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5330" windowHeight="7830"/>
  </bookViews>
  <sheets>
    <sheet name="PRODUCTION"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__DAT14">[1]Sheet1!#REF!</definedName>
    <definedName name="____PSG1">[2]Parameters!#REF!</definedName>
    <definedName name="____PSG2">[2]Parameters!#REF!</definedName>
    <definedName name="____PSG3">[2]Parameters!#REF!</definedName>
    <definedName name="____PSG4">[2]Parameters!#REF!</definedName>
    <definedName name="____PSG5">[2]Parameters!#REF!</definedName>
    <definedName name="____PSG6">[2]Parameters!#REF!</definedName>
    <definedName name="____PSL1">[2]Parameters!#REF!</definedName>
    <definedName name="____PSL2">[2]Parameters!#REF!</definedName>
    <definedName name="____PSL3">[2]Parameters!#REF!</definedName>
    <definedName name="____PSL4">[2]Parameters!#REF!</definedName>
    <definedName name="____PSL5">[2]Parameters!#REF!</definedName>
    <definedName name="____PSL6">[2]Parameters!#REF!</definedName>
    <definedName name="___C510_Input">'[3]Data Entry'!$D$81:$M$81</definedName>
    <definedName name="___DAT14">[1]Sheet1!#REF!</definedName>
    <definedName name="___PSG1">[2]Parameters!#REF!</definedName>
    <definedName name="___PSG2">[2]Parameters!#REF!</definedName>
    <definedName name="___PSG3">[2]Parameters!#REF!</definedName>
    <definedName name="___PSG4">[2]Parameters!#REF!</definedName>
    <definedName name="___PSG5">[2]Parameters!#REF!</definedName>
    <definedName name="___PSG6">[2]Parameters!#REF!</definedName>
    <definedName name="___PSL1">[2]Parameters!#REF!</definedName>
    <definedName name="___PSL2">[2]Parameters!#REF!</definedName>
    <definedName name="___PSL3">[2]Parameters!#REF!</definedName>
    <definedName name="___PSL4">[2]Parameters!#REF!</definedName>
    <definedName name="___PSL5">[2]Parameters!#REF!</definedName>
    <definedName name="___PSL6">[2]Parameters!#REF!</definedName>
    <definedName name="__C510_Input">'[3]Data Entry'!$D$81:$M$81</definedName>
    <definedName name="__DAT14">[1]Sheet1!#REF!</definedName>
    <definedName name="__PSG1">[2]Parameters!#REF!</definedName>
    <definedName name="__PSG2">[2]Parameters!#REF!</definedName>
    <definedName name="__PSG3">[2]Parameters!#REF!</definedName>
    <definedName name="__PSG4">[2]Parameters!#REF!</definedName>
    <definedName name="__PSG5">[2]Parameters!#REF!</definedName>
    <definedName name="__PSG6">[2]Parameters!#REF!</definedName>
    <definedName name="__PSL1">[2]Parameters!#REF!</definedName>
    <definedName name="__PSL2">[2]Parameters!#REF!</definedName>
    <definedName name="__PSL3">[2]Parameters!#REF!</definedName>
    <definedName name="__PSL4">[2]Parameters!#REF!</definedName>
    <definedName name="__PSL5">[2]Parameters!#REF!</definedName>
    <definedName name="__PSL6">[2]Parameters!#REF!</definedName>
    <definedName name="_C510_Input">'[3]Data Entry'!$D$81:$M$81</definedName>
    <definedName name="_DAT1">#REF!</definedName>
    <definedName name="_DAT10">#REF!</definedName>
    <definedName name="_DAT11">#REF!</definedName>
    <definedName name="_DAT12">#REF!</definedName>
    <definedName name="_DAT13">#REF!</definedName>
    <definedName name="_DAT14">[4]Sheet1!#REF!</definedName>
    <definedName name="_DAT15">#REF!</definedName>
    <definedName name="_DAT16">#REF!</definedName>
    <definedName name="_DAT17">#REF!</definedName>
    <definedName name="_DAT18">#REF!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0" hidden="1">PRODUCTION!$A$1:$AB$167</definedName>
    <definedName name="_PSG1">[2]Parameters!#REF!</definedName>
    <definedName name="_PSG2">[2]Parameters!#REF!</definedName>
    <definedName name="_PSG3">[2]Parameters!#REF!</definedName>
    <definedName name="_PSG4">[2]Parameters!#REF!</definedName>
    <definedName name="_PSG5">[2]Parameters!#REF!</definedName>
    <definedName name="_PSG6">[2]Parameters!#REF!</definedName>
    <definedName name="_PSL1">[2]Parameters!#REF!</definedName>
    <definedName name="_PSL2">[2]Parameters!#REF!</definedName>
    <definedName name="_PSL3">[2]Parameters!#REF!</definedName>
    <definedName name="_PSL4">[2]Parameters!#REF!</definedName>
    <definedName name="_PSL5">[2]Parameters!#REF!</definedName>
    <definedName name="_PSL6">[2]Parameters!#REF!</definedName>
    <definedName name="a">#REF!</definedName>
    <definedName name="A0000000">"SIPM_APPL\"</definedName>
    <definedName name="AACOSTSUM">TRUE</definedName>
    <definedName name="AGG_Nodes">#REF!</definedName>
    <definedName name="All_Data">[5]Economics!$I$24:$BG$74,[5]Economics!$H$77:$M$91</definedName>
    <definedName name="Annual_Prod_In">#REF!</definedName>
    <definedName name="AP_after_ET">'[6]Erha reconciliation'!#REF!</definedName>
    <definedName name="Appraisal_1_Inp">#REF!</definedName>
    <definedName name="Appraisal_2_Inp">#REF!</definedName>
    <definedName name="Appraisal_MType">#REF!</definedName>
    <definedName name="area_to_clear">[7]DATA!$B$4:$D$4,[7]DATA!$B$6:$D$14,[7]DATA!$F$4,[7]DATA!$F$6:$F$14,[7]DATA!$B$18:$D$26,[7]DATA!$F$18:$F$26,[7]DATA!$I$18:$J$20,[7]DATA!$J$21:$J$26,[7]DATA!$L$18:$M$20,[7]DATA!$M$21:$M$26,[7]DATA!$B$30:$D$30,[7]DATA!$F$30,[7]DATA!$B$33:$D$33,[7]DATA!$F$33,[7]DATA!$B$35:$D$41</definedName>
    <definedName name="area_to_clear2">[7]DATA!$B$43:$D$46,[7]DATA!$F$43:$F$46,[7]DATA!$B$49:$D$49,[7]DATA!$F$49:$F$59,[7]DATA!$B$51:$D$59,[7]DATA!$B$61:$D$64,[7]DATA!$F$61:$F$64,[7]DATA!$O$72,[7]DATA!$K$84</definedName>
    <definedName name="Asset_name">[8]Economics!$C$13</definedName>
    <definedName name="AssetName">#REF!</definedName>
    <definedName name="Attrib">#REF!</definedName>
    <definedName name="b">'[9]Mapping Fields to AGG node'!$B$3:$B$171</definedName>
    <definedName name="B110.21_Input">'[3]Data Entry'!$D$37:$M$37</definedName>
    <definedName name="B120.07_Input">'[3]Data Entry'!$D$38:$M$38</definedName>
    <definedName name="B120.08_Input">'[3]Data Entry'!$D$39:$M$39</definedName>
    <definedName name="B120.21_Input">'[3]Data Entry'!$D$40:$M$40</definedName>
    <definedName name="B131.03_Input">'[3]Data Entry'!$D$97:$M$97</definedName>
    <definedName name="B131.13_Input">'[3]Data Entry'!$D$98:$M$98</definedName>
    <definedName name="B132.03_Input">'[3]Data Entry'!$D$100:$M$100</definedName>
    <definedName name="B132.04_Input">'[3]Data Entry'!$D$101:$M$101</definedName>
    <definedName name="B132.08_Calc">'[3]Automated Balance Sheet'!$F$33:$O$33</definedName>
    <definedName name="B132.09_Calc">'[3]Automated Balance Sheet'!$F$34:$O$34</definedName>
    <definedName name="B133_Calc">'[3]Automated Balance Sheet'!$F$35:$O$35</definedName>
    <definedName name="B250_Calc">'[3]Automated Balance Sheet'!$F$43:$O$43</definedName>
    <definedName name="B270_Calc">'[3]Automated Balance Sheet'!$F$38:$O$38</definedName>
    <definedName name="B280.02_Input">'[3]Data Entry'!$D$99:$M$99</definedName>
    <definedName name="B310_Calc">'[3]Automated Balance Sheet'!$F$46:$O$46</definedName>
    <definedName name="B320_Calc">'[3]Automated Balance Sheet'!$F$47:$O$47</definedName>
    <definedName name="B330_Calc">'[3]Automated Balance Sheet'!$F$48:$O$48</definedName>
    <definedName name="B340_Calc">'[3]Automated Balance Sheet'!$F$49:$O$49</definedName>
    <definedName name="B410_Calc">'[3]Automated Balance Sheet'!$F$54:$O$54</definedName>
    <definedName name="B421.01_Calc">'[3]Automated Balance Sheet'!$F$59:$O$59</definedName>
    <definedName name="B422_Calc">'[3]Automated Balance Sheet'!$F$62:$O$62</definedName>
    <definedName name="B500_Calc">'[3]Automated Balance Sheet'!$F$64:$O$64</definedName>
    <definedName name="B600_Calc">'[3]Automated Balance Sheet'!$F$66:$O$66</definedName>
    <definedName name="B810_Calc">'[3]Automated Balance Sheet'!$F$76:$O$76</definedName>
    <definedName name="B821.03_Calc">'[3]Automated Balance Sheet'!$F$81:$O$81</definedName>
    <definedName name="B821.04_Input">'[3]Data Entry'!$D$60:$M$60</definedName>
    <definedName name="B821.13_Input">'[3]Data Entry'!$D$58:$M$58</definedName>
    <definedName name="B830_Calc">'[3]Automated Balance Sheet'!$F$85:$O$85</definedName>
    <definedName name="B836_Input">'[3]Data Entry'!$D$66:$M$66</definedName>
    <definedName name="B840.02_Calc">'[3]Automated Balance Sheet'!$F$90:$O$90</definedName>
    <definedName name="B911_Calc">'[3]Automated Balance Sheet'!$F$96:$O$96</definedName>
    <definedName name="B912_Calc">'[3]Automated Balance Sheet'!$F$99:$O$99</definedName>
    <definedName name="B913_Calc">'[3]Automated Balance Sheet'!$F$103:$O$103</definedName>
    <definedName name="B920_Calc">'[3]Automated Balance Sheet'!$F$104:$O$104</definedName>
    <definedName name="Balance_Sheet_Request_List">#REF!</definedName>
    <definedName name="Base_Year">#REF!</definedName>
    <definedName name="base2">'[10]Mapping Fields to AGG node'!$A$3:$A$171</definedName>
    <definedName name="BLC_FLag">#REF!</definedName>
    <definedName name="Bolia_Exploration_Well">#REF!</definedName>
    <definedName name="Bonga_West_Exploration_Well">#REF!</definedName>
    <definedName name="Bonus_Inp">[11]Sheet1!$D$50:$AZ$50</definedName>
    <definedName name="bonus_recovered">[11]Sheet1!$D$148:$AZ$148</definedName>
    <definedName name="BS_errors">'[12]Balance Sheet (SS)'!$Q$91,'[12]Balance Sheet (SS)'!$Q$96,'[12]Balance Sheet (SS)'!$Q$97,'[12]Balance Sheet (SS)'!$Q$110,'[12]Balance Sheet (SS)'!$Q$113,'[12]Balance Sheet (SS)'!$Q$121,'[12]Balance Sheet (SS)'!$Q$124,'[12]Balance Sheet (SS)'!$Q$128,'[12]Balance Sheet (SS)'!$Q$131</definedName>
    <definedName name="BS_prepop_03">'[12]Balance Sheet (SS)'!#REF!,'[12]Balance Sheet (SS)'!#REF!,'[12]Balance Sheet (SS)'!#REF!</definedName>
    <definedName name="BS_Prepop_LE">'[12]Balance Sheet (SS)'!$E$13:$E$133,'[12]Balance Sheet (SS)'!$E$147:$E$150,'[12]Balance Sheet (SS)'!$E$158:$E$161</definedName>
    <definedName name="C135.0_Input">'[3]Data Entry'!$D$75:$M$75</definedName>
    <definedName name="C160.08_Input">'[3]Data Entry'!$D$76:$M$76</definedName>
    <definedName name="C220.02_Input">'[3]Data Entry'!$D$77:$M$77</definedName>
    <definedName name="C231.03_Input">'[3]Data Entry'!$D$78:$M$78</definedName>
    <definedName name="C234.0_Input">'[3]Data Entry'!$D$79:$M$79</definedName>
    <definedName name="C411.04_Input">'[3]Data Entry'!$D$80:$M$80</definedName>
    <definedName name="CACategory">#REF!</definedName>
    <definedName name="CACode">[13]Economics!$AD$14</definedName>
    <definedName name="CalcMode">[2]Parameters!$B$6</definedName>
    <definedName name="Capex">#REF!</definedName>
    <definedName name="CAPEX_MType">#REF!</definedName>
    <definedName name="capex_recovered">[11]Sheet1!$D$150:$AZ$150</definedName>
    <definedName name="CAPEX_TOTAL">[11]Sheet1!$D$62:$AZ$62</definedName>
    <definedName name="Case_ID">#REF!</definedName>
    <definedName name="Case_IDfin">#REF!</definedName>
    <definedName name="Cash_Flow_Request_List">#REF!</definedName>
    <definedName name="cb">#REF!</definedName>
    <definedName name="CENTRE_TOTALS_BY_GENERIC_GROUP_For_NOS">#REF!</definedName>
    <definedName name="CERES_Upload_Request_List">#REF!</definedName>
    <definedName name="CF_errors">'[12]Cashflow (SS)'!$P$41,'[12]Cashflow (SS)'!$P$44,'[12]Cashflow (SS)'!$P$45,'[12]Cashflow (SS)'!$P$55,'[12]Cashflow (SS)'!$P$56,'[12]Cashflow (SS)'!$P$64,'[12]Cashflow (SS)'!$P$96,'[12]Cashflow (SS)'!$P$97</definedName>
    <definedName name="CF_Expex_FP44">#REF!</definedName>
    <definedName name="CF_prepop">'[12]Cashflow (SS)'!#REF!,'[12]Cashflow (SS)'!#REF!,'[12]Cashflow (SS)'!#REF!</definedName>
    <definedName name="CF_ProdCapex_FP43">#REF!</definedName>
    <definedName name="CheckDate">#REF!</definedName>
    <definedName name="CheckList">#REF!</definedName>
    <definedName name="CheckSheetList">#REF!</definedName>
    <definedName name="Clear">[7]DATA!$B$43:$D$43,[7]DATA!$B$4:$D$4,[7]DATA!$F$4,[7]DATA!$B$6:$D$14,[7]DATA!$F$6:$F$14,[7]DATA!$B$18:$D$26,[7]DATA!$F$18:$F$26,[7]DATA!$I$18:$J$20,[7]DATA!$J$21:$J$26,[7]DATA!$L$18:$M$20,[7]DATA!$M$21:$M$26,[7]DATA!$B$30:$D$30,[7]DATA!$F$30,[7]DATA!$F$33,[7]DATA!$B$33:$D$33</definedName>
    <definedName name="ComCountries">[14]Sheet1!$B$5:$B$81</definedName>
    <definedName name="Commencement_Phase_1">#REF!</definedName>
    <definedName name="Company_Name">#REF!</definedName>
    <definedName name="Company_Type">#REF!</definedName>
    <definedName name="CompanyName">#REF!</definedName>
    <definedName name="Completed_Var3">#REF!</definedName>
    <definedName name="Completed_Var4">#REF!</definedName>
    <definedName name="Contingency">#REF!</definedName>
    <definedName name="conv1">[15]Overview!$L$4</definedName>
    <definedName name="conv2">[15]Overview!$M$4</definedName>
    <definedName name="conv3">[15]Overview!$X$2</definedName>
    <definedName name="conv4">[15]Overview!$AG$2</definedName>
    <definedName name="Country">#REF!</definedName>
    <definedName name="Country_Name">#REF!</definedName>
    <definedName name="CreationDate">'[2]Summary Cash Flow'!$I$1</definedName>
    <definedName name="Ctry_Name">#REF!</definedName>
    <definedName name="CtryCode">#REF!</definedName>
    <definedName name="CtryName">[16]SetUp!$C$7</definedName>
    <definedName name="Cum_Tot_Capex_RT">#REF!</definedName>
    <definedName name="Cum_Tot_Dir_Opex_RT">#REF!</definedName>
    <definedName name="CumA">'[17]prodprof 1'!$F$22</definedName>
    <definedName name="CumGas">IF('[17]prodprof 1'!XEE1&lt;=CumP,'[17]prodprof 1'!XEE1*GORP,CumP*GORP+('[17]prodprof 1'!XEE1-CumP)*(GORP+('[17]prodprof 1'!XEE1-CumP)*0.5*SlopeG))</definedName>
    <definedName name="CumOil">#N/A</definedName>
    <definedName name="CumP">'[17]prodprof 1'!$F$16</definedName>
    <definedName name="CumWat">#N/A</definedName>
    <definedName name="D">'[18]Automated Profit &amp; Loss'!$E$41:$N$41</definedName>
    <definedName name="D1_Drilling_Inp">#REF!</definedName>
    <definedName name="D2_Drilling_Inp">#REF!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25">#REF!</definedName>
    <definedName name="DATA26">#REF!</definedName>
    <definedName name="DATA27">#REF!</definedName>
    <definedName name="DATA28">#REF!</definedName>
    <definedName name="DATA29">#REF!</definedName>
    <definedName name="DATA3">#REF!</definedName>
    <definedName name="DATA30">#REF!</definedName>
    <definedName name="DATA31">#REF!</definedName>
    <definedName name="DATA32">#REF!</definedName>
    <definedName name="DATA33">#REF!</definedName>
    <definedName name="DATA34">#REF!</definedName>
    <definedName name="DATA35">#REF!</definedName>
    <definedName name="DATA36">#REF!</definedName>
    <definedName name="DATA37">#REF!</definedName>
    <definedName name="DATA38">#REF!</definedName>
    <definedName name="DATA39">#REF!</definedName>
    <definedName name="DATA4">#REF!</definedName>
    <definedName name="DATA40">#REF!</definedName>
    <definedName name="DATA41">#REF!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50">#REF!</definedName>
    <definedName name="DATA51">#REF!</definedName>
    <definedName name="DATA52">#REF!</definedName>
    <definedName name="DATA53">#REF!</definedName>
    <definedName name="DATA54">#REF!</definedName>
    <definedName name="DATA55">#REF!</definedName>
    <definedName name="DATA56">#REF!</definedName>
    <definedName name="DATA57">#REF!</definedName>
    <definedName name="DATA58">#REF!</definedName>
    <definedName name="DATA59">#REF!</definedName>
    <definedName name="DATA6">#REF!</definedName>
    <definedName name="DATA60">#REF!</definedName>
    <definedName name="DATA61">#REF!</definedName>
    <definedName name="DATA62">#REF!</definedName>
    <definedName name="DATA63">#REF!</definedName>
    <definedName name="DATA64">#REF!</definedName>
    <definedName name="DATA65">#REF!</definedName>
    <definedName name="DATA66">#REF!</definedName>
    <definedName name="DATA67">#REF!</definedName>
    <definedName name="DATA68">#REF!</definedName>
    <definedName name="DATA69">#REF!</definedName>
    <definedName name="DATA7">#REF!</definedName>
    <definedName name="DATA70">#REF!</definedName>
    <definedName name="DATA71">#REF!</definedName>
    <definedName name="DATA72">#REF!</definedName>
    <definedName name="DATA73">#REF!</definedName>
    <definedName name="DATA74">#REF!</definedName>
    <definedName name="DATA75">#REF!</definedName>
    <definedName name="DATA76">#REF!</definedName>
    <definedName name="DATA77">#REF!</definedName>
    <definedName name="DATA78">#REF!</definedName>
    <definedName name="DATA79">#REF!</definedName>
    <definedName name="DATA8">#REF!</definedName>
    <definedName name="DATA80">#REF!</definedName>
    <definedName name="DATA81">#REF!</definedName>
    <definedName name="DATA82">#REF!</definedName>
    <definedName name="DATA83">#REF!</definedName>
    <definedName name="DATA84">#REF!</definedName>
    <definedName name="DATA85">#REF!</definedName>
    <definedName name="DATA9">#REF!</definedName>
    <definedName name="DataArea">#REF!</definedName>
    <definedName name="DataName">#REF!</definedName>
    <definedName name="Days">#REF!</definedName>
    <definedName name="DBStoreDate">#REF!</definedName>
    <definedName name="Decl">'[17]prodprof 1'!$F$27</definedName>
    <definedName name="delta_IBV_base">#REF!</definedName>
    <definedName name="delta_IBV_high">#REF!</definedName>
    <definedName name="delta_IBV_low">#REF!</definedName>
    <definedName name="discount">#REF!</definedName>
    <definedName name="DTA_TimingCA">'[6]Tax Provision'!#REF!</definedName>
    <definedName name="E1_Inp">#REF!</definedName>
    <definedName name="E2_Inp">#REF!</definedName>
    <definedName name="Earliest_Date">#REF!</definedName>
    <definedName name="EMailAdr">#REF!</definedName>
    <definedName name="EP10_Ass">'[3]Assoc Coy PMaster Data'!$D$17:$M$17</definedName>
    <definedName name="EP11a_Ass">'[3]Assoc Coy PMaster Data'!$D$18:$M$18</definedName>
    <definedName name="EP12a_Ass">'[3]Assoc Coy PMaster Data'!$D$19:$M$19</definedName>
    <definedName name="EP12b_Ass">'[3]Assoc Coy PMaster Data'!$D$20:$M$20</definedName>
    <definedName name="EP15a_Ass">'[3]Assoc Coy PMaster Data'!$D$24:$M$24</definedName>
    <definedName name="EP16_Ass">'[3]Assoc Coy PMaster Data'!$D$25:$M$25</definedName>
    <definedName name="EP17_Ass">'[3]Assoc Coy PMaster Data'!$D$26:$M$26</definedName>
    <definedName name="EP18_Ass">'[3]Assoc Coy PMaster Data'!$D$27:$M$27</definedName>
    <definedName name="EP9a_Ass">'[3]Assoc Coy PMaster Data'!$D$13:$M$13</definedName>
    <definedName name="EP9b_Ass">'[3]Assoc Coy PMaster Data'!$D$14:$M$14</definedName>
    <definedName name="EP9c_Ass">'[3]Assoc Coy PMaster Data'!$D$15:$M$15</definedName>
    <definedName name="EP9d_Ass">'[3]Assoc Coy PMaster Data'!$D$16:$M$16</definedName>
    <definedName name="Escalation_Rate">#REF!</definedName>
    <definedName name="EstimateNo">#REF!</definedName>
    <definedName name="EstTypeSource">#REF!</definedName>
    <definedName name="et5gr5r5">#REF!</definedName>
    <definedName name="EXP_APPR_TOT">[11]Sheet1!$D$55:$AZ$55</definedName>
    <definedName name="Expex_Grp">'[3]Group Coy PMaster Data'!$D$21:$M$21</definedName>
    <definedName name="expex_recovered">[11]Sheet1!$D$149:$AZ$149</definedName>
    <definedName name="Exploration_MType">#REF!</definedName>
    <definedName name="F1_Facilities_Inp">#REF!</definedName>
    <definedName name="F2_Facilities_Inp">#REF!</definedName>
    <definedName name="Fee_received">[11]Sheet1!$D$159:$AZ$159</definedName>
    <definedName name="FID_Mon">#REF!</definedName>
    <definedName name="FID_year_distribution_y_n__default">[19]SetUp!$E$70</definedName>
    <definedName name="FID_yr1">#REF!</definedName>
    <definedName name="FIDMonth">#REF!</definedName>
    <definedName name="fields">'[20]Mapping Fields to AGG node'!$B$3:$B$171</definedName>
    <definedName name="FileVersion">#REF!</definedName>
    <definedName name="fin_inp">#REF!,#REF!,#REF!</definedName>
    <definedName name="Financial_Validate">#REF!</definedName>
    <definedName name="First_Oil">#REF!</definedName>
    <definedName name="FirstCost">#REF!</definedName>
    <definedName name="Fix_Opx_Rate">#REF!</definedName>
    <definedName name="Flowstations">#REF!</definedName>
    <definedName name="Focal_Point">#REF!</definedName>
    <definedName name="FocalPoint">#REF!</definedName>
    <definedName name="Fopex">#REF!</definedName>
    <definedName name="Forecasts_Sheets_Osa">'[20]Mapping Fields to AGG node'!$B$3:$B$171</definedName>
    <definedName name="Format">#REF!</definedName>
    <definedName name="FPSOX">#REF!</definedName>
    <definedName name="FPSOY">#REF!</definedName>
    <definedName name="FYIP">[1]Sheet1!#REF!</definedName>
    <definedName name="Gas_boe_conv">#REF!</definedName>
    <definedName name="Gas_Conv">#REF!</definedName>
    <definedName name="gas_rate_unit">#REF!</definedName>
    <definedName name="Gas_to_boe_conversion">#REF!</definedName>
    <definedName name="Gas_to_Oil_Conversion">#REF!</definedName>
    <definedName name="GasTotalFactor">[2]Parameters!$D$3</definedName>
    <definedName name="GORP">'[17]prodprof 1'!$F$19</definedName>
    <definedName name="H_InputCells">#REF!,#REF!,#REF!</definedName>
    <definedName name="H_Region">#REF!</definedName>
    <definedName name="HighRegret">[19]SetUp!$C$37</definedName>
    <definedName name="HighRegretReason">#REF!</definedName>
    <definedName name="Horizontal_Rate_4.5">'[21]Reservoir Summary Data'!$B$59</definedName>
    <definedName name="Horizontal_Rate_5.5">'[21]Reservoir Summary Data'!$B$66</definedName>
    <definedName name="HP" hidden="1">{"'YR99'!$A$1:$F$13","'YR99'!$C$22","'YR99'!$H$1:$N$13","'YR99'!$F$19:$G$19"}</definedName>
    <definedName name="HTML_CodePage" hidden="1">1252</definedName>
    <definedName name="HTML_Control" hidden="1">{"'YR99'!$A$1:$F$13","'YR99'!$C$22","'YR99'!$H$1:$N$13","'YR99'!$F$19:$G$19"}</definedName>
    <definedName name="HTML_Description" hidden="1">""</definedName>
    <definedName name="HTML_Email" hidden="1">""</definedName>
    <definedName name="HTML_Header" hidden="1">""</definedName>
    <definedName name="HTML_LastUpdate" hidden="1">"03/06/1999"</definedName>
    <definedName name="HTML_LineAfter" hidden="1">FALSE</definedName>
    <definedName name="HTML_LineBefore" hidden="1">FALSE</definedName>
    <definedName name="HTML_Name" hidden="1">"SEHHD1"</definedName>
    <definedName name="HTML_OBDlg2" hidden="1">TRUE</definedName>
    <definedName name="HTML_OBDlg4" hidden="1">TRUE</definedName>
    <definedName name="HTML_OS" hidden="1">0</definedName>
    <definedName name="HTML_PathFile" hidden="1">"K:\ops\IPP Web documents\yra.htm"</definedName>
    <definedName name="HTML_Title" hidden="1">""</definedName>
    <definedName name="HwPFitems">#REF!,#REF!,#REF!,#REF!</definedName>
    <definedName name="i" hidden="1">{"'YR99'!$A$1:$F$13","'YR99'!$C$22","'YR99'!$H$1:$N$13","'YR99'!$F$19:$G$19"}</definedName>
    <definedName name="IBVc_IBVt_distr.">[19]SetUp!$D$72:$I$72</definedName>
    <definedName name="IBVt">#REF!</definedName>
    <definedName name="IBVt_high">#REF!</definedName>
    <definedName name="IBVt_Low">#REF!</definedName>
    <definedName name="IDref_7">#REF!</definedName>
    <definedName name="Infl_Escalator">#REF!</definedName>
    <definedName name="Infl_Rate">#REF!</definedName>
    <definedName name="inflation">#REF!</definedName>
    <definedName name="InfSY">[2]Parameters!#REF!</definedName>
    <definedName name="InjRate">IF(AND('[17]prodprof 1'!XET1&lt;='[17]prodprof 1'!$F$33,'[17]prodprof 1'!$F$38="YES"),'[17]prodprof 1'!XEZ1+'[17]prodprof 1'!$F$39*('[17]prodprof 1'!XEX1*'[17]prodprof 1'!$F$41+('[17]prodprof 1'!XEY1*1000-'[17]prodprof 1'!XEX1*'[17]prodprof 1'!$F$42)/('[17]prodprof 1'!$F$43*'[17]prodprof 1'!$F$12)),0)</definedName>
    <definedName name="Length">#REF!</definedName>
    <definedName name="LiquidTotalFactor">[2]Parameters!$C$3</definedName>
    <definedName name="LongDesc">#REF!</definedName>
    <definedName name="lpg_rate_unit">#REF!</definedName>
    <definedName name="LPG_to_Oil_Conversion">#REF!</definedName>
    <definedName name="MailAddress">#REF!</definedName>
    <definedName name="MarkUp">#REF!</definedName>
    <definedName name="MarkUp10">#REF!</definedName>
    <definedName name="MarkUp90">#REF!</definedName>
    <definedName name="MILESTONE_LIST">[22]Milestones!$B$2:$B$249</definedName>
    <definedName name="Min_Interest">#REF!</definedName>
    <definedName name="Minority_interest">#REF!</definedName>
    <definedName name="Misdata">#REF!</definedName>
    <definedName name="MOD_Factor">'[3]Group Coy PMaster Data'!$D$82:$M$82</definedName>
    <definedName name="MOD_to_RT">[11]Sheet1!$D$80:$AZ$80</definedName>
    <definedName name="ModelChecked">#REF!</definedName>
    <definedName name="MovementIBD_CF">#REF!</definedName>
    <definedName name="Name">'[2]Summary Cash Flow'!$C$1</definedName>
    <definedName name="NewName">#REF!</definedName>
    <definedName name="NOC_Past_Capex">#REF!</definedName>
    <definedName name="NOC_Past_Undepr_Balance">#REF!</definedName>
    <definedName name="Number_of_wells">'[21]Vivaldi Hub 1.3 tcf'!#REF!</definedName>
    <definedName name="O1_Inp">[11]Sheet1!$D$65:$AZ$65</definedName>
    <definedName name="O2_Inp">[11]Sheet1!$D$66:$AZ$66</definedName>
    <definedName name="oh">#REF!</definedName>
    <definedName name="oil_price_base">#REF!</definedName>
    <definedName name="Oil_Price_MOD">[11]Sheet1!$D$74:$AZ$74</definedName>
    <definedName name="oil_rate_unit">#REF!</definedName>
    <definedName name="Oil_Reserves__mln_boe">[15]Overview!$L$4</definedName>
    <definedName name="OilGas_Alloc">#REF!</definedName>
    <definedName name="Old_Remarks">#REF!</definedName>
    <definedName name="Operated">#REF!</definedName>
    <definedName name="Opex_abandonment">#REF!</definedName>
    <definedName name="Opex_appraisal">#REF!</definedName>
    <definedName name="Opex_development">#REF!</definedName>
    <definedName name="Opex_exploration">#REF!</definedName>
    <definedName name="Opex_MType">#REF!</definedName>
    <definedName name="Opex_service_fee">#REF!</definedName>
    <definedName name="Opex_Special_1">#REF!</definedName>
    <definedName name="Opex_Special_2">#REF!</definedName>
    <definedName name="Opex_Special_3">#REF!</definedName>
    <definedName name="Opex_training">#REF!</definedName>
    <definedName name="Ops_Start">#REF!</definedName>
    <definedName name="Other_Past_Capex">#REF!</definedName>
    <definedName name="Other_Past_Undepr_Balance">#REF!</definedName>
    <definedName name="OtherData">#REF!</definedName>
    <definedName name="P_gas_Total">#REF!</definedName>
    <definedName name="P_lpg_Total">#REF!</definedName>
    <definedName name="P_oil_Total">#REF!</definedName>
    <definedName name="P_wat_Total">#REF!</definedName>
    <definedName name="P1_gas_Inp">#REF!</definedName>
    <definedName name="P1_lpg_Inp">#REF!</definedName>
    <definedName name="P1_oil_Inp">#REF!</definedName>
    <definedName name="P1_oil_prod">[11]Sheet1!$D$14:$AZ$14</definedName>
    <definedName name="P1_wat_Inp">#REF!</definedName>
    <definedName name="P2_gas_Inp">#REF!</definedName>
    <definedName name="P2_lpg_Inp">#REF!</definedName>
    <definedName name="P2_oil_Inp">#REF!</definedName>
    <definedName name="P2_wat_Inp">#REF!</definedName>
    <definedName name="P250_Calc">'[3]Automated Profit &amp; Loss'!$E$36:$N$36</definedName>
    <definedName name="P253_Input">'[3]Data Entry'!$D$15:$M$15</definedName>
    <definedName name="P261.03_Input">'[3]Data Entry'!$D$6:$M$6</definedName>
    <definedName name="P261_Calc">'[3]Automated Profit &amp; Loss'!$E$41:$N$41</definedName>
    <definedName name="P263_Calc">'[3]Automated Profit &amp; Loss'!$E$46:$N$46</definedName>
    <definedName name="P3_gas_Inp">#REF!</definedName>
    <definedName name="P3_lpg_Inp">#REF!</definedName>
    <definedName name="P3_oil_Inp">#REF!</definedName>
    <definedName name="P3_wat_Inp">#REF!</definedName>
    <definedName name="P311_Calc">'[3]Automated Profit &amp; Loss'!$E$52:$N$52</definedName>
    <definedName name="P321.03_Input">'[3]Data Entry'!$D$24:$M$24</definedName>
    <definedName name="P321.04_Input">'[3]Data Entry'!$D$23:$M$23</definedName>
    <definedName name="P324_Calc">'[3]Automated Profit &amp; Loss'!$E$57:$N$57</definedName>
    <definedName name="P324_Input">'[3]Data Entry'!$D$21:$M$21</definedName>
    <definedName name="P4_gas_Inp">#REF!</definedName>
    <definedName name="P4_lpg_Inp">#REF!</definedName>
    <definedName name="P4_oil_Inp">#REF!</definedName>
    <definedName name="P4_wat_Inp">#REF!</definedName>
    <definedName name="P410_Calc">'[3]Automated Profit &amp; Loss'!$E$62:$N$62</definedName>
    <definedName name="P5_Calc">'[3]Automated Profit &amp; Loss'!$E$70:$N$70</definedName>
    <definedName name="Page_1">#REF!</definedName>
    <definedName name="Page_2">#REF!</definedName>
    <definedName name="Participation_Appraisal_Capex_NOC">#REF!</definedName>
    <definedName name="Participation_Appraisal_Capex_Other">#REF!</definedName>
    <definedName name="Participation_Appraisal_Opex_NOC">#REF!</definedName>
    <definedName name="Participation_Appraisal_Opex_Other">#REF!</definedName>
    <definedName name="Participation_Development_Capex_NOC">#REF!</definedName>
    <definedName name="Participation_Development_Capex_Other">#REF!</definedName>
    <definedName name="Participation_Development_Capex_Shell">#REF!</definedName>
    <definedName name="Participation_Development_Opex_NOC">#REF!</definedName>
    <definedName name="Participation_Development_Opex_Other">#REF!</definedName>
    <definedName name="Participation_Exploration_Capex_NOC">#REF!</definedName>
    <definedName name="Participation_Exploration_Capex_Other">#REF!</definedName>
    <definedName name="Participation_Exploration_Opex_NOC">#REF!</definedName>
    <definedName name="Participation_Exploration_Opex_Other">#REF!</definedName>
    <definedName name="Participation_Production_NOC">#REF!</definedName>
    <definedName name="Participation_Production_Other">#REF!</definedName>
    <definedName name="PDataRev">#REF!</definedName>
    <definedName name="pe_kpd_VAR">#REF!</definedName>
    <definedName name="PL_errors">'[12]Profit &amp; Loss (SS)'!$P$41,'[12]Profit &amp; Loss (SS)'!$P$52,'[12]Profit &amp; Loss (SS)'!$P$61,'[12]Profit &amp; Loss (SS)'!$P$150,'[12]Profit &amp; Loss (SS)'!$P$174,'[12]Profit &amp; Loss (SS)'!$P$183,'[12]Profit &amp; Loss (SS)'!$P$184</definedName>
    <definedName name="PL_ExplorationExpense_FP14">#REF!</definedName>
    <definedName name="PL_prepop">'[12]Profit &amp; Loss (SS)'!#REF!,'[12]Profit &amp; Loss (SS)'!#REF!,'[12]Profit &amp; Loss (SS)'!#REF!</definedName>
    <definedName name="PL_Selling_FP13">#REF!</definedName>
    <definedName name="PL1_Pipeline_Inp">#REF!</definedName>
    <definedName name="PL2_Pipeline_Inp">#REF!</definedName>
    <definedName name="POS_FID">[5]Economics!$K$15</definedName>
    <definedName name="PriceSeries">[2]Parameters!#REF!</definedName>
    <definedName name="prior_data1">[5]Economics!$F$24:$F$27,[5]Economics!$H$24:$H$27,[5]Economics!$F$29:$F$31,[5]Economics!$H$29:$H$31,[5]Economics!$F$40,[5]Economics!$G$40,[5]Economics!$H$40,[5]Economics!$F$43:$F$44,[5]Economics!$H$43:$H$44,[5]Economics!$F$52:$F$54,[5]Economics!$H$52:$H$54</definedName>
    <definedName name="prior_data2">[5]Economics!$F$59,[5]Economics!$H$59,[5]Economics!$F$63,[5]Economics!$H$63,[5]Economics!$F$66:$F$69,[5]Economics!$H$66:$H$69,[5]Economics!$F$71:$F$74,[5]Economics!$H$71:$H$74</definedName>
    <definedName name="Production_Rate">#REF!</definedName>
    <definedName name="ProductionGas">#REF!</definedName>
    <definedName name="ProductionOil">#REF!</definedName>
    <definedName name="Proj_Code">#REF!</definedName>
    <definedName name="Project_ID">#REF!</definedName>
    <definedName name="Project_IDfin">#REF!</definedName>
    <definedName name="Project_Name">#REF!</definedName>
    <definedName name="ProjectName">#REF!</definedName>
    <definedName name="ProRate">'[17]prodprof 1'!A$5*('[17]prodprof 1'!A31-'[17]prodprof 1'!A30)/0.365</definedName>
    <definedName name="Prospect">#REF!</definedName>
    <definedName name="PSCFlag">[23]SetUp!$C$23</definedName>
    <definedName name="RateP">'[17]prodprof 1'!$F$17</definedName>
    <definedName name="Ratio_disputed_capital_costs_PP_E">'[24]DATA INPUT'!#REF!</definedName>
    <definedName name="Ratio_disputed_capital_costs_PP_E_Bonga">'[24]DATA INPUT'!#REF!</definedName>
    <definedName name="Ratio_disputed_capital_costs_PP_E_Erha">'[24]DATA INPUT'!#REF!</definedName>
    <definedName name="ray_shhet">'[25]Mapping Fields to AGG node'!$B$3:$B$171</definedName>
    <definedName name="RecProcDate">#REF!</definedName>
    <definedName name="regerte4">#REF!</definedName>
    <definedName name="Region">#REF!</definedName>
    <definedName name="Release">#REF!</definedName>
    <definedName name="Remarks">#REF!</definedName>
    <definedName name="Reserves_Addition">#REF!</definedName>
    <definedName name="RiskMoney_Inp">#REF!</definedName>
    <definedName name="S_TotCosts">#REF!</definedName>
    <definedName name="saliah" hidden="1">{"'YR99'!$A$1:$F$13","'YR99'!$C$22","'YR99'!$H$1:$N$13","'YR99'!$F$19:$G$19"}</definedName>
    <definedName name="SAPBEXdnldView" hidden="1">"450CHAX54672Z4KD31T7KH9UA"</definedName>
    <definedName name="SAPBEXrevision" hidden="1">58</definedName>
    <definedName name="SAPBEXsysID" hidden="1">"PC9"</definedName>
    <definedName name="SAPBEXwbID" hidden="1">"460TENGDGJIK3KUMV76LA7HVQ"</definedName>
    <definedName name="Scenario">#REF!</definedName>
    <definedName name="Schedule_Contingency">#REF!</definedName>
    <definedName name="Sensitivity">#REF!</definedName>
    <definedName name="SheetTotal">#REF!</definedName>
    <definedName name="Shell_Acreage">#REF!</definedName>
    <definedName name="Shell_bonus_paid">[11]Sheet1!$D$204:$AZ$204</definedName>
    <definedName name="Shell_bonus_recovered">[11]Sheet1!$D$208:$AZ$208</definedName>
    <definedName name="Shell_CAPEX">[11]Sheet1!$D$205:$AZ$205</definedName>
    <definedName name="Shell_capex_recovered">[11]Sheet1!$D$210:$AZ$210</definedName>
    <definedName name="Shell_CF">[11]Sheet1!$D$216:$AZ$216</definedName>
    <definedName name="Shell_cf_rt">[11]Sheet1!$D$218:$AZ$218</definedName>
    <definedName name="Shell_EXPEX">[11]Sheet1!$D$206:$AZ$206</definedName>
    <definedName name="Shell_Expex_recovered">[11]Sheet1!$D$209:$AZ$209</definedName>
    <definedName name="Shell_Expl_reward_gas">[11]Sheet1!$D$213:$AZ$213</definedName>
    <definedName name="Shell_Expl_reward_oil">[11]Sheet1!$D$214:$AZ$214</definedName>
    <definedName name="Shell_Fee">[11]Sheet1!$D$211:$AZ$211</definedName>
    <definedName name="Shell_OP">#REF!</definedName>
    <definedName name="Shell_OPEX">[11]Sheet1!$D$207:$AZ$207</definedName>
    <definedName name="Shell_revenue">[11]Sheet1!$D$212:$AZ$212</definedName>
    <definedName name="shell_share">[11]Sheet1!$D$100</definedName>
    <definedName name="Shell_Tax">[11]Sheet1!$D$215:$AZ$215</definedName>
    <definedName name="Site1">#REF!</definedName>
    <definedName name="Site1Data">#REF!</definedName>
    <definedName name="Site2">#REF!</definedName>
    <definedName name="Site2Data">#REF!</definedName>
    <definedName name="Site3">#REF!</definedName>
    <definedName name="Site3Data">#REF!</definedName>
    <definedName name="Site4">#REF!</definedName>
    <definedName name="Site4Data">#REF!</definedName>
    <definedName name="Site5">#REF!</definedName>
    <definedName name="Site5Data">#REF!</definedName>
    <definedName name="Site6">#REF!</definedName>
    <definedName name="Site6Data">#REF!</definedName>
    <definedName name="Site7">#REF!</definedName>
    <definedName name="Site7Data">#REF!</definedName>
    <definedName name="Site8">#REF!</definedName>
    <definedName name="Site8Data">#REF!</definedName>
    <definedName name="SiteName">#REF!</definedName>
    <definedName name="SiteRestorationCosts">#REF!</definedName>
    <definedName name="SlopeG">'[17]prodprof 1'!$B$28</definedName>
    <definedName name="SlopeWE">'[17]prodprof 1'!$C$28</definedName>
    <definedName name="SlopeWH">'[17]prodprof 1'!$D$28</definedName>
    <definedName name="sr5hr5htr5hy4">#REF!</definedName>
    <definedName name="Status_Flag">[8]Economics!$F$12</definedName>
    <definedName name="status_flag_active_state">#REF!</definedName>
    <definedName name="StratImp">#REF!</definedName>
    <definedName name="SubmDate">#REF!</definedName>
    <definedName name="SummaryDate">#REF!</definedName>
    <definedName name="Support_Activities">[7]DATA!$B$43:$D$43,[7]DATA!$B$4:$D$4,[7]DATA!$F$4,[7]DATA!$B$6:$D$14,[7]DATA!$F$6:$F$14,[7]DATA!$B$18:$D$26,[7]DATA!$F$18:$F$26,[7]DATA!$I$18:$J$20,[7]DATA!$J$21:$J$26,[7]DATA!$L$18:$M$20,[7]DATA!$M$21:$M$26,[7]DATA!$B$30:$D$30,[7]DATA!$F$30,[7]DATA!$F$33,[7]DATA!$B$33:$D$33</definedName>
    <definedName name="Tariff_gas_base">#REF!</definedName>
    <definedName name="Tariff_gas_opex">#REF!</definedName>
    <definedName name="Tariff_lpg_base">#REF!</definedName>
    <definedName name="Tariff_lpg_opex">#REF!</definedName>
    <definedName name="Tariff_Mtype">#REF!</definedName>
    <definedName name="Tariff_oil_base">#REF!</definedName>
    <definedName name="Tariff_oil_opex">#REF!</definedName>
    <definedName name="Tariff_Total_opex">#REF!</definedName>
    <definedName name="Tariff_Total_opex_MOD">#REF!</definedName>
    <definedName name="Tariff_Total_opex_RT">#REF!</definedName>
    <definedName name="Tariff_water_base">#REF!</definedName>
    <definedName name="Tariff_water_opex">#REF!</definedName>
    <definedName name="Tax_paid">[11]Sheet1!$D$175:$AZ$175</definedName>
    <definedName name="tb">'[21]Reservoir Summary Data'!$B$39</definedName>
    <definedName name="TB_Rate_4.5">'[21]Reservoir Summary Data'!$B$60</definedName>
    <definedName name="TB_Rate_5.5">'[21]Reservoir Summary Data'!$B$67</definedName>
    <definedName name="techvolsubm">#REF!</definedName>
    <definedName name="test">#REF!</definedName>
    <definedName name="TEST1">[4]Sheet1!#REF!</definedName>
    <definedName name="TEST10">#REF!</definedName>
    <definedName name="TEST2">[4]Sheet1!#REF!</definedName>
    <definedName name="TEST3">[4]Sheet1!#REF!</definedName>
    <definedName name="TEST4">[4]Sheet1!#REF!</definedName>
    <definedName name="TEST5">[4]Sheet1!#REF!</definedName>
    <definedName name="test6">#REF!</definedName>
    <definedName name="TEST7">#REF!</definedName>
    <definedName name="TEST8">#REF!</definedName>
    <definedName name="TEST9">#REF!</definedName>
    <definedName name="TESTHKEY">#REF!</definedName>
    <definedName name="TESTKEYS">#REF!</definedName>
    <definedName name="TESTVKEY">#REF!</definedName>
    <definedName name="Theme">#REF!</definedName>
    <definedName name="tol_fin">[26]SetUp!$C$1001</definedName>
    <definedName name="tol_nonfin">[26]SetUp!$D$1001</definedName>
    <definedName name="Tot_Appr_Money">#REF!</definedName>
    <definedName name="Tot_Appr_Money_MOD">#REF!</definedName>
    <definedName name="Tot_Appr_Money_RT">#REF!</definedName>
    <definedName name="Tot_Capex_Money">#REF!</definedName>
    <definedName name="Tot_Capex_Money_MOD">#REF!</definedName>
    <definedName name="Tot_Capex_Money_RT">#REF!</definedName>
    <definedName name="Tot_Dir_Opex">#REF!</definedName>
    <definedName name="Tot_Dir_Opex_MOD">#REF!</definedName>
    <definedName name="Tot_Dir_Opex_RT">#REF!</definedName>
    <definedName name="Tot_Expl_Money">#REF!</definedName>
    <definedName name="Tot_Expl_Money_MOD">#REF!</definedName>
    <definedName name="Tot_Expl_Money_RT">#REF!</definedName>
    <definedName name="Total_Capex_Grp">'[3]Group Coy PMaster Data'!$D$28:$M$28</definedName>
    <definedName name="Total_Cum_Prod">#REF!</definedName>
    <definedName name="Total_Heating_Input">#REF!</definedName>
    <definedName name="Total_Power_Required">#REF!</definedName>
    <definedName name="Total_Prod">#REF!</definedName>
    <definedName name="TotalCapex100Project">#REF!</definedName>
    <definedName name="TotalOpex100Project">#REF!</definedName>
    <definedName name="TotalProd_Boe">#REF!</definedName>
    <definedName name="Type">#REF!</definedName>
    <definedName name="UserNotes">#REF!</definedName>
    <definedName name="VA_Review">#REF!</definedName>
    <definedName name="Val_Date">#REF!</definedName>
    <definedName name="Val_from_Oil">#REF!</definedName>
    <definedName name="Version">#REF!</definedName>
    <definedName name="Vertical_EGP_Rate_4.5">'[21]Reservoir Summary Data'!$B$58</definedName>
    <definedName name="Vertical_EGP_Rate_5.5">'[21]Reservoir Summary Data'!$B$65</definedName>
    <definedName name="Vol_errors">[12]Volumes!$P$77,[12]Volumes!$P$81,[12]Volumes!$P$84,[12]Volumes!$P$86,[12]Volumes!$P$94,[12]Volumes!$P$96</definedName>
    <definedName name="Vol_prepop">[12]Volumes!#REF!,[12]Volumes!#REF!,[12]Volumes!#REF!,[12]Volumes!#REF!</definedName>
    <definedName name="water_rate_unit">#REF!</definedName>
    <definedName name="WCP">'[17]prodprof 1'!$F$18</definedName>
    <definedName name="Well_Type">[27]Engine!$A$24:$A$42</definedName>
    <definedName name="WMSDataFile">"Report Complete"</definedName>
    <definedName name="wrn.Graphs." hidden="1">{#N/A,#N/A,FALSE,"Charts by Delta";#N/A,#N/A,FALSE,"Charts by All";#N/A,#N/A,FALSE,"Graphs";#N/A,#N/A,FALSE,"Value Graphs";#N/A,#N/A,FALSE,"Pump Graphs"}</definedName>
    <definedName name="wrn.Print_Graph." hidden="1">{#N/A,#N/A,FALSE,"Charts by Delta";#N/A,#N/A,FALSE,"Charts by All";#N/A,#N/A,FALSE,"Graphs";#N/A,#N/A,FALSE,"Value Graphs";#N/A,#N/A,FALSE,"Pump Graphs"}</definedName>
    <definedName name="wrn.Print_Graphs." hidden="1">{#N/A,#N/A,FALSE,"Charts by Delta";#N/A,#N/A,FALSE,"Charts by All";#N/A,#N/A,FALSE,"Graphs";#N/A,#N/A,FALSE,"Value Graphs";#N/A,#N/A,FALSE,"Pump Graphs"}</definedName>
    <definedName name="WW">#REF!</definedName>
    <definedName name="x" hidden="1">{"'YR99'!$A$1:$F$13","'YR99'!$C$22","'YR99'!$H$1:$N$13","'YR99'!$F$19:$G$19"}</definedName>
    <definedName name="X_rate">'[28]As Is'!$B$17</definedName>
    <definedName name="X2005_Wells_Status_for_GWDP_update_Drilling_Only_List">#REF!</definedName>
    <definedName name="XXXXXXXXXXX">#REF!</definedName>
    <definedName name="Year">[16]SetUp!$I$1</definedName>
    <definedName name="Years">#REF!</definedName>
    <definedName name="Years_Count">#REF!</definedName>
    <definedName name="Years_Header">#REF!</definedName>
    <definedName name="z" hidden="1">{"'YR99'!$A$1:$F$13","'YR99'!$C$22","'YR99'!$H$1:$N$13","'YR99'!$F$19:$G$19"}</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8" i="6" l="1"/>
  <c r="P29" i="6"/>
  <c r="P30" i="6"/>
  <c r="P31" i="6"/>
  <c r="P32" i="6"/>
  <c r="P33" i="6"/>
  <c r="O32" i="6" l="1"/>
  <c r="N32" i="6"/>
  <c r="O29" i="6"/>
  <c r="N29" i="6"/>
  <c r="O28" i="6"/>
  <c r="N28" i="6"/>
  <c r="J33" i="6"/>
  <c r="P185" i="6" l="1"/>
  <c r="O185" i="6"/>
  <c r="N185" i="6"/>
  <c r="P184" i="6"/>
  <c r="M184" i="6"/>
  <c r="L184" i="6"/>
  <c r="K184" i="6"/>
  <c r="P183" i="6"/>
  <c r="M183" i="6"/>
  <c r="L183" i="6"/>
  <c r="K183" i="6"/>
  <c r="P182" i="6"/>
  <c r="M182" i="6"/>
  <c r="L182" i="6"/>
  <c r="K182" i="6"/>
  <c r="P181" i="6"/>
  <c r="M181" i="6"/>
  <c r="L181" i="6"/>
  <c r="K181" i="6"/>
  <c r="P180" i="6"/>
  <c r="M180" i="6"/>
  <c r="L180" i="6"/>
  <c r="K180" i="6"/>
  <c r="P179" i="6"/>
  <c r="M179" i="6"/>
  <c r="L179" i="6"/>
  <c r="K179" i="6"/>
  <c r="P178" i="6"/>
  <c r="M178" i="6"/>
  <c r="L178" i="6"/>
  <c r="K178" i="6"/>
  <c r="P177" i="6"/>
  <c r="M177" i="6"/>
  <c r="L177" i="6"/>
  <c r="K177" i="6"/>
  <c r="P176" i="6"/>
  <c r="M176" i="6"/>
  <c r="L176" i="6"/>
  <c r="K176" i="6"/>
  <c r="P175" i="6"/>
  <c r="M175" i="6"/>
  <c r="L175" i="6"/>
  <c r="K175" i="6"/>
  <c r="P174" i="6"/>
  <c r="M174" i="6"/>
  <c r="L174" i="6"/>
  <c r="K174" i="6"/>
  <c r="P173" i="6"/>
  <c r="M173" i="6"/>
  <c r="L173" i="6"/>
  <c r="K173" i="6"/>
  <c r="P172" i="6"/>
  <c r="M172" i="6"/>
  <c r="L172" i="6"/>
  <c r="K172" i="6"/>
  <c r="P171" i="6"/>
  <c r="M171" i="6"/>
  <c r="L171" i="6"/>
  <c r="K171" i="6"/>
  <c r="P170" i="6"/>
  <c r="M170" i="6"/>
  <c r="L170" i="6"/>
  <c r="K170" i="6"/>
  <c r="P169" i="6"/>
  <c r="M169" i="6"/>
  <c r="L169" i="6"/>
  <c r="K169" i="6"/>
  <c r="P168" i="6"/>
  <c r="M168" i="6"/>
  <c r="L168" i="6"/>
  <c r="K168" i="6"/>
  <c r="P167" i="6"/>
  <c r="M167" i="6"/>
  <c r="L167" i="6"/>
  <c r="K167" i="6"/>
  <c r="P166" i="6"/>
  <c r="M166" i="6"/>
  <c r="L166" i="6"/>
  <c r="K166" i="6"/>
  <c r="P165" i="6"/>
  <c r="M165" i="6"/>
  <c r="L165" i="6"/>
  <c r="K165" i="6"/>
  <c r="P164" i="6"/>
  <c r="M164" i="6"/>
  <c r="L164" i="6"/>
  <c r="K164" i="6"/>
  <c r="P163" i="6"/>
  <c r="M163" i="6"/>
  <c r="L163" i="6"/>
  <c r="K163" i="6"/>
  <c r="P162" i="6"/>
  <c r="M162" i="6"/>
  <c r="L162" i="6"/>
  <c r="K162" i="6"/>
  <c r="P161" i="6"/>
  <c r="M161" i="6"/>
  <c r="L161" i="6"/>
  <c r="K161" i="6"/>
  <c r="P160" i="6"/>
  <c r="M160" i="6"/>
  <c r="L160" i="6"/>
  <c r="K160" i="6"/>
  <c r="P159" i="6"/>
  <c r="M159" i="6"/>
  <c r="L159" i="6"/>
  <c r="K159" i="6"/>
  <c r="P158" i="6"/>
  <c r="M158" i="6"/>
  <c r="L158" i="6"/>
  <c r="K158" i="6"/>
  <c r="P157" i="6"/>
  <c r="M157" i="6"/>
  <c r="L157" i="6"/>
  <c r="K157" i="6"/>
  <c r="P156" i="6"/>
  <c r="M156" i="6"/>
  <c r="L156" i="6"/>
  <c r="K156" i="6"/>
  <c r="P155" i="6"/>
  <c r="M155" i="6"/>
  <c r="L155" i="6"/>
  <c r="K155" i="6"/>
  <c r="P154" i="6"/>
  <c r="M154" i="6"/>
  <c r="L154" i="6"/>
  <c r="K154" i="6"/>
  <c r="P153" i="6"/>
  <c r="M153" i="6"/>
  <c r="L153" i="6"/>
  <c r="K153" i="6"/>
  <c r="P152" i="6"/>
  <c r="M152" i="6"/>
  <c r="L152" i="6"/>
  <c r="K152" i="6"/>
  <c r="P151" i="6"/>
  <c r="M151" i="6"/>
  <c r="L151" i="6"/>
  <c r="K151" i="6"/>
  <c r="P150" i="6"/>
  <c r="M150" i="6"/>
  <c r="L150" i="6"/>
  <c r="K150" i="6"/>
  <c r="P149" i="6"/>
  <c r="M149" i="6"/>
  <c r="L149" i="6"/>
  <c r="K149" i="6"/>
  <c r="P148" i="6"/>
  <c r="M148" i="6"/>
  <c r="L148" i="6"/>
  <c r="K148" i="6"/>
  <c r="P147" i="6"/>
  <c r="M147" i="6"/>
  <c r="L147" i="6"/>
  <c r="K147" i="6"/>
  <c r="P146" i="6"/>
  <c r="M146" i="6"/>
  <c r="L146" i="6"/>
  <c r="K146" i="6"/>
  <c r="P145" i="6"/>
  <c r="M145" i="6"/>
  <c r="L145" i="6"/>
  <c r="K145" i="6"/>
  <c r="P144" i="6"/>
  <c r="M144" i="6"/>
  <c r="L144" i="6"/>
  <c r="K144" i="6"/>
  <c r="P143" i="6"/>
  <c r="M143" i="6"/>
  <c r="L143" i="6"/>
  <c r="K143" i="6"/>
  <c r="P142" i="6"/>
  <c r="M142" i="6"/>
  <c r="L142" i="6"/>
  <c r="K142" i="6"/>
  <c r="P141" i="6"/>
  <c r="O141" i="6"/>
  <c r="N141" i="6"/>
  <c r="M141" i="6"/>
  <c r="L141" i="6"/>
  <c r="K141" i="6"/>
  <c r="P140" i="6"/>
  <c r="N140" i="6"/>
  <c r="M140" i="6"/>
  <c r="L140" i="6"/>
  <c r="K140" i="6"/>
  <c r="P139" i="6"/>
  <c r="N139" i="6"/>
  <c r="M139" i="6"/>
  <c r="L139" i="6"/>
  <c r="K139" i="6"/>
  <c r="P138" i="6"/>
  <c r="N138" i="6"/>
  <c r="M138" i="6"/>
  <c r="L138" i="6"/>
  <c r="K138" i="6"/>
  <c r="P137" i="6"/>
  <c r="N137" i="6"/>
  <c r="M137" i="6"/>
  <c r="L137" i="6"/>
  <c r="K137" i="6"/>
  <c r="P136" i="6"/>
  <c r="N136" i="6"/>
  <c r="M136" i="6"/>
  <c r="L136" i="6"/>
  <c r="K136" i="6"/>
  <c r="P135" i="6"/>
  <c r="N135" i="6"/>
  <c r="M135" i="6"/>
  <c r="L135" i="6"/>
  <c r="K135" i="6"/>
  <c r="P134" i="6"/>
  <c r="M134" i="6"/>
  <c r="L134" i="6"/>
  <c r="K134" i="6"/>
  <c r="P133" i="6"/>
  <c r="M133" i="6"/>
  <c r="L133" i="6"/>
  <c r="K133" i="6"/>
  <c r="P132" i="6"/>
  <c r="M132" i="6"/>
  <c r="L132" i="6"/>
  <c r="K132" i="6"/>
  <c r="P131" i="6"/>
  <c r="M131" i="6"/>
  <c r="L131" i="6"/>
  <c r="K131" i="6"/>
  <c r="P130" i="6"/>
  <c r="M130" i="6"/>
  <c r="L130" i="6"/>
  <c r="K130" i="6"/>
  <c r="P129" i="6"/>
  <c r="M129" i="6"/>
  <c r="L129" i="6"/>
  <c r="K129" i="6"/>
  <c r="P128" i="6"/>
  <c r="M128" i="6"/>
  <c r="L128" i="6"/>
  <c r="K128" i="6"/>
  <c r="P127" i="6"/>
  <c r="M127" i="6"/>
  <c r="L127" i="6"/>
  <c r="K127" i="6"/>
  <c r="P126" i="6"/>
  <c r="M126" i="6"/>
  <c r="L126" i="6"/>
  <c r="K126" i="6"/>
  <c r="P125" i="6"/>
  <c r="M125" i="6"/>
  <c r="L125" i="6"/>
  <c r="K125" i="6"/>
  <c r="P124" i="6"/>
  <c r="M124" i="6"/>
  <c r="L124" i="6"/>
  <c r="K124" i="6"/>
  <c r="P123" i="6"/>
  <c r="M123" i="6"/>
  <c r="L123" i="6"/>
  <c r="K123" i="6"/>
  <c r="P122" i="6"/>
  <c r="M122" i="6"/>
  <c r="L122" i="6"/>
  <c r="K122" i="6"/>
  <c r="P121" i="6"/>
  <c r="M121" i="6"/>
  <c r="L121" i="6"/>
  <c r="K121" i="6"/>
  <c r="P120" i="6"/>
  <c r="P119" i="6"/>
  <c r="P118" i="6"/>
  <c r="P117" i="6"/>
  <c r="P116" i="6"/>
  <c r="P115" i="6"/>
  <c r="P114" i="6"/>
  <c r="P113" i="6"/>
  <c r="P112" i="6"/>
  <c r="P111" i="6"/>
  <c r="P110" i="6"/>
  <c r="P109" i="6"/>
  <c r="P108" i="6"/>
  <c r="P107" i="6"/>
  <c r="P106" i="6"/>
  <c r="P105" i="6"/>
  <c r="P104" i="6"/>
  <c r="P103" i="6"/>
  <c r="P102" i="6"/>
  <c r="P101" i="6"/>
  <c r="P100" i="6"/>
  <c r="P99" i="6"/>
  <c r="P98" i="6"/>
  <c r="P97" i="6"/>
  <c r="P96"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3" i="6"/>
  <c r="P62" i="6"/>
  <c r="N62" i="6"/>
  <c r="M62" i="6"/>
  <c r="L62" i="6"/>
  <c r="K62" i="6"/>
  <c r="P61" i="6"/>
  <c r="N61" i="6"/>
  <c r="M61" i="6"/>
  <c r="L61" i="6"/>
  <c r="K61" i="6"/>
  <c r="P60" i="6"/>
  <c r="N60" i="6"/>
  <c r="M60" i="6"/>
  <c r="L60" i="6"/>
  <c r="K60" i="6"/>
  <c r="P59" i="6"/>
  <c r="M59" i="6"/>
  <c r="L59" i="6"/>
  <c r="K59" i="6"/>
  <c r="P58" i="6"/>
  <c r="P57" i="6"/>
  <c r="P56" i="6"/>
  <c r="P55" i="6"/>
  <c r="P54" i="6"/>
  <c r="P53" i="6"/>
  <c r="P52" i="6"/>
  <c r="P51" i="6"/>
  <c r="P50" i="6"/>
  <c r="P49" i="6"/>
  <c r="P48" i="6"/>
  <c r="P47" i="6"/>
  <c r="P46" i="6"/>
  <c r="P45" i="6"/>
  <c r="P44" i="6"/>
  <c r="P43" i="6"/>
  <c r="P42" i="6"/>
  <c r="P41" i="6"/>
  <c r="P40" i="6"/>
  <c r="P39" i="6"/>
  <c r="P38" i="6"/>
  <c r="P37" i="6"/>
  <c r="P36" i="6"/>
  <c r="P35" i="6"/>
  <c r="N35" i="6"/>
  <c r="P34" i="6"/>
  <c r="P27" i="6"/>
  <c r="P26" i="6"/>
  <c r="P25" i="6"/>
  <c r="P24" i="6"/>
  <c r="P23" i="6"/>
  <c r="P22" i="6"/>
  <c r="P21" i="6"/>
  <c r="P20" i="6"/>
  <c r="P19" i="6"/>
  <c r="P18" i="6"/>
  <c r="P17" i="6"/>
  <c r="P16" i="6"/>
  <c r="P15" i="6"/>
  <c r="P14" i="6"/>
  <c r="P13" i="6"/>
  <c r="P12" i="6"/>
  <c r="P11" i="6"/>
  <c r="P10" i="6"/>
  <c r="P9" i="6"/>
  <c r="P8" i="6"/>
  <c r="P7" i="6"/>
  <c r="P6" i="6"/>
  <c r="P5" i="6"/>
  <c r="P4" i="6"/>
  <c r="P3" i="6"/>
  <c r="P2" i="6"/>
</calcChain>
</file>

<file path=xl/sharedStrings.xml><?xml version="1.0" encoding="utf-8"?>
<sst xmlns="http://schemas.openxmlformats.org/spreadsheetml/2006/main" count="3084" uniqueCount="703">
  <si>
    <t>Yes</t>
  </si>
  <si>
    <t>GM / Line manager's Approval Secured</t>
  </si>
  <si>
    <t>Material hot desk support secured</t>
  </si>
  <si>
    <t>Activity Period</t>
  </si>
  <si>
    <t>Contact</t>
  </si>
  <si>
    <t>Team Indicator</t>
  </si>
  <si>
    <t>Team</t>
  </si>
  <si>
    <t>Planned or Emergency</t>
  </si>
  <si>
    <t>ACTIVITY TYPE / CATEGORY</t>
  </si>
  <si>
    <t>Regrets / Implication non approval</t>
  </si>
  <si>
    <t>Detailed Description of Activity</t>
  </si>
  <si>
    <t>Week's commitment request
F$'000</t>
  </si>
  <si>
    <t xml:space="preserve">
Week's commitment request
S$'000</t>
  </si>
  <si>
    <t>Week's commitment request
SN'000</t>
  </si>
  <si>
    <t>Actual + Commitment YTD F$'000</t>
  </si>
  <si>
    <t>Agreement No.</t>
  </si>
  <si>
    <t xml:space="preserve">PO Number </t>
  </si>
  <si>
    <t>PR number</t>
  </si>
  <si>
    <t>ASSET</t>
  </si>
  <si>
    <t>FACILITY</t>
  </si>
  <si>
    <t>CAPEX / OPEX</t>
  </si>
  <si>
    <t>COST OBJECT DESCRIPTION</t>
  </si>
  <si>
    <t>Cost Object/WBS</t>
  </si>
  <si>
    <t>SN</t>
  </si>
  <si>
    <t>Date of Previous Submission</t>
  </si>
  <si>
    <t>Reason for Rejection</t>
  </si>
  <si>
    <t>OP17/NAPIMS SUPPORTED  SN'000</t>
  </si>
  <si>
    <t>OP17/NAPIMS SUPPORTED   S$'000</t>
  </si>
  <si>
    <t>OP17/NAPIMS SUPPORTED   F$'000</t>
  </si>
  <si>
    <t>Planned</t>
  </si>
  <si>
    <t xml:space="preserve"> OPEX </t>
  </si>
  <si>
    <t>N/A</t>
  </si>
  <si>
    <t>OPEX</t>
  </si>
  <si>
    <t>NA</t>
  </si>
  <si>
    <t>PLANNED</t>
  </si>
  <si>
    <t>SWAMP WEST HUB</t>
  </si>
  <si>
    <t>AGBADA</t>
  </si>
  <si>
    <t>SWAMP EAST</t>
  </si>
  <si>
    <t>CAPEX</t>
  </si>
  <si>
    <t xml:space="preserve">Planned </t>
  </si>
  <si>
    <t>KOLOCREEK</t>
  </si>
  <si>
    <t>JAN-MARCH 2018</t>
  </si>
  <si>
    <t>SOLUADE MICHAEL</t>
  </si>
  <si>
    <t>LOGISTICS</t>
  </si>
  <si>
    <t>Negative impact on Production</t>
  </si>
  <si>
    <t>TBA</t>
  </si>
  <si>
    <t>OTUMARA</t>
  </si>
  <si>
    <t>No</t>
  </si>
  <si>
    <t>OKONKWO VALENTINE</t>
  </si>
  <si>
    <t>UPO/G/PES</t>
  </si>
  <si>
    <t>Swamp East</t>
  </si>
  <si>
    <t>MAINTENANCE</t>
  </si>
  <si>
    <t>Non-availability of standby jockey pump.</t>
  </si>
  <si>
    <r>
      <t>Refurbishment of defective Jockey fire water pump suction bell 
a. Foundry mould for suction bell: N300,000
b. Materials                                       : N180,000
c. Lathe /milling Machine work     : N52,800
Total:</t>
    </r>
    <r>
      <rPr>
        <b/>
        <sz val="11"/>
        <rFont val="Calibri"/>
        <family val="2"/>
        <scheme val="minor"/>
      </rPr>
      <t xml:space="preserve"> N532,800</t>
    </r>
  </si>
  <si>
    <t>SOKU</t>
  </si>
  <si>
    <t>PBE Soku G/P Facil Corr. Mtc</t>
  </si>
  <si>
    <t>O.NG.PBE.SKG.FAC.724FC</t>
  </si>
  <si>
    <t>Emergency</t>
  </si>
  <si>
    <t>OPERATIONS</t>
  </si>
  <si>
    <t>Inability to carry-out maintenance necessary to ensure availability of equipment</t>
  </si>
  <si>
    <r>
      <t xml:space="preserve">Intervention activities on Static Equipments - Glycol contactor V-3602 &amp; Firewater pump P-6302B Diesel Tank
a. Service charge for 4 personnel @ N18,000 for 7 days: N504,000                                                       
b. Logistics                                                                                : N160,000
c. 12 pcs U-Bolts for pipe clamping (Various sizes) @ N3000 : N36,000
Total: </t>
    </r>
    <r>
      <rPr>
        <b/>
        <sz val="11"/>
        <color theme="1"/>
        <rFont val="Calibri"/>
        <family val="2"/>
        <scheme val="minor"/>
      </rPr>
      <t>N700,000</t>
    </r>
  </si>
  <si>
    <t>Yisa T</t>
  </si>
  <si>
    <t>Preventive Maintenance</t>
  </si>
  <si>
    <r>
      <rPr>
        <b/>
        <sz val="11"/>
        <color theme="1"/>
        <rFont val="Calibri"/>
        <family val="2"/>
        <scheme val="minor"/>
      </rPr>
      <t>Purchase of various Solar Turbines spares</t>
    </r>
    <r>
      <rPr>
        <sz val="11"/>
        <color theme="1"/>
        <rFont val="Calibri"/>
        <family val="2"/>
        <scheme val="minor"/>
      </rPr>
      <t xml:space="preserve">
48-pcs FLTR AIR CYL 700473C1 @ $ 214.12 each = $ 10,277.76
3-pcs O-RING,PLUMBING,903732C1,SOLAR-TU @ $ 11.69 each = $ 35.07
3-pcs NICKEL COMP TEMP 917427C1 @ $ 85.56 each = $ 256.68
</t>
    </r>
    <r>
      <rPr>
        <b/>
        <sz val="11"/>
        <color theme="1"/>
        <rFont val="Calibri"/>
        <family val="2"/>
        <scheme val="minor"/>
      </rPr>
      <t>Total = $ 10,569.51</t>
    </r>
  </si>
  <si>
    <t>Soku G/P</t>
  </si>
  <si>
    <t>PBE Soku G/P Facil Prev. Mtc</t>
  </si>
  <si>
    <t>O.NG.PBE.SKG.FAC.724FP</t>
  </si>
  <si>
    <r>
      <rPr>
        <b/>
        <sz val="11"/>
        <color theme="1"/>
        <rFont val="Calibri"/>
        <family val="2"/>
        <scheme val="minor"/>
      </rPr>
      <t>Purchase of Spiking pump fanbelts</t>
    </r>
    <r>
      <rPr>
        <sz val="11"/>
        <color theme="1"/>
        <rFont val="Calibri"/>
        <family val="2"/>
        <scheme val="minor"/>
      </rPr>
      <t xml:space="preserve">
16-pcs FAN BELT,9L6647,CAT @ $ 42.26 each = $ 676.16
</t>
    </r>
    <r>
      <rPr>
        <b/>
        <sz val="11"/>
        <color theme="1"/>
        <rFont val="Calibri"/>
        <family val="2"/>
        <scheme val="minor"/>
      </rPr>
      <t>Total = $ 676.16</t>
    </r>
  </si>
  <si>
    <r>
      <t xml:space="preserve">Purchase of various Solar Turbines spares
</t>
    </r>
    <r>
      <rPr>
        <sz val="11"/>
        <color theme="1"/>
        <rFont val="Calibri"/>
        <family val="2"/>
        <scheme val="minor"/>
      </rPr>
      <t>3-pcs SPARK PLUG,903316C1,SOLAR-TU @ $ 182.50 = $ 547.50
6-pcs SEAL METALLIC,912755C1,SOLAR @ $ 88.92 each = $ 533.52</t>
    </r>
    <r>
      <rPr>
        <b/>
        <sz val="11"/>
        <color theme="1"/>
        <rFont val="Calibri"/>
        <family val="2"/>
        <scheme val="minor"/>
      </rPr>
      <t xml:space="preserve">
3-pcs SEAL,METALLIC,912740C1,SOLAR-TU @ $ 49.11 each = $ 147.33
6-pcs METALLIC SEAL,3/8in,912851C1,SOLAR-TU @ $ 31.00 each  = $ 186.00</t>
    </r>
    <r>
      <rPr>
        <sz val="11"/>
        <color theme="1"/>
        <rFont val="Calibri"/>
        <family val="2"/>
        <scheme val="minor"/>
      </rPr>
      <t xml:space="preserve">
75-pcs CLEANER,701690C2,SOLAR-TU @ $ 0.01 each = $ 0.75
24-pcs FILTER ELEMENT,1106630-50,SOLAR-TU @ $ 17.69 each = $ 424.56</t>
    </r>
    <r>
      <rPr>
        <b/>
        <sz val="11"/>
        <color theme="1"/>
        <rFont val="Calibri"/>
        <family val="2"/>
        <scheme val="minor"/>
      </rPr>
      <t xml:space="preserve">
Total: $ 1,839.66</t>
    </r>
  </si>
  <si>
    <t>10621027
10620889</t>
  </si>
  <si>
    <r>
      <rPr>
        <b/>
        <sz val="11"/>
        <color theme="1"/>
        <rFont val="Calibri"/>
        <family val="2"/>
        <scheme val="minor"/>
      </rPr>
      <t>Purchase of various Solar Turbines spares</t>
    </r>
    <r>
      <rPr>
        <sz val="11"/>
        <color theme="1"/>
        <rFont val="Calibri"/>
        <family val="2"/>
        <scheme val="minor"/>
      </rPr>
      <t xml:space="preserve">
6-pcs GASKET,INJECTOR,COPPER,136856-1,SOLAR-TU @ $ 23.64 each = $ 141.84
6-pcs THERMOCOUPLE GASKET,136845-1,SOLAR-TU @ $ 1.57 each = $ 9.42
3-pcs S/PLG GSKT 903315C1 @ $ 33.56 each = $ 100.68
9-pcs CPL KSG GRSS 1013623 @ $ 53.83 each = $ 484.47
</t>
    </r>
    <r>
      <rPr>
        <b/>
        <sz val="11"/>
        <color theme="1"/>
        <rFont val="Calibri"/>
        <family val="2"/>
        <scheme val="minor"/>
      </rPr>
      <t>Total: $ 736.41</t>
    </r>
  </si>
  <si>
    <t>10621023
10621024
10621025
10621030</t>
  </si>
  <si>
    <r>
      <rPr>
        <b/>
        <sz val="11"/>
        <color theme="1"/>
        <rFont val="Calibri"/>
        <family val="2"/>
        <scheme val="minor"/>
      </rPr>
      <t>Purchase of various Solar Turbines spares</t>
    </r>
    <r>
      <rPr>
        <sz val="11"/>
        <color theme="1"/>
        <rFont val="Calibri"/>
        <family val="2"/>
        <scheme val="minor"/>
      </rPr>
      <t xml:space="preserve">
13-pcs KIT,FILTER,8007884R91,SOLAR-TU @ $ 52.24 each = $ 679.12
16-pcs ELEMENT,FILTER,190181-1,SOLAR-TU @ $ 393.73 each = $ 6,299.68
11-pcs O-RING,ELEMENT,FILTER,992933C1,SOLAR-TU @ $ 8.03 each = $ 88.33
13-pcs KIT,ELEMENT,25gpm,186212-100,SOLAR-TU @ $ 188.66 each = $ 2,452.58
</t>
    </r>
    <r>
      <rPr>
        <b/>
        <sz val="11"/>
        <color theme="1"/>
        <rFont val="Calibri"/>
        <family val="2"/>
        <scheme val="minor"/>
      </rPr>
      <t>Total: $ 9,519.71</t>
    </r>
  </si>
  <si>
    <t>10621014
10621018
10620999
10621000</t>
  </si>
  <si>
    <r>
      <rPr>
        <b/>
        <sz val="11"/>
        <color theme="1"/>
        <rFont val="Calibri"/>
        <family val="2"/>
        <scheme val="minor"/>
      </rPr>
      <t>Purchase of air intake filters for Solar Turbines</t>
    </r>
    <r>
      <rPr>
        <sz val="11"/>
        <color theme="1"/>
        <rFont val="Calibri"/>
        <family val="2"/>
        <scheme val="minor"/>
      </rPr>
      <t xml:space="preserve">
48-pcs FLTR AIR CONICAL 700474CI @ $ 215.79 each = $ 10,357.92
</t>
    </r>
    <r>
      <rPr>
        <b/>
        <sz val="11"/>
        <color theme="1"/>
        <rFont val="Calibri"/>
        <family val="2"/>
        <scheme val="minor"/>
      </rPr>
      <t>Total $10,357.92</t>
    </r>
  </si>
  <si>
    <t>Onyejekwe C.</t>
  </si>
  <si>
    <t>Corrective Maintenance</t>
  </si>
  <si>
    <r>
      <t xml:space="preserve">Non-availability of spares to complete retrofit activity on spiking pump C as well as downtime on equipment owing to non-availability of critical spares for maintenance activities. 
</t>
    </r>
    <r>
      <rPr>
        <b/>
        <sz val="11"/>
        <color theme="1"/>
        <rFont val="Calibri"/>
        <family val="2"/>
        <scheme val="minor"/>
      </rPr>
      <t xml:space="preserve">(Ref. BFM approval of September 14, 2017 on Row 59, S/N 88. Item represented following revised price obtained from C &amp; P. 
i.e: $ 12,900  as against $ 6,278.93 for 1-pc LUBRICATOR KIT, 1716188RSS and $ 3,950.00 as against $ 3,585.23 for 1-pc STUFFING BOX,1716182). </t>
    </r>
  </si>
  <si>
    <r>
      <rPr>
        <b/>
        <sz val="11"/>
        <color theme="1"/>
        <rFont val="Calibri"/>
        <family val="2"/>
        <scheme val="minor"/>
      </rPr>
      <t xml:space="preserve">Price variance </t>
    </r>
    <r>
      <rPr>
        <sz val="11"/>
        <color theme="1"/>
        <rFont val="Calibri"/>
        <family val="2"/>
        <scheme val="minor"/>
      </rPr>
      <t xml:space="preserve">for purchase of spares needed for retrofit of condensate spiking pump C and additional spares for maintenance activities on the pumpsets.
1-pc LUBRICATOR KIT,1716188RSS,NATIONAL @ $ 12,900. </t>
    </r>
    <r>
      <rPr>
        <b/>
        <sz val="11"/>
        <color theme="1"/>
        <rFont val="Calibri"/>
        <family val="2"/>
        <scheme val="minor"/>
      </rPr>
      <t>Add-on: $ 6,621.07</t>
    </r>
    <r>
      <rPr>
        <sz val="11"/>
        <color theme="1"/>
        <rFont val="Calibri"/>
        <family val="2"/>
        <scheme val="minor"/>
      </rPr>
      <t xml:space="preserve">
6 pcs of STUFFING BOX,1716182,NATIONAL @ $ 3,950 each = $ 23,700. </t>
    </r>
    <r>
      <rPr>
        <b/>
        <sz val="11"/>
        <color theme="1"/>
        <rFont val="Calibri"/>
        <family val="2"/>
        <scheme val="minor"/>
      </rPr>
      <t>Add-on: $ 2,188.62</t>
    </r>
    <r>
      <rPr>
        <sz val="11"/>
        <color theme="1"/>
        <rFont val="Calibri"/>
        <family val="2"/>
        <scheme val="minor"/>
      </rPr>
      <t xml:space="preserve">
</t>
    </r>
    <r>
      <rPr>
        <b/>
        <sz val="11"/>
        <color theme="1"/>
        <rFont val="Calibri"/>
        <family val="2"/>
        <scheme val="minor"/>
      </rPr>
      <t>Total = $ 8,809.69</t>
    </r>
  </si>
  <si>
    <t xml:space="preserve"> 10613318 20</t>
  </si>
  <si>
    <t xml:space="preserve">Unavailability of pump to avoid lube oil leaks emanating from loose dip stick </t>
  </si>
  <si>
    <r>
      <t xml:space="preserve">Purchase of 6pcs oil dipstick for condensate spiking pumps @ $ 136.26
</t>
    </r>
    <r>
      <rPr>
        <b/>
        <sz val="11"/>
        <color theme="1"/>
        <rFont val="Calibri"/>
        <family val="2"/>
        <scheme val="minor"/>
      </rPr>
      <t>Total: $ 136.26</t>
    </r>
  </si>
  <si>
    <t xml:space="preserve">  </t>
  </si>
  <si>
    <r>
      <rPr>
        <b/>
        <sz val="11"/>
        <color theme="1"/>
        <rFont val="Calibri"/>
        <family val="2"/>
        <scheme val="minor"/>
      </rPr>
      <t>Purchase of Perkins Engine Filters</t>
    </r>
    <r>
      <rPr>
        <sz val="11"/>
        <color theme="1"/>
        <rFont val="Calibri"/>
        <family val="2"/>
        <scheme val="minor"/>
      </rPr>
      <t xml:space="preserve">
10-pcs OIL FILTER,2654403,PERK-ENG @ $  18.79 each = $ 187.90
10-pcs FUEL FILTER MPN:26560143 @ $ 46.99 each = $ 469.90
10-pcs FUEL FILTER,26560145,PERK-ENG @ $ 42.30 each = $ 423.00
10-pcs AIR FILTER,901-054,OLYMPIAN @ $ 20.11 each = $ 201.10
</t>
    </r>
    <r>
      <rPr>
        <b/>
        <sz val="11"/>
        <color theme="1"/>
        <rFont val="Calibri"/>
        <family val="2"/>
        <scheme val="minor"/>
      </rPr>
      <t>Total = $ 1,281.90</t>
    </r>
  </si>
  <si>
    <t>Soku F/S</t>
  </si>
  <si>
    <t>PBE Soku F/S Facil Prev. Mtc</t>
  </si>
  <si>
    <t>O.NG.PBE.SKF.FAC.724FP</t>
  </si>
  <si>
    <t>Non-availability of diesel generator needed for Plant blackstart / emergency power supply in the Facility.</t>
  </si>
  <si>
    <r>
      <t xml:space="preserve">Purchase of 10pcs CAT D-3412 fuel filters @ $ 238.30
</t>
    </r>
    <r>
      <rPr>
        <b/>
        <sz val="11"/>
        <color theme="1"/>
        <rFont val="Calibri"/>
        <family val="2"/>
        <scheme val="minor"/>
      </rPr>
      <t>Total: $ 238.30</t>
    </r>
  </si>
  <si>
    <t xml:space="preserve">Deterioration in air supply (due to presence of moisture) to Plant instrumentation arising from degeneration of dessicants in dryer. </t>
  </si>
  <si>
    <r>
      <rPr>
        <b/>
        <sz val="11"/>
        <color theme="1"/>
        <rFont val="Calibri"/>
        <family val="2"/>
        <scheme val="minor"/>
      </rPr>
      <t>Procurement of dessicant for Airpack dryers</t>
    </r>
    <r>
      <rPr>
        <sz val="11"/>
        <color theme="1"/>
        <rFont val="Calibri"/>
        <family val="2"/>
        <scheme val="minor"/>
      </rPr>
      <t xml:space="preserve">
Order for 980kg of dessicant @ $ 30,652.17
</t>
    </r>
    <r>
      <rPr>
        <b/>
        <sz val="11"/>
        <color theme="1"/>
        <rFont val="Calibri"/>
        <family val="2"/>
        <scheme val="minor"/>
      </rPr>
      <t>Total = $ 30,652.17</t>
    </r>
  </si>
  <si>
    <t>UIO/G/PE</t>
  </si>
  <si>
    <t>CORRECTIVE</t>
  </si>
  <si>
    <t>We recently observed that most of our operators on shift work do not have good sleep particularly in the afternoon due to entry of rays of light into their rooms. This increases fatigue. Experiment with sample has proven fit for purposes material being required.</t>
  </si>
  <si>
    <t xml:space="preserve">Block out/black out curtain for operators and spy police living rooms at Soku Gas Plant.
1 Set of Curtain cost is N22,500 (For 4 per room)
Required 52 Sets costing 52 X N22,500 = N1,170,000.00 (Lowest bid Cost as advised by Procurement Specialist).
</t>
  </si>
  <si>
    <t>PCE.SUPPORT ACCOODATION OPERATIONS</t>
  </si>
  <si>
    <t>O.NG.PCE.SUU.ACC.71300</t>
  </si>
  <si>
    <t>JAN TO MAR 2018</t>
  </si>
  <si>
    <t>VALENTINE OKONKWO</t>
  </si>
  <si>
    <t>UPO/G/PE</t>
  </si>
  <si>
    <t>Operations</t>
  </si>
  <si>
    <t>There is currently no contract in place for office cleaning at Soku LGSP and these materials are required for intervention cleaning during this period.</t>
  </si>
  <si>
    <r>
      <rPr>
        <b/>
        <sz val="12"/>
        <color theme="1"/>
        <rFont val="Arial"/>
        <family val="2"/>
      </rPr>
      <t xml:space="preserve">SOKU OFFICE CLEANING MATERIAL FOR JAN TO MARCH 2018: </t>
    </r>
    <r>
      <rPr>
        <sz val="12"/>
        <color theme="1"/>
        <rFont val="Arial"/>
        <family val="2"/>
      </rPr>
      <t xml:space="preserve">                                           
(1) Odor control - 6 gallons (4 liters)  @ N2,500.00 = N15,000                                       
(2) Izal  6 gallons (4 liters) @ N3,500.00 = N21,000                                           
(3) Tissue Paper 10 Rolls @ N 3,000.00 = N30,000                                                
(4) Harpic (a carton of 12 pcs - STD Size) 3 std size) @ N12,000.00  =N36,000.00                                            
(5) Camphor - big - 6 pkts @N562.50 = N3,375.00                                                  
(6) Hand gloves (net) - 8 pcs @ N312.50  = N2,500  
(7) Hand gloves (Rubber) - 24 pcs @562.50 =   N13,350.00                                          
(8) Detergent (Tempo or Action) - 2 bag @ N4,750.00 = N9,500.00
(9) Floor Mop 4pcs @ N500.00 = N2,000.00                    
(10) Vim - 500g - 6 pcs @ N375.00  = N2,250.00                                      
(11) Liquid soap (Teepol  or Sapona Liquid Soap) - 6 gallons (4 liters) @ N1,875.00  = N11,250                                                                          
(12) Dettol - 250ml - 6 bottles @ N812.50 = N4,875                                           
</t>
    </r>
    <r>
      <rPr>
        <b/>
        <sz val="12"/>
        <color theme="1"/>
        <rFont val="Arial"/>
        <family val="2"/>
      </rPr>
      <t>TOTAL = N151,250.00</t>
    </r>
  </si>
  <si>
    <t>SWAMP EAST HUB</t>
  </si>
  <si>
    <t>SOKU FAC</t>
  </si>
  <si>
    <t>PBE SOKU F/S FACIL OPERATIONS</t>
  </si>
  <si>
    <t>O.NG.PBE.SKF.FAC.71300</t>
  </si>
  <si>
    <t>Aminu Sani</t>
  </si>
  <si>
    <t>SOKU Maintenance</t>
  </si>
  <si>
    <t>Preventive Manitenance</t>
  </si>
  <si>
    <t>Inability to carry out proper switching/isolation during normal and emergrncy situations.</t>
  </si>
  <si>
    <r>
      <t>Circuit Breaker procurement:: SWITCHGEAR,LV,GE-PWR,MN42M25,65kA,2500A
QTY 2 @ $14,862.23</t>
    </r>
    <r>
      <rPr>
        <b/>
        <sz val="11"/>
        <color rgb="FF000000"/>
        <rFont val="Arial"/>
        <family val="2"/>
      </rPr>
      <t xml:space="preserve"> Total  = $29,724.45</t>
    </r>
  </si>
  <si>
    <t>PBE SOKU F/S FACIL CORR MTCE</t>
  </si>
  <si>
    <t>O.NG.PBE.SKF.FAC.724FC</t>
  </si>
  <si>
    <r>
      <t xml:space="preserve">Circuit Breaker procurement: SWITCHGEAR,LV,GE-PWR,MN41M20,65kA,2000A 
QTY 7 @ $13,371.76 </t>
    </r>
    <r>
      <rPr>
        <b/>
        <sz val="11"/>
        <color rgb="FF000000"/>
        <rFont val="Arial"/>
        <family val="2"/>
      </rPr>
      <t>Total = $93,602.33</t>
    </r>
  </si>
  <si>
    <t>yes</t>
  </si>
  <si>
    <t>JAN - FEB 2018</t>
  </si>
  <si>
    <t>Atu Chibuke/Uzor Gabriel</t>
  </si>
  <si>
    <t>UIO/G/PWT</t>
  </si>
  <si>
    <t>FORCADOS TERMINAL</t>
  </si>
  <si>
    <t>TERMINAL OPERATIONS</t>
  </si>
  <si>
    <t>Inability of their service might cause flight constraint thereby impacting smooth operations of FOT</t>
  </si>
  <si>
    <r>
      <t xml:space="preserve">Based on corporate contract NG01022390 ;Provision of HLO Services for FOT for 2 Months: Jan and Feb.
1.  Salary for 2 Personnel @200,000.00/person/ month for 2 Months = N800,000
 Mark up =N192,000
</t>
    </r>
    <r>
      <rPr>
        <b/>
        <sz val="10"/>
        <color rgb="FFFF0000"/>
        <rFont val="Arial"/>
        <family val="2"/>
      </rPr>
      <t>TOTAL = NGN 992,000.00</t>
    </r>
  </si>
  <si>
    <t>4610046511
NG01022390</t>
  </si>
  <si>
    <t>PTW Operations -  Infrastructure</t>
  </si>
  <si>
    <t>O.NG.PTW.IFU.FAC.71300</t>
  </si>
  <si>
    <r>
      <t xml:space="preserve">Based on corporate contract NG01022390 ; Provision of HDA Services for FOT for 2 Months: Jan and Feb
1.  Salary for 6 Personnel @100,000.00/person/ month for 2 Months = N1,200,000
 Mark up =N373,999.20
</t>
    </r>
    <r>
      <rPr>
        <b/>
        <sz val="10"/>
        <color rgb="FFFF0000"/>
        <rFont val="Arial"/>
        <family val="2"/>
      </rPr>
      <t>TOTAL = NGN 1,573,999.20</t>
    </r>
  </si>
  <si>
    <t>JANUARY TO JUNE, 2018</t>
  </si>
  <si>
    <t>OKAH TEGA</t>
  </si>
  <si>
    <t>UIO/G/PWU</t>
  </si>
  <si>
    <t>SWAMP WEST</t>
  </si>
  <si>
    <t>Inability to prevent asset vandalism that would lead to production deferment.</t>
  </si>
  <si>
    <t>Request for Surveillance Services at Agbidiama 2 (AMOSCO &amp; SONS RESOURCES) for 6 months 
Surveillance @  N406,662.22 / Month for 6 months = N2,439,973.32
TOTAL =  N2,439,973.32</t>
  </si>
  <si>
    <t xml:space="preserve">TUNU </t>
  </si>
  <si>
    <t>PCW TUNU F/S FACIL OPERATIONS</t>
  </si>
  <si>
    <t>O.NG.PCW.TNF.FAC.71300</t>
  </si>
  <si>
    <t>Request for Surveillance Services at TUNU NEW FLB ACCESS CONTROL(FABOLLUS VENTURES) for 3 months (OCT - DEC. 2017)
Surveillance @  N319,455.55 / Month for 3 months = N1,916,733.3
TOTAL =  N1,916,733.3</t>
  </si>
  <si>
    <t>Request for Surveillance Services at Agbidiama 1 (DOPS &amp; SONS ENTERPRISES) for 6 months.
Surveillance @  N999,655.55 / Month for 6 months =N5,997,933.32
TOTAL = N5,997,933.32</t>
  </si>
  <si>
    <t>OPUKUSHI</t>
  </si>
  <si>
    <t>PCW OPUKUSHI F/S FACIL OPERATIONS</t>
  </si>
  <si>
    <t>O.NG.PCW.OKF.FAC.71300</t>
  </si>
  <si>
    <t>Request for Surveillance Services at Egbema/Angalabiri 6 (PISMAK INTEGRATED SERVICES) for 6 months 
Surveillance @  N446,262.22 / Month for 6 months =N2,677,573.32
TOTAL = N2,677,573.32</t>
  </si>
  <si>
    <t>Request for Surveillance Services at Egbema/Angalabiri 2 (De-Friyo Marine Services Ltd) for 6 months 
Surveillance @  N995,695.56 / Month for 6 months =N5,974,173.36
TOTAL = N5,974,173.36</t>
  </si>
  <si>
    <t>Request for Surveillance Services at Egbema/Angalabiri 1 (MS DIMENE &amp; SONS ENTERPRISES) for 6 months 
Surveillance @ N1,072,255.55 / Month for 6 months =N6,433,533.30
TOTAL = N6,433,533.30</t>
  </si>
  <si>
    <t>REQUEST FOR SECURITY AND SURVEILLANCE SERVICES AT OGBOTOBO(ROBERT DEBOH &amp; SONS NIG. LIMITED) for 6 months .
Surveillance Services  @ N842,539.77 / month for 6 months =N5,055,238.6
TOTAL = =N5,055,238.62</t>
  </si>
  <si>
    <t>OGBOTOBO</t>
  </si>
  <si>
    <t>PBW OGBOTOBO F/S FACIL OPERATE</t>
  </si>
  <si>
    <t>O.NG.PBW.OTF.FAC.71300</t>
  </si>
  <si>
    <t>REQUEST FOR SECURITY AND SURVEILLANCE SERVICE AT TUNU 3&amp;4 (OLOBU VENTURES)  for 6 Months 
Surveillance Services  @ N598,162.91 / month for 6 months =N3,588,977.46
TOTAL = N3,588,977.46</t>
  </si>
  <si>
    <t>TUNU</t>
  </si>
  <si>
    <t>REQUEST FOR  SURVEILLANCE SERVICES AT AGBAYA  (GEOPERE NIGERIA LIMITED) for 6 months.
Surveillance Services  @ N598,162.91 / month for 6 months =N3,588,977.46
TOTAL = =N3,588,977.46</t>
  </si>
  <si>
    <t>PCW OGBOTOBO F/S FACIL OPERATIONS</t>
  </si>
  <si>
    <t>O.NG.PCW.OTF.FAC.71300</t>
  </si>
  <si>
    <t>REQUEST FOR SECURITY AND SURVEILLANCE SERVICES AT OPOMOYO/AKONO (ENEIKEYE NIG LTD)  for  6 months 
Surveillance Services  @ N1,050,988.62 / month for 6 months = N6,305,931.75
TOTAL = N6,305,931.75</t>
  </si>
  <si>
    <t>BENISEDE</t>
  </si>
  <si>
    <t>PCW BENISEDE F/S FACIL OPERATIONS</t>
  </si>
  <si>
    <t>O.NG.PCW.BSF.FAC.71300</t>
  </si>
  <si>
    <t>Request for Surveillance Services at OJOBO (CLEMKEME NIG ENTERPRISES) for 6 months 
Surveillance Services @ N1,017,284.44  / Month for 6 months = N6,103,706.64
TOTAL =  N6,103,706.64</t>
  </si>
  <si>
    <t xml:space="preserve">Request for Surveillance Services for Norgbene Tamopgbene IPSS  for 6 months  
Surveillance Services @ N283,562.22  / Month for 6 month = N1,701,373.32 
TOTAL =  N1,701,373.32    </t>
  </si>
  <si>
    <t>Request for Surveillance Services for Azergbene IPSS  (Pazi Integrated Services Limited) for 6 months 
Surveillance Services @ N850,970.89 / month for 6 months = N5,105,825.34
TOTAL =  N5,105,825.34</t>
  </si>
  <si>
    <t>JANUARY TO AUGUST, 2018</t>
  </si>
  <si>
    <t>Okah Tega</t>
  </si>
  <si>
    <t>PRODUCTION SUPPORT</t>
  </si>
  <si>
    <t>Inability to comply with the SAFETYrequirement and HSSE issues</t>
  </si>
  <si>
    <t>TUN-Grasscutting Entity Ventures
Monthly grass-cutting =N368,548.75
8 months =N368,548.75 x 8 =
TOTAL  N2,948,390.00</t>
  </si>
  <si>
    <t>TUNU FACILITY OPERATION</t>
  </si>
  <si>
    <t>OPUK-Grasscutting Powerline Benimos
Monthly grass-cutting =N667,768.50
8 months =N667,768.50 x 8 
TOTAL = N5,341,428.00</t>
  </si>
  <si>
    <t>OPUKUSHI  FACILITY OPERATION</t>
  </si>
  <si>
    <t>OPUK-Grass cutting Jackdos Global
Monthly grass-cutting =N459,551.67
8 months =N459,551.67 x 8 =
TOTAL  N3,676,413.36</t>
  </si>
  <si>
    <t>TUNU F/S-Grasscutting Fabolous Ventures FLB
Monthly grass-cutting =N120,620.10
8 months =N120,620.10 x 8 =
TOTAL = N964,960.80</t>
  </si>
  <si>
    <t>TUNU  FACILITY OPERATION</t>
  </si>
  <si>
    <t>BENISEDE F/S-Grasscutting KABO &amp; Sons Enterprice
Monthly grass-cutting =N236,094.86
8 months  =N236,094.86 x 8 =
TOTAL = N1,888,758.88</t>
  </si>
  <si>
    <t>BENISEDE  FACILITY OPERATION</t>
  </si>
  <si>
    <t>JAN - MARCH 2018</t>
  </si>
  <si>
    <t>UPO/G/PWU</t>
  </si>
  <si>
    <t>Swamp West</t>
  </si>
  <si>
    <t>Operational issues will arise.</t>
  </si>
  <si>
    <t>TUNU  PRODUCTION SUPPORT B PERE OKIGAR VENTURES
*Prov of Production Support Services = 3 persons @ N550,000.00 for 3 months  = N1,650,000.00
TOTAL = N1,650,000.00</t>
  </si>
  <si>
    <t>Tunu</t>
  </si>
  <si>
    <t>PCW Tunu F/S Facil Operate</t>
  </si>
  <si>
    <t>TUNU  PRODUCTION SUPPORT A ELKON INTEGRATED GLOBAL LIMITED
*Prov of Production Support Services = 4 persons @ N712,320.00 for 3 months = N2,136,960.00
TOTAL = N2,136,960.00</t>
  </si>
  <si>
    <t xml:space="preserve">OPUK- PRODUCTION SUPPORT B - ENITY VENTURES
*Prov of Production Support Services= 3 persons @ N544,000 for 3 months = N1,632,000.OO
TOTAL =N1,632,000.00
</t>
  </si>
  <si>
    <t>Opukushi</t>
  </si>
  <si>
    <t>PCW Opukushi F/S Facil Operate</t>
  </si>
  <si>
    <t xml:space="preserve">OPUK- PRODUCTION SUPPORT A-LULODU NIGERIA COMPANY
*Prov of Production Support Services =4 persons @ N702,916.66 for 3 months = N2,108,749.98
TOTAL =N2,108,749.98
</t>
  </si>
  <si>
    <t xml:space="preserve">BEN- PRODUCTION SUPPORT B-BERIYAI AND SONS NIG. ENT
*Prov of Production Support Services = 3 persons @N500,833.33 for 3 months = N1,503,499.99
TOTAL N1,502,499.99
</t>
  </si>
  <si>
    <t>Benisede</t>
  </si>
  <si>
    <t>PCW Benisede F/S Facil Operate</t>
  </si>
  <si>
    <t xml:space="preserve">BEN- PRODUCTION SUPPORT A-FUNMAT ENGINEERING SERVICES.
*Prov of Production Support Services = 4 persons @ N680,000.00/ month for 3 months = N2,040,000.00.
N2,040,000.00
</t>
  </si>
  <si>
    <t>Jan-Feb.2018</t>
  </si>
  <si>
    <t>Jonathan Joshua</t>
  </si>
  <si>
    <t>UPO/G/PLB</t>
  </si>
  <si>
    <t>Marine Logistics</t>
  </si>
  <si>
    <t>Marine Support Services</t>
  </si>
  <si>
    <t>Prov.of OffShore Support Vessel(PERE-ERE) @FOT/ESTUARY@NGN148,059.63+USD 1,377.00 DAY RATE  FOR 59 DAYS (JAN-FEB.2018)-ZIKO ZIKO</t>
  </si>
  <si>
    <t>FOT/ESTUARY</t>
  </si>
  <si>
    <t>PCW Estuary F/S Facil Operations</t>
  </si>
  <si>
    <t>O.NG.PCW.ETF.FAC.71300</t>
  </si>
  <si>
    <t>Jan-April 2018</t>
  </si>
  <si>
    <t>Michael Soluade</t>
  </si>
  <si>
    <t>Prov.of Personnel Carrier @BENISEDE F/S @NGN36,513.18 DAY RATE  FOR 102 DAYS (01/01-11/04/2018)-JEZ DOMINION GROOMING</t>
  </si>
  <si>
    <t>Benisede F/S Facil Operations</t>
  </si>
  <si>
    <t>Prov.of Landing Craft @BENISEDE F/S @NGN50,755.80 DAY RATE  FOR 102 DAYS (01/01-11/04/2018)-CLEMKEME (NIG) ENT</t>
  </si>
  <si>
    <t>Prov.of Personnel Carrier @OPUKUSHI F/S @NGN36,513.18 DAY RATE  FOR 102 DAYS (01/01-11/04/2018)-ELKON INTEGRATED</t>
  </si>
  <si>
    <t>Opukushi F/S Facil Operations</t>
  </si>
  <si>
    <t>Prov.of Personnel Carrier @TUNU F/S @NGN36,513.18 DAY RATE  FOR 102 DAYS (01/01-11/04/2018)-S.J EBIBOKEFIE &amp; SONS</t>
  </si>
  <si>
    <t>Tunu F/S Facil Operations</t>
  </si>
  <si>
    <r>
      <t xml:space="preserve">Prov.of Personnel Carrier @OTUMARA F/S @NGN36,513.18 DAY RATE  FOR 102 DAYS </t>
    </r>
    <r>
      <rPr>
        <sz val="10"/>
        <rFont val="Cambria"/>
        <family val="1"/>
      </rPr>
      <t>(01/01-11/04/2018)</t>
    </r>
    <r>
      <rPr>
        <sz val="10"/>
        <color theme="1"/>
        <rFont val="Cambria"/>
        <family val="1"/>
      </rPr>
      <t>-SEEOPEX INT'L</t>
    </r>
  </si>
  <si>
    <t>Otumara F/S Facil Operate</t>
  </si>
  <si>
    <r>
      <t>Prov.of Landing Craft @OTUMARA F/S @NGN50,755.80 DAY RATE  FOR 102 DAYS</t>
    </r>
    <r>
      <rPr>
        <b/>
        <sz val="10"/>
        <color theme="1"/>
        <rFont val="Cambria"/>
        <family val="1"/>
      </rPr>
      <t>(01/01-11/04/2018)</t>
    </r>
    <r>
      <rPr>
        <sz val="10"/>
        <color theme="1"/>
        <rFont val="Cambria"/>
        <family val="1"/>
      </rPr>
      <t>-ESTHON  NIG.LTD</t>
    </r>
  </si>
  <si>
    <t>January to December 2018</t>
  </si>
  <si>
    <t>Oketola Bose /Odogbo Salubi</t>
  </si>
  <si>
    <t>Escaravos</t>
  </si>
  <si>
    <t>ENVIRONMENTAL AFFAIRS</t>
  </si>
  <si>
    <t>NON COMPLIANCE WITH REGULATORY (EGASPIN, FMENV) REQUIREMENTS ON ENVIRONMENTAL MONITORING, PAYMENT OF IMPOSED FINE AND POSSIBLE REPUTATIONAL ISSUES.</t>
  </si>
  <si>
    <t>Environmental Compliance Monitoring of Escravos FS for January - December 2018.
AQUEOUS EFFLUENT  - N743,600. 
RAINWATER, NOISE, AIR QUALITY AND METEOROLOGY - N2,646,800
SEWAGE EFFLUENT - N1,123,200
RECIPIENT WATER BODY - N703,200
GROUNDWATER MONITORING  N608,400
PERSONNEL / REPORT PRODUCTION - N704,000
TOTAL = N6,529,200</t>
  </si>
  <si>
    <t>Escravo FS</t>
  </si>
  <si>
    <t>ENVIRONMENTAL AFFAIRS ESI STUDIES </t>
  </si>
  <si>
    <t>Anaba Mezie /Aigbefo Jeffery</t>
  </si>
  <si>
    <t>North Bank &amp; Yokri</t>
  </si>
  <si>
    <t>Borehole Drilling Development &amp; Core Sample Analysis 2018.
Borehole Drilling Development in N/Bank FS  - N168,400. 
Core Sample Analysis in N/Bank FS - N61,400
Borehole Drilling Development in Yokri FS  - N107,700. 
Core Sample Analysis in Yokri FS - N30,700
TOTAL = N368,200</t>
  </si>
  <si>
    <t>NORTH BANK FS &amp; YOKRI FS</t>
  </si>
  <si>
    <t xml:space="preserve">PWB - ENVIRONMENTAL AFFAIRS ESI STUDIES             </t>
  </si>
  <si>
    <t>Ajiere Innocent</t>
  </si>
  <si>
    <t>Environmental Compliance Monitoring of Ogbotobo FS for January - December 2018.
AQUEOUS EFFLUENT  - N743,600. 
RAINWATER, NOISE, AIR QUALITY AND METEOROLOGY - N2,646,800
SEWAGE EFFLUENT - N374,400
RECIPIENT WATER BODY - N703,200
GROUNDWATER MONITORING  N608,400
PERSONNEL / REPORT PRODUCTION - N624,000
TOTAL = N5,700,400</t>
  </si>
  <si>
    <t>OGBOTOBO FS</t>
  </si>
  <si>
    <t>ENVIRONMENTAL AFFAIRS (ACCIDENT PREV</t>
  </si>
  <si>
    <t>Environmental Compliance Monitoring of Tunu FS for January - December 2018.
AQUEOUS EFFLUENT  - N743,600. 
RAINWATER, NOISE, AIR QUALITY AND METEOROLOGY - N2,646,800
SEWAGE EFFLUENT - N1,123,200
RECIPIENT WATER BODY - N703,200
GROUNDWATER MONITORING  N608,400
RECIPIENT WATER - N703,200
STORM WATERT - N405,600
SOIL - N145,600
SEDIMENT - N145,600
PERSONNEL - N624,000
TOTAL = N7,146,000</t>
  </si>
  <si>
    <t>TUNU FS</t>
  </si>
  <si>
    <t>SOUTH BANK</t>
  </si>
  <si>
    <t>Environmental Compliance Monitoring of Estuary FS for January - December 2018.
RAINWATER, NOISE, AIR QUALITY AND METEOROLOGY - N2,646,800
TOTAL = N2,646,800</t>
  </si>
  <si>
    <t>ESTUARY FS</t>
  </si>
  <si>
    <t> PWB - ENVIRONMENTAL AFFAIRS ESI STUDIES</t>
  </si>
  <si>
    <t> 112954</t>
  </si>
  <si>
    <t>Environmental Compliance Monitoring of South Bank FS for January - December 2018.
AQUEOUS EFFLUENT  - N743,600. 
RAINWATER, NOISE, AIR QUALITY AND METEOROLOGY - N2,646,800
RECIPIENT WATER BODY - N703,200
GROUNDWATER MONITORING  N608,400
PERSONNEL / REPORT PRODUCTION - N624,000
TOTAL = N5,326,000</t>
  </si>
  <si>
    <t>SOUTH BANK FS</t>
  </si>
  <si>
    <t>PWB - ENVIRONMENTAL AFFAIRS ESI STUDIES </t>
  </si>
  <si>
    <t>SAGHARA</t>
  </si>
  <si>
    <t>Environmental Compliance Monitoring of Saghara FS for January - December 2018.
AQUEOUS EFFLUENT  - N743,600. 
RAINWATER, NOISE, AIR QUALITY AND METEOROLOGY - N2,646,800
SEWAGE EFFLUENT - N374,400
RECIPIENT WATER BODY - N703,200
GROUNDWATER MONITORING  N410,400
PERSONNEL / REPORT PRODUCTION - N624,000
TOTAL = N5,502,400</t>
  </si>
  <si>
    <t>SAGHARA FS</t>
  </si>
  <si>
    <t>Environmental Compliance Monitoring of Otumara FS for January - December 2018.
AQUEOUS EFFLUENT  - N743,600. 
RAINWATER, NOISE, AIR QUALITY AND METEOROLOGY - N2,646,800
SEWAGE EFFLUENT - N1,123,200
RECIPIENT WATER BODY - N703,200
GROUNDWATER MONITORING  N608,400
PERSONNEL / REPORT PRODUCTION - N704,000
TOTAL = N6,529,200</t>
  </si>
  <si>
    <t>OTUMARA FS</t>
  </si>
  <si>
    <t xml:space="preserve">OPUKUSHI </t>
  </si>
  <si>
    <t>Environmental Compliance Monitoring of Opukushi FS for January - December 2018.
AQUEOUS EFFLUENT  - N743,600. 
RAINWATER, NOISE, AIR QUALITY AND METEOROLOGY - N2,917,200
SEWAGE EFFLUENT - N374,400
RECIPIENT WATER BODY - N703,200
GROUNDWATER MONITORING  N608,400
SOIL - N145,600
SEDIMENT - N145,600
LOGISTICS / REPORT PRODUCTION - N624,000
TOTAL = N6,262,000</t>
  </si>
  <si>
    <t>OPUKUSHI FS</t>
  </si>
  <si>
    <t xml:space="preserve">BENISEDE </t>
  </si>
  <si>
    <t>Environmental Compliance Monitoring of Benisede FS for January - December 2018.
AQUEOUS EFFLUENT  - N743,600. 
RAINWATER, NOISE, AIR QUALITY AND METEOROLOGY - N2,683,200
SEWAGE EFFLUENT - N748,800
RECIPIENT WATER BODY - N703,200
GROUNDWATER MONITORING  N608,400
SOIL - N145,600
SEDIMENT - N145,600
LOGISTICS / REPORT PRODUCTION - N704,000
TOTAL = N6,482,400</t>
  </si>
  <si>
    <t>BENISEDE FS</t>
  </si>
  <si>
    <t>YOKRI</t>
  </si>
  <si>
    <t>Environmental Compliance Monitoring of Yokri FS for January - December 2018.
AQUEOUS EFFLUENT  - N743,600. 
RAINWATER, NOISE, AIR QUALITY AND METEOROLOGY - N2,719,600
RECIPIENT WATER BODY - N703,200
GROUNDWATER MONITORING  N608,400
TOTAL = N4,774,800</t>
  </si>
  <si>
    <t>YOKRI FS</t>
  </si>
  <si>
    <t>NORTHBANK</t>
  </si>
  <si>
    <t>Environmental Compliance Monitoring of North Bank FS for January - December 2018.
AQUEOUS EFFLUENT  - N743,600. 
RAINWATER, NOISE, AIR QUALITY AND METEOROLOGY - N2,657,200
SEWAGE EFFLUENT - N374,400
RECIPIENT WATER BODY - N703,200
GROUNDWATER MONITORING  N608,400
LOGISTICS / REPORT PRODUCTION - N704,000
TOTAL = N5,790,800</t>
  </si>
  <si>
    <t>NORTH BANK FS</t>
  </si>
  <si>
    <t>Ukulu Sammy /Nimi Koroye</t>
  </si>
  <si>
    <t>Environmental Compliance Monitoring of Forcados Terminal for January - December 2018.
AQUEOUS EFFLUENT  - N743,600. 
RAINWATER, NOISE, AIR QUALITY AND METEOROLOGY - N3,510,000
SEWAGE EFFLUENT - N374,400
RECIPIENT WATER BODY - N703,200
GROUNDWATER MONITORING  N2,636,400
STORM WATER MONITORING N811,200
PRODUCED WATER - N795,600
NORM - N12,000
LOGISTICS / REPORT PRODUCTION - N704,000
TOTAL = N10,290,400</t>
  </si>
  <si>
    <t>PTW - ENVIRONMENTAL AFFAIRS</t>
  </si>
  <si>
    <t>ATEY/OGBONNAYA EKELECHI</t>
  </si>
  <si>
    <t>EFFICIENCY OF THE OLD UNIT WILL BE COMPROMISED</t>
  </si>
  <si>
    <t xml:space="preserve">OPUK- Materials needed by workshop team to restore Opuk pump 5 overhaul
Unit price from Hotdesk see attached
1) One pc of MAJOR OVERHAUL KIT,G3412/5YRLY,CAT with material number 1000847570
Unit Price in Dollar $35,517.97
2) one pc of KIT C/SHAFT G3412,K181,CAT with material number 1000799650
Unit price in Dollars $15,293.93
3) 12 pcs of  TUBE ASSEMBLY,OIL JET,7W4990,CAT with material number 1000384923
Unit price in Dollars 72.91 x 12pcs =$874.92
Grand Total =$51,686.82
</t>
  </si>
  <si>
    <t>OPUK</t>
  </si>
  <si>
    <t>Ojukwu Emeka/Eworitse SANIYO/Owo Eneawaji/Omoruyi Iyare</t>
  </si>
  <si>
    <t>UPO/G/PPO</t>
  </si>
  <si>
    <t>Pipeline Maintenance</t>
  </si>
  <si>
    <t xml:space="preserve">Shutdown of  facilities, deferment of  1000 bopd of oil  </t>
  </si>
  <si>
    <t xml:space="preserve">LEAK REPAIR ON 6 OBIGBO NORTH DELIVERY LINE FID: 1767177 : It inv olves Mob/Demo,  Material collection,  Excavation,Decoating, UT Checks,Wearing clamp, Recoating, Backfiliing , Site restoration, security,   etc. 
</t>
  </si>
  <si>
    <t>PIPELINES</t>
  </si>
  <si>
    <t>TNP</t>
  </si>
  <si>
    <t>PIPELINE  OPERATIONS TNP EAST</t>
  </si>
  <si>
    <t>O.NG.PPE.PIP.TUB.724FC</t>
  </si>
  <si>
    <t>January, 2018</t>
  </si>
  <si>
    <t>Owo Eneawaji</t>
  </si>
  <si>
    <t>PPO</t>
  </si>
  <si>
    <t>CORRECTIVE MAINTENANCE</t>
  </si>
  <si>
    <t>Shutdown of  facilities,/asset damage deferment of  45,000 bopd of oil  and escalation of environmental pollution</t>
  </si>
  <si>
    <t xml:space="preserve">CRUDE THEFT POINTS (TWO) REMOVAL/REPAIR BY BLIND FLANGING   INCLUDING FABRICATION &amp; INSTALLATION OF IC ACCESS RESTRICTION ON 20" TRP @ TAMUGBENE  - Commitment involves - Mobilisation to Swamp terrain, Site preparation, Excavation, Decoating, UT Measurement,  Surface preparation, Blind Flange Installation,  Fabrication and Installation of Illegal Connection (IC) Access restriction, Backfilling, Site restoration and Demobilisation. </t>
  </si>
  <si>
    <t>20" TRP</t>
  </si>
  <si>
    <t xml:space="preserve">PPW PIPELINE MTCENANCE ( CORR. MTCENANCE) (TRP) - TRANS RAMOS PIPELINE- </t>
  </si>
  <si>
    <t>O.NG.PPW.PIP.TRP.724FC</t>
  </si>
  <si>
    <t xml:space="preserve">CRUDE THEFT POINTS (TWO) REMOVAL/REPAIR BY BLIND FLANGING   INCLUDING FABRICATION &amp; INSTALLATION OF IC ACCESS RESTRICTION ON 20" TEP @ OTUMARA  FID 1911088 AND 1911557 - Commitment involves - Mobilisation to Swamp terrain, Site preparation, Excavation, Decoating, UT Measurement,  Surface preparation, Blind Flange Installation,  Fabrication and Installation of Illegal Connection (IC) Access restriction, Backfilling, Site restoration and Demobilisation. </t>
  </si>
  <si>
    <t>20" TEP</t>
  </si>
  <si>
    <t xml:space="preserve">PPW PIPELINE MTCENANCE ( CORR. MTCENANCE) (TEP) - TRANS ESCRAVOS PIPELINE- </t>
  </si>
  <si>
    <t>O.NG.PPW.PIP.TEP.724FC</t>
  </si>
  <si>
    <t xml:space="preserve">Crude theft point  repair by Blind Flanging on 20" TEP @ Ogidigben FID 1798986 - Commitment involves - Mobilisation to Swampy terrain, Site preparation, Excavation, , Decoating, UT Measurement,   surface preparation,Blind Flanging,  Backfilling, Site restoration and Demobilisation. </t>
  </si>
  <si>
    <t>Shutdown of  facilities,/asset damage deferment of  150,000 bopd of oil  and escalation of environmental pollution</t>
  </si>
  <si>
    <t xml:space="preserve">Crude theft point  repair by Split TEE Installation on 28" TNP @ Kpoghor FID 1909893 - Commitment involves -  Site preparation, Excavation,  Decoating, NDT UT Measurement and MPI for IC weld integrity inspection,   Surface preparation, Grouting, Installation of Split TEE by In-service welding option, Radiography of welds, Backfilling, Site restoration and Demobilisation. </t>
  </si>
  <si>
    <t>28" TNP</t>
  </si>
  <si>
    <t>PPE PIPELINE MTCENANCE ( CORR. MTCENANCE) TNP (TUB) - TRANS NIGER PIPELINE- UPSTREAM BOMU</t>
  </si>
  <si>
    <t xml:space="preserve">Missing Clamp point  repair by Clamping Installation on 28" TNP @ Norkpo FID 1949075- Commitment involves - Mobilisation to Land terrain , Site preparation, Excavation,  UT Measurement,   surface preparation, Clamp Installation,  Backfilling, Site restoration and Demobilisation. </t>
  </si>
  <si>
    <t xml:space="preserve">Post IP Defect Survey and Dig Verification of 34 defect points on 20" TEP along TEP ROW  - Commitment involves - Mobilisation to Swamp terrain, Site preparation, Excavation, Decoating, UT Measurements of all the defect point areas,  Survey and measurements, Creation of Bundwalls , Backfilling, Site restoration and Demobilisation. </t>
  </si>
  <si>
    <t xml:space="preserve">PPW PIPELINE MTCENANCE ( CORR. MTCENANCE) (TEP) - TRANS RAMOS PIPELINE- </t>
  </si>
  <si>
    <t>Post IP Defect Repair By Sectional replacement on 24" TNP - Log distance 46871.42, KP 47354.63 and KP 48627.32 (PTs  89 , 90 &amp; 91)  - Commitment involves Mobilisation to Land  terrain,  Site preparation,  laying, stringing and welding of line pipes, Cold cutting and Retrieval of old pipe spools,  Decoating, UT measurement,  Tie  - in to existing pipeline,   Radiography of welded joints, Backfilling, Site restoration and Demobilisation.</t>
  </si>
  <si>
    <t>24" TNP</t>
  </si>
  <si>
    <t>Post IP Defect Repair By Sectional replacement on 24" TNP - Log distance  46219.33 - KP46230.98 and KP 46492.25 - 46524.21 (PTs 85 - 86 and 87 - 88)  - Commitment involves Mobilisation to Land  terrain,  Site preparation,  laying, stringing and welding of line pipes, Cold cutting and Retrieval of old pipe spools,  Decoating, UT measurement,  Tie  - in to existing pipeline,   Radiography of welded joints, Backfilling, Site restoration and Demobilisation.</t>
  </si>
  <si>
    <t>Post IP Defect Repair By Sectional replacement on 24" TNP - Log distance KP 45522.32, 45738.69 - KP 45829.85 (PTs 82, 83 - 84)  - Commitment involves Mobilisation to Land  terrain,  Site preparation,  laying, stringing and welding of line pipes, Cold cutting and Retrieval of old pipe spools,  Decoating, UT measurement,  Tie  - in to existing pipeline,   Radiography of welded joints, Backfilling, Site restoration and Demobilisation.</t>
  </si>
  <si>
    <t>Post IP Defect Repair By Sectional replacement on 24" TNP - Log distance KP 44922.78 - 45017.75, 445327.54 - KP 445377.95 (PTs 78 -79, 80 - 81)  - Commitment involves Mobilisation to Land  terrain,  Site preparation,  laying, stringing and welding of line pipes, Cold cutting and Retrieval of old pipe spools,  Decoating, UT measurement,  Tie  - in to existing pipeline,  Radiography of welded joints,  Backfilling, , Site restoration and Demobilisation.</t>
  </si>
  <si>
    <t xml:space="preserve">Post IP Defect Repair By Sectional replacement on 24" TNP - Log distance - KP 43615.49 - KP 43746.36 (PTs 76, - 77)  - Commitment involves Mobilisation to Land  terrain,  Site preparation,  laying, stringing and welding of line pipes, Cold cutting and Retrieval of old pipe spools,  Decoating, UT measurement,  Tie  - in to existing pipeline,   Radiography of welded joints, Backfilling, , Site restoration and Demobilisation. </t>
  </si>
  <si>
    <t xml:space="preserve">Post IP Defect Repair By Sectional replacement on 24" TNP - Log distance - KP 43363.46 AND  - KP 43464.65 (PTs 74 &amp; 75)  - Commitment involves Mobilisation to Land  terrain,  Site preparation,  laying, stringing and welding of line pipes, Cold cutting and Retrieval of old pipe spools,  Decoating, UT measurement,  Tie  - in to existing pipeline,   Radiography of welded joints, Backfilling, Site restoration and Demobilisation. </t>
  </si>
  <si>
    <t xml:space="preserve">Installationof Split TEE by Hot Tap option on Crude theft points  28" TNP at Eneka /Rumuewhera FID 1909914-  - Commitment involves - Mobilisation to Land terrain, Site preparation,  Excavation for exposure of pipeline and IC, Decoating, UT Measurements of the  point around the IC,  MPI of the IC weld, Grouting, Surface preparation, Installation of Split TEEs by fitting and welding longitudinal and Circumferential, Radiography of welded joints,  Extraction of cofferdam and sheetpiles, Backfilling, Site restoration and Demobilisation. </t>
  </si>
  <si>
    <t>Ojo, Akindele/Agbolu Promise/Inegbedion Osemudiamen/Atabor Henry/Adeyinka Olufemi</t>
  </si>
  <si>
    <t>UPO/G/PET</t>
  </si>
  <si>
    <t>Bonny Terminal</t>
  </si>
  <si>
    <t>PREVENTIVE MAINTENANCE</t>
  </si>
  <si>
    <t>The materials are required to restore the funtionality of the SS-300 Clink system . Failure to carry out this activity could lead to unavaliability of remote start/stop of electrical motors in  the tank farm which  could lead to deferment in crude export.</t>
  </si>
  <si>
    <t>Procure 1pc  Main Board SCU/FCU, 1307221, Clink II Version 5 for Capitol Installation @$1202.60 each =  $1202.60 (NGN156166.20)            
Procure 4pcs CONTROLLER,LOGIX,ALLENB,1756-L72,4MB@$8426.6 each = $33706.4 (NGN 4377016.80)
Procure 4pcsMODULE,REDUNDANCY,ALLENB,1756-RM@$6509.3 each =  $26037.2 (NGN 3381116.40 
Procure 4pcs MODULE,ETHERNET,ALLENB,1756EN2T,5.1W,30V@$3073.7 each= $12294.8 (NGN 1596567.60)
Procure 22pcs MODULE,COMMUNICATION,ALLENB,1756-CN2R@$4288 each = $66035.2 (NGN 8575142.40)
Procure 1pc Profibus Card, 1500@$2608.9 each = $2608.9 (NGN338784.30) 
Procure 1pc Panel PC, 2800@$4804.1 each =  $4804.1 (NGN 623846.70)
 Source doller =$1202.60+$33706.4+$26037.2+$12294.8+$66035.2+$2608.9+ $4804.1 = $146689 
 Source Naira =NGN156166.20+NGN 4377016.80+NGN 3381116.40+NGN 1596567.60+NGN 8575142.40+NGN338784.30+NGN 623846.70 = N19048640.4
Functional Dollar = F$209,550.57</t>
  </si>
  <si>
    <t>Swamp East hub</t>
  </si>
  <si>
    <t>BOGT</t>
  </si>
  <si>
    <t>ELECTRICAL UPGRADE IN BONNY TERMINAL</t>
  </si>
  <si>
    <t>C.NG.PTE.IE.17.003</t>
  </si>
  <si>
    <t>Uchejim, Ezemmor , Okoro Bernard, Akinola Olayemi, Sotonye Georgewill</t>
  </si>
  <si>
    <t>Upgrade</t>
  </si>
  <si>
    <t>Non approval of this request would lead to inability to run the Oloma AGS compressor which would necessitate shutdown of Oloma flowstation leading to deferment of 3000bbl/day crude oil production</t>
  </si>
  <si>
    <t>This request is for upgrade of the Engineering and Application workstations at Bonny flowstation with details below
Upgrade of EWS, including hardware changeout and configuration = $15k + NGN158k
Upgrade of Application Workstation, including hardware changeout and configuration = $13k + NGN158k</t>
  </si>
  <si>
    <t>INSTRUMENT/METERING UPGRADE IN BONNY TER</t>
  </si>
  <si>
    <t>C.NG.PTE.DF.17.005</t>
  </si>
  <si>
    <t>Uchejim, Ezemmor , Okoro Bernard, Akinola Olayemi,
Georgewill Sotonye</t>
  </si>
  <si>
    <t>Non approval of this request would lead to our inability to accurately meter  gas sales to NLNG, potetial revenue loss to SPDC, reputational damega and possibly fines from the regulators.</t>
  </si>
  <si>
    <t>This request is for procurement of provision of  supervisory computers and  Validation workstation for the Bonny NAG metering system.
Dell R430 (Intel E5 2620 V3 processor, 2.5 inch chassis 8 disk 8GB 2133Mhz / C8 Raid 1, Perc H330 controller, 2 x 300GB SAS Dual Hot plug powersupplies, Broadcom Quad low profile network Readyrails sliding rails without cable management arm DVDRW NBD warranty NVIDIA Quadro K420 1GB/DDR3 graphics card LP") Qyt 2 @ $ 19,155.82
O.S. - Miscrosoft Server 2016 Qty 2 @ $ 3,825.55
Metering Supervisory software - KROHNE Qty 2 @ $ 41,504.64
KVM Switch - 2 port DVI (Dual Link) KVM switch for USB systems. Rackmount. Guntermann &amp; Drunck DVIMUX2-DL-USB-RM Qty 1 @ $ 1,595.42
Rack mount monitor Synergy Global Technology Inc. LCDR6U17-02 19" rackmount 17" widescreen 1080p Full HD LCD, DVI-D, Auto-sensing 100 to 240VAC, 50 / 60Hz Qty 1 @ $ 2,713.72
Report Printer - HP LaserJet Enterprise M506dn Printer Qty 1 @ $ 1,241.36
Validation workstation complete (HP 260 G1 - Mini Desktop, 1 x Core i3 4030U / 1.9 GHz - RAM 4 GB - HDD 500 GB - HD Graphics 400 - GigE - Professional 64-bit Edition / Windows 10 Pro 64-bit Edition) Qty 1 @ $ 6,385.99
Total = FUSD 76,422.5</t>
  </si>
  <si>
    <t>Preventive 
Maintenance</t>
  </si>
  <si>
    <t>Non approval of this request would lead to inability to run the Oloma AGS compressor which would necessitate shutdown of Oloma flowstation</t>
  </si>
  <si>
    <t xml:space="preserve">This request is for procurement of materials required to sustain operation of the Oloma AGS with details below
4pcs of  signal amplifier module for level control @ $860  each
4pcs of  signal amplifier module for level safegaurding @ $910 each
Total = $7,082.72
</t>
  </si>
  <si>
    <t>PTE - TERMINAL WORKSHOP PREV.MTC</t>
  </si>
  <si>
    <t>O.NG.PTE.WSU.FAC.724FP</t>
  </si>
  <si>
    <t xml:space="preserve">If the items are not procured, it could affect the availability of HVAC sytems in the Substations. High temperature in the substations could damage senstive equipment and lead to partial or total loss of power in the terminal and consequently deferment, demeurrage, etc.
</t>
  </si>
  <si>
    <t>In a bid to phase out the non environmentally friendly HVAC units, new units wihich conform to the environmntal standards are being procured and as such appropriate compressors are needed to ensure the availability of the new HVAC units. This request is for the procurement of ;
Procure 2pc of COMPRESSOR,SCREW,CENTURY,SGM22-112,60hp @ $21795.9 each = $43591.8 and @ N2833155.63 each =  N5666311.26 
Source Dollar = $43591.8
Source Naira =  N5666311.26
Total PR Value = F$62290.64</t>
  </si>
  <si>
    <t>PTE - Power Generation Plant Corrective Mtc</t>
  </si>
  <si>
    <t>O.NG.PTE.PGR.FAC.724FC</t>
  </si>
  <si>
    <t>The unavailability of these safety rescue sticks in electrical switchrooms is non compliance to Electrical Safety Operational Procedures.
These are needed for Electrical substations</t>
  </si>
  <si>
    <r>
      <rPr>
        <b/>
        <sz val="10"/>
        <color theme="1"/>
        <rFont val="Arial"/>
        <family val="2"/>
      </rPr>
      <t>Existing Commitment</t>
    </r>
    <r>
      <rPr>
        <sz val="10"/>
        <color theme="1"/>
        <rFont val="Arial"/>
        <family val="2"/>
      </rPr>
      <t xml:space="preserve">
Procurement of 6pcs STICK,RESCUE,CATU,CS-45,45kV,1.65m @ $98.30 per unit
Total = $412.86 (N53618.13)
New Commitment
Additional BFM for 6pcs STICK,RESCUE,CATU,CS-45,45kV,1.65m @ $93.35per unit
Total = $560.11 (N72741.75)
Difference: New Commitment minus Existing Commitment
Source Dollar = $560.11 - $412.86 = $147.25
Source Naira = N72741.75 - N53618.13 = N19123.62
Functional Dollar = F$213.10</t>
    </r>
  </si>
  <si>
    <t>PTE - Power Generation Plant</t>
  </si>
  <si>
    <t>O.NG.PTE.PGR.FAC.724FP</t>
  </si>
  <si>
    <t>Jan to March 2018</t>
  </si>
  <si>
    <t>Non approval of this request would lead to inability to provide process and instrumentation support for the terminal.</t>
  </si>
  <si>
    <t xml:space="preserve">This request is for provision of  process and instrumentation support services.
Mobilisation and Demobilisation Qty 4 @ USD 1998.603 and NGN 88,666.66
Provision of IC&amp;A Support Services Qty 6 @ USD 5,200.00
Field allowance Qty 6 @ NGN 85,500.00
Mark-up Qty 6 @ USD 837.2 and NGN 13,765.50
Total = FUSD 47,328.10 (USD 44,217.61 and NGN 950,259.64) 
</t>
  </si>
  <si>
    <t>Uchejim, Ezemmor , Okoro Bernard, Akinola Olayemi, Obomanu Felix</t>
  </si>
  <si>
    <t>Non approval of this request would hinder effective monitoring of compressor parameters and could lead to compressor damage, loss of instrument air supply to the Terminal and shutdown of Terminal operations</t>
  </si>
  <si>
    <t xml:space="preserve">This request is for procurement of materials for instrument air package in BOGT with details below
4pcs of  0-6barg panel mounted gauge,10131-G60003,AIRPACK @ $780 each
4pcs of 0-16barg panel mounted gauge, 10131-G60002,AIRPACK @ $800 each
Total = $6,320
</t>
  </si>
  <si>
    <t>PTE - Process Treatment Prev. Mtc</t>
  </si>
  <si>
    <t>O.NG.PTE.PTK.FAC.724FP</t>
  </si>
  <si>
    <t>Febuary 2018</t>
  </si>
  <si>
    <t xml:space="preserve">Olayemi Akinola </t>
  </si>
  <si>
    <t>UIO/G/PET</t>
  </si>
  <si>
    <t>BONNY TERMINAL</t>
  </si>
  <si>
    <t>production Services</t>
  </si>
  <si>
    <t>Personnel will not be  able to carry out some activities within the facilities. This will adversely impact on terminal, Oloma and CLP operations.</t>
  </si>
  <si>
    <t xml:space="preserve">Huet tranining re-certification  for 4 personnel due to expire in Febuary 2018
Details:
Huet tranining for 4 persons  @70,000 NGN each = 280,000 NGN
</t>
  </si>
  <si>
    <t>PTE - PROCESS TREATMENT CORR. MTC</t>
  </si>
  <si>
    <t>O.NG.PTE.PTK.FAC.724FC</t>
  </si>
  <si>
    <t>January 2018 to March 2018</t>
  </si>
  <si>
    <t>BELA-ZABE, D</t>
  </si>
  <si>
    <t>Maintenance</t>
  </si>
  <si>
    <t>Asset Integrity and process safety concerns</t>
  </si>
  <si>
    <t>Minor fabrication services in BOGT to ensure facility/equipment integrity by providing urgent intervention/construction services as required. Detailed description of services includes Cutting, welding, fabrication, grinding and installation etc
1. Weld repair and painting of sluice gate - 40nos. @ 7,500.00= 300,000
2. Fabrication and repairs of damaged/vandalized perimeter fence - 25nos. @ 25,500.00 = 637,500
3. Fabricate/construct location / plant tag and label - 100nos. @ 9,000.00 = 900,000
4. Weld filling of COC and AOC pump impellers - 10nos. @ 25,000.00 = 250,000
5. Welding and fabrication of flange joints and flange end pipes - 50nos. @ 18,900.00 = 945,000
6. Welding and fabrication of elevated walk ways - 18nos. @ 8,919.99 = 160,542
7. Fabricate/stencillg of safety signs - 28nos. @ 7,659.99 = 214,452
8. Repair hydrant GRE piping includg carbon steel - 8nos. @ 29,750.00 = 238,000
9. Fabricate/construct electric motor fan - 15nos. @ 19,890.00 = 298,350
10. Fabricate and install iron wedge/burglary - 18nos. @ 18,000.00 = 324,000
Total NGN 4,267,844.00</t>
  </si>
  <si>
    <t>Jan 2018</t>
  </si>
  <si>
    <t>Ogbodu O</t>
  </si>
  <si>
    <t>UPO/G/PLK</t>
  </si>
  <si>
    <t>PRODUCTION</t>
  </si>
  <si>
    <t xml:space="preserve">This activity has been delayed for over a year now and the implication of further delay is the potential failure of the FGC which could lead to the increase in Asset flaring of up to 8 mmscfd and also affect OKGP’s ability to meet customer’s demand. </t>
  </si>
  <si>
    <t>20K Inspection on Flash Gas Compressor K-5601 at Okoloma Gas Plant
Total Cost: $90,876</t>
  </si>
  <si>
    <t>LAND EAST HUB</t>
  </si>
  <si>
    <t>OKOLOMA</t>
  </si>
  <si>
    <t xml:space="preserve"> PAE AFAM GRF FACILITIES PREVENTIVE </t>
  </si>
  <si>
    <t xml:space="preserve">O.NG.PAE.A2G.FAC.724FP </t>
  </si>
  <si>
    <t>Jan - Feb 2018</t>
  </si>
  <si>
    <t>Stella Okoye</t>
  </si>
  <si>
    <t xml:space="preserve">UPO/G/PL  </t>
  </si>
  <si>
    <t xml:space="preserve">Rumuahia/Reliability </t>
  </si>
  <si>
    <t>Avoidable Equipment failure leading to production deferment.</t>
  </si>
  <si>
    <t>Implement  short term improvement activities on Lubrication Management Excellence Project at Rumuahia axis 
5 pcs Manual hand pump @ NGN11,000 = NGN55,000
5 pcs 10L dispensing can @ NGN600 = NGN3,000
5 pcs plastic funnel @ NGN2,000 = NGN10,000
1 pc Grease gun @ NGN3,500
2 kg Desiccant @ NGN8,000
2 packs Dustbin bags @ NGN500 = NGN1,000
2 pcs Modification of plastic drums @ NGN5,000 = NGN10,000
Customised stickers @ NGN10,000
Cleaning tools @ 10,000
Service charge @ NGN46,150
Total cost: NGN156,650</t>
  </si>
  <si>
    <t>Rumuahia</t>
  </si>
  <si>
    <t>PAE RUMEKPE F/S FACILITIES OPERATIONS</t>
  </si>
  <si>
    <t>O.NG.PAE.RKF.FAC.71300</t>
  </si>
  <si>
    <t xml:space="preserve">Obigbo/Reliability </t>
  </si>
  <si>
    <t>Implement  short term improvement activities on Lubrication Management Excellence Project at Obigbo axis 
5 pcs Manual hand pump @ NGN11,000 = NGN55,000
5 pcs 10L dispensing can @ NGN600 = NGN3,000
5 pcs plastic funnel @ NGN2,000 = NGN10,000
1 pc Grease gun @ NGN3,500
2 kg Desiccant @ NGN8,000
2 packs Dustbin bags @ NGN500 = NGN1,000
2 pcs Modification of plastic drums @ NGN5,000 = NGN10,000
Customised stickers @ NGN10,000
Cleaning tools @ 10,000
Service charge @ NGN46,150
Total cost: NGN156,650</t>
  </si>
  <si>
    <t xml:space="preserve">Obigbo </t>
  </si>
  <si>
    <t>PAE OBIGBO F/S FACILITIES OPERATIONS</t>
  </si>
  <si>
    <t>O.NG.PAE.OGF.FAC.71300</t>
  </si>
  <si>
    <t xml:space="preserve">Okoloma/Reliability </t>
  </si>
  <si>
    <t>Implement  short term improvement activities on Lubrication Management Excellence Project at Okoloma axis 
5 pcs Manual hand pump @ NGN11,000 = NGN55,000
5 pcs 10L dispensing can @ NGN600 = NGN3,000
5 pcs plastic funnel @ NGN2,000 = NGN10,000
1 pc Grease gun @ NGN3,500
2 kg Desiccant @ NGN8,000
2 packs Dustbin bags @ NGN500 = NGN1,000
2 pcs Modification of plastic drums @ NGN5,000 = NGN10,000
Customised stickers @ NGN10,000
Cleaning tools @ 10,000
Service charge @ NGN46,150
Total cost: NGN156,650</t>
  </si>
  <si>
    <t>Okoloma</t>
  </si>
  <si>
    <t>PAE AFAM GRF FACILITIES OPERATION</t>
  </si>
  <si>
    <t>O.NG.PAE.A2G.FAC.71300</t>
  </si>
  <si>
    <t xml:space="preserve">Imo River/Reliability </t>
  </si>
  <si>
    <t>Implement  short term improvement activities on Lubrication Management Excellence Project at Imo River axis 
5 pcs Manual hand pump @ NGN11,000 = NGN55,000
5 pcs 10L dispensing can @ NGN600 = NGN3,000
5 pcs plastic funnel @ NGN2,000 = NGN10,000
1 pc Grease gun @ NGN3,500
2 kg Desiccant @ NGN8,000
2 packs Dustbin bags @ NGN500 = NGN1,000
2 pcs Modification of plastic drums @ NGN5,000 = NGN10,000
Customised stickers @ NGN10,000
Cleaning tools @ 10,000
Service charge @ NGN46,150
Total cost: NGN156,650</t>
  </si>
  <si>
    <t>Imo River</t>
  </si>
  <si>
    <t>PAE IMO RIVER 1 F/S FACILITIES OPS</t>
  </si>
  <si>
    <t>O.NG.PAE.I1F.FAC.71300</t>
  </si>
  <si>
    <t xml:space="preserve">Agbada/Reliability </t>
  </si>
  <si>
    <t xml:space="preserve">Implement  short term improvement activities on Lubrication Management Excellence Project at Agbada axis 
5 pcs Manual hand pump @ NGN11,000 = NGN55,000
5 pcs 10L dispensing can @ NGN600 = NGN3,000
5 pcs plastic funnel @ NGN2,000 = NGN10,000
1 pc Grease gun @ NGN3,500
2 kg Desiccant @ NGN8,000
2 packs Dustbin bags @ NGN500 = NGN1,000
2 pcs Modification of plastic drums @ NGN5,000 = NGN10,000
Customised stickers @ NGN10,000
Cleaning tools @ 10,000
Service charge @ NGN46,150
Total cost: NGN156,650
</t>
  </si>
  <si>
    <t>AGBADA 2</t>
  </si>
  <si>
    <t>PAE AGBADA 2 FAC PREV. MTC</t>
  </si>
  <si>
    <t>O.NG.PAE.A2F.FAC.724FP</t>
  </si>
  <si>
    <t>Wilcox Emmanuel/Adenuga Olufemi</t>
  </si>
  <si>
    <t>PL</t>
  </si>
  <si>
    <t>LEH</t>
  </si>
  <si>
    <t>HSE</t>
  </si>
  <si>
    <t>Production/HSE critical</t>
  </si>
  <si>
    <t>Gas Plant Operation Support Services at Oguta Gas Plant. 
E.O UZUKWU &amp; SONS ENTERPRISES
Payment of 11 Personnel @ NGN1,047,200 per Month
For 10 months = NGN1,047,200*10 = NGN10,472,000 
This is to pay oustanding salary and pay off Oguta Gas Plant Station attendants post demobilization of the facility.</t>
  </si>
  <si>
    <t>Oguta Gas Plant</t>
  </si>
  <si>
    <t>PAE OGUTA G/P FACILITIES OPERATIONS</t>
  </si>
  <si>
    <t>O.NG.PAE.OUF.FAC.71300</t>
  </si>
  <si>
    <t>Jan- Mar 2018</t>
  </si>
  <si>
    <t>Joshua Olowononi</t>
  </si>
  <si>
    <t>PLO</t>
  </si>
  <si>
    <t>Obigbo PU</t>
  </si>
  <si>
    <t xml:space="preserve"> Operations </t>
  </si>
  <si>
    <t>Non-execution of safety critical activities due to non-availability of personnel. Personnel are frontline human barriers.</t>
  </si>
  <si>
    <t xml:space="preserve">Provision of NAG support/operations services for 3 months (Jan - Mar, 2017) @ NGN724,750 per month
Total: NGN2,174,250
</t>
  </si>
  <si>
    <t xml:space="preserve"> LAND EAST HUB </t>
  </si>
  <si>
    <t xml:space="preserve"> Obigbo NAG</t>
  </si>
  <si>
    <t>PAE Obigbo NAG Facilities</t>
  </si>
  <si>
    <t>O.NG.PAE.OGC.FAC.71300</t>
  </si>
  <si>
    <t>WILCOX, E</t>
  </si>
  <si>
    <t>UPO/G/PLR</t>
  </si>
  <si>
    <t xml:space="preserve">PLR </t>
  </si>
  <si>
    <t>Production deferment resulting from power outage.</t>
  </si>
  <si>
    <t xml:space="preserve">Alignment of Gas Gen B and Gas Gen C engines to Alternator at Agbada AGG                                                                                                      
2 Nos Alignment of Engine to gear box to pump alignment Improvement                                                                                                                                   
Genreral price component @ $3,500 = $7,000
DC Surch Services @ NGN8,000 = NGN16,000
Total value: $7,000 &amp; NGN16,000 </t>
  </si>
  <si>
    <t>Agbada  AGG</t>
  </si>
  <si>
    <t>PAE AGBADA  AGG CORRECTIVE MAINT</t>
  </si>
  <si>
    <t>O.NG.PAE.AGA.FAC.724FC</t>
  </si>
  <si>
    <t>Jan - Mar 2018</t>
  </si>
  <si>
    <t>PLR</t>
  </si>
  <si>
    <t>Non approval of this will lead to inability to carry out well test which is a statutory requirement</t>
  </si>
  <si>
    <t>Procure 500 leaves barton paper chart for Agbada Axis</t>
  </si>
  <si>
    <t>UMUECHEM F/S</t>
  </si>
  <si>
    <t>PAE Umuechem F/S Facilities Operations</t>
  </si>
  <si>
    <t>O.NG.PAE.UCF.FAC.71300</t>
  </si>
  <si>
    <t>RUMUAHIA</t>
  </si>
  <si>
    <t>Non approval of his will lead o personnel discomfor and producion downime</t>
  </si>
  <si>
    <t xml:space="preserve">Procure 50,000L of AGO for Rumuahia Ops Q1 Jan - Mar 2018
50000L of diesel @ unit cost N201.34 = N10,067,000
</t>
  </si>
  <si>
    <t>OGUTA F/S</t>
  </si>
  <si>
    <t>PAE Oguta F/S Facilities Operations</t>
  </si>
  <si>
    <t>MUSA A</t>
  </si>
  <si>
    <t>The item is for the Dryers, unapproval will result in sending entrained liquid to field instrument</t>
  </si>
  <si>
    <t>Service leaking Instrument Air Dryer D-6830 at Okoloma Gas Plant
SAP details:
6 pcs of BODY,VALVE,RKK35-K95/40/VS,ZANDER @ $603.33
TOTAL= $3,619.98</t>
  </si>
  <si>
    <t>PAE AFAM GRF FACILITIES CORRECTIVE</t>
  </si>
  <si>
    <t>O.NG.PAE.A2G.FAC.724FC</t>
  </si>
  <si>
    <t>MUSA N</t>
  </si>
  <si>
    <t>UNAVAILABILITY OF FLASH GAS COMPRESSOR LEADING TO FLARING</t>
  </si>
  <si>
    <t>MATERIAL FOR  REFURBISHMENT OF FGC SUCTION &amp; DISCHARGE VALVES 
1 PC WASHER,KKG00065,NU-PI @ $41.3
 1 PC BUSH,SPO68980,NU-PI @ $55.83
15 PCS PIN,FJM03016,NU-PI @ $44.55 = $668.25
1 PC CONTROL VALVE SPRING,SQR75652,NU-PI @ $21.24
56 PCS SPRING,SQR76445,NU-PI @ $4.86 = $272.16
1 PC SPRING,SQR75797,NU-PI @ $18.5
36 PCS SPRING,SQR76444,NU-PI @ $4.01 = $144.36
20 PCS SPRING,SQR76446,NU-PI @ $4.01 = $80.2
4 PCS PLASTIC RING,SQZ15552,NU-PI @ $210.56 = $842.24
4 PCS PLASTIC RING,SQZ15553,NU-PI @ $239.55 = $958.20
4 PCS  PLASTIC RING,SQZ15554,NU-PI @ $310.22 = $1,240.88
2 PCS PLASTIC RING,SQZ15555,NU-PI @ $421.13 = $842.26
2 PCS PIN,FJM03025,NU-PI @ $13.84 = $27.68
4 PCS PIN,FJM02012,NU-PI @ $46.7 = $186.80
1 PC BUSHING,SPO69221,NU-PI @ $58.86
TOTAL = $5,458.76</t>
  </si>
  <si>
    <t>PAE AFAM GRF FACILITIES PREVENTIVE</t>
  </si>
  <si>
    <t>O.NG.PAE.A2G.FAC.724FP</t>
  </si>
  <si>
    <t>OBIOHA O</t>
  </si>
  <si>
    <t>PLK</t>
  </si>
  <si>
    <t>Unavailabilty of Nitrogen for operations</t>
  </si>
  <si>
    <t>Transport request for the delivery of Nitrogen to Okoloma.
SAP details:
Transport request for NITROGEN to Okoloma  @N25,000</t>
  </si>
  <si>
    <t>EDAH CHOICE, E.</t>
  </si>
  <si>
    <t>Failure to get this will lead to inability to verify and open tripped ScSSSVs when the safety valves suface control panel hand pump fails (production deferment &amp; assurance of safety critical equipment)</t>
  </si>
  <si>
    <t xml:space="preserve">Procurement of hydraulic hand pump for well head activities at Okoloma Gas Plant
SAP Details:
1 pc PUMP,HAND,HYDR,0-10000psi,P-80,ENERPAC @ $832.14 
</t>
  </si>
  <si>
    <t>ALEPAYE, B</t>
  </si>
  <si>
    <t>NON APPROVAL OF THIS REQUEST WILL LEAD TO PRODUCTION DOWNTIME</t>
  </si>
  <si>
    <t xml:space="preserve">PROCURE AGBADA  LUBE OIL/CHEMICAL FOR Q1 2018
11DRUMS OF MYSELLA   @UNIT COST OF $1,285.48= $14,140.28
5 DRUMS OF RIMULA @ UNIT COST $8,553 =$4,277.65
25 DRUMS OF PHASETREAT @ UNIT COST @1,238.38 = $30,959.5
15 DRUMS OF GLYCOL @ UNIT COST $862.00 =$ 12,930
10 DRUMS OF T32 @ UNIT COST $810.17 =$8,101.7
TOTAL COST =$70, 409.13
</t>
  </si>
  <si>
    <t>AGBADA AGG</t>
  </si>
  <si>
    <t>PAE AGBADA  AGG OPERATIONS</t>
  </si>
  <si>
    <t>O.NG.PAE.AGA.FAC.71300</t>
  </si>
  <si>
    <t xml:space="preserve">PROCURE RUMUAHIA LUBE OIL/CHEMICAL FOR Q1 2018
10 DRUMS OF MYSELLA   @UNIT COST OF $1,285.48= $12,854.8
5 DRUMS OF RIMULA @ UNIT COST $8,553 =$4,277.65
0 DRUMS OF PHASETREAT @ UNIT COST @1,238.38 = $12, 383.8
2DRUMS OF SHELLSOL @ UNIT COST $1,075.09 =$2,150.06
TOTAL COST =$31,666.31
</t>
  </si>
  <si>
    <t>AHIA FS</t>
  </si>
  <si>
    <t>PAE AHIA F/S FACILITIES OPERATIONS</t>
  </si>
  <si>
    <t>O.NG.PAE.AHF.FAC.71300</t>
  </si>
  <si>
    <t>OMONIWA HELEN</t>
  </si>
  <si>
    <t>ELECTRICAL</t>
  </si>
  <si>
    <t>Threat to personnel safety during electrical isolation and poor quantification of power consumption in each facility.</t>
  </si>
  <si>
    <t>Procurement of 2 pcs  Isolators for separation of power supply cables to JTF camp &amp; Agbada FOC.
1pc of 125A Isolator =$416.38
1pc of 160A Isolator =$444.13 
Total amount = $860.51</t>
  </si>
  <si>
    <t>AGBADA 2 FS</t>
  </si>
  <si>
    <t>idy Okorie</t>
  </si>
  <si>
    <t>PLI</t>
  </si>
  <si>
    <t>Regrets of carrying out remediation actions from the 6M  Fire Equipment Report (Nov 2017)  is a Statutory non-compliance issues (innability to meet minimum requirement for fire protection), Potential for overdue Fountain action (FIM ID 976785), and Goal Zero (HSE) impact.</t>
  </si>
  <si>
    <t xml:space="preserve">PROCURMENT OF FIRE EXTINGUISHER COVERS FOR IMOR PU FIRE EQUIPMENT MAINTENANCE. 
20 pcs Covers for 50kg DCP Extinguisher @ NGN9,500 = NGN190,000
70 pcs Covers for 9kg DCP Extinguisher @ NGN7,000 = NGN490,000
10 pcs Covers for 5kg DCP Extinguisher @ NGN7,000 = NGN70,000
Total = NGN750,000
</t>
  </si>
  <si>
    <t>IMO RIVER</t>
  </si>
  <si>
    <t>PAE POLLUTION CLEAN UP</t>
  </si>
  <si>
    <t>AKPORHUARHO SAM</t>
  </si>
  <si>
    <t>UPO/G/PCN</t>
  </si>
  <si>
    <t>Services required to support Operations and Maintenance. Unvailability of service could put Asset Integrity, safeguarding and Production at risk.</t>
  </si>
  <si>
    <t xml:space="preserve">
PROVISION OF OPERATIONS AND MAINTENANCE SERVICES - ADIBAWA FLOW STATION - UNION FIBRE NIGERIA LIMITED -NG01023046
3-MONTHS SALARY FOR 4 PERSONS  @ N 188,198 Each (Vendors Mark up all inclusive).
TOTAL AMOUNT = NGN2,258,376.00
</t>
  </si>
  <si>
    <t>CENTRAL HUB</t>
  </si>
  <si>
    <t>ADIBAWA</t>
  </si>
  <si>
    <t>PAE Adibawa F/S Facilities Operations</t>
  </si>
  <si>
    <t>O.NG.PAE.ABF.FAC.71300</t>
  </si>
  <si>
    <t>JAN - March 2018</t>
  </si>
  <si>
    <t>Provision of Operations &amp; Maintenance Services - Kolocreek Flow Station
OSSAI TECHNICALS LTD. - NG01022524
Salary  for 3 months for 4 persons @ N161,359 Each. (Vendors Mark up all inclusive).
Total Amount = NGN1,936,308</t>
  </si>
  <si>
    <t>PAE Kolo Creek F/S Facilities Operations</t>
  </si>
  <si>
    <t>O.NG.PAE.KCF.FAC.71300</t>
  </si>
  <si>
    <t xml:space="preserve">January - March '18
</t>
  </si>
  <si>
    <t xml:space="preserve">Onochie, Tessy
</t>
  </si>
  <si>
    <t>UPO/G/PC</t>
  </si>
  <si>
    <t xml:space="preserve"> Central Hub 
</t>
  </si>
  <si>
    <t xml:space="preserve"> Maintenance/Operations 
</t>
  </si>
  <si>
    <t xml:space="preserve">Threat to the sustained and continuous provision of scheduling and planning services required for Gbaran Ubie DCQ (1.4 bscf/d) to NLNG  as well as circa 50kBBLS oil to Bonny 
</t>
  </si>
  <si>
    <t xml:space="preserve">"Provision of Scheduling Support Services to Gbaran Ubie 2 District (Dilex Limited).                                                                  1 personnel at N250,000 each per rmonth = 1*N250,000 = N250,000 per month                                                                                                
Total for 3 months = N250,000*3 = N750,000                                                                   Grand total = N945,000 (Mark up added)."
</t>
  </si>
  <si>
    <t xml:space="preserve">4610046982
</t>
  </si>
  <si>
    <t>Central Hub</t>
  </si>
  <si>
    <t xml:space="preserve">Gbaran Ubie
</t>
  </si>
  <si>
    <t xml:space="preserve">Gbaran Ubie Oil Facility Operations
</t>
  </si>
  <si>
    <t xml:space="preserve">O.NG.PAE.GBF.FAC.71300
</t>
  </si>
  <si>
    <t xml:space="preserve">Threat to the sustained and continuous provision of scheduling and planning services required for Oguta, Ahia and Rumuekpe production circa 4,200 bopd
</t>
  </si>
  <si>
    <t xml:space="preserve">"Provision of Scheduling Support Services to Rumuahia District (Horsuk Services).                                                            2 personnel at N250,000 each per rmonth =2*N250,000 = N500,000 per month                                                                                                
Total for 3 months = N500,000*3 = N1,500,000                                                                   Grand total = N1,650,000 (Mark up added)."
</t>
  </si>
  <si>
    <t xml:space="preserve">Oguta
</t>
  </si>
  <si>
    <t xml:space="preserve">Oguta Oil Facility Operations
</t>
  </si>
  <si>
    <t xml:space="preserve">O.NG.PAE.OUF.FAC.71300
</t>
  </si>
  <si>
    <t xml:space="preserve">"Provision of Scheduling Support Services to Gbaran Ubie District (Quantum Forte Ltd.).                                                      2 personnel at N250,000 each per rmonth = 2*N250,000 = N500,000 per month                                                                                                
Total for 3 months = N500,000*3 = N1,500,000                                                                   Grand total = N1,675,000 (Mark up added)."
</t>
  </si>
  <si>
    <t xml:space="preserve">Threat to the sustained and continuous provision of scheduling and planning services required for Kolo Creek, Adibawa, Etelebou and Ubie production circa 11,000 bopd
</t>
  </si>
  <si>
    <t xml:space="preserve">"Provision of Scheduling Support Services to Kolo Creek District (Afrotherm Nig. Ltd.).                                                        2 personnel at N250,000 each per rmonth = 2*N250,000 = N500,000 per month                                                                                                
Total for 3 months = N500,000*3 = N1,500,000                                                                   Grand total = N1,890,000 (Mark up added)."
</t>
  </si>
  <si>
    <t xml:space="preserve">Kolo Creek
</t>
  </si>
  <si>
    <t xml:space="preserve">Kolo Creek Facility Operations
</t>
  </si>
  <si>
    <t xml:space="preserve">O.NG.PAE.KCF. FAC.71300
</t>
  </si>
  <si>
    <t xml:space="preserve">Threat to the sustained and continuous provision of scheduling and planning services required for Nun River and Diebu Creek production circa 12,000 bopd
</t>
  </si>
  <si>
    <t xml:space="preserve">"Provision of Scheduling Support Services to Nun River District (Genco Excel Services Ltd.).                                         2 personnel at N250,000 each per rmonth = 2*N250,000 = N500,000 per month                                                                                                
Total for 3 months = N500,000*3 = N1,500,000                                                                   Grand total = N1,890,000 (Mark up added)."
</t>
  </si>
  <si>
    <t>Nun River</t>
  </si>
  <si>
    <t>Nun River Facility Operations</t>
  </si>
  <si>
    <t>O.NG.PBE.NUF.FAC.71300</t>
  </si>
  <si>
    <t>Jan - March2018</t>
  </si>
  <si>
    <t>Onyeme Chinedu</t>
  </si>
  <si>
    <t>Process safety issues stemming from gaps in the Permit to Work process in Kolo creek PU.</t>
  </si>
  <si>
    <t>PROVISION OF PERMIT COORDINATION SERVICES FOR KOLO CREEK PRODUCTION UNIT
The work scope of the Permit Coordination Facility contract includes: 
1. Liaising with supervisors (e.g. Maintenance supervisor, Operations supervisor, Production Unit Manager etc) on upcoming work plans to ensure smooth administration of the PTW system and minimize disruption to operation activities due to PTW delays.
2. Reviewing documentations (permits, certificates, JHA, checklists, SHOC and procedures) to ensure that hazards, their controls and mitigations are identified.
3. Acting as first line check for conflicting work activities, isolation boundaries and potentially hazardous operations
4. Checking that work is within the project Work Activities Pack
5. Checking to ensure isolation and associated boundaries, and that hazard control measures of the permits are maintained during work execution
6. Maintaining location-approved list of certified PTW signatories.
7. Maintaining Permit to Work System documentation archives for audit trail.
8. Follow up on PTW audits/effectiveness assessment findings.
9. Maintaining Extended Period Isolation (EPI) register
Salary for 4 personnel in Kolo creek PU @ NGN790,750.00 per month
Total cost for 3 months  = NGN790,750 X 3 = NGN2,372,250.00 ( Mark up inclusive)</t>
  </si>
  <si>
    <t>Kolocreek PU</t>
  </si>
  <si>
    <t>January to March 2018</t>
  </si>
  <si>
    <t>Offong, Anthony</t>
  </si>
  <si>
    <t xml:space="preserve">There would be no support services for flight landing and cargo handling in Nun River as statutorily required. This may lead to suspension of flight services to Nun River. As at now flight is the only approved means of going in and out of Nun River. </t>
  </si>
  <si>
    <t xml:space="preserve">Provision of 2 HLO &amp; 3 HLA services in Nun River Air Operations for 3 months from January to March 2018. 
Provision of the HLO -280,000 X 2personnel X 3 month = 1,680,000
Provision of the HLA - 110,000 X 3personnel X 3months = 990,000.
Carry yearly mtce of 4 scales @ the rate of 160,000.00 per scale = 640,000
Audio/medical test for 5 personnel @ 45,000.00 each = 225,000
Basic swimming certification for 5 personnel @ 25,000.00 each = 125,000
Provision of logistics for passangers for 5 personnel @ 22,500.00 = 112,500
Total = N3,772,500.00 </t>
  </si>
  <si>
    <t>Jan - March 2018</t>
  </si>
  <si>
    <t>Nneka Iloanusi</t>
  </si>
  <si>
    <t>UPO/G/PSMV</t>
  </si>
  <si>
    <t>Corporate Maintenance</t>
  </si>
  <si>
    <t>APM-CIMS rollout for SCiN will be stalled.</t>
  </si>
  <si>
    <t>PROVISION OF SERVICES FOR IMPLEMENTATION OF ONSHORE ASSETS CORROSION &amp; INSPECTION MANAGEMENT</t>
  </si>
  <si>
    <t>CORPORTATE MAINTENANCE</t>
  </si>
  <si>
    <t>SPDC</t>
  </si>
  <si>
    <t>Maintenance Systems and Verification</t>
  </si>
  <si>
    <t>OLACHI UBOCHI</t>
  </si>
  <si>
    <t>UPO/G/PSMD</t>
  </si>
  <si>
    <t>MRTA</t>
  </si>
  <si>
    <t>Maintenance Services</t>
  </si>
  <si>
    <t xml:space="preserve">Inability to print </t>
  </si>
  <si>
    <t>Gift for a retiree who will be leaving on the 26th january, 2018. Washing Machine N200000</t>
  </si>
  <si>
    <t>p.card</t>
  </si>
  <si>
    <t>Opex</t>
  </si>
  <si>
    <t>PNP CORPORATE MTCE SYSTEMS MANAGEMENT</t>
  </si>
  <si>
    <t>Gift Vouchers for the RBI team on their Platinum Award gotten on the 15th December and also for the Warri Workshop contractor personnel who have executed various activities in support of the business
90*47700= 4293000 (Including 6% Vendor Markup)</t>
  </si>
  <si>
    <t xml:space="preserve">
Stationaries for the Maintanace Reliability and Turnaround Team
40 Cartons of A4 paper - 9000*40 = 360000
25 cartons of A3 Paper 21000*25 = 525000
 50 pcs of FLIPCHART PAPER 2200*50=110000
20 dozens of Short Notebook 6600*20 = 132000
20 dozens of Long Notebooks 8400*20 =168000
20 packets of Self seal Envelope 10x8 pkt of 25 pcs 15000*20 = 300000
20 packets of Self seal Envelope 12x10 pkt of 25 pcs 17500*20 = 350000
30 dozens of Post IT Pad  (4x3in) 6000*30 =180000
30 dozens of Post IT Pad  (4x3in) 8250*30 =247500
MASKIN TAPE  2" =56250
MASKIN TAPE  1" =37500
Schneider pen  = 350000
White Board Marker (pkt of 10 pcs) = 93750
Total: 2910000
</t>
  </si>
  <si>
    <t>Toners for Maintanace Verification systems ( Sapres hot desk, CMMS,CIMS ,MIE and Verification)
Hp Black Toner C9730A
HP Cyan Toner C9731A 
HP Yellow Toner C9732A
HP Magenta Toner C9733A
Total: N2644514.08</t>
  </si>
  <si>
    <t>Jan - Dec 2018</t>
  </si>
  <si>
    <t>Will truncate the Inventory Reduction Project to reduce grey stock of about $300m with a reuse target of about $25m</t>
  </si>
  <si>
    <t>PROVISION OF MAINTENANCE SUPPORT FOR SYSTEM &amp; VERIFICATION EAST
• Inventorisation of grey stock at KI; Warri; Onne and IA warehouses
• Determination of spare parts requirements for maintenance of production  equipment;  Projects; Wells and IT
• Monitoring compliance of Spare parts requisition with MIE processes; commitment control processes
• Quality control of maintenance spares requisition and requirements and Overseeing the security of spare parts and tools in SCiN.
Drive use of eSPIRS tool
Drive BOM build/usage across SCiN</t>
  </si>
  <si>
    <t>NG01022558</t>
  </si>
  <si>
    <t xml:space="preserve"> N/A</t>
  </si>
  <si>
    <t>January to February 2018</t>
  </si>
  <si>
    <t>Erekosima, B.</t>
  </si>
  <si>
    <t>UPO/G/PSLL</t>
  </si>
  <si>
    <t>Logistics</t>
  </si>
  <si>
    <t>Inability to support production, Major Projects, Wells, External Relations, Airport and Expartriate Shuttles, Fire and ERT operations and other business needs/activities. And cost will be fully charged out to customers.</t>
  </si>
  <si>
    <t xml:space="preserve">Provision of Operation &amp; Maintenance of SPDC owned Light Vehicles, East - Coaster buses, Hicae mini-buses, Pick-up 4x4 WD, Saloon cars and Jeeps to support all business need within East and environs. And cost will be fully charged out to customers. - Plantgeria Company Limited </t>
  </si>
  <si>
    <t>NG01003496 /4610041472</t>
  </si>
  <si>
    <t>LAND TRANSPORT</t>
  </si>
  <si>
    <t>LIGHT VEHICLES SUPPORT SERVICES</t>
  </si>
  <si>
    <t>Privision of Operation &amp; Maintenance of SPDC owned Light Vehicles, East (Fleet Management Services)  to all business need within East and environs. And cost will be fully charged out to customers - Elvimex Nigeria Limnited:</t>
  </si>
  <si>
    <t>Provision of Operation &amp; Maintenance of SPDC owned Light Vehicles, East (Journey Management Services)  to all business need within East and environs. And cost will be fully charged out to customers. - EJF Enterprises Limnited:</t>
  </si>
  <si>
    <t>January to September 2018</t>
  </si>
  <si>
    <t>Inability to support the SODA and Forcados-Yokri Integrated Project. And cost will be fully charged out to customers.</t>
  </si>
  <si>
    <t>Call-off Provision of Hiace Buses to Support SODA &amp; FYIP Operatyions, West. And cost will be fully charged out to the Project Team - Temile &amp; Sons Development Coy Limited</t>
  </si>
  <si>
    <t>NG01023310</t>
  </si>
  <si>
    <t>JAN.-MARCH 2018.</t>
  </si>
  <si>
    <t xml:space="preserve">UPO/G/PLB </t>
  </si>
  <si>
    <t>MANAGEMENT OF SUPPLY BASE WEST.</t>
  </si>
  <si>
    <t>Inability to support SPDC SWAMP WEST production operations, deterioration of IA OGUNU Supply Base due to lack of maintenance of the Infrastructure, etc</t>
  </si>
  <si>
    <t>Management of Supply Base West -Base Management:NGN24,000,000.00+USD180,000.00
Facility Management:NGN92,155,753.87+USD689,609.71
CARGO HANDLING:NGN3,275,541.90+USD24,567.90
MISCELLANEOUS(REIMBURSABLES):NGN9,000,000.00
EQUIPMENT 7 PERSONNEL:NGN34,130,114.40+255,976.02
TOTAL:NGN162,561,410.17+USD1,150,153.63</t>
  </si>
  <si>
    <t>IA OGUNU</t>
  </si>
  <si>
    <t>MARINE WEST</t>
  </si>
  <si>
    <t>FAKUNLE, BABAFEMI</t>
  </si>
  <si>
    <t>UPO/G/PSLA</t>
  </si>
  <si>
    <t>AVIATION</t>
  </si>
  <si>
    <t>Deficiencies in QA/QC &amp; HSE on-site supervision as well as PTW administration for on-going works</t>
  </si>
  <si>
    <t>To provide on-site QA/QC + HSE Supervision &amp; manage the administration of the PTW process on-site for the activities listed below- 
1. Maintenance of AGL at Ogunu &amp; PHc. I.A. Heliports &amp; PHc. R.A. Helipad and Forcados Terminal Helipad &amp; Airstrip
2. Extension of AGL Installation on PHc. I.A. Runway &amp; Apron to New Apron 
3. Remedial Works, Calibration &amp; Maintenance of AWOS at Forcados Terminal Airstrip
4. Provide &amp; Install AWOS at Ogunu I.A. Heliport
5. Repair Works &amp; Re-marking of PHc. I.A. Heliport Runway &amp; Apron
6. Re-marking of Ogunu I.A. Heliport and Forcados Airstrip Runway &amp; Apron
7. Re-marking of Helipads at Nun River &amp; Belema Flow Station, PHc. R.A. and Forcados Terminal
8. Commissioning of I.A. Helicopter Hangar
QA/QC Co-ordinator (Electrical) - Daily Rate - N27,793.32 + mark-up N8,754.90 for 78man-days
Senior Site Inspector (Electrical); Daily Rate - N22,264.75 + mark-up N7,013.40 for 156man-days
Site Inspector 1 (Civil); Daily Rate - N18,270.94 + mark-up N5,755.35 for 78man-days
QC Engineer 1 (Mechanical); Daily Rate – N17,772.79+ mark-up N5,598.43 for 78man-days</t>
  </si>
  <si>
    <t>10621441/10-20</t>
  </si>
  <si>
    <t>HELPADS &amp; TERMINAL OPS</t>
  </si>
  <si>
    <t>January - March 2018</t>
  </si>
  <si>
    <t>Inadequate Fire Suppression Capability in the new I.A. Helicopter Hangar Bonded Store, Avionics Workshop, I.T. Equipment Room &amp; Battery Room
Other Safety Critical Items in the Avionics Workshop, Battery Room, Mechanical Workshop, Sheet Metal Workshop, Clean Workshop &amp; Safety Equipment Room
Requirement for Issue of License to Operate the Hangar by NCAA</t>
  </si>
  <si>
    <t xml:space="preserve">Provide &amp; Install the following in the I.A. Helicopter Hangar-
1. NOVEC 1230 Fire Suppression System in the Bonded Store, Avionics Workshop, I.T. Equipment Room &amp; Battery Room
2. Air Extraction Units/System in the Avionics Workshop, Battery Room, Mechanical Workshop, Sheet Metal Workshop &amp; Clean Workshop
3. Extend Compressed Air System into Avionics Workshop, Battery Room, Sheet Metal Workshop, Clean Workshop &amp; Safety Equipment Room
4. Panic Alarm in the Mechanical Workshop
5. Emergency Eye Wash Station &amp; Gas Detector in the Battery Room 
</t>
  </si>
  <si>
    <t>JANUARY-MARCH 2018</t>
  </si>
  <si>
    <t>JONATHAN JOSHUA/MADUKA IKECHUKWU</t>
  </si>
  <si>
    <t>UPO/G/PSLM</t>
  </si>
  <si>
    <t>Marine</t>
  </si>
  <si>
    <t>Marine Services</t>
  </si>
  <si>
    <t>Negative impact on Production.</t>
  </si>
  <si>
    <t>Provision of Marine Logistics Support Services-BEACH MASTER-EBIBO
Three (3) Beach Masters @ the rate of N385,818.74 Per Person(N385,818.74*3*3) =N3,472,368.66  for 3-Months.                                                                                TOTAL =N3,472,368.66</t>
  </si>
  <si>
    <t>Marine services</t>
  </si>
  <si>
    <t>HMV WEST CHARGE BK</t>
  </si>
  <si>
    <t>Provision of Marine Logistics Support Services-BEACH MASTER-AYEMIDI
  Three (3) Beach Masters @ the rate of N391,005.751Per Person(N391,005.75*3*3) =N4,692,069.00  for 3 Months.                                                                                   TOTAL =N3,519,051.75</t>
  </si>
  <si>
    <t>Provision of Marine Logistics Support Services-BEACH MASTER-ZIKO ZIKO. 
One Senior Beach Master @ the rate of (N444,599.77*3)=N1,333,799.31 Two (2) Beach Masters @ the rate of N393,690.771Per Person(N393,690.77*2*3) =N2,362,144.62  for 3 Months.                                                                                                                                                  TOTAL  =N3,695,943.93</t>
  </si>
  <si>
    <t>Provision of Marine Logistics Support Services-BEACH MASTER-CRISKELA CONCEPTS
  Three (3) Beach Masters @ the rate of N390,296.83 Per Person(N390,296.83*3*3) =N3,512,671.47  for 3 Months.                                                                                                       TOTAL =N3,512,671.47</t>
  </si>
  <si>
    <t>Provision of Marine Logistics Support Services-BEACH MASTER-WATER ANGEL.
  Three (3) Beach Masters @ the rate of N390,296.83 Per Person(N390,296.83*3*3) =N3,512,671.47  for 3  Months.                                                                                           TOTAL =N3,512,671.47</t>
  </si>
  <si>
    <t xml:space="preserve">Provision of Crude Export Tanker Radio-JOETEK. 
Two (2) Export Liason Communication Support Personnel @ the rate of N399,123.05 Per Person for  a Period of 3-Months.                           (N399,123.05*2*3)=N2,394,738.30                                                                                                                                        TOTAL =N2,394,738.30                                       </t>
  </si>
  <si>
    <t xml:space="preserve">Provision of Marine Logistics Support Services-BEACH MASTER-TWIST GLOBAL
  Two (2) Beach Masters @ the rate of N374,294.19 Per                                  Person(N374,294.19*2*3) =N2,245,765.14  for 3 Months.                                        One Stevedore @ N201,425.86*1*3=N604,277.58                                                                                                                                          TOTAL =N 2,850,042.72
</t>
  </si>
  <si>
    <t xml:space="preserve">Provision of Stevedoring and Jetty support Services-NEG MARINE. 
Seven(7) Stevedore Personnel @ the rate of N167,537.24 Per Person for a Period of 3Months.                                                                                 (N167,537.24*7*3) = N3,518,282.04                                                                                                                                                                                   TOTAL =N3,518,282.04     </t>
  </si>
  <si>
    <t xml:space="preserve">Provision of Jetty Marshal/ Stevedores Services-EZOUKS.
Two(2) Jetty Marshals @ the rate of N264,118.05 Per Person                                 (N264,118.05*2*3)=N1,584,708.30                                                                                    Two(2) Stevedores @ the rate of N186,218.92 Per Person for a Period of 3Months.                                                                                                                            (N186,218.92*2*3) = N1,117,313.52                                                                                                                                                        TOTAL  =N2,702,021.82 
      </t>
  </si>
  <si>
    <t xml:space="preserve">Provision of Forcados Terminal marine coordinator-E.ATEMILE.
One(1) Land Logistics Cordinator @ the rate of N593,300.22 Per Person                      (N593,300.22*3) N1,779,900.66                                                                                             Two(2) Jetty Marshals @ the rate of N283,777.00 Per Person for a Period of 3 Months.(Charge back Service)                                                                                        (N283,777.00*2*3) = N1,702,662.00                                                                                        TOTAL  =N3,482,562.66                       </t>
  </si>
  <si>
    <t>Provision of Marine Logistics Support Services- JETTY MARSHAL SERVICES @ FOT-ETOPO
 Two (2) Jetty Marshals @ the rate of N262,964.75 Per Person(N262,964.75*2*3) =N1,577,788.50  for 3 Months.                                                                                                       TOTAL =N1,577,788.50</t>
  </si>
  <si>
    <t>Provision of Marine Logistics Support Services-BEACH MASTER &amp; JETTY MARSHAL SERVICES @ FOT-WABOS
One Senior Beach Master @ the rate of (N430,553.08*3)=N1,291,659.24                                                   Two (2) Jetty Marshals @ the rate of N273,439.03 Per Person(N273,439.037*2*) =N1,640,634.22  for 3 Months.                                                                                          TOTAL =N2,932,293.46</t>
  </si>
  <si>
    <t xml:space="preserve">Provision of Crude Export Tanker Radio-CAMPEM. 
Three (3) Export Liason Communication Support Personnel @ the rate of N399,123.50 Per Person for  a Period of 3 Months.                           (N399,123.50*3*3)=N3,592,111.50      TOTAL  =N3,592,111.50                                         </t>
  </si>
  <si>
    <t xml:space="preserve">Provision of Crude Export Tanker Radio-SAMGE. 
Three (3) Export Liason Communication Support Personnel @ the rate of N399,123.50 Per Person for  a Period of 3 Months.(N399,123.50*3*3)=N3,592,111.50   
TOTAL  =N3,592,111.50                                  </t>
  </si>
  <si>
    <t>OLUGUNWA OLUYEMI</t>
  </si>
  <si>
    <t xml:space="preserve">Deployment of Non-Compliant Vessels.High HSE exposure with a negative impact on Production. </t>
  </si>
  <si>
    <t xml:space="preserve">Prov.of Marine Premob Inspection/Document Control  Services East-MARSHAL INTERNATIONAL CONTRACTORS LTD
-2nos Snr. &amp; 2nos Jnr. Document Controller Salaries (7,312,041.00)+HMO-LOT- (776,558.88)+PPE-LOT (196,400.12) for  3months= NGN 5,360,183.60    </t>
  </si>
  <si>
    <t>NG01023374</t>
  </si>
  <si>
    <t>Marine Vessels</t>
  </si>
  <si>
    <t>IL MARINE PREMOB INSPECTION SERVICES</t>
  </si>
  <si>
    <t xml:space="preserve">Prov.of Marine Premob Inspection Services East -MARSHAL INTERNATIONAL CONTRACTORS LTD.
-3nos Inspectors@ Salaries (8,187,450.75)+HMO-LOT-(194,139.72)+PPE-LOT- (180,130.11)  for 3months=  NGN5,286,740.25                                                                   
</t>
  </si>
  <si>
    <t>NG01023373</t>
  </si>
  <si>
    <t xml:space="preserve">Prov.of Marine Premob Inspection/Document Control  Services West-ZIKO &amp; ZIKO INTERNATIONAL 
-3nos Snr &amp; 1nos Document Controller (4,440,000.00)+HMO-LOT- (323,300.00)+PPE-LOT (327,068.00) for  3months= NGN5,090,368.00                                                                                      
</t>
  </si>
  <si>
    <t>NG01023372</t>
  </si>
  <si>
    <t xml:space="preserve">Prov.of Marine Premob Inspection Services- West -ETOPO CONTROL SERVICES NIG.LTD
-3nos Inspectors@ Salaries (4,500,000)+HMO-LOT-(194,139.72)+PPE-LOT- (28,928.57) +M/Up of (81,000.00) for 3months=  NGN4,804,068.29                                                                                                         
</t>
  </si>
  <si>
    <t>NG01023371</t>
  </si>
  <si>
    <t>Januray 2018</t>
  </si>
  <si>
    <t>Enaibre Edoghogho</t>
  </si>
  <si>
    <t>UIO/G/PLSF</t>
  </si>
  <si>
    <t>FUEL MANAGEMENT</t>
  </si>
  <si>
    <t>Production will be negatively impacted, due to non availability of  fuel</t>
  </si>
  <si>
    <t>Supply of 90,000 litrs of PMS to IA  storage dump@ N153.00per litr.</t>
  </si>
  <si>
    <t>IA FILLING STATION</t>
  </si>
  <si>
    <t>PMS</t>
  </si>
  <si>
    <t>Production will be negatively impacted, due to non availability of Personnel to dispense fuel</t>
  </si>
  <si>
    <t>Provision of fuel handling services-Bonny filling station and Jetty-1 Staff @200k and mark up</t>
  </si>
  <si>
    <t>EAST</t>
  </si>
  <si>
    <t>FUEL SUPPORT SERVICES EAST</t>
  </si>
  <si>
    <t>Jan - '18</t>
  </si>
  <si>
    <t>Jude Igbinawan</t>
  </si>
  <si>
    <t>SPDC-UPO/G/PO</t>
  </si>
  <si>
    <t>EA Maint  Team</t>
  </si>
  <si>
    <t>Production impacted/Asset Integrity</t>
  </si>
  <si>
    <t>SCREW PANEL INDICATOR LAMPS
30pcs @ NGN 540 each = NGN 16,200</t>
  </si>
  <si>
    <t>P-card</t>
  </si>
  <si>
    <t>EA</t>
  </si>
  <si>
    <t>EA FPSO</t>
  </si>
  <si>
    <t>EA Sea Eagle FPSO Facilities Corr. Mtc</t>
  </si>
  <si>
    <t>O.NG.PAO.EAF.FAC.724FC</t>
  </si>
  <si>
    <t>Eteyen Oboho</t>
  </si>
  <si>
    <t>UPO/G/PSLB</t>
  </si>
  <si>
    <t>Supply Base</t>
  </si>
  <si>
    <t>Offshore operations will be hindered due to supply disruption</t>
  </si>
  <si>
    <t>WAREHOUSE FACILITIES - EA</t>
  </si>
  <si>
    <t>UPO/G/PLM</t>
  </si>
  <si>
    <t>CARGO HANDLING &amp; CCU - EA</t>
  </si>
  <si>
    <t>Kayode Ajayeoba</t>
  </si>
  <si>
    <t>UPO/G/PNO</t>
  </si>
  <si>
    <t>Impact to Production</t>
  </si>
  <si>
    <t>EA FIELD</t>
  </si>
  <si>
    <t>VESSEL SERVICES - EA</t>
  </si>
  <si>
    <t>Supply of AGO to EA Field ref. Contract ID – NG02001274.
- EA Crude Loading vessel (MV AJEMISAN) - Fuel 4,500ltrs per day @ current estimated rate of @ NGN 20.83 and $0.494/ltr for 365 days (JAN - DEC 2017) = NGN 34,213,275 and $886,950
-  Supply Vessel - Vigeo Adebola (30% EA)  3,000 ltrs/day for365days @ $0.6/ltr = $591,300
-HOSE HANDLING VESSEL (FORCADOS) - FUEL 30,00ltrs/day @ NGN 220/ltrs = NGN 79,200,000
- Pax trsf boat (2) 3,000 ltrs/day for 365days  @ NGN 20.83 and $0.494/ltr = NGN 22,808,850 and $591,300</t>
  </si>
  <si>
    <t>FUEL - OFFSHORE VESSEL</t>
  </si>
  <si>
    <t>LOADING OPS &amp; PORT CHARGES - EA</t>
  </si>
  <si>
    <t>Ikhuoria Evans</t>
  </si>
  <si>
    <t>UPO/G/NYP</t>
  </si>
  <si>
    <t>EA SECURITY</t>
  </si>
  <si>
    <t>Impact on Asset integrity</t>
  </si>
  <si>
    <t>EA Security</t>
  </si>
  <si>
    <t>Paul Connor</t>
  </si>
  <si>
    <t>1M PML-GAS ANALYSER-PM TASK - GAS,CAL,DRAGER,6810394,N2+AIR,6D
1pc @ NGN 19,044.64 and $259.81</t>
  </si>
  <si>
    <t>O.NG.PAO.EAF.FAC.724FP</t>
  </si>
  <si>
    <t>GASKET+CUSHION KIT,B8 G8.96 G8.42,SIMCO
2pcs @ NGN 21,090.88 and $81.00 each</t>
  </si>
  <si>
    <t>SPACE INDICATOR RAIL,H1600,SIMCO
1pc @ NGN 75,005.55 and $954.60</t>
  </si>
  <si>
    <t xml:space="preserve">FLOAT,F1247,SIMCO
1pc @ NGN 36,489.53 and $630.62 </t>
  </si>
  <si>
    <t>Replace faulty Level Gauge 84401-LG-007 V-84401 - FLOAT,F1240,SIMCO
1pc @ NGN 78,487.37 and $493.21</t>
  </si>
  <si>
    <t>GAUGE,LEVEL,FLOAT,SIMCO,SIM6,3400mm
1pc @ NGN 373,075.49 and $4,479.40</t>
  </si>
  <si>
    <t>SPACE INDICATOR RAIL,H4200,SIMCO
1pc @ NGN 227,675.61 and $2,505.11</t>
  </si>
  <si>
    <t>SPACE INDICATOR RAIL,H1500,SIMCO
2pcs @ NGN 93,130.93 and $895.30 each</t>
  </si>
  <si>
    <t>Replace of faulty 83501-LG-005 1st Stage Scrubber - SPACE INDICATOR RAIL,H1700,SIMCO
2pcs @ NGN 171,498.92 and $1,013.90 each</t>
  </si>
  <si>
    <t>SPACE INDICATOR RAIL,H3400,SIMCO
2pcs @ NGN 144,325.33 and $2,027.81 each</t>
  </si>
  <si>
    <t>GAUGE,LEVEL,FLOAT,SIMCO,SIM10,1600mm
1pc @ NGN 24,452.00 and $320.00</t>
  </si>
  <si>
    <t>SPACE INDICATOR RAIL,H3900,SIMCO
2pcs @ NGN 282,051.76 and $2,327.21 each</t>
  </si>
  <si>
    <t>GASKET+CUSHION KIT,A9 G9.96 9.42,SIMCO
2pcs @ NGN 18,880.47 and $88.23 each</t>
  </si>
  <si>
    <t>Replace sight glass 82201-LG-016A/B - GAUGE,LIQUID LEVEL,TRANSPARENT SIMCO
1pc @ NGN 170,701.81 and $3,141.51</t>
  </si>
  <si>
    <t>SPACE INDICATOR RAIL,H2600,SIMCO
2pcs @ NGN 137,387.56 and $1,550.51 each</t>
  </si>
  <si>
    <r>
      <t>SPACE INDICATOR RAIL,H2200,SIMCO
2pcs @ NGN 126,277.42</t>
    </r>
    <r>
      <rPr>
        <b/>
        <sz val="10"/>
        <color rgb="FF000000"/>
        <rFont val="Arial"/>
        <family val="2"/>
      </rPr>
      <t xml:space="preserve"> </t>
    </r>
    <r>
      <rPr>
        <sz val="10"/>
        <color rgb="FF000000"/>
        <rFont val="Arial"/>
        <family val="2"/>
      </rPr>
      <t>and $1,311.86 each</t>
    </r>
  </si>
  <si>
    <t>SPACE INDICATOR RAIL,H3200,SIMCO
2pcs @ NGN 241,706.10 and $1,909.21 each</t>
  </si>
  <si>
    <t>SPACE INDICATOR RAIL,H3000,SIMCO
2pcs @ NGN 217,268.95 and $1,789.16 each</t>
  </si>
  <si>
    <t>GASKET+CUSHION KIT,B9 G9.96 42,SIMCO
2pcs @ NGN 18,880.47 and $88.23 each</t>
  </si>
  <si>
    <t>Replacement of  sight glass 82201-LG-015A/B - GAUGE,LIQUID LEVEL,TRANSPARENT SIMCO
1pc @ NGN 415,221.81 and $3,141.51</t>
  </si>
  <si>
    <t>Replace of faulty 83501-LG-005 1st Stage Scrubber - FLOAT,F1243,SIMCO
1pc @ NGN 290,722.41 and $1,298.84</t>
  </si>
  <si>
    <t>Echendu Eric</t>
  </si>
  <si>
    <t>MANGANESE REAGENT - HR 21076-69
1pc @ NGN 16,385.52 and $80.40</t>
  </si>
  <si>
    <t>O.NG.PAO.EAF.FAC.71300</t>
  </si>
  <si>
    <t>Procure Lab Consummables for EA - SRB GROWTH MEDIA,INTERTEK,API,250000ppm
5boxes @ NGN 23,233.20 and $114.00 each</t>
  </si>
  <si>
    <t>January</t>
  </si>
  <si>
    <t>Shittu Dosunmu</t>
  </si>
  <si>
    <t>UPO/G/PMO</t>
  </si>
  <si>
    <t xml:space="preserve">Maintenance </t>
  </si>
  <si>
    <t>Impact on Asset Integrity</t>
  </si>
  <si>
    <t>Provision of Rope Access Technicians for the Sea Eagle FPSO External Hull Coating Repair
Rope Access technician level-3 = NGN151,097.84* 20DAYS = NGN3,021,956.80
Rope Access technician level-2 = NGN120,000*2POB*20DAYS = NGN4,800,000.00
Rope Access Equipment = 3*NGN75000*20DAYS * 2 = NGN9,000,000.00
Logistics =3POB * 2 Mob * NGN50,000= NGN300,000.00
8% Mark-up = NGN 1,369,756.544
TOTAL = NGN 18,491,713.34</t>
  </si>
  <si>
    <t>EA SEA EAGLE FPSO FACILITIES CORR. MTC</t>
  </si>
  <si>
    <t>June-Dec</t>
  </si>
  <si>
    <t>Azubuike Achara</t>
  </si>
  <si>
    <t>UPO/G/PO</t>
  </si>
  <si>
    <t xml:space="preserve">Inability to dehydrate crude oil and meet quality specifications leading to tank top. Poor effluent water quality leading to production cutbacks </t>
  </si>
  <si>
    <t>Provision of 120 drums of PT12712 Demulsifier (at $749.59 per drum and N72,955.00 per drum; 1 drum contains 209 liters) to support Sea Eagle Operations for June - Dec 2018</t>
  </si>
  <si>
    <t>EA Sea Eagle FPSO Facilities Ops</t>
  </si>
  <si>
    <t>Jan-May</t>
  </si>
  <si>
    <t>Provision of 100 drums of PT12712 Demulsifier (at $749.59 per drum and N72,955.00 per drum; 1 drum contains 209 liters) to support Sea Eagle Operations for Jan - May 2018</t>
  </si>
  <si>
    <t>Provision of Offshore Security Vessels for EA Field - The deployment of two (2) OMAK supplied Navy manned (NNS DEPENDABLE &amp; I.H PEPPLE) on a 24-hour, 7 days a week basis, for absolute security of the EA field offshore infrastructure and the Exclusive zone (EZ) for the facility. ($15,500 per day - $10.706.68 and NGN 1,356,179.72 daily rate for 365 days (Jan - June)</t>
  </si>
  <si>
    <t>Provision of Offshore Security Vessel for EA Field - The deployment of one additional security vessel (NNS DOLPHIN) by OMS on a 24-hour, 7 days a week basis, for absolute security of the EA field offshore infrastructure and the Exclusive zone (EZ) for the facility. ($7,000 and NGN 800,000 daily rate for 365 days (Jan - June)</t>
  </si>
  <si>
    <t>Provision of Port Services at Onne Port ref. – Contract ID – NG01012570. (JAN - JUNE 2018) NPA (HABOUR/CONSERVANCIES &amp; PILOTAGE) CHARGES for the vessels below
Pull-back tug: $40,000 *12times = $480,000, 
Supply Vessel: $75,000 * 12.6times = $945,000 
Hose Handler: $6,000 * 12times  = $72,000
Personnel Carrier: $4,000 * 24 times  = $96,000 
DSV  :$58,000 * 12 times = $696,000</t>
  </si>
  <si>
    <t>Provision of Supply vessel services for the movement of materials from Onne Onshore Supply Base to the field - Vessel Hire cost (JAN - JUNE)
Supply Vessel @ $24,700/day - 30% EA's share = $7,410 ($5,187 and NGN 700,245) for 365days = $1,893,255 and NGN 255,589,425
AHT  @$17,850/day ($12,495 and NGN 1,606,500)  for 320days  = $3,998,400 and NGN 514,080,000
Pax trsf boat 1  @ $3,990/day ( $2,793 and NGN 359,100) for 365 days = $1,019,445 and NGN 131,071,500
Pax trsf boat 2   @ $4,725/day ( $3,307.5 and NGN 425,250) for 365 days = $1,207,237.5 and NGN 155,216,250
PC from Forcados  @ $2,344/day ( $1,640.8 and NGN 210,960) for 240 days  = NGN 48,230,400 and $393,792</t>
  </si>
  <si>
    <t>Provision of Material Handling Services Jan- June - 
- QA/QC of Lifting and Hoisting Services + Carosel maintenance - NGN 9,863,700 and $59,500
- Lease of Cargo Baskets, chemical tanks,containers, gas bottle racks and waste skips - NGN 18,072,833.07 and $112,884.53
- Provision of Cargo handling and pilotage &amp; Agency services - $2.446,752
-  Provision of base Foreman, Base Manager, Materials Supervisor, Materials Clerk, Secretary, Offshore Storeman and Labour - $374,102
- Provision of consumables, stationeries and warehouse improvement materials - NGN 10,675,000
- Feeding of Onne base support staff - NGN 3,148,600
- Provision of Telecom Facilities at FOT - $9,450
- Stevedoring Services - NGN 51,240,000
- TAM - Provision of Cargo handling - NGN 7,555,363 and $445,936</t>
  </si>
  <si>
    <t>JAN-JUNE</t>
  </si>
  <si>
    <t>SPDC PORT &amp; WAREHOUSE FACILITY -  Jan - June 2018
- Provision of covered external storage space next to the warehouse for storing materials - Onne Existing hard stand Area 5 - SPDC Industrial area (6,775m2 @ $73.39/m2 per year) = $497,240
- Provision of yard space for storing materials - Onne Overhang roof Area 5 - SPDC O/Roof 2  (375m2 @ $145/m2 per year) = $54,375
- Provision of office space for Onne base &amp; Intels staff - Onne Office Area 5 - SPDC O/Space (102m2 @ $700/m2 per year) = $71,400
- Provision of warehouse space for storing materials - Onne Existing Warehouse Area 5 (1,197m2 @ $325/m2 per year) = $389,025
(Base on IWST rates, currency is 100% USD)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</si>
</sst>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00_);_(* \(#,##0.00\);_(* &quot;-&quot;??_);_(@_)"/>
    <numFmt numFmtId="165" formatCode="_(* #,##0_);_(* \(#,##0\);_(* &quot;-&quot;??_);_(@_)"/>
    <numFmt numFmtId="168" formatCode="###,000"/>
    <numFmt numFmtId="171" formatCode="[$-409]mmm\-yy;@"/>
    <numFmt numFmtId="172" formatCode="0.0"/>
  </numFmts>
  <fonts count="46" x14ac:knownFonts="1">
    <font>
      <sz val="11"/>
      <color theme="1"/>
      <name val="Calibri"/>
      <family val="2"/>
      <scheme val="minor"/>
    </font>
    <font>
      <sz val="11"/>
      <color theme="1"/>
      <name val="Calibri"/>
      <family val="2"/>
      <scheme val="minor"/>
    </font>
    <font>
      <sz val="10"/>
      <color theme="1"/>
      <name val="Arial"/>
      <family val="2"/>
    </font>
    <font>
      <sz val="10"/>
      <color rgb="FF000000"/>
      <name val="Arial"/>
      <family val="2"/>
    </font>
    <font>
      <sz val="11"/>
      <color rgb="FF000000"/>
      <name val="Calibri"/>
      <family val="2"/>
      <scheme val="minor"/>
    </font>
    <font>
      <b/>
      <sz val="10"/>
      <name val="Arial"/>
      <family val="2"/>
    </font>
    <font>
      <b/>
      <sz val="10"/>
      <color rgb="FFFF0000"/>
      <name val="Arial"/>
      <family val="2"/>
    </font>
    <font>
      <sz val="10"/>
      <name val="Arial"/>
      <family val="2"/>
    </font>
    <font>
      <b/>
      <sz val="10"/>
      <color rgb="FF000000"/>
      <name val="Arial"/>
      <family val="2"/>
    </font>
    <font>
      <b/>
      <sz val="11"/>
      <color theme="1"/>
      <name val="Calibri"/>
      <family val="2"/>
      <scheme val="minor"/>
    </font>
    <font>
      <sz val="10"/>
      <color rgb="FF002060"/>
      <name val="Arial"/>
      <family val="2"/>
    </font>
    <font>
      <b/>
      <sz val="10"/>
      <color theme="1"/>
      <name val="Arial"/>
      <family val="2"/>
    </font>
    <font>
      <b/>
      <sz val="8"/>
      <color rgb="FF1F497D"/>
      <name val="Verdana"/>
      <family val="2"/>
    </font>
    <font>
      <sz val="8"/>
      <color rgb="FF1F497D"/>
      <name val="Verdana"/>
      <family val="2"/>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11"/>
      <color theme="1"/>
      <name val="Arial"/>
      <family val="2"/>
    </font>
    <font>
      <sz val="8"/>
      <color rgb="FF000000"/>
      <name val="Arial"/>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
      <b/>
      <sz val="12"/>
      <color theme="1"/>
      <name val="Arial"/>
      <family val="2"/>
    </font>
    <font>
      <sz val="11"/>
      <color rgb="FF000000"/>
      <name val="Arial"/>
      <family val="2"/>
    </font>
    <font>
      <sz val="11"/>
      <name val="Arial"/>
      <family val="2"/>
    </font>
    <font>
      <sz val="11"/>
      <name val="Calibri"/>
      <family val="2"/>
      <scheme val="minor"/>
    </font>
    <font>
      <b/>
      <sz val="11"/>
      <name val="Calibri"/>
      <family val="2"/>
      <scheme val="minor"/>
    </font>
    <font>
      <sz val="9"/>
      <color theme="1"/>
      <name val="Calibri"/>
      <family val="2"/>
      <scheme val="minor"/>
    </font>
    <font>
      <sz val="12"/>
      <color theme="1"/>
      <name val="Arial"/>
      <family val="2"/>
    </font>
    <font>
      <b/>
      <sz val="11"/>
      <color rgb="FF000000"/>
      <name val="Arial"/>
      <family val="2"/>
    </font>
    <font>
      <sz val="10"/>
      <color rgb="FF000000"/>
      <name val="Futura Medium"/>
    </font>
    <font>
      <sz val="10"/>
      <color theme="1"/>
      <name val="Futura Medium"/>
    </font>
    <font>
      <sz val="11"/>
      <name val="Futura Medium"/>
    </font>
    <font>
      <sz val="10"/>
      <color theme="1"/>
      <name val="Cambria"/>
      <family val="1"/>
    </font>
    <font>
      <sz val="10"/>
      <name val="Cambria"/>
      <family val="1"/>
    </font>
    <font>
      <b/>
      <sz val="10"/>
      <color theme="1"/>
      <name val="Cambria"/>
      <family val="1"/>
    </font>
    <font>
      <sz val="11"/>
      <color theme="1"/>
      <name val="Calibri"/>
      <family val="2"/>
    </font>
    <font>
      <sz val="11"/>
      <name val="Calibri"/>
      <family val="2"/>
    </font>
    <font>
      <sz val="9"/>
      <color theme="1"/>
      <name val="Calibri"/>
      <family val="2"/>
    </font>
    <font>
      <sz val="10"/>
      <color theme="1"/>
      <name val="Calibri"/>
      <family val="2"/>
      <scheme val="minor"/>
    </font>
    <font>
      <sz val="12"/>
      <name val="Arial"/>
      <family val="2"/>
    </font>
    <font>
      <sz val="12"/>
      <color rgb="FF000000"/>
      <name val="Arial"/>
      <family val="2"/>
    </font>
    <font>
      <sz val="11"/>
      <color rgb="FF000000"/>
      <name val="Calibri"/>
      <family val="2"/>
    </font>
  </fonts>
  <fills count="26">
    <fill>
      <patternFill patternType="none"/>
    </fill>
    <fill>
      <patternFill patternType="gray125"/>
    </fill>
    <fill>
      <patternFill patternType="solid">
        <fgColor indexed="43"/>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5"/>
        <bgColor indexed="64"/>
      </patternFill>
    </fill>
    <fill>
      <patternFill patternType="solid">
        <fgColor rgb="FFDBE5F1"/>
        <bgColor rgb="FF000000"/>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DBE5F1"/>
        <bgColor rgb="FFFFFFFF"/>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hair">
        <color rgb="FFC0C0C0"/>
      </left>
      <right style="hair">
        <color rgb="FFC0C0C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52">
    <xf numFmtId="0" fontId="0" fillId="0" borderId="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8" borderId="2" applyNumberFormat="0" applyAlignment="0" applyProtection="0">
      <alignment horizontal="left" vertical="center" indent="1"/>
    </xf>
    <xf numFmtId="168" fontId="13" fillId="0" borderId="3" applyNumberFormat="0" applyProtection="0">
      <alignment horizontal="right" vertical="center"/>
    </xf>
    <xf numFmtId="168" fontId="12" fillId="0" borderId="4" applyNumberFormat="0" applyProtection="0">
      <alignment horizontal="right" vertical="center"/>
    </xf>
    <xf numFmtId="0" fontId="14" fillId="9" borderId="4" applyNumberFormat="0" applyAlignment="0" applyProtection="0">
      <alignment horizontal="left" vertical="center" indent="1"/>
    </xf>
    <xf numFmtId="0" fontId="14" fillId="10" borderId="4" applyNumberFormat="0" applyAlignment="0" applyProtection="0">
      <alignment horizontal="left" vertical="center" indent="1"/>
    </xf>
    <xf numFmtId="168" fontId="13" fillId="11" borderId="3" applyNumberFormat="0" applyBorder="0" applyProtection="0">
      <alignment horizontal="right" vertical="center"/>
    </xf>
    <xf numFmtId="0" fontId="14" fillId="9" borderId="4" applyNumberFormat="0" applyAlignment="0" applyProtection="0">
      <alignment horizontal="left" vertical="center" indent="1"/>
    </xf>
    <xf numFmtId="168" fontId="12" fillId="10" borderId="4" applyNumberFormat="0" applyProtection="0">
      <alignment horizontal="right" vertical="center"/>
    </xf>
    <xf numFmtId="168" fontId="12" fillId="11" borderId="4" applyNumberFormat="0" applyBorder="0" applyProtection="0">
      <alignment horizontal="right" vertical="center"/>
    </xf>
    <xf numFmtId="168" fontId="15" fillId="12" borderId="5" applyNumberFormat="0" applyBorder="0" applyAlignment="0" applyProtection="0">
      <alignment horizontal="right" vertical="center" indent="1"/>
    </xf>
    <xf numFmtId="168" fontId="16" fillId="13" borderId="5" applyNumberFormat="0" applyBorder="0" applyAlignment="0" applyProtection="0">
      <alignment horizontal="right" vertical="center" indent="1"/>
    </xf>
    <xf numFmtId="168" fontId="16" fillId="14" borderId="5" applyNumberFormat="0" applyBorder="0" applyAlignment="0" applyProtection="0">
      <alignment horizontal="right" vertical="center" indent="1"/>
    </xf>
    <xf numFmtId="168" fontId="17" fillId="15" borderId="5" applyNumberFormat="0" applyBorder="0" applyAlignment="0" applyProtection="0">
      <alignment horizontal="right" vertical="center" indent="1"/>
    </xf>
    <xf numFmtId="168" fontId="17" fillId="16" borderId="5" applyNumberFormat="0" applyBorder="0" applyAlignment="0" applyProtection="0">
      <alignment horizontal="right" vertical="center" indent="1"/>
    </xf>
    <xf numFmtId="168" fontId="17" fillId="17" borderId="5" applyNumberFormat="0" applyBorder="0" applyAlignment="0" applyProtection="0">
      <alignment horizontal="right" vertical="center" indent="1"/>
    </xf>
    <xf numFmtId="168" fontId="18" fillId="18" borderId="5" applyNumberFormat="0" applyBorder="0" applyAlignment="0" applyProtection="0">
      <alignment horizontal="right" vertical="center" indent="1"/>
    </xf>
    <xf numFmtId="168" fontId="18" fillId="19" borderId="5" applyNumberFormat="0" applyBorder="0" applyAlignment="0" applyProtection="0">
      <alignment horizontal="right" vertical="center" indent="1"/>
    </xf>
    <xf numFmtId="168" fontId="18" fillId="20" borderId="5" applyNumberFormat="0" applyBorder="0" applyAlignment="0" applyProtection="0">
      <alignment horizontal="right" vertical="center" indent="1"/>
    </xf>
    <xf numFmtId="0" fontId="20" fillId="0" borderId="2" applyNumberFormat="0" applyFont="0" applyFill="0" applyAlignment="0" applyProtection="0"/>
    <xf numFmtId="168" fontId="13" fillId="21" borderId="2" applyNumberFormat="0" applyAlignment="0" applyProtection="0">
      <alignment horizontal="left" vertical="center" indent="1"/>
    </xf>
    <xf numFmtId="0" fontId="12" fillId="8" borderId="4" applyNumberFormat="0" applyAlignment="0" applyProtection="0">
      <alignment horizontal="left" vertical="center" indent="1"/>
    </xf>
    <xf numFmtId="0" fontId="14" fillId="22" borderId="2" applyNumberFormat="0" applyAlignment="0" applyProtection="0">
      <alignment horizontal="left" vertical="center" indent="1"/>
    </xf>
    <xf numFmtId="0" fontId="14" fillId="23" borderId="2" applyNumberFormat="0" applyAlignment="0" applyProtection="0">
      <alignment horizontal="left" vertical="center" indent="1"/>
    </xf>
    <xf numFmtId="0" fontId="14" fillId="24" borderId="2" applyNumberFormat="0" applyAlignment="0" applyProtection="0">
      <alignment horizontal="left" vertical="center" indent="1"/>
    </xf>
    <xf numFmtId="0" fontId="14" fillId="11" borderId="2" applyNumberFormat="0" applyAlignment="0" applyProtection="0">
      <alignment horizontal="left" vertical="center" indent="1"/>
    </xf>
    <xf numFmtId="0" fontId="14" fillId="10" borderId="4" applyNumberFormat="0" applyAlignment="0" applyProtection="0">
      <alignment horizontal="left" vertical="center" indent="1"/>
    </xf>
    <xf numFmtId="0" fontId="21" fillId="0" borderId="6" applyNumberFormat="0" applyFill="0" applyBorder="0" applyAlignment="0" applyProtection="0"/>
    <xf numFmtId="0" fontId="22" fillId="0" borderId="6" applyNumberFormat="0" applyBorder="0" applyAlignment="0" applyProtection="0"/>
    <xf numFmtId="0" fontId="21" fillId="9" borderId="4" applyNumberFormat="0" applyAlignment="0" applyProtection="0">
      <alignment horizontal="left" vertical="center" indent="1"/>
    </xf>
    <xf numFmtId="0" fontId="21" fillId="9" borderId="4" applyNumberFormat="0" applyAlignment="0" applyProtection="0">
      <alignment horizontal="left" vertical="center" indent="1"/>
    </xf>
    <xf numFmtId="0" fontId="21" fillId="10" borderId="4" applyNumberFormat="0" applyAlignment="0" applyProtection="0">
      <alignment horizontal="left" vertical="center" indent="1"/>
    </xf>
    <xf numFmtId="168" fontId="23" fillId="10" borderId="4" applyNumberFormat="0" applyProtection="0">
      <alignment horizontal="right" vertical="center"/>
    </xf>
    <xf numFmtId="168" fontId="24" fillId="11" borderId="3" applyNumberFormat="0" applyBorder="0" applyProtection="0">
      <alignment horizontal="right" vertical="center"/>
    </xf>
    <xf numFmtId="168" fontId="23" fillId="11" borderId="4" applyNumberFormat="0" applyBorder="0" applyProtection="0">
      <alignment horizontal="right" vertical="center"/>
    </xf>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7" fillId="0" borderId="0"/>
    <xf numFmtId="0" fontId="7" fillId="0" borderId="0"/>
    <xf numFmtId="0" fontId="30" fillId="0" borderId="0"/>
    <xf numFmtId="164" fontId="30" fillId="0" borderId="0" applyFont="0" applyFill="0" applyBorder="0" applyAlignment="0" applyProtection="0"/>
    <xf numFmtId="0" fontId="1" fillId="0" borderId="0"/>
    <xf numFmtId="0" fontId="1" fillId="0" borderId="0"/>
    <xf numFmtId="43" fontId="7" fillId="0" borderId="0" applyFont="0" applyFill="0" applyBorder="0" applyAlignment="0" applyProtection="0"/>
  </cellStyleXfs>
  <cellXfs count="206">
    <xf numFmtId="0" fontId="0" fillId="0" borderId="0" xfId="0"/>
    <xf numFmtId="0" fontId="2"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165" fontId="3" fillId="0" borderId="1" xfId="2" applyNumberFormat="1" applyFont="1" applyBorder="1" applyAlignment="1">
      <alignment horizontal="center" vertical="center" wrapText="1"/>
    </xf>
    <xf numFmtId="165" fontId="4" fillId="0" borderId="1" xfId="0" applyNumberFormat="1" applyFont="1" applyBorder="1" applyAlignment="1">
      <alignment horizontal="center" vertical="center"/>
    </xf>
    <xf numFmtId="17" fontId="2" fillId="0" borderId="1" xfId="0" applyNumberFormat="1" applyFont="1" applyBorder="1" applyAlignment="1">
      <alignment horizontal="center" vertical="center"/>
    </xf>
    <xf numFmtId="17" fontId="2" fillId="0" borderId="1" xfId="0" applyNumberFormat="1" applyFont="1" applyBorder="1" applyAlignment="1">
      <alignment horizontal="center" vertical="center" wrapText="1"/>
    </xf>
    <xf numFmtId="165" fontId="3" fillId="0" borderId="1" xfId="0" applyNumberFormat="1" applyFont="1" applyBorder="1" applyAlignment="1">
      <alignment vertical="center" wrapText="1"/>
    </xf>
    <xf numFmtId="165" fontId="3" fillId="0" borderId="1" xfId="0" applyNumberFormat="1" applyFont="1" applyBorder="1" applyAlignment="1">
      <alignment horizontal="center" vertical="center" wrapText="1"/>
    </xf>
    <xf numFmtId="165" fontId="3" fillId="0" borderId="1" xfId="1" applyNumberFormat="1" applyFont="1" applyBorder="1" applyAlignment="1">
      <alignment horizontal="right" vertical="center" wrapText="1"/>
    </xf>
    <xf numFmtId="165" fontId="3" fillId="0" borderId="1" xfId="1" applyNumberFormat="1" applyFont="1" applyBorder="1" applyAlignment="1">
      <alignment horizontal="center" vertical="center" wrapText="1"/>
    </xf>
    <xf numFmtId="0" fontId="2"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3"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left" vertical="center" wrapText="1"/>
    </xf>
    <xf numFmtId="0" fontId="10"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165" fontId="3" fillId="0" borderId="1" xfId="1" applyNumberFormat="1" applyFont="1" applyBorder="1" applyAlignment="1">
      <alignment horizontal="left" vertical="center" wrapText="1"/>
    </xf>
    <xf numFmtId="0" fontId="10" fillId="0" borderId="1" xfId="0" applyFont="1" applyBorder="1" applyAlignment="1">
      <alignment horizontal="left" vertical="center" wrapText="1"/>
    </xf>
    <xf numFmtId="0" fontId="2" fillId="0" borderId="0" xfId="0" applyFont="1" applyFill="1" applyAlignment="1">
      <alignment vertical="center"/>
    </xf>
    <xf numFmtId="17" fontId="2" fillId="0" borderId="1" xfId="0" applyNumberFormat="1" applyFont="1" applyFill="1" applyBorder="1" applyAlignment="1">
      <alignment horizontal="center" vertical="center"/>
    </xf>
    <xf numFmtId="17"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center" wrapText="1"/>
    </xf>
    <xf numFmtId="165" fontId="3" fillId="0" borderId="1" xfId="1" applyNumberFormat="1" applyFont="1" applyFill="1" applyBorder="1" applyAlignment="1">
      <alignment horizontal="left" vertical="center" wrapText="1"/>
    </xf>
    <xf numFmtId="165" fontId="3" fillId="0" borderId="1" xfId="1" applyNumberFormat="1" applyFont="1" applyFill="1" applyBorder="1" applyAlignment="1">
      <alignment horizontal="center" vertical="center" wrapText="1"/>
    </xf>
    <xf numFmtId="0" fontId="3" fillId="0" borderId="1" xfId="0" applyNumberFormat="1" applyFont="1" applyBorder="1" applyAlignment="1">
      <alignment horizontal="left" vertical="top" wrapText="1"/>
    </xf>
    <xf numFmtId="0" fontId="3" fillId="0" borderId="1" xfId="1" applyNumberFormat="1" applyFont="1" applyBorder="1" applyAlignment="1">
      <alignment horizontal="right" vertical="center" wrapText="1"/>
    </xf>
    <xf numFmtId="164" fontId="8" fillId="6" borderId="1" xfId="0" applyNumberFormat="1" applyFont="1" applyFill="1" applyBorder="1" applyAlignment="1">
      <alignment horizontal="center" vertical="center" wrapText="1"/>
    </xf>
    <xf numFmtId="0" fontId="2" fillId="0" borderId="1" xfId="0" applyFont="1" applyBorder="1" applyAlignment="1">
      <alignment vertical="center" wrapText="1"/>
    </xf>
    <xf numFmtId="165" fontId="3" fillId="0" borderId="1" xfId="2" applyNumberFormat="1" applyFont="1" applyFill="1" applyBorder="1" applyAlignment="1">
      <alignment horizontal="center" vertical="center" wrapText="1"/>
    </xf>
    <xf numFmtId="165" fontId="4" fillId="0" borderId="1" xfId="0" applyNumberFormat="1" applyFont="1" applyFill="1" applyBorder="1" applyAlignment="1">
      <alignment horizontal="left" vertical="center"/>
    </xf>
    <xf numFmtId="0" fontId="26" fillId="0" borderId="7" xfId="0" applyFont="1" applyBorder="1" applyAlignment="1">
      <alignment horizontal="left" vertical="center" wrapText="1"/>
    </xf>
    <xf numFmtId="0" fontId="27" fillId="0" borderId="1" xfId="0" applyFont="1" applyFill="1" applyBorder="1" applyAlignment="1">
      <alignment horizontal="center" vertical="center" wrapText="1"/>
    </xf>
    <xf numFmtId="17" fontId="0" fillId="0" borderId="1" xfId="0" applyNumberFormat="1" applyBorder="1" applyAlignment="1">
      <alignment horizontal="center" vertical="center"/>
    </xf>
    <xf numFmtId="43" fontId="28" fillId="0" borderId="1" xfId="0" applyNumberFormat="1" applyFont="1" applyFill="1" applyBorder="1" applyAlignment="1">
      <alignment horizontal="center" vertical="center" wrapText="1"/>
    </xf>
    <xf numFmtId="43" fontId="28" fillId="0" borderId="1" xfId="0" applyNumberFormat="1" applyFont="1" applyFill="1" applyBorder="1" applyAlignment="1">
      <alignment horizontal="center" vertical="center"/>
    </xf>
    <xf numFmtId="0" fontId="28" fillId="0" borderId="1" xfId="0" applyFont="1" applyFill="1" applyBorder="1" applyAlignment="1">
      <alignment horizontal="center" vertical="center" wrapText="1"/>
    </xf>
    <xf numFmtId="0" fontId="28" fillId="0" borderId="1" xfId="0" applyFont="1" applyFill="1" applyBorder="1" applyAlignment="1">
      <alignment horizontal="left" vertical="center" wrapText="1"/>
    </xf>
    <xf numFmtId="4" fontId="7" fillId="0" borderId="1" xfId="0" applyNumberFormat="1" applyFont="1" applyFill="1" applyBorder="1" applyAlignment="1">
      <alignment horizontal="center" vertical="center" wrapText="1"/>
    </xf>
    <xf numFmtId="4" fontId="0" fillId="0" borderId="1" xfId="0" applyNumberFormat="1" applyBorder="1" applyAlignment="1">
      <alignment horizontal="center" vertical="center" wrapText="1"/>
    </xf>
    <xf numFmtId="4" fontId="27"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19"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17" fontId="0" fillId="0" borderId="7" xfId="0" applyNumberFormat="1" applyBorder="1" applyAlignment="1">
      <alignment horizontal="center" vertical="center"/>
    </xf>
    <xf numFmtId="43" fontId="28" fillId="0" borderId="7" xfId="0" applyNumberFormat="1" applyFont="1" applyFill="1" applyBorder="1" applyAlignment="1">
      <alignment horizontal="center" vertical="center" wrapText="1"/>
    </xf>
    <xf numFmtId="43" fontId="28" fillId="0" borderId="7" xfId="0" applyNumberFormat="1" applyFont="1" applyFill="1" applyBorder="1" applyAlignment="1">
      <alignment horizontal="center" vertical="center"/>
    </xf>
    <xf numFmtId="0" fontId="28" fillId="0" borderId="7" xfId="0" applyFont="1" applyFill="1" applyBorder="1" applyAlignment="1">
      <alignment horizontal="center" vertical="center" wrapText="1"/>
    </xf>
    <xf numFmtId="0" fontId="0" fillId="0" borderId="1" xfId="0" applyBorder="1" applyAlignment="1">
      <alignment horizontal="left" vertical="center" wrapText="1"/>
    </xf>
    <xf numFmtId="4" fontId="30" fillId="0" borderId="7" xfId="0" applyNumberFormat="1" applyFont="1" applyFill="1" applyBorder="1" applyAlignment="1">
      <alignment horizontal="center" vertical="center" wrapText="1"/>
    </xf>
    <xf numFmtId="17" fontId="28" fillId="0" borderId="1" xfId="0" applyNumberFormat="1" applyFont="1" applyFill="1" applyBorder="1" applyAlignment="1">
      <alignment horizontal="center" vertical="center" wrapText="1"/>
    </xf>
    <xf numFmtId="0" fontId="28"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left" vertical="center" wrapText="1"/>
    </xf>
    <xf numFmtId="0" fontId="0" fillId="0" borderId="1" xfId="0" applyFill="1" applyBorder="1" applyAlignment="1">
      <alignment horizontal="left" vertical="center" wrapText="1"/>
    </xf>
    <xf numFmtId="4"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28" fillId="0" borderId="1" xfId="0" applyFont="1" applyFill="1" applyBorder="1" applyAlignment="1">
      <alignment vertical="center" wrapText="1"/>
    </xf>
    <xf numFmtId="0" fontId="19" fillId="0" borderId="1" xfId="0" applyFont="1" applyBorder="1" applyAlignment="1">
      <alignment horizontal="left" vertical="center" wrapText="1"/>
    </xf>
    <xf numFmtId="39" fontId="19" fillId="0" borderId="1" xfId="1" applyNumberFormat="1" applyFont="1" applyBorder="1" applyAlignment="1">
      <alignment horizontal="center" vertical="center" wrapText="1"/>
    </xf>
    <xf numFmtId="164" fontId="19" fillId="0" borderId="1" xfId="1" applyFont="1" applyBorder="1" applyAlignment="1">
      <alignment horizontal="center" vertical="center" wrapText="1"/>
    </xf>
    <xf numFmtId="17" fontId="19" fillId="0" borderId="1" xfId="0" applyNumberFormat="1" applyFont="1" applyFill="1" applyBorder="1" applyAlignment="1">
      <alignment horizontal="center" vertical="center"/>
    </xf>
    <xf numFmtId="0" fontId="31" fillId="0" borderId="1" xfId="0" applyFont="1" applyBorder="1" applyAlignment="1">
      <alignment horizontal="left" vertical="center" wrapText="1"/>
    </xf>
    <xf numFmtId="17" fontId="19" fillId="0" borderId="1" xfId="0" applyNumberFormat="1" applyFont="1" applyBorder="1" applyAlignment="1">
      <alignment horizontal="center" vertical="center"/>
    </xf>
    <xf numFmtId="0" fontId="26" fillId="25" borderId="1" xfId="0" applyFont="1" applyFill="1" applyBorder="1" applyAlignment="1">
      <alignment horizontal="left" vertical="center" wrapText="1"/>
    </xf>
    <xf numFmtId="1" fontId="27" fillId="0" borderId="1" xfId="0" applyNumberFormat="1" applyFont="1" applyFill="1" applyBorder="1" applyAlignment="1">
      <alignment horizontal="center" vertical="center" wrapText="1"/>
    </xf>
    <xf numFmtId="0" fontId="27" fillId="0" borderId="7" xfId="0" applyFont="1" applyFill="1" applyBorder="1" applyAlignment="1">
      <alignment horizontal="center" vertical="center" wrapText="1"/>
    </xf>
    <xf numFmtId="17" fontId="2" fillId="0" borderId="1" xfId="0" applyNumberFormat="1" applyFont="1" applyBorder="1" applyAlignment="1">
      <alignment horizontal="left" vertical="top"/>
    </xf>
    <xf numFmtId="0" fontId="3" fillId="0" borderId="1" xfId="0" applyFont="1" applyBorder="1" applyAlignment="1">
      <alignment horizontal="left" vertical="top" wrapText="1"/>
    </xf>
    <xf numFmtId="17" fontId="7" fillId="0" borderId="1" xfId="0" applyNumberFormat="1" applyFont="1" applyBorder="1" applyAlignment="1">
      <alignment horizontal="left" vertical="top" wrapText="1"/>
    </xf>
    <xf numFmtId="17" fontId="2" fillId="0" borderId="1" xfId="0" applyNumberFormat="1" applyFont="1" applyBorder="1" applyAlignment="1">
      <alignment horizontal="left" vertical="top" wrapText="1"/>
    </xf>
    <xf numFmtId="4" fontId="3" fillId="0" borderId="1" xfId="0" applyNumberFormat="1" applyFont="1" applyBorder="1" applyAlignment="1">
      <alignment horizontal="left" vertical="top" wrapText="1"/>
    </xf>
    <xf numFmtId="4" fontId="7" fillId="0" borderId="1" xfId="0" applyNumberFormat="1" applyFont="1" applyBorder="1" applyAlignment="1">
      <alignment horizontal="left" vertical="top" wrapText="1"/>
    </xf>
    <xf numFmtId="4" fontId="2" fillId="0" borderId="1" xfId="0" applyNumberFormat="1" applyFont="1" applyBorder="1" applyAlignment="1">
      <alignment horizontal="left" vertical="top"/>
    </xf>
    <xf numFmtId="0" fontId="2" fillId="0" borderId="1" xfId="0" applyFont="1" applyBorder="1" applyAlignment="1">
      <alignment horizontal="left" vertical="top"/>
    </xf>
    <xf numFmtId="165" fontId="3" fillId="0" borderId="1" xfId="1" applyNumberFormat="1" applyFont="1" applyBorder="1" applyAlignment="1">
      <alignment horizontal="center" vertical="top" wrapText="1"/>
    </xf>
    <xf numFmtId="0" fontId="10" fillId="0" borderId="1" xfId="0" applyFont="1" applyBorder="1" applyAlignment="1">
      <alignment horizontal="left" vertical="top" wrapText="1"/>
    </xf>
    <xf numFmtId="165" fontId="3" fillId="0" borderId="1" xfId="1" applyNumberFormat="1"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4" fontId="2" fillId="0" borderId="1" xfId="0" applyNumberFormat="1" applyFont="1" applyBorder="1" applyAlignment="1">
      <alignment horizontal="left" vertical="top" wrapText="1"/>
    </xf>
    <xf numFmtId="165" fontId="33" fillId="0" borderId="7" xfId="0" applyNumberFormat="1" applyFont="1" applyBorder="1" applyAlignment="1">
      <alignment vertical="top" wrapText="1"/>
    </xf>
    <xf numFmtId="0" fontId="34" fillId="0" borderId="1" xfId="0" applyFont="1" applyBorder="1" applyAlignment="1">
      <alignment vertical="top" wrapText="1"/>
    </xf>
    <xf numFmtId="0" fontId="34" fillId="0" borderId="1" xfId="0" applyFont="1" applyBorder="1" applyAlignment="1">
      <alignment horizontal="center" vertical="top" wrapText="1"/>
    </xf>
    <xf numFmtId="0" fontId="35" fillId="0" borderId="7" xfId="0" applyFont="1" applyFill="1" applyBorder="1" applyAlignment="1">
      <alignment vertical="top" wrapText="1"/>
    </xf>
    <xf numFmtId="0" fontId="33" fillId="0" borderId="7" xfId="0" applyFont="1" applyBorder="1" applyAlignment="1">
      <alignment vertical="top" wrapText="1"/>
    </xf>
    <xf numFmtId="2" fontId="34" fillId="25" borderId="1" xfId="0" applyNumberFormat="1" applyFont="1" applyFill="1" applyBorder="1" applyAlignment="1">
      <alignment vertical="top" wrapText="1"/>
    </xf>
    <xf numFmtId="4" fontId="34" fillId="25" borderId="1" xfId="1" applyNumberFormat="1" applyFont="1" applyFill="1" applyBorder="1" applyAlignment="1">
      <alignment horizontal="center" vertical="top"/>
    </xf>
    <xf numFmtId="4" fontId="34" fillId="25" borderId="1" xfId="1" applyNumberFormat="1" applyFont="1" applyFill="1" applyBorder="1" applyAlignment="1">
      <alignment vertical="top"/>
    </xf>
    <xf numFmtId="0" fontId="34" fillId="0" borderId="1" xfId="0" applyFont="1" applyBorder="1" applyAlignment="1">
      <alignment vertical="top"/>
    </xf>
    <xf numFmtId="0" fontId="34" fillId="0" borderId="1" xfId="0" applyFont="1" applyBorder="1" applyAlignment="1">
      <alignment horizontal="left" vertical="top"/>
    </xf>
    <xf numFmtId="0" fontId="34" fillId="25" borderId="1" xfId="0" applyFont="1" applyFill="1" applyBorder="1" applyAlignment="1">
      <alignment vertical="top" wrapText="1"/>
    </xf>
    <xf numFmtId="0" fontId="0" fillId="25" borderId="7" xfId="0" applyFont="1" applyFill="1" applyBorder="1" applyAlignment="1">
      <alignment vertical="top" wrapText="1"/>
    </xf>
    <xf numFmtId="0" fontId="34" fillId="25" borderId="1" xfId="0" applyFont="1" applyFill="1" applyBorder="1" applyAlignment="1">
      <alignment horizontal="center" vertical="top" wrapText="1"/>
    </xf>
    <xf numFmtId="17" fontId="34" fillId="0" borderId="7" xfId="0" applyNumberFormat="1" applyFont="1" applyBorder="1" applyAlignment="1">
      <alignment vertical="top" wrapText="1"/>
    </xf>
    <xf numFmtId="0" fontId="36" fillId="25" borderId="1" xfId="0" applyFont="1" applyFill="1" applyBorder="1" applyAlignment="1">
      <alignment vertical="top" wrapText="1"/>
    </xf>
    <xf numFmtId="4" fontId="34" fillId="25" borderId="1" xfId="0" applyNumberFormat="1" applyFont="1" applyFill="1" applyBorder="1" applyAlignment="1">
      <alignment horizontal="center" vertical="top"/>
    </xf>
    <xf numFmtId="0" fontId="34" fillId="0" borderId="7" xfId="0" applyFont="1" applyBorder="1" applyAlignment="1">
      <alignment horizontal="left" vertical="top"/>
    </xf>
    <xf numFmtId="165" fontId="33" fillId="0" borderId="1" xfId="0" applyNumberFormat="1" applyFont="1" applyBorder="1" applyAlignment="1">
      <alignment vertical="top" wrapText="1"/>
    </xf>
    <xf numFmtId="165" fontId="3" fillId="0" borderId="1" xfId="2" applyNumberFormat="1" applyFont="1" applyBorder="1" applyAlignment="1">
      <alignment horizontal="left" vertical="top" wrapText="1"/>
    </xf>
    <xf numFmtId="165" fontId="4" fillId="0" borderId="1" xfId="0" applyNumberFormat="1" applyFont="1" applyBorder="1" applyAlignment="1">
      <alignment horizontal="left" vertical="top" wrapText="1"/>
    </xf>
    <xf numFmtId="165" fontId="4" fillId="0" borderId="1" xfId="0" applyNumberFormat="1" applyFont="1" applyBorder="1" applyAlignment="1">
      <alignment horizontal="center" vertical="top" wrapText="1"/>
    </xf>
    <xf numFmtId="4" fontId="3" fillId="0" borderId="1" xfId="0" applyNumberFormat="1" applyFont="1" applyBorder="1" applyAlignment="1">
      <alignment horizontal="left" vertical="top" wrapText="1" shrinkToFit="1"/>
    </xf>
    <xf numFmtId="165" fontId="3"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4" fontId="7" fillId="0" borderId="1" xfId="0" applyNumberFormat="1" applyFont="1" applyBorder="1" applyAlignment="1">
      <alignment horizontal="left" vertical="top" wrapText="1" shrinkToFit="1"/>
    </xf>
    <xf numFmtId="165" fontId="7" fillId="0" borderId="1" xfId="0" applyNumberFormat="1" applyFont="1" applyBorder="1" applyAlignment="1">
      <alignment horizontal="left" vertical="top" wrapText="1"/>
    </xf>
    <xf numFmtId="0" fontId="7" fillId="0" borderId="1" xfId="1" applyNumberFormat="1" applyFont="1" applyBorder="1" applyAlignment="1">
      <alignment horizontal="left" vertical="top" wrapText="1"/>
    </xf>
    <xf numFmtId="165" fontId="7" fillId="0" borderId="1" xfId="1" applyNumberFormat="1" applyFont="1" applyBorder="1" applyAlignment="1">
      <alignment horizontal="center" vertical="top" wrapText="1"/>
    </xf>
    <xf numFmtId="165" fontId="7" fillId="0" borderId="1" xfId="1" applyNumberFormat="1" applyFont="1" applyBorder="1" applyAlignment="1">
      <alignment horizontal="left" vertical="top" wrapText="1"/>
    </xf>
    <xf numFmtId="0" fontId="39" fillId="25" borderId="1" xfId="0" applyFont="1" applyFill="1" applyBorder="1" applyAlignment="1">
      <alignment horizontal="left" vertical="center" wrapText="1"/>
    </xf>
    <xf numFmtId="0" fontId="39" fillId="25" borderId="1" xfId="0" applyFont="1" applyFill="1" applyBorder="1" applyAlignment="1">
      <alignment horizontal="center" vertical="center" wrapText="1"/>
    </xf>
    <xf numFmtId="0" fontId="40" fillId="25"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wrapText="1"/>
    </xf>
    <xf numFmtId="4" fontId="2" fillId="0" borderId="1" xfId="1" applyNumberFormat="1" applyFont="1" applyBorder="1" applyAlignment="1">
      <alignment vertical="center"/>
    </xf>
    <xf numFmtId="4" fontId="3" fillId="0" borderId="1" xfId="1" applyNumberFormat="1" applyFont="1" applyBorder="1" applyAlignment="1">
      <alignment vertical="center" wrapText="1"/>
    </xf>
    <xf numFmtId="0" fontId="0" fillId="0" borderId="1" xfId="0" applyFont="1" applyBorder="1" applyAlignment="1">
      <alignment vertical="center"/>
    </xf>
    <xf numFmtId="4" fontId="3" fillId="0" borderId="1" xfId="1" applyNumberFormat="1" applyFont="1" applyBorder="1" applyAlignment="1">
      <alignment horizontal="center" vertical="center" wrapText="1"/>
    </xf>
    <xf numFmtId="4" fontId="3" fillId="0" borderId="1" xfId="3" applyNumberFormat="1" applyFont="1" applyBorder="1" applyAlignment="1">
      <alignment horizontal="center" vertical="center" wrapText="1" shrinkToFit="1"/>
    </xf>
    <xf numFmtId="4" fontId="3" fillId="0" borderId="1" xfId="3" applyNumberFormat="1" applyFont="1" applyBorder="1" applyAlignment="1">
      <alignment horizontal="center" vertical="center" wrapText="1"/>
    </xf>
    <xf numFmtId="0" fontId="3" fillId="0" borderId="1" xfId="2" applyNumberFormat="1" applyFont="1" applyBorder="1" applyAlignment="1">
      <alignment horizontal="center" vertical="center" wrapText="1"/>
    </xf>
    <xf numFmtId="165" fontId="4" fillId="0" borderId="1" xfId="0" applyNumberFormat="1" applyFont="1" applyBorder="1" applyAlignment="1">
      <alignment horizontal="left" vertical="center"/>
    </xf>
    <xf numFmtId="0" fontId="2" fillId="0" borderId="1" xfId="0" applyFont="1" applyFill="1" applyBorder="1" applyAlignment="1">
      <alignment horizontal="left" vertical="center" wrapText="1"/>
    </xf>
    <xf numFmtId="4" fontId="2" fillId="0" borderId="1" xfId="1" applyNumberFormat="1" applyFont="1" applyBorder="1" applyAlignment="1">
      <alignment vertical="center" wrapText="1"/>
    </xf>
    <xf numFmtId="4" fontId="0" fillId="0" borderId="1" xfId="1" applyNumberFormat="1" applyFont="1" applyBorder="1" applyAlignment="1">
      <alignment horizontal="center" vertical="center"/>
    </xf>
    <xf numFmtId="1" fontId="2" fillId="0" borderId="1" xfId="1" applyNumberFormat="1" applyFont="1" applyBorder="1" applyAlignment="1">
      <alignment vertical="center" wrapText="1"/>
    </xf>
    <xf numFmtId="0" fontId="0" fillId="0" borderId="1" xfId="0" applyBorder="1"/>
    <xf numFmtId="0" fontId="3" fillId="0" borderId="1" xfId="0" applyFont="1" applyBorder="1" applyAlignment="1">
      <alignment vertical="center" wrapText="1"/>
    </xf>
    <xf numFmtId="17" fontId="2" fillId="0" borderId="1" xfId="0" applyNumberFormat="1" applyFont="1" applyBorder="1" applyAlignment="1">
      <alignment horizontal="left" vertical="center" wrapText="1"/>
    </xf>
    <xf numFmtId="0" fontId="0" fillId="0" borderId="1" xfId="0" applyBorder="1" applyAlignment="1">
      <alignment wrapText="1"/>
    </xf>
    <xf numFmtId="4" fontId="3" fillId="0" borderId="1" xfId="1" applyNumberFormat="1" applyFont="1" applyFill="1" applyBorder="1" applyAlignment="1">
      <alignment horizontal="left" vertical="center" wrapText="1"/>
    </xf>
    <xf numFmtId="4" fontId="0" fillId="0" borderId="1" xfId="0" applyNumberFormat="1" applyBorder="1"/>
    <xf numFmtId="0" fontId="3" fillId="0" borderId="1" xfId="1" applyNumberFormat="1" applyFont="1" applyFill="1" applyBorder="1" applyAlignment="1">
      <alignment horizontal="center" vertical="center" wrapText="1"/>
    </xf>
    <xf numFmtId="171" fontId="41" fillId="25"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4" fontId="3" fillId="0" borderId="1" xfId="1" applyNumberFormat="1" applyFont="1" applyBorder="1" applyAlignment="1">
      <alignment horizontal="left" vertical="center" wrapText="1"/>
    </xf>
    <xf numFmtId="4" fontId="3" fillId="0" borderId="1" xfId="0" applyNumberFormat="1" applyFont="1" applyBorder="1" applyAlignment="1">
      <alignment horizontal="center" vertical="center" wrapText="1"/>
    </xf>
    <xf numFmtId="0" fontId="3" fillId="0" borderId="1" xfId="1" quotePrefix="1" applyNumberFormat="1" applyFont="1" applyBorder="1" applyAlignment="1">
      <alignment horizontal="center" vertical="center" wrapText="1"/>
    </xf>
    <xf numFmtId="0" fontId="41" fillId="25" borderId="1" xfId="0" applyFont="1" applyFill="1" applyBorder="1" applyAlignment="1">
      <alignment horizontal="left" vertical="center" wrapText="1"/>
    </xf>
    <xf numFmtId="0" fontId="42" fillId="0" borderId="1" xfId="0" applyFont="1" applyBorder="1"/>
    <xf numFmtId="4" fontId="2" fillId="0" borderId="1" xfId="1" applyNumberFormat="1" applyFont="1" applyBorder="1" applyAlignment="1">
      <alignment horizontal="center" vertical="center" wrapText="1"/>
    </xf>
    <xf numFmtId="2" fontId="2" fillId="0" borderId="1" xfId="0" applyNumberFormat="1" applyFont="1" applyBorder="1" applyAlignment="1">
      <alignment horizontal="center" vertical="center"/>
    </xf>
    <xf numFmtId="0" fontId="3" fillId="0" borderId="1" xfId="0" applyFont="1" applyBorder="1" applyAlignment="1">
      <alignment vertical="center"/>
    </xf>
    <xf numFmtId="17" fontId="0" fillId="0" borderId="1" xfId="0" applyNumberFormat="1" applyFont="1" applyBorder="1" applyAlignment="1">
      <alignment horizontal="center" vertical="center" wrapText="1"/>
    </xf>
    <xf numFmtId="4" fontId="0" fillId="0" borderId="1" xfId="0" applyNumberFormat="1" applyBorder="1" applyAlignment="1">
      <alignment horizontal="center" vertical="center"/>
    </xf>
    <xf numFmtId="172" fontId="0" fillId="0" borderId="1" xfId="0" applyNumberFormat="1" applyBorder="1" applyAlignment="1">
      <alignment horizontal="center" vertical="center"/>
    </xf>
    <xf numFmtId="49" fontId="43" fillId="25" borderId="1" xfId="0" applyNumberFormat="1" applyFont="1" applyFill="1" applyBorder="1" applyAlignment="1">
      <alignment horizontal="left" vertical="center" wrapText="1"/>
    </xf>
    <xf numFmtId="0" fontId="43" fillId="0" borderId="1" xfId="0" applyFont="1" applyFill="1" applyBorder="1" applyAlignment="1">
      <alignment horizontal="right" vertical="center" wrapText="1"/>
    </xf>
    <xf numFmtId="0" fontId="43" fillId="25" borderId="1" xfId="0" applyFont="1" applyFill="1" applyBorder="1" applyAlignment="1">
      <alignment vertical="center" wrapText="1"/>
    </xf>
    <xf numFmtId="0" fontId="31" fillId="0" borderId="1" xfId="0" applyFont="1" applyBorder="1" applyAlignment="1">
      <alignment vertical="center"/>
    </xf>
    <xf numFmtId="17" fontId="43" fillId="0" borderId="1" xfId="0" applyNumberFormat="1" applyFont="1" applyBorder="1" applyAlignment="1">
      <alignment horizontal="center" vertical="center" wrapText="1"/>
    </xf>
    <xf numFmtId="0" fontId="43" fillId="0" borderId="1" xfId="0" applyFont="1" applyBorder="1" applyAlignment="1">
      <alignment horizontal="left" vertical="center" wrapText="1"/>
    </xf>
    <xf numFmtId="0" fontId="43" fillId="0" borderId="1" xfId="0" applyFont="1" applyBorder="1" applyAlignment="1">
      <alignment vertical="center" wrapText="1"/>
    </xf>
    <xf numFmtId="4" fontId="44" fillId="0" borderId="1" xfId="0" applyNumberFormat="1" applyFont="1" applyBorder="1" applyAlignment="1">
      <alignment vertical="center"/>
    </xf>
    <xf numFmtId="4" fontId="43" fillId="0" borderId="1" xfId="1" applyNumberFormat="1" applyFont="1" applyBorder="1" applyAlignment="1">
      <alignment horizontal="center" vertical="center" wrapText="1"/>
    </xf>
    <xf numFmtId="4" fontId="43" fillId="0" borderId="1" xfId="1" applyNumberFormat="1" applyFont="1" applyBorder="1" applyAlignment="1">
      <alignment vertical="center"/>
    </xf>
    <xf numFmtId="4" fontId="43" fillId="0" borderId="1" xfId="1" applyNumberFormat="1" applyFont="1" applyBorder="1" applyAlignment="1">
      <alignment vertical="center" wrapText="1"/>
    </xf>
    <xf numFmtId="0" fontId="43" fillId="0" borderId="1" xfId="0" applyFont="1" applyBorder="1" applyAlignment="1">
      <alignment vertical="center"/>
    </xf>
    <xf numFmtId="1" fontId="43" fillId="0" borderId="1" xfId="1" applyNumberFormat="1" applyFont="1" applyBorder="1" applyAlignment="1">
      <alignment horizontal="center" wrapText="1"/>
    </xf>
    <xf numFmtId="165" fontId="43" fillId="0" borderId="1" xfId="0" applyNumberFormat="1" applyFont="1" applyBorder="1" applyAlignment="1">
      <alignment vertical="center" wrapText="1"/>
    </xf>
    <xf numFmtId="0" fontId="43" fillId="25" borderId="1" xfId="0" applyFont="1" applyFill="1" applyBorder="1" applyAlignment="1">
      <alignment horizontal="center" vertical="center" wrapText="1"/>
    </xf>
    <xf numFmtId="0" fontId="31" fillId="25" borderId="1" xfId="0" applyFont="1" applyFill="1" applyBorder="1" applyAlignment="1">
      <alignment horizontal="center" vertical="center" wrapText="1"/>
    </xf>
    <xf numFmtId="0" fontId="44" fillId="0" borderId="1" xfId="0" applyFont="1" applyBorder="1" applyAlignment="1">
      <alignment vertical="center" wrapText="1"/>
    </xf>
    <xf numFmtId="0" fontId="44" fillId="0" borderId="1" xfId="0" applyFont="1" applyBorder="1" applyAlignment="1">
      <alignment vertical="center"/>
    </xf>
    <xf numFmtId="0" fontId="45" fillId="0" borderId="1" xfId="0" applyFont="1" applyBorder="1" applyAlignment="1">
      <alignment vertical="center" wrapText="1"/>
    </xf>
    <xf numFmtId="0" fontId="45" fillId="0" borderId="1" xfId="0" applyFont="1" applyBorder="1" applyAlignment="1">
      <alignment vertical="top" wrapText="1"/>
    </xf>
    <xf numFmtId="4" fontId="45" fillId="0" borderId="1" xfId="0" applyNumberFormat="1" applyFont="1" applyBorder="1" applyAlignment="1">
      <alignment vertical="center" wrapText="1"/>
    </xf>
    <xf numFmtId="4" fontId="45" fillId="0" borderId="1" xfId="1" applyNumberFormat="1" applyFont="1" applyBorder="1" applyAlignment="1">
      <alignment vertical="center" wrapText="1"/>
    </xf>
    <xf numFmtId="4" fontId="3" fillId="0" borderId="1" xfId="3" applyNumberFormat="1" applyFont="1" applyFill="1" applyBorder="1" applyAlignment="1">
      <alignment horizontal="center" vertical="center" wrapText="1" shrinkToFit="1"/>
    </xf>
    <xf numFmtId="4" fontId="3" fillId="0" borderId="1" xfId="3" applyNumberFormat="1" applyFont="1" applyFill="1" applyBorder="1" applyAlignment="1">
      <alignment horizontal="center" vertical="center" wrapText="1"/>
    </xf>
    <xf numFmtId="0" fontId="3" fillId="0" borderId="1" xfId="2" applyNumberFormat="1" applyFont="1" applyFill="1" applyBorder="1" applyAlignment="1">
      <alignment horizontal="center" vertical="center" wrapText="1"/>
    </xf>
    <xf numFmtId="0" fontId="3" fillId="0" borderId="1" xfId="1" applyNumberFormat="1" applyFont="1" applyFill="1" applyBorder="1" applyAlignment="1">
      <alignment horizontal="right" vertical="center" wrapText="1"/>
    </xf>
    <xf numFmtId="165" fontId="4" fillId="0" borderId="1" xfId="0" applyNumberFormat="1" applyFont="1" applyFill="1" applyBorder="1" applyAlignment="1">
      <alignment horizontal="center" vertical="center"/>
    </xf>
    <xf numFmtId="4" fontId="3" fillId="0" borderId="1" xfId="40" applyNumberFormat="1" applyFont="1" applyBorder="1" applyAlignment="1">
      <alignment horizontal="center" vertical="center" wrapText="1" shrinkToFit="1"/>
    </xf>
    <xf numFmtId="4" fontId="3" fillId="0" borderId="1" xfId="40" applyNumberFormat="1" applyFont="1" applyBorder="1" applyAlignment="1">
      <alignment horizontal="center" vertical="center" wrapText="1"/>
    </xf>
    <xf numFmtId="165" fontId="3" fillId="0" borderId="1" xfId="41" applyNumberFormat="1" applyFont="1" applyBorder="1" applyAlignment="1">
      <alignment horizontal="center" vertical="center" wrapText="1"/>
    </xf>
    <xf numFmtId="0" fontId="3" fillId="0" borderId="1" xfId="41" applyNumberFormat="1" applyFont="1" applyBorder="1" applyAlignment="1">
      <alignment horizontal="center" vertical="center" wrapText="1"/>
    </xf>
    <xf numFmtId="0" fontId="3" fillId="0" borderId="1" xfId="42" applyNumberFormat="1" applyFont="1" applyBorder="1" applyAlignment="1">
      <alignment horizontal="right" vertical="center" wrapText="1"/>
    </xf>
    <xf numFmtId="165" fontId="3" fillId="0" borderId="1" xfId="42" applyNumberFormat="1" applyFont="1" applyBorder="1" applyAlignment="1">
      <alignment horizontal="center" vertical="center" wrapText="1"/>
    </xf>
    <xf numFmtId="4" fontId="3" fillId="0" borderId="1" xfId="43" applyNumberFormat="1" applyFont="1" applyBorder="1" applyAlignment="1">
      <alignment horizontal="center" vertical="center" wrapText="1"/>
    </xf>
    <xf numFmtId="0" fontId="7" fillId="0" borderId="1" xfId="0" applyFont="1" applyBorder="1" applyAlignment="1">
      <alignment horizontal="center" vertical="center"/>
    </xf>
    <xf numFmtId="4" fontId="3" fillId="0" borderId="1" xfId="3" applyNumberFormat="1" applyFont="1" applyBorder="1" applyAlignment="1">
      <alignment vertical="center" wrapText="1"/>
    </xf>
    <xf numFmtId="4" fontId="3" fillId="0" borderId="1" xfId="0" applyNumberFormat="1" applyFont="1" applyBorder="1" applyAlignment="1">
      <alignment horizontal="left" vertical="center" wrapText="1"/>
    </xf>
    <xf numFmtId="1" fontId="3" fillId="0" borderId="1" xfId="2" applyNumberFormat="1" applyFont="1" applyBorder="1" applyAlignment="1">
      <alignment horizontal="center" vertical="center" wrapText="1"/>
    </xf>
    <xf numFmtId="4" fontId="2" fillId="0" borderId="1" xfId="3" applyNumberFormat="1" applyFont="1" applyBorder="1" applyAlignment="1">
      <alignment vertical="center"/>
    </xf>
    <xf numFmtId="1" fontId="3" fillId="0" borderId="1" xfId="0" applyNumberFormat="1" applyFont="1" applyBorder="1" applyAlignment="1">
      <alignment horizontal="center" vertical="center" wrapText="1"/>
    </xf>
    <xf numFmtId="43" fontId="3" fillId="0" borderId="1" xfId="3" applyFont="1" applyFill="1" applyBorder="1" applyAlignment="1">
      <alignment horizontal="center" vertical="center" wrapText="1"/>
    </xf>
    <xf numFmtId="0" fontId="3" fillId="0" borderId="1" xfId="2" applyNumberFormat="1" applyFont="1" applyFill="1" applyBorder="1" applyAlignment="1">
      <alignment horizontal="left" vertical="center" wrapText="1"/>
    </xf>
    <xf numFmtId="0" fontId="4" fillId="0" borderId="1" xfId="0" applyNumberFormat="1" applyFont="1" applyFill="1" applyBorder="1" applyAlignment="1">
      <alignment horizontal="left" vertical="center"/>
    </xf>
    <xf numFmtId="0" fontId="10" fillId="0" borderId="1" xfId="0" applyFont="1" applyFill="1" applyBorder="1" applyAlignment="1">
      <alignment horizontal="center" vertical="center"/>
    </xf>
    <xf numFmtId="0" fontId="3" fillId="0" borderId="1" xfId="2" applyNumberFormat="1" applyFont="1" applyBorder="1" applyAlignment="1">
      <alignment horizontal="left" vertical="center" wrapText="1"/>
    </xf>
    <xf numFmtId="0" fontId="4" fillId="0" borderId="1" xfId="0" applyNumberFormat="1" applyFont="1" applyBorder="1" applyAlignment="1">
      <alignment horizontal="left" vertical="center"/>
    </xf>
    <xf numFmtId="4" fontId="2" fillId="0" borderId="1" xfId="3" applyNumberFormat="1" applyFont="1" applyFill="1" applyBorder="1" applyAlignment="1">
      <alignment vertical="center"/>
    </xf>
    <xf numFmtId="4" fontId="3" fillId="0" borderId="1" xfId="3" applyNumberFormat="1" applyFont="1" applyFill="1" applyBorder="1" applyAlignment="1">
      <alignment vertical="center" wrapText="1"/>
    </xf>
    <xf numFmtId="43" fontId="3" fillId="0" borderId="1" xfId="2" applyNumberFormat="1" applyFont="1" applyFill="1" applyBorder="1" applyAlignment="1">
      <alignment horizontal="left" vertical="center" wrapText="1"/>
    </xf>
    <xf numFmtId="4" fontId="3" fillId="0" borderId="1" xfId="2" applyNumberFormat="1" applyFont="1" applyBorder="1" applyAlignment="1">
      <alignment horizontal="center" vertical="center" wrapText="1"/>
    </xf>
  </cellXfs>
  <cellStyles count="52">
    <cellStyle name="_x0002__x001c_%_x0012_%_x000e__x0002_ _x0016_%_x0018_%_x001a_%_x001a_*_x0002__x0008__x0004_ 5" xfId="51"/>
    <cellStyle name="Comma" xfId="3" builtinId="3"/>
    <cellStyle name="Comma 10" xfId="43"/>
    <cellStyle name="Comma 10 2" xfId="38"/>
    <cellStyle name="Comma 13" xfId="39"/>
    <cellStyle name="Comma 2" xfId="1"/>
    <cellStyle name="Comma 2 2" xfId="42"/>
    <cellStyle name="Comma 25" xfId="48"/>
    <cellStyle name="Comma 26" xfId="2"/>
    <cellStyle name="Comma 26 2" xfId="41"/>
    <cellStyle name="Comma 3" xfId="40"/>
    <cellStyle name="Normal" xfId="0" builtinId="0"/>
    <cellStyle name="Normal 115" xfId="44"/>
    <cellStyle name="Normal 2" xfId="45"/>
    <cellStyle name="Normal 28 2" xfId="49"/>
    <cellStyle name="Normal 29" xfId="46"/>
    <cellStyle name="Normal 3 2" xfId="50"/>
    <cellStyle name="Normal 31" xfId="47"/>
    <cellStyle name="SAPBorder" xfId="22"/>
    <cellStyle name="SAPDataCell" xfId="5"/>
    <cellStyle name="SAPDataTotalCell" xfId="6"/>
    <cellStyle name="SAPDimensionCell" xfId="4"/>
    <cellStyle name="SAPEditableDataCell" xfId="7"/>
    <cellStyle name="SAPEditableDataTotalCell" xfId="10"/>
    <cellStyle name="SAPEmphasized" xfId="30"/>
    <cellStyle name="SAPEmphasizedEditableDataCell" xfId="32"/>
    <cellStyle name="SAPEmphasizedEditableDataTotalCell" xfId="33"/>
    <cellStyle name="SAPEmphasizedLockedDataCell" xfId="36"/>
    <cellStyle name="SAPEmphasizedLockedDataTotalCell" xfId="37"/>
    <cellStyle name="SAPEmphasizedReadonlyDataCell" xfId="34"/>
    <cellStyle name="SAPEmphasizedReadonlyDataTotalCell" xfId="35"/>
    <cellStyle name="SAPEmphasizedTotal" xfId="31"/>
    <cellStyle name="SAPExceptionLevel1" xfId="13"/>
    <cellStyle name="SAPExceptionLevel2" xfId="14"/>
    <cellStyle name="SAPExceptionLevel3" xfId="15"/>
    <cellStyle name="SAPExceptionLevel4" xfId="16"/>
    <cellStyle name="SAPExceptionLevel5" xfId="17"/>
    <cellStyle name="SAPExceptionLevel6" xfId="18"/>
    <cellStyle name="SAPExceptionLevel7" xfId="19"/>
    <cellStyle name="SAPExceptionLevel8" xfId="20"/>
    <cellStyle name="SAPExceptionLevel9" xfId="21"/>
    <cellStyle name="SAPHierarchyCell0" xfId="25"/>
    <cellStyle name="SAPHierarchyCell1" xfId="26"/>
    <cellStyle name="SAPHierarchyCell2" xfId="27"/>
    <cellStyle name="SAPHierarchyCell3" xfId="28"/>
    <cellStyle name="SAPHierarchyCell4" xfId="29"/>
    <cellStyle name="SAPLockedDataCell" xfId="9"/>
    <cellStyle name="SAPLockedDataTotalCell" xfId="12"/>
    <cellStyle name="SAPMemberCell" xfId="23"/>
    <cellStyle name="SAPMemberTotalCell" xfId="24"/>
    <cellStyle name="SAPReadonlyDataCell" xfId="8"/>
    <cellStyle name="SAPReadonlyDataTotalCell"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34"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calcChain" Target="calcChain.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frica-me.shell.com\africa-me\Documents%20and%20Settings\Osayuki.Eguasa\Local%20Settings\Temporary%20Internet%20Files\OLK13E\FINAL%20ACCRUAL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AG-S-005\Gregory.Way$\WINDOWS\TEMP\fortum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nts%20and%20Settings\Gregory.Way\OTLocal\EP%20Africa%20-%20Projects%20Applications\Workbin\602A9D.0\NIE_DFW_20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C-NA-P002-S3\Olufemi.Ajala$\Users\Oyewole.Akintoye\AppData\Roaming\Microsoft\Excel\africa-me\Documents%20and%20Settings\Osayuki.Eguasa\Local%20Settings\Temporary%20Internet%20Files\OLK13E\FINAL%20ACCRUAL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BDN068\NBD\EPPlan2000\BusPlan00\Volume%200\Strategic%20Options\Analysis\CA%20spreadshee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AG-na-p002-s1\SPDC-CFD2\CFD-Tax\SNEPCo%20GTL%20Processes%20-%20Mathieu\2007%20Reporting%20-Jude\Quarterly%20-%20Jude\SNEPCO%20GLP%20Q3%20Actual%2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ERHO-S-006\Mardinah.Ibrahim$\cached\My%20Documents\LCF-REVIEW19MAR\Summary-cather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BDN068\NBD\Common\Merak\USER%20INSTALL\SiepViewPro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PHC-NA-P002-S3\Olufemi.Ajala$\Documents%20and%20Settings\Maureen.Ekweozoh\Local%20Settings\Temporary%20Internet%20Files\OLK1B2\Q3%20IAP_BP05%20Dat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PHC-NA-P002-S3\Olufemi.Ajala$\Documents%20and%20Settings\Victor.Agbaroji\Desktop\April%202006%20IAP\April_IAP_MasterDat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LAG-S-005\Gregory.Way$\WINDOWS\TEMP\0102%20simple%20use%20this%20one%20as%20base%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nga001-sp.shell.com/FAC1/FAC11/FAC111/Business%20Plan/BP2006%2007-11/DFW%20Corp/Louis%20BPE/Final/Louis%20BP06%20Corp%2011%20Oct%202006.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BDN068\NBD\Client\SEPIV\Calgary%20Code\SiepFinProj_0513_pr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RIJPAT-S-113\M.Amitha$\cached\My%20Documents\Allocation%20Key%20Model\!!!%20All%20Allocation%20Model%20Files\actmpvar.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BDN068\NBD\EPPlan2000\BusPlan00\Volume%200\Strategic%20Options\Analysis\Eboo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Planning\BP%202003%20Final%20submission%20files\nieVol2_2003_26-11-0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Snepcolags002\SNCP_MOD\Projects\Devplan\Evaluations\Indonesia\Bukat%20Evaluation\Bukat_450MMb\qc\Bukat_450_20MMb_20K.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PHC-NA-P002-S3\Olufemi.Ajala$\africa-me\Documents%20and%20Settings\Gregory.Way\OTLocal\EP%20Africa%20-%20Projects%20Applications\Workbin\602A9D.0\NIE_DFW_2007.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LAG-S-005\Gregory.Way$\SNCP_PLAN\BP%20Library\BP%20for%202004%20to%202008\Capaloc-2003\Capaloc\Data\nieP03301_revised%204-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HC-NA-P002-S3\Olufemi.Ajala$\Documents%20and%20Settings\Victor.Agbaroji\Desktop\Q3%20IAP_BP05%20Data.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LAG-S-005\Gregory.Way$\Sphdata\Trinidad\Block%2025a\2001%20Development%20Planning%20support\Gas%20Cases\April%202000%20Cases\Gascases_r7_6tcf.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PHC-NA-P002-S3\Olufemi.Ajala$\2010\Performance%20Mgt\UI-SSA%20Milestone%20Template\BP09%20Milestone%20Template%20UI-SSA_NCTL%20Inpu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LAG-S-005\Gregory.Way$\Documents%20and%20Settings\Bimbo.Komolafe\Local%20Settings\Temporary%20Internet%20Files\OLK46\Project%20sheets%20-%20new\nieP03221%20Erha%20PSV.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LAG-na-p002-s1\SPDC-CFD2\CFD-Tax\SNEPCo%20GTL%20Processes%20-%20Mathieu\2008%20Reporting%20-%20Jude\Q1%2008\SNEPCo_Q1%2008%20LE_10-03-08_MC.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PHC-NA-P002-S3\Olufemi.Ajala$\Documents%20and%20Settings\Victor.Agbaroji\Desktop\April%202006%20IAP\Q3%20IAP_BP05%20Dat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AG-S-005\R.Karame$\cached\My%20Documents\BP'04%20Submission\PMasters%20DFW%20Submission%20270804\DFW\NIE_DFW_200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PHC-NA-P002-S3\Olufemi.Ajala$\Apps\planning\LT%20wellist%20and%20sequence\BP10\BP10%20build%20WellList%20%20LTSeq%20(Constrained)%20August%2018th%202010.V1%20.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LAG-S-005\Gregory.Way$\WINDOWS\TEMP\Group%20Impact_PSV20-14_Nov2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nga001-sp.shell.com/Users/Richard.Amiolemen/AppData/Local/Microsoft/Windows/Temporary%20Internet%20Files/Content.Outlook/5TXOGQ3S/OP17%20and%202018%20NAPIMS%20Cost%20object%20based%20(002).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nga001-sp.shell.com/Users/Richard.Amiolemen/AppData/Local/Microsoft/Windows/Temporary%20Internet%20Files/Content.Outlook/5TXOGQ3S/OP17%20and%202018%20NAPIMS%20Cost%20object%20based.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oleObject" Target="file:///C:\Users\Nkasi.N.Chima\Desktop\FW%20Procurement%20of%20Isolators.msg%20SEYI.msg"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oleObject" Target="file:///C:\Users\Richie.Egbri\Desktop\REPLACEMENT%20G-3412%20ENGINE%20NEEDED%20FOR%20OPUKUSHI%20PUMP%204..ms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amp;C Details"/>
      <sheetName val="NGL details"/>
      <sheetName val="5000 Common Costs "/>
      <sheetName val="Engine"/>
      <sheetName val="Input Sheet"/>
      <sheetName val="DATA INPUT"/>
      <sheetName val="Flowstre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Module"/>
      <sheetName val="Summary Cash Flow"/>
      <sheetName val="PV Table"/>
      <sheetName val="Expanded Cash Flow"/>
      <sheetName val="Pre-Tax Cash Flow"/>
      <sheetName val="Government Take Cash Flow"/>
      <sheetName val="Standard Cash Flow"/>
      <sheetName val="Company Corporation Tax"/>
      <sheetName val="Company Special Tax"/>
      <sheetName val="Field Interests"/>
      <sheetName val="Company Offsets"/>
      <sheetName val="Summary Valuation"/>
      <sheetName val="Parameters"/>
      <sheetName val="Economics"/>
      <sheetName val="PDS1"/>
      <sheetName val="Sheet1"/>
      <sheetName val=""/>
      <sheetName val="Prdxn"/>
      <sheetName val="Summary_Cash_Flow"/>
      <sheetName val="PV_Table"/>
      <sheetName val="Expanded_Cash_Flow"/>
      <sheetName val="Pre-Tax_Cash_Flow"/>
      <sheetName val="Government_Take_Cash_Flow"/>
      <sheetName val="Standard_Cash_Flow"/>
      <sheetName val="Company_Corporation_Tax"/>
      <sheetName val="Company_Special_Tax"/>
      <sheetName val="Field_Interests"/>
      <sheetName val="Company_Offsets"/>
      <sheetName val="Summary_Valuation"/>
      <sheetName val="Summary_Cash_Flow1"/>
      <sheetName val="PV_Table1"/>
      <sheetName val="Expanded_Cash_Flow1"/>
      <sheetName val="Pre-Tax_Cash_Flow1"/>
      <sheetName val="Government_Take_Cash_Flow1"/>
      <sheetName val="Standard_Cash_Flow1"/>
      <sheetName val="Company_Corporation_Tax1"/>
      <sheetName val="Company_Special_Tax1"/>
      <sheetName val="Field_Interests1"/>
      <sheetName val="Company_Offsets1"/>
      <sheetName val="Summary_Valuation1"/>
      <sheetName val="Summary_Cash_Flow2"/>
      <sheetName val="PV_Table2"/>
      <sheetName val="Expanded_Cash_Flow2"/>
      <sheetName val="Pre-Tax_Cash_Flow2"/>
      <sheetName val="Government_Take_Cash_Flow2"/>
      <sheetName val="Standard_Cash_Flow2"/>
      <sheetName val="Company_Corporation_Tax2"/>
      <sheetName val="Company_Special_Tax2"/>
      <sheetName val="Field_Interests2"/>
      <sheetName val="Company_Offsets2"/>
      <sheetName val="Summary_Valuation2"/>
      <sheetName val="Summary_Cash_Flow3"/>
      <sheetName val="PV_Table3"/>
      <sheetName val="Expanded_Cash_Flow3"/>
      <sheetName val="Pre-Tax_Cash_Flow3"/>
      <sheetName val="Government_Take_Cash_Flow3"/>
      <sheetName val="Standard_Cash_Flow3"/>
      <sheetName val="Company_Corporation_Tax3"/>
      <sheetName val="Company_Special_Tax3"/>
      <sheetName val="Field_Interests3"/>
      <sheetName val="Company_Offsets3"/>
      <sheetName val="Summary_Valuation3"/>
    </sheetNames>
    <sheetDataSet>
      <sheetData sheetId="0" refreshError="1"/>
      <sheetData sheetId="1" refreshError="1">
        <row r="1">
          <cell r="C1" t="str">
            <v>Fortum</v>
          </cell>
          <cell r="I1">
            <v>36970.477500000001</v>
          </cell>
        </row>
      </sheetData>
      <sheetData sheetId="2"/>
      <sheetData sheetId="3"/>
      <sheetData sheetId="4"/>
      <sheetData sheetId="5"/>
      <sheetData sheetId="6"/>
      <sheetData sheetId="7"/>
      <sheetData sheetId="8"/>
      <sheetData sheetId="9"/>
      <sheetData sheetId="10"/>
      <sheetData sheetId="11">
        <row r="3">
          <cell r="C3">
            <v>0.36499999999999999</v>
          </cell>
        </row>
      </sheetData>
      <sheetData sheetId="12" refreshError="1">
        <row r="1">
          <cell r="C1" t="str">
            <v>Fortum</v>
          </cell>
        </row>
        <row r="3">
          <cell r="C3">
            <v>0.36499999999999999</v>
          </cell>
          <cell r="D3">
            <v>0.36499999999999999</v>
          </cell>
        </row>
        <row r="6">
          <cell r="B6" t="str">
            <v>Nominal</v>
          </cell>
        </row>
      </sheetData>
      <sheetData sheetId="13" refreshError="1"/>
      <sheetData sheetId="14" refreshError="1"/>
      <sheetData sheetId="15" refreshError="1"/>
      <sheetData sheetId="16" refreshError="1"/>
      <sheetData sheetId="17" refreshError="1"/>
      <sheetData sheetId="18">
        <row r="1">
          <cell r="C1" t="str">
            <v>Fortum</v>
          </cell>
        </row>
      </sheetData>
      <sheetData sheetId="19"/>
      <sheetData sheetId="20"/>
      <sheetData sheetId="21"/>
      <sheetData sheetId="22"/>
      <sheetData sheetId="23"/>
      <sheetData sheetId="24"/>
      <sheetData sheetId="25"/>
      <sheetData sheetId="26"/>
      <sheetData sheetId="27"/>
      <sheetData sheetId="28">
        <row r="3">
          <cell r="C3">
            <v>0.36499999999999999</v>
          </cell>
        </row>
      </sheetData>
      <sheetData sheetId="29">
        <row r="1">
          <cell r="C1" t="str">
            <v>Fortum</v>
          </cell>
        </row>
      </sheetData>
      <sheetData sheetId="30"/>
      <sheetData sheetId="31"/>
      <sheetData sheetId="32"/>
      <sheetData sheetId="33"/>
      <sheetData sheetId="34"/>
      <sheetData sheetId="35"/>
      <sheetData sheetId="36"/>
      <sheetData sheetId="37"/>
      <sheetData sheetId="38"/>
      <sheetData sheetId="39">
        <row r="3">
          <cell r="C3">
            <v>0.36499999999999999</v>
          </cell>
        </row>
      </sheetData>
      <sheetData sheetId="40">
        <row r="1">
          <cell r="C1" t="str">
            <v>Fortum</v>
          </cell>
        </row>
      </sheetData>
      <sheetData sheetId="41"/>
      <sheetData sheetId="42"/>
      <sheetData sheetId="43"/>
      <sheetData sheetId="44"/>
      <sheetData sheetId="45"/>
      <sheetData sheetId="46"/>
      <sheetData sheetId="47"/>
      <sheetData sheetId="48"/>
      <sheetData sheetId="49"/>
      <sheetData sheetId="50"/>
      <sheetData sheetId="51">
        <row r="1">
          <cell r="C1" t="str">
            <v>Fortum</v>
          </cell>
        </row>
      </sheetData>
      <sheetData sheetId="52"/>
      <sheetData sheetId="53"/>
      <sheetData sheetId="54"/>
      <sheetData sheetId="55"/>
      <sheetData sheetId="56"/>
      <sheetData sheetId="57"/>
      <sheetData sheetId="58"/>
      <sheetData sheetId="59"/>
      <sheetData sheetId="60"/>
      <sheetData sheetId="6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Data Entry"/>
      <sheetName val="Automated Profit &amp; Loss"/>
      <sheetName val="Automated Balance Sheet"/>
      <sheetName val="Automated Cashflow"/>
      <sheetName val="Auto Volumes and Supplementary"/>
      <sheetName val="Indicators"/>
      <sheetName val="RoT"/>
      <sheetName val="Assoc Coy PMaster Data"/>
      <sheetName val="Group Coy PMaster Data"/>
      <sheetName val="NIE_DFW_2007"/>
      <sheetName val="Overview"/>
    </sheetNames>
    <sheetDataSet>
      <sheetData sheetId="0" refreshError="1"/>
      <sheetData sheetId="1" refreshError="1">
        <row r="6">
          <cell r="D6">
            <v>0</v>
          </cell>
          <cell r="E6">
            <v>0</v>
          </cell>
          <cell r="F6">
            <v>0</v>
          </cell>
          <cell r="G6">
            <v>0</v>
          </cell>
          <cell r="H6">
            <v>0</v>
          </cell>
          <cell r="I6">
            <v>0</v>
          </cell>
          <cell r="J6">
            <v>0</v>
          </cell>
          <cell r="K6">
            <v>0</v>
          </cell>
          <cell r="L6">
            <v>0</v>
          </cell>
          <cell r="M6">
            <v>0</v>
          </cell>
        </row>
        <row r="15">
          <cell r="D15">
            <v>112.46009826660156</v>
          </cell>
          <cell r="E15">
            <v>72.59320068359375</v>
          </cell>
          <cell r="F15">
            <v>105.96189880371094</v>
          </cell>
          <cell r="G15">
            <v>115.20200347900391</v>
          </cell>
          <cell r="H15">
            <v>103.32170104980469</v>
          </cell>
          <cell r="I15">
            <v>43.802101135253906</v>
          </cell>
          <cell r="J15">
            <v>22.227100372314453</v>
          </cell>
          <cell r="K15">
            <v>0</v>
          </cell>
          <cell r="L15">
            <v>0</v>
          </cell>
          <cell r="M15">
            <v>0</v>
          </cell>
        </row>
        <row r="21">
          <cell r="D21">
            <v>9.3572998046875</v>
          </cell>
          <cell r="E21">
            <v>9.0992002487182617</v>
          </cell>
          <cell r="F21">
            <v>8.7976999282836914</v>
          </cell>
          <cell r="G21">
            <v>8.0388002395629883</v>
          </cell>
          <cell r="H21">
            <v>8.1447000503540039</v>
          </cell>
          <cell r="I21">
            <v>12.228300094604492</v>
          </cell>
          <cell r="J21">
            <v>10.931699752807617</v>
          </cell>
          <cell r="K21">
            <v>10.094300270080566</v>
          </cell>
          <cell r="L21">
            <v>9.2379999160766602</v>
          </cell>
          <cell r="M21">
            <v>8.323699951171875</v>
          </cell>
        </row>
        <row r="23">
          <cell r="D23">
            <v>-6.25</v>
          </cell>
          <cell r="E23">
            <v>0</v>
          </cell>
          <cell r="F23">
            <v>0</v>
          </cell>
          <cell r="G23">
            <v>0</v>
          </cell>
          <cell r="H23">
            <v>0</v>
          </cell>
          <cell r="I23">
            <v>0</v>
          </cell>
          <cell r="J23">
            <v>0</v>
          </cell>
          <cell r="K23">
            <v>0</v>
          </cell>
          <cell r="L23">
            <v>0</v>
          </cell>
          <cell r="M23">
            <v>0</v>
          </cell>
        </row>
        <row r="24">
          <cell r="D24">
            <v>167.79930114746094</v>
          </cell>
          <cell r="E24">
            <v>127.14720153808594</v>
          </cell>
          <cell r="F24">
            <v>90.333198547363281</v>
          </cell>
          <cell r="G24">
            <v>53.506000518798828</v>
          </cell>
          <cell r="H24">
            <v>61.902599334716797</v>
          </cell>
          <cell r="I24">
            <v>93.022300720214844</v>
          </cell>
          <cell r="J24">
            <v>144.66909790039062</v>
          </cell>
          <cell r="K24">
            <v>276.05630493164062</v>
          </cell>
          <cell r="L24">
            <v>542.66058349609375</v>
          </cell>
          <cell r="M24">
            <v>392.42788696289062</v>
          </cell>
        </row>
        <row r="37">
          <cell r="D37">
            <v>-9.8800003528594971E-2</v>
          </cell>
          <cell r="E37">
            <v>7.8145999908447266</v>
          </cell>
          <cell r="F37">
            <v>0</v>
          </cell>
          <cell r="G37">
            <v>17.67449951171875</v>
          </cell>
          <cell r="H37">
            <v>95.448600769042969</v>
          </cell>
          <cell r="I37">
            <v>121.11609649658203</v>
          </cell>
          <cell r="J37">
            <v>0</v>
          </cell>
          <cell r="K37">
            <v>879.16497802734375</v>
          </cell>
          <cell r="L37">
            <v>0</v>
          </cell>
          <cell r="M37">
            <v>0</v>
          </cell>
        </row>
        <row r="38">
          <cell r="D38">
            <v>0</v>
          </cell>
          <cell r="E38">
            <v>0</v>
          </cell>
          <cell r="F38">
            <v>0</v>
          </cell>
          <cell r="G38">
            <v>0</v>
          </cell>
          <cell r="H38">
            <v>0</v>
          </cell>
          <cell r="I38">
            <v>0</v>
          </cell>
          <cell r="J38">
            <v>0</v>
          </cell>
          <cell r="K38">
            <v>0</v>
          </cell>
          <cell r="L38">
            <v>0</v>
          </cell>
          <cell r="M38">
            <v>0</v>
          </cell>
        </row>
        <row r="39">
          <cell r="D39">
            <v>0</v>
          </cell>
          <cell r="E39">
            <v>0</v>
          </cell>
          <cell r="F39">
            <v>0</v>
          </cell>
          <cell r="G39">
            <v>0</v>
          </cell>
          <cell r="H39">
            <v>0</v>
          </cell>
          <cell r="I39">
            <v>0</v>
          </cell>
          <cell r="J39">
            <v>0</v>
          </cell>
          <cell r="K39">
            <v>0</v>
          </cell>
          <cell r="L39">
            <v>0</v>
          </cell>
          <cell r="M39">
            <v>0</v>
          </cell>
        </row>
        <row r="40">
          <cell r="D40">
            <v>0</v>
          </cell>
          <cell r="E40">
            <v>0</v>
          </cell>
          <cell r="F40">
            <v>0</v>
          </cell>
          <cell r="G40">
            <v>0</v>
          </cell>
          <cell r="H40">
            <v>0</v>
          </cell>
          <cell r="I40">
            <v>0</v>
          </cell>
          <cell r="J40">
            <v>0</v>
          </cell>
          <cell r="K40">
            <v>0</v>
          </cell>
          <cell r="L40">
            <v>0</v>
          </cell>
          <cell r="M40">
            <v>0</v>
          </cell>
        </row>
        <row r="58">
          <cell r="D58">
            <v>1298.5419921875</v>
          </cell>
          <cell r="E58">
            <v>693.9351806640625</v>
          </cell>
          <cell r="F58">
            <v>201.76899719238281</v>
          </cell>
          <cell r="G58">
            <v>17.221000671386719</v>
          </cell>
          <cell r="H58">
            <v>521.64178466796875</v>
          </cell>
          <cell r="I58">
            <v>1309.7239990234375</v>
          </cell>
          <cell r="J58">
            <v>1397.3966064453125</v>
          </cell>
          <cell r="K58">
            <v>1110.3076171875</v>
          </cell>
          <cell r="L58">
            <v>792.71612548828125</v>
          </cell>
          <cell r="M58">
            <v>668.89898681640625</v>
          </cell>
        </row>
        <row r="60">
          <cell r="D60">
            <v>0</v>
          </cell>
          <cell r="E60">
            <v>0</v>
          </cell>
          <cell r="F60">
            <v>0</v>
          </cell>
          <cell r="G60">
            <v>0</v>
          </cell>
          <cell r="H60">
            <v>0</v>
          </cell>
          <cell r="I60">
            <v>0</v>
          </cell>
          <cell r="J60">
            <v>0</v>
          </cell>
          <cell r="K60">
            <v>0</v>
          </cell>
          <cell r="L60">
            <v>0</v>
          </cell>
          <cell r="M60">
            <v>0</v>
          </cell>
        </row>
        <row r="66">
          <cell r="D66">
            <v>0</v>
          </cell>
          <cell r="E66">
            <v>0</v>
          </cell>
          <cell r="F66">
            <v>0</v>
          </cell>
          <cell r="G66">
            <v>0</v>
          </cell>
          <cell r="H66">
            <v>0</v>
          </cell>
          <cell r="I66">
            <v>0</v>
          </cell>
          <cell r="J66">
            <v>0</v>
          </cell>
          <cell r="K66">
            <v>0</v>
          </cell>
          <cell r="L66">
            <v>0</v>
          </cell>
          <cell r="M66">
            <v>0</v>
          </cell>
        </row>
        <row r="75">
          <cell r="D75">
            <v>0</v>
          </cell>
          <cell r="E75">
            <v>0</v>
          </cell>
          <cell r="F75">
            <v>0</v>
          </cell>
          <cell r="G75">
            <v>0</v>
          </cell>
          <cell r="H75">
            <v>0</v>
          </cell>
          <cell r="I75">
            <v>0</v>
          </cell>
          <cell r="J75">
            <v>0</v>
          </cell>
          <cell r="K75">
            <v>0</v>
          </cell>
          <cell r="L75">
            <v>0</v>
          </cell>
          <cell r="M75">
            <v>0</v>
          </cell>
        </row>
        <row r="76">
          <cell r="D76">
            <v>0</v>
          </cell>
          <cell r="E76">
            <v>0</v>
          </cell>
          <cell r="F76">
            <v>0</v>
          </cell>
          <cell r="G76">
            <v>0</v>
          </cell>
          <cell r="H76">
            <v>0</v>
          </cell>
          <cell r="I76">
            <v>0</v>
          </cell>
          <cell r="J76">
            <v>0</v>
          </cell>
          <cell r="K76">
            <v>0</v>
          </cell>
          <cell r="L76">
            <v>0</v>
          </cell>
          <cell r="M76">
            <v>0</v>
          </cell>
        </row>
        <row r="77">
          <cell r="D77">
            <v>0</v>
          </cell>
          <cell r="E77">
            <v>0</v>
          </cell>
          <cell r="F77">
            <v>0</v>
          </cell>
          <cell r="G77">
            <v>0</v>
          </cell>
          <cell r="H77">
            <v>0</v>
          </cell>
          <cell r="I77">
            <v>0</v>
          </cell>
          <cell r="J77">
            <v>0</v>
          </cell>
          <cell r="K77">
            <v>0</v>
          </cell>
          <cell r="L77">
            <v>0</v>
          </cell>
          <cell r="M77">
            <v>0</v>
          </cell>
        </row>
        <row r="78">
          <cell r="D78">
            <v>0</v>
          </cell>
          <cell r="E78">
            <v>0</v>
          </cell>
          <cell r="F78">
            <v>0</v>
          </cell>
          <cell r="G78">
            <v>0</v>
          </cell>
          <cell r="H78">
            <v>0</v>
          </cell>
          <cell r="I78">
            <v>0</v>
          </cell>
          <cell r="J78">
            <v>0</v>
          </cell>
          <cell r="K78">
            <v>0</v>
          </cell>
          <cell r="L78">
            <v>0</v>
          </cell>
          <cell r="M78">
            <v>0</v>
          </cell>
        </row>
        <row r="79">
          <cell r="D79">
            <v>0</v>
          </cell>
          <cell r="E79">
            <v>0</v>
          </cell>
          <cell r="F79">
            <v>0</v>
          </cell>
          <cell r="G79">
            <v>0</v>
          </cell>
          <cell r="H79">
            <v>0</v>
          </cell>
          <cell r="I79">
            <v>0</v>
          </cell>
          <cell r="J79">
            <v>0</v>
          </cell>
          <cell r="K79">
            <v>0</v>
          </cell>
          <cell r="L79">
            <v>0</v>
          </cell>
          <cell r="M79">
            <v>0</v>
          </cell>
        </row>
        <row r="80">
          <cell r="D80">
            <v>0</v>
          </cell>
          <cell r="E80">
            <v>0</v>
          </cell>
          <cell r="F80">
            <v>0</v>
          </cell>
          <cell r="G80">
            <v>0</v>
          </cell>
          <cell r="H80">
            <v>0</v>
          </cell>
          <cell r="I80">
            <v>0</v>
          </cell>
          <cell r="J80">
            <v>0</v>
          </cell>
          <cell r="K80">
            <v>0</v>
          </cell>
          <cell r="L80">
            <v>0</v>
          </cell>
          <cell r="M80">
            <v>0</v>
          </cell>
        </row>
        <row r="81">
          <cell r="F81">
            <v>0</v>
          </cell>
          <cell r="G81">
            <v>0</v>
          </cell>
          <cell r="H81">
            <v>0</v>
          </cell>
          <cell r="I81">
            <v>0</v>
          </cell>
          <cell r="J81">
            <v>0</v>
          </cell>
          <cell r="K81">
            <v>0</v>
          </cell>
          <cell r="L81">
            <v>0</v>
          </cell>
          <cell r="M81">
            <v>0</v>
          </cell>
        </row>
        <row r="97">
          <cell r="D97">
            <v>0</v>
          </cell>
          <cell r="E97">
            <v>0</v>
          </cell>
          <cell r="F97">
            <v>0</v>
          </cell>
          <cell r="G97">
            <v>0</v>
          </cell>
          <cell r="H97">
            <v>0</v>
          </cell>
          <cell r="I97">
            <v>0</v>
          </cell>
          <cell r="J97">
            <v>0</v>
          </cell>
          <cell r="K97">
            <v>0</v>
          </cell>
          <cell r="L97">
            <v>0</v>
          </cell>
          <cell r="M97">
            <v>0</v>
          </cell>
        </row>
        <row r="98">
          <cell r="D98">
            <v>0</v>
          </cell>
          <cell r="E98">
            <v>0</v>
          </cell>
          <cell r="F98">
            <v>0</v>
          </cell>
          <cell r="G98">
            <v>0</v>
          </cell>
          <cell r="H98">
            <v>0</v>
          </cell>
          <cell r="I98">
            <v>0</v>
          </cell>
          <cell r="J98">
            <v>0</v>
          </cell>
          <cell r="K98">
            <v>0</v>
          </cell>
          <cell r="L98">
            <v>0</v>
          </cell>
          <cell r="M98">
            <v>0</v>
          </cell>
        </row>
        <row r="99">
          <cell r="D99">
            <v>0</v>
          </cell>
          <cell r="E99">
            <v>0</v>
          </cell>
          <cell r="F99">
            <v>0</v>
          </cell>
          <cell r="G99">
            <v>0</v>
          </cell>
          <cell r="H99">
            <v>0</v>
          </cell>
          <cell r="I99">
            <v>0</v>
          </cell>
          <cell r="J99">
            <v>0</v>
          </cell>
          <cell r="K99">
            <v>0</v>
          </cell>
          <cell r="L99">
            <v>0</v>
          </cell>
          <cell r="M99">
            <v>0</v>
          </cell>
        </row>
        <row r="100">
          <cell r="D100">
            <v>0</v>
          </cell>
          <cell r="E100">
            <v>0</v>
          </cell>
          <cell r="F100">
            <v>0</v>
          </cell>
          <cell r="G100">
            <v>0</v>
          </cell>
          <cell r="H100">
            <v>0</v>
          </cell>
          <cell r="I100">
            <v>0</v>
          </cell>
          <cell r="J100">
            <v>0</v>
          </cell>
          <cell r="K100">
            <v>0</v>
          </cell>
          <cell r="L100">
            <v>0</v>
          </cell>
          <cell r="M100">
            <v>0</v>
          </cell>
        </row>
        <row r="101">
          <cell r="D101">
            <v>0</v>
          </cell>
          <cell r="E101">
            <v>0</v>
          </cell>
          <cell r="F101">
            <v>0</v>
          </cell>
          <cell r="G101">
            <v>0</v>
          </cell>
          <cell r="H101">
            <v>0</v>
          </cell>
          <cell r="I101">
            <v>0</v>
          </cell>
          <cell r="J101">
            <v>0</v>
          </cell>
          <cell r="K101">
            <v>0</v>
          </cell>
          <cell r="L101">
            <v>0</v>
          </cell>
          <cell r="M101">
            <v>0</v>
          </cell>
        </row>
      </sheetData>
      <sheetData sheetId="2" refreshError="1">
        <row r="6">
          <cell r="D6">
            <v>0</v>
          </cell>
        </row>
        <row r="36">
          <cell r="E36">
            <v>163.02073556423187</v>
          </cell>
          <cell r="F36">
            <v>159.09206001739503</v>
          </cell>
          <cell r="G36">
            <v>171.74830069480134</v>
          </cell>
          <cell r="H36">
            <v>177.38458858063461</v>
          </cell>
          <cell r="I36">
            <v>165.58954147539976</v>
          </cell>
          <cell r="J36">
            <v>43.802101135253906</v>
          </cell>
          <cell r="K36">
            <v>22.227100372314453</v>
          </cell>
          <cell r="L36">
            <v>0</v>
          </cell>
          <cell r="M36">
            <v>0</v>
          </cell>
          <cell r="N36">
            <v>0</v>
          </cell>
        </row>
        <row r="41">
          <cell r="E41">
            <v>712.84180068969727</v>
          </cell>
          <cell r="F41">
            <v>615.47552108764648</v>
          </cell>
          <cell r="G41">
            <v>524.1487979888916</v>
          </cell>
          <cell r="H41">
            <v>294.93199634552002</v>
          </cell>
          <cell r="I41">
            <v>378.17091178893958</v>
          </cell>
          <cell r="J41">
            <v>1151.9264869689891</v>
          </cell>
          <cell r="K41">
            <v>1458.4018363952587</v>
          </cell>
          <cell r="L41">
            <v>1330.4615402221605</v>
          </cell>
          <cell r="M41">
            <v>1936.6480560302709</v>
          </cell>
          <cell r="N41">
            <v>2093.1692047119141</v>
          </cell>
        </row>
        <row r="46">
          <cell r="E46">
            <v>0</v>
          </cell>
          <cell r="F46">
            <v>0</v>
          </cell>
          <cell r="G46">
            <v>0</v>
          </cell>
          <cell r="H46">
            <v>0</v>
          </cell>
          <cell r="I46">
            <v>0</v>
          </cell>
          <cell r="J46">
            <v>0</v>
          </cell>
          <cell r="K46">
            <v>0</v>
          </cell>
          <cell r="L46">
            <v>0</v>
          </cell>
          <cell r="M46">
            <v>0</v>
          </cell>
          <cell r="N46">
            <v>0</v>
          </cell>
        </row>
        <row r="52">
          <cell r="E52">
            <v>0</v>
          </cell>
          <cell r="F52">
            <v>0</v>
          </cell>
          <cell r="G52">
            <v>0</v>
          </cell>
          <cell r="H52">
            <v>0</v>
          </cell>
          <cell r="I52">
            <v>0</v>
          </cell>
          <cell r="J52">
            <v>0</v>
          </cell>
          <cell r="K52">
            <v>0</v>
          </cell>
          <cell r="L52">
            <v>0</v>
          </cell>
          <cell r="M52">
            <v>0</v>
          </cell>
          <cell r="N52">
            <v>0</v>
          </cell>
        </row>
        <row r="57">
          <cell r="E57">
            <v>9.3572998046875</v>
          </cell>
          <cell r="F57">
            <v>9.0992002487182617</v>
          </cell>
          <cell r="G57">
            <v>8.7976999282836914</v>
          </cell>
          <cell r="H57">
            <v>8.0388002395629883</v>
          </cell>
          <cell r="I57">
            <v>8.1447000503540039</v>
          </cell>
          <cell r="J57">
            <v>12.228300094604492</v>
          </cell>
          <cell r="K57">
            <v>10.931699752807617</v>
          </cell>
          <cell r="L57">
            <v>10.094300270080566</v>
          </cell>
          <cell r="M57">
            <v>9.2379999160766602</v>
          </cell>
          <cell r="N57">
            <v>8.323699951171875</v>
          </cell>
        </row>
        <row r="62">
          <cell r="E62">
            <v>340.16339111328125</v>
          </cell>
          <cell r="F62">
            <v>221.25559997558594</v>
          </cell>
          <cell r="G62">
            <v>217.21710205078125</v>
          </cell>
          <cell r="H62">
            <v>320.39230346679687</v>
          </cell>
          <cell r="I62">
            <v>285.12939453125</v>
          </cell>
          <cell r="J62">
            <v>198.62379455566406</v>
          </cell>
          <cell r="K62">
            <v>452.56549072265625</v>
          </cell>
          <cell r="L62">
            <v>743.04107666015625</v>
          </cell>
          <cell r="M62">
            <v>753.256591796875</v>
          </cell>
          <cell r="N62">
            <v>714.2545166015625</v>
          </cell>
        </row>
        <row r="70">
          <cell r="E70">
            <v>-1196.2368355417252</v>
          </cell>
          <cell r="F70">
            <v>-1154.7833292495729</v>
          </cell>
          <cell r="G70">
            <v>-1060.6639080237044</v>
          </cell>
          <cell r="H70">
            <v>-944.01414790205308</v>
          </cell>
          <cell r="I70">
            <v>-1016.0101120748914</v>
          </cell>
          <cell r="J70">
            <v>-841.65222410501531</v>
          </cell>
          <cell r="K70">
            <v>-276.92408220911688</v>
          </cell>
          <cell r="L70">
            <v>-52.499475888614882</v>
          </cell>
          <cell r="M70">
            <v>-24.636318230281631</v>
          </cell>
          <cell r="N70">
            <v>-319.70916110579856</v>
          </cell>
        </row>
      </sheetData>
      <sheetData sheetId="3" refreshError="1">
        <row r="6">
          <cell r="D6">
            <v>0</v>
          </cell>
        </row>
        <row r="33">
          <cell r="F33">
            <v>0</v>
          </cell>
          <cell r="G33">
            <v>0</v>
          </cell>
          <cell r="H33">
            <v>0</v>
          </cell>
          <cell r="I33">
            <v>0</v>
          </cell>
          <cell r="J33">
            <v>0</v>
          </cell>
          <cell r="K33">
            <v>0</v>
          </cell>
          <cell r="L33">
            <v>0</v>
          </cell>
          <cell r="M33">
            <v>0</v>
          </cell>
          <cell r="N33">
            <v>0</v>
          </cell>
          <cell r="O33">
            <v>0</v>
          </cell>
        </row>
        <row r="34">
          <cell r="F34">
            <v>0</v>
          </cell>
          <cell r="G34">
            <v>0</v>
          </cell>
          <cell r="H34">
            <v>0</v>
          </cell>
          <cell r="I34">
            <v>0</v>
          </cell>
          <cell r="J34">
            <v>0</v>
          </cell>
          <cell r="K34">
            <v>0</v>
          </cell>
          <cell r="L34">
            <v>0</v>
          </cell>
          <cell r="M34">
            <v>0</v>
          </cell>
          <cell r="N34">
            <v>0</v>
          </cell>
          <cell r="O34">
            <v>0</v>
          </cell>
        </row>
        <row r="35">
          <cell r="F35">
            <v>0</v>
          </cell>
          <cell r="G35">
            <v>0</v>
          </cell>
          <cell r="H35">
            <v>0</v>
          </cell>
          <cell r="I35">
            <v>0</v>
          </cell>
          <cell r="J35">
            <v>0</v>
          </cell>
          <cell r="K35">
            <v>0</v>
          </cell>
          <cell r="L35">
            <v>0</v>
          </cell>
          <cell r="M35">
            <v>0</v>
          </cell>
          <cell r="N35">
            <v>0</v>
          </cell>
          <cell r="O35">
            <v>0</v>
          </cell>
        </row>
        <row r="38">
          <cell r="F38">
            <v>0</v>
          </cell>
          <cell r="G38">
            <v>0</v>
          </cell>
          <cell r="H38">
            <v>0</v>
          </cell>
          <cell r="I38">
            <v>0</v>
          </cell>
          <cell r="J38">
            <v>0</v>
          </cell>
          <cell r="K38">
            <v>0</v>
          </cell>
          <cell r="L38">
            <v>0</v>
          </cell>
          <cell r="M38">
            <v>0</v>
          </cell>
          <cell r="N38">
            <v>0</v>
          </cell>
          <cell r="O38">
            <v>0</v>
          </cell>
        </row>
        <row r="43">
          <cell r="F43">
            <v>-0.13168599999999842</v>
          </cell>
          <cell r="G43">
            <v>-0.13168599999999842</v>
          </cell>
          <cell r="H43">
            <v>-0.13168599999999842</v>
          </cell>
          <cell r="I43">
            <v>-0.13168599999999842</v>
          </cell>
          <cell r="J43">
            <v>-0.13168599999999842</v>
          </cell>
          <cell r="K43">
            <v>-0.13168599999999842</v>
          </cell>
          <cell r="L43">
            <v>-0.13168599999999842</v>
          </cell>
          <cell r="M43">
            <v>-0.13168599999999842</v>
          </cell>
          <cell r="N43">
            <v>-0.13168599999999842</v>
          </cell>
          <cell r="O43">
            <v>-0.13168599999999842</v>
          </cell>
        </row>
        <row r="46">
          <cell r="F46">
            <v>495.69194499999998</v>
          </cell>
          <cell r="G46">
            <v>495.69194499999998</v>
          </cell>
          <cell r="H46">
            <v>495.69194499999998</v>
          </cell>
          <cell r="I46">
            <v>495.69194499999998</v>
          </cell>
          <cell r="J46">
            <v>495.69194499999998</v>
          </cell>
          <cell r="K46">
            <v>495.69194499999998</v>
          </cell>
          <cell r="L46">
            <v>495.69194499999998</v>
          </cell>
          <cell r="M46">
            <v>495.69194499999998</v>
          </cell>
          <cell r="N46">
            <v>495.69194499999998</v>
          </cell>
          <cell r="O46">
            <v>495.69194499999998</v>
          </cell>
        </row>
        <row r="47">
          <cell r="F47">
            <v>552.92936568066409</v>
          </cell>
          <cell r="G47">
            <v>506.29186491772464</v>
          </cell>
          <cell r="H47">
            <v>439.59346251293948</v>
          </cell>
          <cell r="I47">
            <v>382.6097627143555</v>
          </cell>
          <cell r="J47">
            <v>374.07996229931643</v>
          </cell>
          <cell r="K47">
            <v>392.39706282421878</v>
          </cell>
          <cell r="L47">
            <v>372.46186308666995</v>
          </cell>
          <cell r="M47">
            <v>355.00026373669436</v>
          </cell>
          <cell r="N47">
            <v>520.60635809704593</v>
          </cell>
          <cell r="O47">
            <v>645.57935766979983</v>
          </cell>
        </row>
        <row r="48">
          <cell r="F48">
            <v>0</v>
          </cell>
          <cell r="G48">
            <v>0</v>
          </cell>
          <cell r="H48">
            <v>0</v>
          </cell>
          <cell r="I48">
            <v>0</v>
          </cell>
          <cell r="J48">
            <v>0</v>
          </cell>
          <cell r="K48">
            <v>0</v>
          </cell>
          <cell r="L48">
            <v>0</v>
          </cell>
          <cell r="M48">
            <v>0</v>
          </cell>
          <cell r="N48">
            <v>0</v>
          </cell>
          <cell r="O48">
            <v>0</v>
          </cell>
        </row>
        <row r="49">
          <cell r="F49">
            <v>0</v>
          </cell>
          <cell r="G49">
            <v>0</v>
          </cell>
          <cell r="H49">
            <v>0</v>
          </cell>
          <cell r="I49">
            <v>0</v>
          </cell>
          <cell r="J49">
            <v>0</v>
          </cell>
          <cell r="K49">
            <v>0</v>
          </cell>
          <cell r="L49">
            <v>0</v>
          </cell>
          <cell r="M49">
            <v>0</v>
          </cell>
          <cell r="N49">
            <v>0</v>
          </cell>
          <cell r="O49">
            <v>0</v>
          </cell>
        </row>
        <row r="54">
          <cell r="F54">
            <v>-345.72259446777343</v>
          </cell>
          <cell r="G54">
            <v>-338.02129693054195</v>
          </cell>
          <cell r="H54">
            <v>-386.8815816194458</v>
          </cell>
          <cell r="I54">
            <v>-356.85988968943695</v>
          </cell>
          <cell r="J54">
            <v>-198.13027034227838</v>
          </cell>
          <cell r="K54">
            <v>-184.93423875833477</v>
          </cell>
          <cell r="L54">
            <v>-323.94783987252907</v>
          </cell>
          <cell r="M54">
            <v>-557.39819825535494</v>
          </cell>
          <cell r="N54">
            <v>-426.96157664268208</v>
          </cell>
          <cell r="O54">
            <v>-370.77300697738735</v>
          </cell>
        </row>
        <row r="59">
          <cell r="F59">
            <v>302.09201049804687</v>
          </cell>
          <cell r="G59">
            <v>283.15280151367187</v>
          </cell>
          <cell r="H59">
            <v>219.31939697265625</v>
          </cell>
          <cell r="I59">
            <v>266.68460083007812</v>
          </cell>
          <cell r="J59">
            <v>303.48541259765625</v>
          </cell>
          <cell r="K59">
            <v>243.65409851074219</v>
          </cell>
          <cell r="L59">
            <v>320.3765869140625</v>
          </cell>
          <cell r="M59">
            <v>591.83447265625</v>
          </cell>
          <cell r="N59">
            <v>747.93890380859375</v>
          </cell>
          <cell r="O59">
            <v>734.5570068359375</v>
          </cell>
        </row>
        <row r="62">
          <cell r="F62">
            <v>-10</v>
          </cell>
          <cell r="G62">
            <v>-10</v>
          </cell>
          <cell r="H62">
            <v>-10</v>
          </cell>
          <cell r="I62">
            <v>-10</v>
          </cell>
          <cell r="J62">
            <v>-10</v>
          </cell>
          <cell r="K62">
            <v>-10</v>
          </cell>
          <cell r="L62">
            <v>-10</v>
          </cell>
          <cell r="M62">
            <v>-10</v>
          </cell>
          <cell r="N62">
            <v>-10</v>
          </cell>
          <cell r="O62">
            <v>-10</v>
          </cell>
        </row>
        <row r="64">
          <cell r="F64">
            <v>0</v>
          </cell>
          <cell r="G64">
            <v>0</v>
          </cell>
          <cell r="H64">
            <v>0</v>
          </cell>
          <cell r="I64">
            <v>0</v>
          </cell>
          <cell r="J64">
            <v>0</v>
          </cell>
          <cell r="K64">
            <v>0</v>
          </cell>
          <cell r="L64">
            <v>0</v>
          </cell>
          <cell r="M64">
            <v>0</v>
          </cell>
          <cell r="N64">
            <v>0</v>
          </cell>
          <cell r="O64">
            <v>0</v>
          </cell>
        </row>
        <row r="66">
          <cell r="F66">
            <v>-467.57595546064323</v>
          </cell>
          <cell r="G66">
            <v>-881.56872201334704</v>
          </cell>
          <cell r="H66">
            <v>-1174.5768434966762</v>
          </cell>
          <cell r="I66">
            <v>-1523.0912645887513</v>
          </cell>
          <cell r="J66">
            <v>-1889.2943797336413</v>
          </cell>
          <cell r="K66">
            <v>-1863.4887672418834</v>
          </cell>
          <cell r="L66">
            <v>-1539.1866611365194</v>
          </cell>
          <cell r="M66">
            <v>-2083.3965799312432</v>
          </cell>
          <cell r="N66">
            <v>-1746.9037073718594</v>
          </cell>
          <cell r="O66">
            <v>-1492.6577051745937</v>
          </cell>
        </row>
        <row r="76">
          <cell r="F76">
            <v>-87.662999999999997</v>
          </cell>
          <cell r="G76">
            <v>-87.662999999999997</v>
          </cell>
          <cell r="H76">
            <v>-87.662999999999997</v>
          </cell>
          <cell r="I76">
            <v>-87.662999999999997</v>
          </cell>
          <cell r="J76">
            <v>-87.662999999999997</v>
          </cell>
          <cell r="K76">
            <v>-87.662999999999997</v>
          </cell>
          <cell r="L76">
            <v>-87.662999999999997</v>
          </cell>
          <cell r="M76">
            <v>-87.662999999999997</v>
          </cell>
          <cell r="N76">
            <v>-87.662999999999997</v>
          </cell>
          <cell r="O76">
            <v>-87.662999999999997</v>
          </cell>
        </row>
        <row r="81">
          <cell r="F81">
            <v>0</v>
          </cell>
          <cell r="G81">
            <v>0</v>
          </cell>
          <cell r="H81">
            <v>0</v>
          </cell>
          <cell r="I81">
            <v>0</v>
          </cell>
          <cell r="J81">
            <v>0</v>
          </cell>
          <cell r="K81">
            <v>0</v>
          </cell>
          <cell r="L81">
            <v>0</v>
          </cell>
          <cell r="M81">
            <v>0</v>
          </cell>
          <cell r="N81">
            <v>0</v>
          </cell>
          <cell r="O81">
            <v>0</v>
          </cell>
        </row>
        <row r="85">
          <cell r="F85">
            <v>0</v>
          </cell>
          <cell r="G85">
            <v>0</v>
          </cell>
          <cell r="H85">
            <v>0</v>
          </cell>
          <cell r="I85">
            <v>0</v>
          </cell>
          <cell r="J85">
            <v>0</v>
          </cell>
          <cell r="K85">
            <v>0</v>
          </cell>
          <cell r="L85">
            <v>0</v>
          </cell>
          <cell r="M85">
            <v>0</v>
          </cell>
          <cell r="N85">
            <v>0</v>
          </cell>
          <cell r="O85">
            <v>0</v>
          </cell>
        </row>
        <row r="90">
          <cell r="F90">
            <v>0</v>
          </cell>
          <cell r="G90">
            <v>0</v>
          </cell>
          <cell r="H90">
            <v>0</v>
          </cell>
          <cell r="I90">
            <v>0</v>
          </cell>
          <cell r="J90">
            <v>0</v>
          </cell>
          <cell r="K90">
            <v>0</v>
          </cell>
          <cell r="L90">
            <v>0</v>
          </cell>
          <cell r="M90">
            <v>0</v>
          </cell>
          <cell r="N90">
            <v>0</v>
          </cell>
          <cell r="O90">
            <v>0</v>
          </cell>
        </row>
        <row r="96">
          <cell r="F96">
            <v>-717.468994140625</v>
          </cell>
          <cell r="G96">
            <v>-893.73599243164062</v>
          </cell>
          <cell r="H96">
            <v>-974.39999389648437</v>
          </cell>
          <cell r="I96">
            <v>-1056.6759948730469</v>
          </cell>
          <cell r="J96">
            <v>-1056.6759948730469</v>
          </cell>
          <cell r="K96">
            <v>-1056.6759948730469</v>
          </cell>
          <cell r="L96">
            <v>-1056.6759948730469</v>
          </cell>
          <cell r="M96">
            <v>-1056.6759948730469</v>
          </cell>
          <cell r="N96">
            <v>-1056.6759948730469</v>
          </cell>
          <cell r="O96">
            <v>-648.42800903320312</v>
          </cell>
        </row>
        <row r="99">
          <cell r="F99">
            <v>-1817.52</v>
          </cell>
          <cell r="G99">
            <v>-1362.52</v>
          </cell>
          <cell r="H99">
            <v>-883.52</v>
          </cell>
          <cell r="I99">
            <v>-509.98591186523436</v>
          </cell>
          <cell r="J99">
            <v>-787.40290405273436</v>
          </cell>
          <cell r="K99">
            <v>-1581.1400256347656</v>
          </cell>
          <cell r="L99">
            <v>-2312.1190295410156</v>
          </cell>
          <cell r="M99">
            <v>-4115.9320178222661</v>
          </cell>
          <cell r="N99">
            <v>-4966.9578967285161</v>
          </cell>
          <cell r="O99">
            <v>-4966.9578967285161</v>
          </cell>
        </row>
        <row r="103">
          <cell r="F103">
            <v>-32</v>
          </cell>
          <cell r="G103">
            <v>-32</v>
          </cell>
          <cell r="H103">
            <v>-32</v>
          </cell>
          <cell r="I103">
            <v>-32</v>
          </cell>
          <cell r="J103">
            <v>-32</v>
          </cell>
          <cell r="K103">
            <v>-32</v>
          </cell>
          <cell r="L103">
            <v>-32</v>
          </cell>
          <cell r="M103">
            <v>-32</v>
          </cell>
          <cell r="N103">
            <v>-32</v>
          </cell>
          <cell r="O103">
            <v>-32</v>
          </cell>
        </row>
        <row r="104">
          <cell r="F104">
            <v>0</v>
          </cell>
          <cell r="G104">
            <v>0</v>
          </cell>
          <cell r="H104">
            <v>0</v>
          </cell>
          <cell r="I104">
            <v>0</v>
          </cell>
          <cell r="J104">
            <v>0</v>
          </cell>
          <cell r="K104">
            <v>0</v>
          </cell>
          <cell r="L104">
            <v>0</v>
          </cell>
          <cell r="M104">
            <v>0</v>
          </cell>
          <cell r="N104">
            <v>0</v>
          </cell>
          <cell r="O104">
            <v>0</v>
          </cell>
        </row>
      </sheetData>
      <sheetData sheetId="4" refreshError="1"/>
      <sheetData sheetId="5" refreshError="1"/>
      <sheetData sheetId="6" refreshError="1"/>
      <sheetData sheetId="7" refreshError="1"/>
      <sheetData sheetId="8" refreshError="1"/>
      <sheetData sheetId="9" refreshError="1">
        <row r="21">
          <cell r="D21">
            <v>256.18784737586975</v>
          </cell>
          <cell r="E21">
            <v>251.42901992797852</v>
          </cell>
          <cell r="F21">
            <v>203.05442714691162</v>
          </cell>
          <cell r="G21">
            <v>204.55993556976318</v>
          </cell>
          <cell r="H21">
            <v>162.36540031433105</v>
          </cell>
          <cell r="I21">
            <v>43.499988555908203</v>
          </cell>
          <cell r="J21">
            <v>22.499992370605469</v>
          </cell>
          <cell r="K21">
            <v>0</v>
          </cell>
          <cell r="L21">
            <v>0</v>
          </cell>
          <cell r="M21">
            <v>0</v>
          </cell>
        </row>
        <row r="28">
          <cell r="D28">
            <v>1062.8937301635742</v>
          </cell>
          <cell r="E28">
            <v>1037.0051765441895</v>
          </cell>
          <cell r="F28">
            <v>1270.1161499023437</v>
          </cell>
          <cell r="G28">
            <v>1199.1776428222656</v>
          </cell>
          <cell r="H28">
            <v>1121.5361480712891</v>
          </cell>
          <cell r="I28">
            <v>1109.0236206054687</v>
          </cell>
          <cell r="J28">
            <v>898.48250579833984</v>
          </cell>
          <cell r="K28">
            <v>1829.4868621826172</v>
          </cell>
          <cell r="L28">
            <v>1165.0108795166016</v>
          </cell>
          <cell r="M28">
            <v>720.45050019025803</v>
          </cell>
        </row>
        <row r="82">
          <cell r="D82">
            <v>1.02</v>
          </cell>
          <cell r="E82">
            <v>1.0404</v>
          </cell>
          <cell r="F82">
            <v>1.0612079999999999</v>
          </cell>
          <cell r="G82">
            <v>1.08243216</v>
          </cell>
          <cell r="H82">
            <v>1.1040808032</v>
          </cell>
          <cell r="I82">
            <v>1.1261624192640001</v>
          </cell>
          <cell r="J82">
            <v>1.14868566764928</v>
          </cell>
          <cell r="K82">
            <v>1.1716593810022657</v>
          </cell>
          <cell r="L82">
            <v>1.1950925686223111</v>
          </cell>
          <cell r="M82">
            <v>1.2189944199947573</v>
          </cell>
        </row>
      </sheetData>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amp;C Details"/>
      <sheetName val="NGL details"/>
      <sheetName val="5000 Common Costs "/>
      <sheetName val="Engine"/>
      <sheetName val="Input Sheet"/>
      <sheetName val="DATA INP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cs"/>
      <sheetName val="Financials"/>
      <sheetName val="ActivityData"/>
    </sheetNames>
    <sheetDataSet>
      <sheetData sheetId="0" refreshError="1">
        <row r="15">
          <cell r="K15">
            <v>1</v>
          </cell>
        </row>
        <row r="24">
          <cell r="F24">
            <v>6.5803285300000004E-3</v>
          </cell>
          <cell r="H24">
            <v>6.5803285300000004E-3</v>
          </cell>
          <cell r="I24">
            <v>1.2877354720330914E-6</v>
          </cell>
          <cell r="J24">
            <v>1.2877355857199291E-6</v>
          </cell>
          <cell r="K24">
            <v>1.2877355857199291E-6</v>
          </cell>
          <cell r="L24">
            <v>20.988492965698242</v>
          </cell>
          <cell r="M24">
            <v>37.364387512207031</v>
          </cell>
          <cell r="N24">
            <v>27.682167053222656</v>
          </cell>
          <cell r="O24">
            <v>22.822639465332031</v>
          </cell>
          <cell r="P24">
            <v>18.393245697021484</v>
          </cell>
          <cell r="Q24">
            <v>14.994024276733398</v>
          </cell>
          <cell r="R24">
            <v>12.438319206237793</v>
          </cell>
          <cell r="S24">
            <v>9.9903497695922852</v>
          </cell>
          <cell r="T24">
            <v>8.4102983474731445</v>
          </cell>
          <cell r="U24">
            <v>6.364478588104248</v>
          </cell>
          <cell r="V24">
            <v>4.4470219612121582</v>
          </cell>
          <cell r="W24">
            <v>3.3041508197784424</v>
          </cell>
          <cell r="X24">
            <v>0.25248843431472778</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row>
        <row r="25">
          <cell r="F25">
            <v>0</v>
          </cell>
          <cell r="H25">
            <v>0</v>
          </cell>
          <cell r="I25">
            <v>0</v>
          </cell>
          <cell r="J25">
            <v>0</v>
          </cell>
          <cell r="K25">
            <v>0</v>
          </cell>
          <cell r="L25">
            <v>0.40765202045440674</v>
          </cell>
          <cell r="M25">
            <v>1.3566597700119019</v>
          </cell>
          <cell r="N25">
            <v>1.3366005420684814</v>
          </cell>
          <cell r="O25">
            <v>1.4982974529266357</v>
          </cell>
          <cell r="P25">
            <v>1.4103058576583862</v>
          </cell>
          <cell r="Q25">
            <v>1.1174297332763672</v>
          </cell>
          <cell r="R25">
            <v>0.87005209922790527</v>
          </cell>
          <cell r="S25">
            <v>0.65501934289932251</v>
          </cell>
          <cell r="T25">
            <v>0.65927565097808838</v>
          </cell>
          <cell r="U25">
            <v>0.5445513129234314</v>
          </cell>
          <cell r="V25">
            <v>0.3172588050365448</v>
          </cell>
          <cell r="W25">
            <v>0.10329966247081757</v>
          </cell>
          <cell r="X25">
            <v>2.3014426231384277E-2</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row>
        <row r="26">
          <cell r="F26">
            <v>10329</v>
          </cell>
          <cell r="H26">
            <v>10329</v>
          </cell>
          <cell r="I26">
            <v>10329</v>
          </cell>
          <cell r="J26">
            <v>10329</v>
          </cell>
          <cell r="K26">
            <v>10329</v>
          </cell>
          <cell r="L26">
            <v>10329</v>
          </cell>
          <cell r="M26">
            <v>10329</v>
          </cell>
          <cell r="N26">
            <v>10329</v>
          </cell>
          <cell r="O26">
            <v>10329</v>
          </cell>
          <cell r="P26">
            <v>10329</v>
          </cell>
          <cell r="Q26">
            <v>10329</v>
          </cell>
          <cell r="R26">
            <v>10329</v>
          </cell>
          <cell r="S26">
            <v>10329</v>
          </cell>
          <cell r="T26">
            <v>10329</v>
          </cell>
          <cell r="U26">
            <v>10329</v>
          </cell>
          <cell r="V26">
            <v>10329</v>
          </cell>
          <cell r="W26">
            <v>10329</v>
          </cell>
          <cell r="X26">
            <v>10329</v>
          </cell>
          <cell r="Y26">
            <v>10329</v>
          </cell>
          <cell r="Z26">
            <v>10329</v>
          </cell>
          <cell r="AA26">
            <v>10329</v>
          </cell>
          <cell r="AB26">
            <v>10329</v>
          </cell>
          <cell r="AC26">
            <v>10329</v>
          </cell>
          <cell r="AD26">
            <v>10329</v>
          </cell>
          <cell r="AE26">
            <v>10329</v>
          </cell>
          <cell r="AF26">
            <v>10329</v>
          </cell>
          <cell r="AG26">
            <v>10329</v>
          </cell>
          <cell r="AH26">
            <v>10329</v>
          </cell>
          <cell r="AI26">
            <v>10329</v>
          </cell>
          <cell r="AJ26">
            <v>10329</v>
          </cell>
          <cell r="AK26">
            <v>10329</v>
          </cell>
          <cell r="AL26">
            <v>10329</v>
          </cell>
          <cell r="AM26">
            <v>10329</v>
          </cell>
          <cell r="AN26">
            <v>10329</v>
          </cell>
          <cell r="AO26">
            <v>10329</v>
          </cell>
          <cell r="AP26">
            <v>10329</v>
          </cell>
          <cell r="AQ26">
            <v>10329</v>
          </cell>
          <cell r="AR26">
            <v>10329</v>
          </cell>
          <cell r="AS26">
            <v>10329</v>
          </cell>
          <cell r="AT26">
            <v>10329</v>
          </cell>
          <cell r="AU26">
            <v>10329</v>
          </cell>
          <cell r="AV26">
            <v>10329</v>
          </cell>
          <cell r="AW26">
            <v>10329</v>
          </cell>
          <cell r="AX26">
            <v>10329</v>
          </cell>
          <cell r="AY26">
            <v>10329</v>
          </cell>
          <cell r="AZ26">
            <v>10329</v>
          </cell>
          <cell r="BA26">
            <v>10329</v>
          </cell>
          <cell r="BB26">
            <v>10329</v>
          </cell>
          <cell r="BC26">
            <v>10329</v>
          </cell>
          <cell r="BD26">
            <v>10329</v>
          </cell>
          <cell r="BE26">
            <v>10329</v>
          </cell>
          <cell r="BF26">
            <v>10329</v>
          </cell>
          <cell r="BG26">
            <v>10329</v>
          </cell>
        </row>
        <row r="27">
          <cell r="F27">
            <v>2.2042381172853804E-4</v>
          </cell>
          <cell r="H27">
            <v>3.8969659507122811E-4</v>
          </cell>
          <cell r="I27">
            <v>9.697276254883036E-6</v>
          </cell>
          <cell r="J27">
            <v>9.5071327450568788E-6</v>
          </cell>
          <cell r="K27">
            <v>9.3207181635079905E-6</v>
          </cell>
          <cell r="L27">
            <v>296.85928344726562</v>
          </cell>
          <cell r="M27">
            <v>633.7149658203125</v>
          </cell>
          <cell r="N27">
            <v>514.08966064453125</v>
          </cell>
          <cell r="O27">
            <v>440.26666259765625</v>
          </cell>
          <cell r="P27">
            <v>359.73727416992187</v>
          </cell>
          <cell r="Q27">
            <v>280.31460571289063</v>
          </cell>
          <cell r="R27">
            <v>218.81227111816406</v>
          </cell>
          <cell r="S27">
            <v>162.18852233886719</v>
          </cell>
          <cell r="T27">
            <v>148.87287902832031</v>
          </cell>
          <cell r="U27">
            <v>116.84504699707031</v>
          </cell>
          <cell r="V27">
            <v>70.770393371582031</v>
          </cell>
          <cell r="W27">
            <v>41.141658782958984</v>
          </cell>
          <cell r="X27">
            <v>5.2642760276794434</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row>
        <row r="28">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row>
        <row r="29">
          <cell r="F29">
            <v>1.4695654723316005E-4</v>
          </cell>
          <cell r="H29">
            <v>2.5981070179171108E-4</v>
          </cell>
          <cell r="I29">
            <v>6.4651740103727207E-6</v>
          </cell>
          <cell r="J29">
            <v>6.3384059103555046E-6</v>
          </cell>
          <cell r="K29">
            <v>6.214123459358234E-6</v>
          </cell>
          <cell r="L29">
            <v>113.48177337646484</v>
          </cell>
          <cell r="M29">
            <v>198.06266784667969</v>
          </cell>
          <cell r="N29">
            <v>143.86149597167969</v>
          </cell>
          <cell r="O29">
            <v>115.92431640625</v>
          </cell>
          <cell r="P29">
            <v>90.947914123535156</v>
          </cell>
          <cell r="Q29">
            <v>72.791007995605469</v>
          </cell>
          <cell r="R29">
            <v>59.284721374511719</v>
          </cell>
          <cell r="S29">
            <v>46.726905822753906</v>
          </cell>
          <cell r="T29">
            <v>38.604503631591797</v>
          </cell>
          <cell r="U29">
            <v>28.690938949584961</v>
          </cell>
          <cell r="V29">
            <v>19.704656600952148</v>
          </cell>
          <cell r="W29">
            <v>14.363945007324219</v>
          </cell>
          <cell r="X29">
            <v>1.0764262676239014</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row>
        <row r="30">
          <cell r="F30">
            <v>0</v>
          </cell>
          <cell r="H30">
            <v>0</v>
          </cell>
          <cell r="I30">
            <v>0</v>
          </cell>
          <cell r="J30">
            <v>0</v>
          </cell>
          <cell r="K30">
            <v>0</v>
          </cell>
          <cell r="L30">
            <v>34.947864532470703</v>
          </cell>
          <cell r="M30">
            <v>114.02545928955078</v>
          </cell>
          <cell r="N30">
            <v>110.13678741455078</v>
          </cell>
          <cell r="O30">
            <v>119.83509826660156</v>
          </cell>
          <cell r="P30">
            <v>108.23727416992187</v>
          </cell>
          <cell r="Q30">
            <v>83.964874267578125</v>
          </cell>
          <cell r="R30">
            <v>64.002212524414063</v>
          </cell>
          <cell r="S30">
            <v>47.108413696289063</v>
          </cell>
          <cell r="T30">
            <v>46.821773529052734</v>
          </cell>
          <cell r="U30">
            <v>38.282257080078125</v>
          </cell>
          <cell r="V30">
            <v>22.163469314575195</v>
          </cell>
          <cell r="W30">
            <v>7.089261531829834</v>
          </cell>
          <cell r="X30">
            <v>1.5557117462158203</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row>
        <row r="31">
          <cell r="F31">
            <v>0</v>
          </cell>
          <cell r="H31">
            <v>0</v>
          </cell>
          <cell r="I31">
            <v>0</v>
          </cell>
          <cell r="J31">
            <v>0</v>
          </cell>
          <cell r="K31">
            <v>0</v>
          </cell>
          <cell r="L31">
            <v>0</v>
          </cell>
          <cell r="M31">
            <v>0</v>
          </cell>
          <cell r="N31">
            <v>0</v>
          </cell>
          <cell r="O31">
            <v>0.19453363120555878</v>
          </cell>
          <cell r="P31">
            <v>1.0089691877365112</v>
          </cell>
          <cell r="Q31">
            <v>0.89373677968978882</v>
          </cell>
          <cell r="R31">
            <v>0.79298782348632813</v>
          </cell>
          <cell r="S31">
            <v>0.71129703521728516</v>
          </cell>
          <cell r="T31">
            <v>0.6447749137878418</v>
          </cell>
          <cell r="U31">
            <v>0.53391766548156738</v>
          </cell>
          <cell r="V31">
            <v>2.4019764736294746E-2</v>
          </cell>
          <cell r="W31">
            <v>5.3551122546195984E-3</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row>
        <row r="32">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row>
        <row r="33">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row>
        <row r="34">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row>
        <row r="35">
          <cell r="I35">
            <v>0</v>
          </cell>
          <cell r="J35">
            <v>0.49019595980644226</v>
          </cell>
          <cell r="K35">
            <v>0.48058423399925232</v>
          </cell>
          <cell r="L35">
            <v>0</v>
          </cell>
          <cell r="M35">
            <v>0</v>
          </cell>
          <cell r="N35">
            <v>2.7171900272369385</v>
          </cell>
          <cell r="O35">
            <v>2.2199258804321289</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row>
        <row r="36">
          <cell r="I36">
            <v>20.634000778198242</v>
          </cell>
          <cell r="J36">
            <v>12.754900932312012</v>
          </cell>
          <cell r="K36">
            <v>0</v>
          </cell>
          <cell r="L36">
            <v>0</v>
          </cell>
          <cell r="M36">
            <v>0</v>
          </cell>
          <cell r="N36">
            <v>0</v>
          </cell>
          <cell r="O36">
            <v>0</v>
          </cell>
          <cell r="P36">
            <v>0</v>
          </cell>
          <cell r="Q36">
            <v>0</v>
          </cell>
          <cell r="R36">
            <v>5.1460375785827637</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row>
        <row r="37">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row>
        <row r="38">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row>
        <row r="39">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row>
        <row r="40">
          <cell r="F40">
            <v>1.5406007256111205</v>
          </cell>
          <cell r="G40">
            <v>0</v>
          </cell>
          <cell r="H40">
            <v>1.81846318660394</v>
          </cell>
          <cell r="I40">
            <v>52.826000213623047</v>
          </cell>
          <cell r="J40">
            <v>130.15293884277344</v>
          </cell>
          <cell r="K40">
            <v>98.156578063964844</v>
          </cell>
          <cell r="L40">
            <v>129.16915893554687</v>
          </cell>
          <cell r="M40">
            <v>59.777839660644531</v>
          </cell>
          <cell r="N40">
            <v>2.4105262756347656</v>
          </cell>
          <cell r="O40">
            <v>14.257643699645996</v>
          </cell>
          <cell r="P40">
            <v>2.7079424858093262</v>
          </cell>
          <cell r="Q40">
            <v>2.6548445224761963</v>
          </cell>
          <cell r="R40">
            <v>5.8470926284790039</v>
          </cell>
          <cell r="S40">
            <v>2.3415391445159912</v>
          </cell>
          <cell r="T40">
            <v>2.1342618465423584</v>
          </cell>
          <cell r="U40">
            <v>1.6525828838348389</v>
          </cell>
          <cell r="V40">
            <v>1.0508095026016235</v>
          </cell>
          <cell r="W40">
            <v>0.64701128005981445</v>
          </cell>
          <cell r="X40">
            <v>0.15909864008426666</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row>
        <row r="41">
          <cell r="I41">
            <v>52.826000213623047</v>
          </cell>
          <cell r="J41">
            <v>130.15293884277344</v>
          </cell>
          <cell r="K41">
            <v>87.199996948242188</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row>
        <row r="42">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row>
        <row r="43">
          <cell r="F43">
            <v>4.9706364697174905</v>
          </cell>
          <cell r="H43">
            <v>7.3131468947031797</v>
          </cell>
          <cell r="I43">
            <v>2.269740104675293</v>
          </cell>
          <cell r="J43">
            <v>0.36931264400482178</v>
          </cell>
          <cell r="K43">
            <v>0.98949921131134033</v>
          </cell>
          <cell r="L43">
            <v>15.796942710876465</v>
          </cell>
          <cell r="M43">
            <v>16.860092163085938</v>
          </cell>
          <cell r="N43">
            <v>14.860210418701172</v>
          </cell>
          <cell r="O43">
            <v>17.715476989746094</v>
          </cell>
          <cell r="P43">
            <v>17.734560012817383</v>
          </cell>
          <cell r="Q43">
            <v>15.762556076049805</v>
          </cell>
          <cell r="R43">
            <v>14.123261451721191</v>
          </cell>
          <cell r="S43">
            <v>13.576217651367188</v>
          </cell>
          <cell r="T43">
            <v>16.048236846923828</v>
          </cell>
          <cell r="U43">
            <v>14.204353332519531</v>
          </cell>
          <cell r="V43">
            <v>10.408435821533203</v>
          </cell>
          <cell r="W43">
            <v>6.8737092018127441</v>
          </cell>
          <cell r="X43">
            <v>0.86270648241043091</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row>
        <row r="44">
          <cell r="F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row>
        <row r="45">
          <cell r="I45">
            <v>0</v>
          </cell>
          <cell r="J45">
            <v>0</v>
          </cell>
          <cell r="K45">
            <v>0</v>
          </cell>
          <cell r="L45">
            <v>0</v>
          </cell>
          <cell r="M45">
            <v>0</v>
          </cell>
          <cell r="N45">
            <v>0</v>
          </cell>
          <cell r="O45">
            <v>0</v>
          </cell>
          <cell r="P45">
            <v>0</v>
          </cell>
          <cell r="Q45">
            <v>0</v>
          </cell>
          <cell r="R45">
            <v>0</v>
          </cell>
          <cell r="S45">
            <v>0</v>
          </cell>
          <cell r="T45">
            <v>0</v>
          </cell>
          <cell r="U45">
            <v>0.6505056619644165</v>
          </cell>
          <cell r="V45">
            <v>0</v>
          </cell>
          <cell r="W45">
            <v>2.4510018825531006</v>
          </cell>
          <cell r="X45">
            <v>7.3558311462402344</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row>
        <row r="46">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0</v>
          </cell>
        </row>
        <row r="47">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row>
        <row r="48">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row>
        <row r="49">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row>
        <row r="50">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row>
        <row r="51">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row>
        <row r="52">
          <cell r="F52">
            <v>0</v>
          </cell>
          <cell r="H52">
            <v>0</v>
          </cell>
          <cell r="I52">
            <v>0</v>
          </cell>
          <cell r="J52">
            <v>0</v>
          </cell>
          <cell r="K52">
            <v>0</v>
          </cell>
          <cell r="L52">
            <v>18.553705215454102</v>
          </cell>
          <cell r="M52">
            <v>39.011009216308594</v>
          </cell>
          <cell r="N52">
            <v>31.749784469604492</v>
          </cell>
          <cell r="O52">
            <v>28.103252410888672</v>
          </cell>
          <cell r="P52">
            <v>21.058225631713867</v>
          </cell>
          <cell r="Q52">
            <v>16.585903167724609</v>
          </cell>
          <cell r="R52">
            <v>13.079656600952148</v>
          </cell>
          <cell r="S52">
            <v>9.9136676788330078</v>
          </cell>
          <cell r="T52">
            <v>9.2576723098754883</v>
          </cell>
          <cell r="U52">
            <v>7.5978665351867676</v>
          </cell>
          <cell r="V52">
            <v>5.0857291221618652</v>
          </cell>
          <cell r="W52">
            <v>2.6488935947418213</v>
          </cell>
          <cell r="X52">
            <v>0.3290172815322876</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row>
        <row r="53">
          <cell r="F53">
            <v>-29.8011387176388</v>
          </cell>
          <cell r="H53">
            <v>-52.836765447325007</v>
          </cell>
          <cell r="I53">
            <v>-11.29904842376709</v>
          </cell>
          <cell r="J53">
            <v>-12.503069877624512</v>
          </cell>
          <cell r="K53">
            <v>-11.915725708007813</v>
          </cell>
          <cell r="L53">
            <v>10.800971984863281</v>
          </cell>
          <cell r="M53">
            <v>57.359146118164062</v>
          </cell>
          <cell r="N53">
            <v>51.748214721679688</v>
          </cell>
          <cell r="O53">
            <v>50.289779663085938</v>
          </cell>
          <cell r="P53">
            <v>47.154129028320313</v>
          </cell>
          <cell r="Q53">
            <v>35.858509063720703</v>
          </cell>
          <cell r="R53">
            <v>24.800991058349609</v>
          </cell>
          <cell r="S53">
            <v>20.310832977294922</v>
          </cell>
          <cell r="T53">
            <v>20.760953903198242</v>
          </cell>
          <cell r="U53">
            <v>15.421114921569824</v>
          </cell>
          <cell r="V53">
            <v>8.964177131652832</v>
          </cell>
          <cell r="W53">
            <v>2.5006916522979736</v>
          </cell>
          <cell r="X53">
            <v>-3.4711861610412598</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row>
        <row r="54">
          <cell r="F54">
            <v>23.290048478842007</v>
          </cell>
          <cell r="H54">
            <v>43.705415176693407</v>
          </cell>
          <cell r="I54">
            <v>-64.430686950683594</v>
          </cell>
          <cell r="J54">
            <v>-131.2642822265625</v>
          </cell>
          <cell r="K54">
            <v>-87.710922241210938</v>
          </cell>
          <cell r="L54">
            <v>-25.891143798828125</v>
          </cell>
          <cell r="M54">
            <v>139.08004760742187</v>
          </cell>
          <cell r="N54">
            <v>150.51235961914063</v>
          </cell>
          <cell r="O54">
            <v>123.36786651611328</v>
          </cell>
          <cell r="P54">
            <v>111.539306640625</v>
          </cell>
          <cell r="Q54">
            <v>86.787803649902344</v>
          </cell>
          <cell r="R54">
            <v>61.082878112792969</v>
          </cell>
          <cell r="S54">
            <v>48.40435791015625</v>
          </cell>
          <cell r="T54">
            <v>37.869926452636719</v>
          </cell>
          <cell r="U54">
            <v>27.980690002441406</v>
          </cell>
          <cell r="V54">
            <v>16.382993698120117</v>
          </cell>
          <cell r="W54">
            <v>6.3372535705566406</v>
          </cell>
          <cell r="X54">
            <v>-2.6033291816711426</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row>
        <row r="55">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row>
        <row r="56">
          <cell r="I56">
            <v>8.3452678154571913E-6</v>
          </cell>
          <cell r="J56">
            <v>8.2184997154399753E-6</v>
          </cell>
          <cell r="K56">
            <v>8.0942172644427046E-6</v>
          </cell>
          <cell r="L56">
            <v>191.67585754394531</v>
          </cell>
          <cell r="M56">
            <v>401.807373046875</v>
          </cell>
          <cell r="N56">
            <v>327.15728759765625</v>
          </cell>
          <cell r="O56">
            <v>303.84927368164062</v>
          </cell>
          <cell r="P56">
            <v>258.1495361328125</v>
          </cell>
          <cell r="Q56">
            <v>204.27021789550781</v>
          </cell>
          <cell r="R56">
            <v>161.64775085449219</v>
          </cell>
          <cell r="S56">
            <v>123.84685516357422</v>
          </cell>
          <cell r="T56">
            <v>112.94136810302734</v>
          </cell>
          <cell r="U56">
            <v>88.85662841796875</v>
          </cell>
          <cell r="V56">
            <v>55.66357421875</v>
          </cell>
          <cell r="W56">
            <v>29.044763565063477</v>
          </cell>
          <cell r="X56">
            <v>3.5178079605102539</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row>
        <row r="57">
          <cell r="I57">
            <v>0</v>
          </cell>
          <cell r="J57">
            <v>0</v>
          </cell>
          <cell r="K57">
            <v>0</v>
          </cell>
          <cell r="L57">
            <v>23.959482192993164</v>
          </cell>
          <cell r="M57">
            <v>50.225914001464844</v>
          </cell>
          <cell r="N57">
            <v>40.894660949707031</v>
          </cell>
          <cell r="O57">
            <v>36.224529266357422</v>
          </cell>
          <cell r="P57">
            <v>27.259984970092773</v>
          </cell>
          <cell r="Q57">
            <v>21.586591720581055</v>
          </cell>
          <cell r="R57">
            <v>17.126461029052734</v>
          </cell>
          <cell r="S57">
            <v>13.063387870788574</v>
          </cell>
          <cell r="T57">
            <v>12.209201812744141</v>
          </cell>
          <cell r="U57">
            <v>10.04099178314209</v>
          </cell>
          <cell r="V57">
            <v>6.76318359375</v>
          </cell>
          <cell r="W57">
            <v>3.587242603302002</v>
          </cell>
          <cell r="X57">
            <v>0.43972605466842651</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row>
        <row r="58">
          <cell r="I58">
            <v>-11.299047470092773</v>
          </cell>
          <cell r="J58">
            <v>-12.503068923950195</v>
          </cell>
          <cell r="K58">
            <v>-11.915724754333496</v>
          </cell>
          <cell r="L58">
            <v>24.783018112182617</v>
          </cell>
          <cell r="M58">
            <v>86.366500854492188</v>
          </cell>
          <cell r="N58">
            <v>75.401435852050781</v>
          </cell>
          <cell r="O58">
            <v>72.376289367675781</v>
          </cell>
          <cell r="P58">
            <v>66.277084350585938</v>
          </cell>
          <cell r="Q58">
            <v>51.237068176269531</v>
          </cell>
          <cell r="R58">
            <v>37.18701171875</v>
          </cell>
          <cell r="S58">
            <v>29.97344970703125</v>
          </cell>
          <cell r="T58">
            <v>29.598945617675781</v>
          </cell>
          <cell r="U58">
            <v>22.407026290893555</v>
          </cell>
          <cell r="V58">
            <v>13.432899475097656</v>
          </cell>
          <cell r="W58">
            <v>4.9570736885070801</v>
          </cell>
          <cell r="X58">
            <v>-3.1848380565643311</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row>
        <row r="59">
          <cell r="F59">
            <v>23.290048478842007</v>
          </cell>
          <cell r="H59">
            <v>43.705415176693407</v>
          </cell>
          <cell r="I59">
            <v>-64.430686950683594</v>
          </cell>
          <cell r="J59">
            <v>-131.26426696777344</v>
          </cell>
          <cell r="K59">
            <v>-87.710922241210938</v>
          </cell>
          <cell r="L59">
            <v>-2.0327417850494385</v>
          </cell>
          <cell r="M59">
            <v>188.5770263671875</v>
          </cell>
          <cell r="N59">
            <v>190.87326049804687</v>
          </cell>
          <cell r="O59">
            <v>161.05540466308594</v>
          </cell>
          <cell r="P59">
            <v>144.16995239257812</v>
          </cell>
          <cell r="Q59">
            <v>113.02915954589844</v>
          </cell>
          <cell r="R59">
            <v>82.217887878417969</v>
          </cell>
          <cell r="S59">
            <v>64.892257690429688</v>
          </cell>
          <cell r="T59">
            <v>52.950721740722656</v>
          </cell>
          <cell r="U59">
            <v>39.901168823242187</v>
          </cell>
          <cell r="V59">
            <v>24.008243560791016</v>
          </cell>
          <cell r="W59">
            <v>10.528725624084473</v>
          </cell>
          <cell r="X59">
            <v>-2.1147160530090332</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row>
        <row r="60">
          <cell r="I60">
            <v>4.5850797505408991E-6</v>
          </cell>
          <cell r="J60">
            <v>4.4583116505236831E-6</v>
          </cell>
          <cell r="K60">
            <v>4.3340291995264124E-6</v>
          </cell>
          <cell r="L60">
            <v>105.18341064453125</v>
          </cell>
          <cell r="M60">
            <v>222.36888122558594</v>
          </cell>
          <cell r="N60">
            <v>180.83926391601562</v>
          </cell>
          <cell r="O60">
            <v>168.05860900878906</v>
          </cell>
          <cell r="P60">
            <v>142.23880004882812</v>
          </cell>
          <cell r="Q60">
            <v>111.02902221679687</v>
          </cell>
          <cell r="R60">
            <v>86.512077331542969</v>
          </cell>
          <cell r="S60">
            <v>65.246383666992188</v>
          </cell>
          <cell r="T60">
            <v>59.200733184814453</v>
          </cell>
          <cell r="U60">
            <v>46.157596588134766</v>
          </cell>
          <cell r="V60">
            <v>28.120718002319336</v>
          </cell>
          <cell r="W60">
            <v>13.872358322143555</v>
          </cell>
          <cell r="X60">
            <v>1.7464680671691895</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row>
        <row r="61">
          <cell r="I61">
            <v>0</v>
          </cell>
          <cell r="J61">
            <v>0</v>
          </cell>
          <cell r="K61">
            <v>0</v>
          </cell>
          <cell r="L61">
            <v>13.147927284240723</v>
          </cell>
          <cell r="M61">
            <v>27.796106338500977</v>
          </cell>
          <cell r="N61">
            <v>22.60490608215332</v>
          </cell>
          <cell r="O61">
            <v>19.981973648071289</v>
          </cell>
          <cell r="P61">
            <v>14.856465339660645</v>
          </cell>
          <cell r="Q61">
            <v>11.585214614868164</v>
          </cell>
          <cell r="R61">
            <v>9.0328521728515625</v>
          </cell>
          <cell r="S61">
            <v>6.7639479637145996</v>
          </cell>
          <cell r="T61">
            <v>6.3061432838439941</v>
          </cell>
          <cell r="U61">
            <v>5.1547412872314453</v>
          </cell>
          <cell r="V61">
            <v>3.4082744121551514</v>
          </cell>
          <cell r="W61">
            <v>1.7105445861816406</v>
          </cell>
          <cell r="X61">
            <v>0.21830852329730988</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row>
        <row r="62">
          <cell r="I62">
            <v>-11.299049377441406</v>
          </cell>
          <cell r="J62">
            <v>-12.503069877624512</v>
          </cell>
          <cell r="K62">
            <v>-11.915726661682129</v>
          </cell>
          <cell r="L62">
            <v>-3.1810739040374756</v>
          </cell>
          <cell r="M62">
            <v>28.35179328918457</v>
          </cell>
          <cell r="N62">
            <v>28.094989776611328</v>
          </cell>
          <cell r="O62">
            <v>28.203266143798828</v>
          </cell>
          <cell r="P62">
            <v>28.031169891357422</v>
          </cell>
          <cell r="Q62">
            <v>20.479953765869141</v>
          </cell>
          <cell r="R62">
            <v>12.414969444274902</v>
          </cell>
          <cell r="S62">
            <v>10.648218154907227</v>
          </cell>
          <cell r="T62">
            <v>11.922961235046387</v>
          </cell>
          <cell r="U62">
            <v>8.4352025985717773</v>
          </cell>
          <cell r="V62">
            <v>4.4954543113708496</v>
          </cell>
          <cell r="W62">
            <v>4.4309549033641815E-2</v>
          </cell>
          <cell r="X62">
            <v>-3.7575342655181885</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row>
        <row r="63">
          <cell r="F63">
            <v>23.290048478842007</v>
          </cell>
          <cell r="H63">
            <v>43.705415176693407</v>
          </cell>
          <cell r="I63">
            <v>-64.430686950683594</v>
          </cell>
          <cell r="J63">
            <v>-131.2642822265625</v>
          </cell>
          <cell r="K63">
            <v>-87.710929870605469</v>
          </cell>
          <cell r="L63">
            <v>-49.749546051025391</v>
          </cell>
          <cell r="M63">
            <v>89.583053588867188</v>
          </cell>
          <cell r="N63">
            <v>110.15143585205078</v>
          </cell>
          <cell r="O63">
            <v>85.680328369140625</v>
          </cell>
          <cell r="P63">
            <v>78.908653259277344</v>
          </cell>
          <cell r="Q63">
            <v>60.546451568603516</v>
          </cell>
          <cell r="R63">
            <v>39.947868347167969</v>
          </cell>
          <cell r="S63">
            <v>31.916458129882813</v>
          </cell>
          <cell r="T63">
            <v>22.789129257202148</v>
          </cell>
          <cell r="U63">
            <v>16.060209274291992</v>
          </cell>
          <cell r="V63">
            <v>8.7577447891235352</v>
          </cell>
          <cell r="W63">
            <v>2.1457817554473877</v>
          </cell>
          <cell r="X63">
            <v>-3.091942310333252</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row>
        <row r="64">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row>
        <row r="65">
          <cell r="I65">
            <v>20.634000778198242</v>
          </cell>
          <cell r="J65">
            <v>13.408528327941895</v>
          </cell>
          <cell r="K65">
            <v>0.64081096649169922</v>
          </cell>
          <cell r="L65">
            <v>0</v>
          </cell>
          <cell r="M65">
            <v>0</v>
          </cell>
          <cell r="N65">
            <v>2.6883177757263184</v>
          </cell>
          <cell r="O65">
            <v>2.3806276321411133</v>
          </cell>
          <cell r="P65">
            <v>0</v>
          </cell>
          <cell r="Q65">
            <v>0</v>
          </cell>
          <cell r="R65">
            <v>5.1460375785827637</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row>
        <row r="66">
          <cell r="F66">
            <v>0</v>
          </cell>
          <cell r="H66">
            <v>0</v>
          </cell>
          <cell r="I66">
            <v>52.826000213623047</v>
          </cell>
          <cell r="J66">
            <v>130.15293884277344</v>
          </cell>
          <cell r="K66">
            <v>98.156578063964844</v>
          </cell>
          <cell r="L66">
            <v>129.16915893554687</v>
          </cell>
          <cell r="M66">
            <v>59.777839660644531</v>
          </cell>
          <cell r="N66">
            <v>2.4105262756347656</v>
          </cell>
          <cell r="O66">
            <v>14.257643699645996</v>
          </cell>
          <cell r="P66">
            <v>2.7079424858093262</v>
          </cell>
          <cell r="Q66">
            <v>2.6548445224761963</v>
          </cell>
          <cell r="R66">
            <v>5.8470926284790039</v>
          </cell>
          <cell r="S66">
            <v>2.3415391445159912</v>
          </cell>
          <cell r="T66">
            <v>2.1342618465423584</v>
          </cell>
          <cell r="U66">
            <v>1.6525828838348389</v>
          </cell>
          <cell r="V66">
            <v>1.0508095026016235</v>
          </cell>
          <cell r="W66">
            <v>0.64701128005981445</v>
          </cell>
          <cell r="X66">
            <v>0.15909864008426666</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row>
        <row r="67">
          <cell r="F67">
            <v>0</v>
          </cell>
          <cell r="H67">
            <v>0</v>
          </cell>
          <cell r="I67">
            <v>-43.830684661865234</v>
          </cell>
          <cell r="J67">
            <v>-131.2642822265625</v>
          </cell>
          <cell r="K67">
            <v>-87.710922241210938</v>
          </cell>
          <cell r="L67">
            <v>-25.891143798828125</v>
          </cell>
          <cell r="M67">
            <v>139.08004760742187</v>
          </cell>
          <cell r="N67">
            <v>150.51235961914063</v>
          </cell>
          <cell r="O67">
            <v>123.36786651611328</v>
          </cell>
          <cell r="P67">
            <v>111.539306640625</v>
          </cell>
          <cell r="Q67">
            <v>86.787803649902344</v>
          </cell>
          <cell r="R67">
            <v>61.082878112792969</v>
          </cell>
          <cell r="S67">
            <v>48.40435791015625</v>
          </cell>
          <cell r="T67">
            <v>37.869926452636719</v>
          </cell>
          <cell r="U67">
            <v>27.980690002441406</v>
          </cell>
          <cell r="V67">
            <v>16.382993698120117</v>
          </cell>
          <cell r="W67">
            <v>6.3372535705566406</v>
          </cell>
          <cell r="X67">
            <v>-2.6033291816711426</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row>
        <row r="68">
          <cell r="F68">
            <v>0</v>
          </cell>
          <cell r="H68">
            <v>0</v>
          </cell>
          <cell r="I68">
            <v>-43.830684661865234</v>
          </cell>
          <cell r="J68">
            <v>-131.26426696777344</v>
          </cell>
          <cell r="K68">
            <v>-87.710922241210938</v>
          </cell>
          <cell r="L68">
            <v>-2.0327417850494385</v>
          </cell>
          <cell r="M68">
            <v>188.5770263671875</v>
          </cell>
          <cell r="N68">
            <v>190.87326049804687</v>
          </cell>
          <cell r="O68">
            <v>161.05540466308594</v>
          </cell>
          <cell r="P68">
            <v>144.16995239257812</v>
          </cell>
          <cell r="Q68">
            <v>113.02915954589844</v>
          </cell>
          <cell r="R68">
            <v>82.217887878417969</v>
          </cell>
          <cell r="S68">
            <v>64.892257690429688</v>
          </cell>
          <cell r="T68">
            <v>52.950721740722656</v>
          </cell>
          <cell r="U68">
            <v>39.901168823242187</v>
          </cell>
          <cell r="V68">
            <v>24.008243560791016</v>
          </cell>
          <cell r="W68">
            <v>10.528725624084473</v>
          </cell>
          <cell r="X68">
            <v>-2.1147160530090332</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row>
        <row r="69">
          <cell r="F69">
            <v>0</v>
          </cell>
          <cell r="H69">
            <v>0</v>
          </cell>
          <cell r="I69">
            <v>-43.830684661865234</v>
          </cell>
          <cell r="J69">
            <v>-131.2642822265625</v>
          </cell>
          <cell r="K69">
            <v>-87.710929870605469</v>
          </cell>
          <cell r="L69">
            <v>-49.749546051025391</v>
          </cell>
          <cell r="M69">
            <v>89.583053588867188</v>
          </cell>
          <cell r="N69">
            <v>110.15143585205078</v>
          </cell>
          <cell r="O69">
            <v>85.680328369140625</v>
          </cell>
          <cell r="P69">
            <v>78.908653259277344</v>
          </cell>
          <cell r="Q69">
            <v>60.546451568603516</v>
          </cell>
          <cell r="R69">
            <v>39.947868347167969</v>
          </cell>
          <cell r="S69">
            <v>31.916458129882813</v>
          </cell>
          <cell r="T69">
            <v>22.789129257202148</v>
          </cell>
          <cell r="U69">
            <v>16.060209274291992</v>
          </cell>
          <cell r="V69">
            <v>8.7577447891235352</v>
          </cell>
          <cell r="W69">
            <v>2.1457817554473877</v>
          </cell>
          <cell r="X69">
            <v>-3.091942310333252</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row>
        <row r="70">
          <cell r="I70">
            <v>41.427528381347656</v>
          </cell>
          <cell r="J70">
            <v>112.52480316162109</v>
          </cell>
          <cell r="K70">
            <v>262.68411254882812</v>
          </cell>
          <cell r="L70">
            <v>382.02703857421875</v>
          </cell>
          <cell r="M70">
            <v>472.09890747070312</v>
          </cell>
          <cell r="N70">
            <v>413.94662475585937</v>
          </cell>
          <cell r="O70">
            <v>324.72891235351562</v>
          </cell>
          <cell r="P70">
            <v>253.60598754882813</v>
          </cell>
          <cell r="Q70">
            <v>182.09257507324219</v>
          </cell>
          <cell r="R70">
            <v>124.62494659423828</v>
          </cell>
          <cell r="S70">
            <v>86.140182495117187</v>
          </cell>
          <cell r="T70">
            <v>53.368282318115234</v>
          </cell>
          <cell r="U70">
            <v>28.64410400390625</v>
          </cell>
          <cell r="V70">
            <v>9.9834671020507812</v>
          </cell>
          <cell r="W70">
            <v>-0.93954074382781982</v>
          </cell>
          <cell r="X70">
            <v>-3.983290433883667</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row>
        <row r="71">
          <cell r="F71">
            <v>9.8700003799999988E-3</v>
          </cell>
          <cell r="H71">
            <v>9.8700003799999988E-3</v>
          </cell>
          <cell r="I71">
            <v>0</v>
          </cell>
          <cell r="J71">
            <v>0</v>
          </cell>
          <cell r="K71">
            <v>0</v>
          </cell>
          <cell r="L71">
            <v>47.973701477050781</v>
          </cell>
          <cell r="M71">
            <v>85.42657470703125</v>
          </cell>
          <cell r="N71">
            <v>62.613025665283203</v>
          </cell>
          <cell r="O71">
            <v>49.58270263671875</v>
          </cell>
          <cell r="P71">
            <v>39.184501647949219</v>
          </cell>
          <cell r="Q71">
            <v>32.160865783691406</v>
          </cell>
          <cell r="R71">
            <v>26.869064331054687</v>
          </cell>
          <cell r="S71">
            <v>21.664833068847656</v>
          </cell>
          <cell r="T71">
            <v>18.340658187866211</v>
          </cell>
          <cell r="U71">
            <v>13.934518814086914</v>
          </cell>
          <cell r="V71">
            <v>9.7688379287719727</v>
          </cell>
          <cell r="W71">
            <v>7.4988980293273926</v>
          </cell>
          <cell r="X71">
            <v>0.57711642980575562</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row>
        <row r="72">
          <cell r="F72">
            <v>0</v>
          </cell>
          <cell r="H72">
            <v>0</v>
          </cell>
          <cell r="I72">
            <v>0</v>
          </cell>
          <cell r="J72">
            <v>0</v>
          </cell>
          <cell r="K72">
            <v>0</v>
          </cell>
          <cell r="L72">
            <v>0.93177616596221924</v>
          </cell>
          <cell r="M72">
            <v>3.2292361259460449</v>
          </cell>
          <cell r="N72">
            <v>3.1812515258789062</v>
          </cell>
          <cell r="O72">
            <v>3.0971660614013672</v>
          </cell>
          <cell r="P72">
            <v>2.6977989673614502</v>
          </cell>
          <cell r="Q72">
            <v>2.07771897315979</v>
          </cell>
          <cell r="R72">
            <v>1.572533130645752</v>
          </cell>
          <cell r="S72">
            <v>1.1008930206298828</v>
          </cell>
          <cell r="T72">
            <v>1.1534668207168579</v>
          </cell>
          <cell r="U72">
            <v>0.96995097398757935</v>
          </cell>
          <cell r="V72">
            <v>0.53335005044937134</v>
          </cell>
          <cell r="W72">
            <v>0.20885875821113586</v>
          </cell>
          <cell r="X72">
            <v>5.2604399621486664E-2</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row>
        <row r="73">
          <cell r="F73">
            <v>1.5406007256111205</v>
          </cell>
          <cell r="H73">
            <v>1.81846318660394</v>
          </cell>
          <cell r="I73">
            <v>102.31199645996094</v>
          </cell>
          <cell r="J73">
            <v>259.88922119140625</v>
          </cell>
          <cell r="K73">
            <v>202.96327209472656</v>
          </cell>
          <cell r="L73">
            <v>264.35110473632812</v>
          </cell>
          <cell r="M73">
            <v>62.111141204833984</v>
          </cell>
          <cell r="N73">
            <v>4.7702164649963379</v>
          </cell>
          <cell r="O73">
            <v>22.436897277832031</v>
          </cell>
          <cell r="P73">
            <v>5.0926017761230469</v>
          </cell>
          <cell r="Q73">
            <v>4.9927449226379395</v>
          </cell>
          <cell r="R73">
            <v>11.383456230163574</v>
          </cell>
          <cell r="S73">
            <v>4.378441333770752</v>
          </cell>
          <cell r="T73">
            <v>3.969860315322876</v>
          </cell>
          <cell r="U73">
            <v>2.9596178531646729</v>
          </cell>
          <cell r="V73">
            <v>1.8063572645187378</v>
          </cell>
          <cell r="W73">
            <v>1.2803720235824585</v>
          </cell>
          <cell r="X73">
            <v>0.31819725036621094</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row>
        <row r="74">
          <cell r="F74">
            <v>4.9706364697174905</v>
          </cell>
          <cell r="H74">
            <v>7.3131468947031797</v>
          </cell>
          <cell r="I74">
            <v>2.269740104675293</v>
          </cell>
          <cell r="J74">
            <v>0.73862540721893311</v>
          </cell>
          <cell r="K74">
            <v>1.9789993762969971</v>
          </cell>
          <cell r="L74">
            <v>31.308767318725586</v>
          </cell>
          <cell r="M74">
            <v>33.147804260253906</v>
          </cell>
          <cell r="N74">
            <v>29.781948089599609</v>
          </cell>
          <cell r="O74">
            <v>32.635234832763672</v>
          </cell>
          <cell r="P74">
            <v>31.9599609375</v>
          </cell>
          <cell r="Q74">
            <v>28.277044296264648</v>
          </cell>
          <cell r="R74">
            <v>25.271703720092773</v>
          </cell>
          <cell r="S74">
            <v>23.480669021606445</v>
          </cell>
          <cell r="T74">
            <v>27.774662017822266</v>
          </cell>
          <cell r="U74">
            <v>26.373010635375977</v>
          </cell>
          <cell r="V74">
            <v>17.656106948852539</v>
          </cell>
          <cell r="W74">
            <v>16.126964569091797</v>
          </cell>
          <cell r="X74">
            <v>16.437076568603516</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cell r="BG74">
            <v>0</v>
          </cell>
        </row>
        <row r="77">
          <cell r="H77">
            <v>-7.4733726762588049E-8</v>
          </cell>
          <cell r="I77">
            <v>-7.4733733868015406E-8</v>
          </cell>
          <cell r="J77">
            <v>-7.4733733868015406E-8</v>
          </cell>
          <cell r="K77">
            <v>9.3125028610229492</v>
          </cell>
          <cell r="L77">
            <v>-2.1684422492980957</v>
          </cell>
          <cell r="M77">
            <v>-1.606534481048584</v>
          </cell>
        </row>
        <row r="78">
          <cell r="H78">
            <v>10.878780364990234</v>
          </cell>
          <cell r="I78">
            <v>0</v>
          </cell>
          <cell r="J78">
            <v>0</v>
          </cell>
          <cell r="K78">
            <v>-10.530570030212402</v>
          </cell>
          <cell r="L78">
            <v>0</v>
          </cell>
          <cell r="M78">
            <v>0</v>
          </cell>
        </row>
        <row r="79">
          <cell r="H79">
            <v>-13.509117126464844</v>
          </cell>
          <cell r="I79">
            <v>0</v>
          </cell>
          <cell r="J79">
            <v>0</v>
          </cell>
          <cell r="K79">
            <v>0</v>
          </cell>
          <cell r="L79">
            <v>0</v>
          </cell>
          <cell r="M79">
            <v>0</v>
          </cell>
        </row>
        <row r="80">
          <cell r="H80">
            <v>0</v>
          </cell>
          <cell r="I80">
            <v>0</v>
          </cell>
          <cell r="J80">
            <v>0</v>
          </cell>
          <cell r="K80">
            <v>0</v>
          </cell>
          <cell r="L80">
            <v>0</v>
          </cell>
          <cell r="M80">
            <v>0</v>
          </cell>
        </row>
        <row r="81">
          <cell r="H81">
            <v>0</v>
          </cell>
          <cell r="I81">
            <v>0</v>
          </cell>
          <cell r="J81">
            <v>0</v>
          </cell>
          <cell r="K81">
            <v>0</v>
          </cell>
          <cell r="L81">
            <v>0</v>
          </cell>
          <cell r="M81">
            <v>0</v>
          </cell>
        </row>
        <row r="82">
          <cell r="H82">
            <v>-7.4733726762588049E-8</v>
          </cell>
          <cell r="I82">
            <v>-7.4733733868015406E-8</v>
          </cell>
          <cell r="J82">
            <v>-7.4733733868015406E-8</v>
          </cell>
          <cell r="K82">
            <v>7.0817327499389648</v>
          </cell>
          <cell r="L82">
            <v>6.2327682971954346E-2</v>
          </cell>
          <cell r="M82">
            <v>-1.606534481048584</v>
          </cell>
        </row>
        <row r="83">
          <cell r="H83">
            <v>3.8159999847412109</v>
          </cell>
          <cell r="I83">
            <v>4.7684102058410645</v>
          </cell>
          <cell r="J83">
            <v>0</v>
          </cell>
          <cell r="K83">
            <v>-8.299799919128418</v>
          </cell>
          <cell r="L83">
            <v>0</v>
          </cell>
          <cell r="M83">
            <v>0</v>
          </cell>
        </row>
        <row r="84">
          <cell r="H84">
            <v>0</v>
          </cell>
          <cell r="I84">
            <v>0</v>
          </cell>
          <cell r="J84">
            <v>0</v>
          </cell>
          <cell r="K84">
            <v>0</v>
          </cell>
          <cell r="L84">
            <v>0</v>
          </cell>
          <cell r="M84">
            <v>0</v>
          </cell>
        </row>
        <row r="85">
          <cell r="H85">
            <v>0</v>
          </cell>
          <cell r="I85">
            <v>0</v>
          </cell>
          <cell r="J85">
            <v>0</v>
          </cell>
          <cell r="K85">
            <v>7.9943256378173828</v>
          </cell>
          <cell r="L85">
            <v>-1.3566597700119019</v>
          </cell>
          <cell r="M85">
            <v>-1.3366005420684814</v>
          </cell>
        </row>
        <row r="86">
          <cell r="H86">
            <v>10.299417495727539</v>
          </cell>
          <cell r="I86">
            <v>0</v>
          </cell>
          <cell r="J86">
            <v>0</v>
          </cell>
          <cell r="K86">
            <v>-8.4019775390625</v>
          </cell>
          <cell r="L86">
            <v>0</v>
          </cell>
          <cell r="M86">
            <v>0</v>
          </cell>
        </row>
        <row r="87">
          <cell r="H87">
            <v>-8.3010454177856445</v>
          </cell>
          <cell r="I87">
            <v>0</v>
          </cell>
          <cell r="J87">
            <v>0</v>
          </cell>
          <cell r="K87">
            <v>0</v>
          </cell>
          <cell r="L87">
            <v>0</v>
          </cell>
          <cell r="M87">
            <v>0</v>
          </cell>
        </row>
        <row r="88">
          <cell r="H88">
            <v>0</v>
          </cell>
          <cell r="I88">
            <v>0</v>
          </cell>
          <cell r="J88">
            <v>0</v>
          </cell>
          <cell r="K88">
            <v>0</v>
          </cell>
          <cell r="L88">
            <v>0</v>
          </cell>
          <cell r="M88">
            <v>0</v>
          </cell>
        </row>
        <row r="89">
          <cell r="H89">
            <v>0</v>
          </cell>
          <cell r="I89">
            <v>0</v>
          </cell>
          <cell r="J89">
            <v>0</v>
          </cell>
          <cell r="K89">
            <v>0</v>
          </cell>
          <cell r="L89">
            <v>0</v>
          </cell>
          <cell r="M89">
            <v>0</v>
          </cell>
        </row>
        <row r="90">
          <cell r="H90">
            <v>0</v>
          </cell>
          <cell r="I90">
            <v>0</v>
          </cell>
          <cell r="J90">
            <v>0</v>
          </cell>
          <cell r="K90">
            <v>5.7731881141662598</v>
          </cell>
          <cell r="L90">
            <v>0.86447781324386597</v>
          </cell>
          <cell r="M90">
            <v>-1.3366005420684814</v>
          </cell>
        </row>
        <row r="91">
          <cell r="H91">
            <v>2.2655999660491943</v>
          </cell>
          <cell r="I91">
            <v>5.3595600128173828</v>
          </cell>
          <cell r="J91">
            <v>0</v>
          </cell>
          <cell r="K91">
            <v>-6.180840015411377</v>
          </cell>
          <cell r="L91">
            <v>0</v>
          </cell>
          <cell r="M91">
            <v>0</v>
          </cell>
        </row>
      </sheetData>
      <sheetData sheetId="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 Provision"/>
      <sheetName val="Cost Recovery provision"/>
      <sheetName val="Current Tax summary"/>
      <sheetName val="Deferred tax impact summary"/>
      <sheetName val="Data input"/>
      <sheetName val="Tax impact ITD costs  Bong"/>
      <sheetName val="Tax impact ITD costs Erha"/>
      <sheetName val="Tax impact ITD costs Abo"/>
      <sheetName val="Erha reconciliation"/>
      <sheetName val="Economics"/>
      <sheetName val="PDS1"/>
      <sheetName val="Tax_Provision"/>
      <sheetName val="Cost_Recovery_provision"/>
      <sheetName val="Current_Tax_summary"/>
      <sheetName val="Deferred_tax_impact_summary"/>
      <sheetName val="Data_input"/>
      <sheetName val="Tax_impact_ITD_costs__Bong"/>
      <sheetName val="Tax_impact_ITD_costs_Erha"/>
      <sheetName val="Tax_impact_ITD_costs_Abo"/>
      <sheetName val="Erha_reconcili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 sheetId="18"/>
      <sheetData sheetId="1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2_expex"/>
      <sheetName val="2_sum"/>
      <sheetName val="7_accr"/>
      <sheetName val="8_hist"/>
    </sheetNames>
    <sheetDataSet>
      <sheetData sheetId="0" refreshError="1">
        <row r="20">
          <cell r="B20">
            <v>5.4</v>
          </cell>
          <cell r="C20">
            <v>10</v>
          </cell>
          <cell r="F20">
            <v>63.6</v>
          </cell>
          <cell r="I20">
            <v>0.3</v>
          </cell>
          <cell r="J20">
            <v>0.4</v>
          </cell>
          <cell r="L20">
            <v>2</v>
          </cell>
          <cell r="M20">
            <v>8</v>
          </cell>
        </row>
        <row r="72">
          <cell r="O72">
            <v>2</v>
          </cell>
        </row>
        <row r="84">
          <cell r="K84">
            <v>2.38</v>
          </cell>
        </row>
      </sheetData>
      <sheetData sheetId="1" refreshError="1"/>
      <sheetData sheetId="2" refreshError="1"/>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cs"/>
      <sheetName val="Financials"/>
      <sheetName val="DataQuality"/>
      <sheetName val="SetUp"/>
      <sheetName val="28151COR06"/>
      <sheetName val="#REF"/>
      <sheetName val="Weather &amp; NPT Application"/>
      <sheetName val="DATA INPUT"/>
      <sheetName val="Mapping Fields to AGG node"/>
      <sheetName val="Sheet2"/>
      <sheetName val="Weather_&amp;_NPT_Application"/>
      <sheetName val="DATA_INPUT"/>
      <sheetName val="Mapping_Fields_to_AGG_node"/>
      <sheetName val="Weather_&amp;_NPT_Application1"/>
      <sheetName val="DATA_INPUT1"/>
      <sheetName val="Mapping_Fields_to_AGG_node1"/>
      <sheetName val="Weather_&amp;_NPT_Application2"/>
      <sheetName val="DATA_INPUT2"/>
      <sheetName val="Mapping_Fields_to_AGG_node2"/>
      <sheetName val="Weather_&amp;_NPT_Application3"/>
      <sheetName val="DATA_INPUT3"/>
      <sheetName val="Mapping_Fields_to_AGG_node3"/>
    </sheetNames>
    <sheetDataSet>
      <sheetData sheetId="0" refreshError="1">
        <row r="10">
          <cell r="C10" t="str">
            <v>Namibia</v>
          </cell>
        </row>
        <row r="12">
          <cell r="F12" t="str">
            <v>Validated</v>
          </cell>
        </row>
        <row r="13">
          <cell r="C13" t="str">
            <v>Kudu</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05 LTDWS BASE CASE"/>
      <sheetName val="Input Data"/>
      <sheetName val="July 2005 MT IAP MTDWS  "/>
      <sheetName val="Q3 MT-IAP_BP"/>
      <sheetName val="Example location Prep Sequence"/>
      <sheetName val="Example flowline hook up Seque "/>
      <sheetName val="Mapping Fields to AGG node"/>
      <sheetName val="MT-IAP MASTER"/>
      <sheetName val="Maintenace"/>
      <sheetName val="Maintenace_working"/>
      <sheetName val="Excluded Fields"/>
      <sheetName val="SetUp"/>
      <sheetName val="Scenario Input"/>
      <sheetName val="Well count"/>
      <sheetName val="Fac Algorithms"/>
      <sheetName val="Default parameters"/>
      <sheetName val="Unit input"/>
      <sheetName val="AWARDED (2)"/>
      <sheetName val="AFE"/>
      <sheetName val="Sheet1"/>
      <sheetName val="TER2"/>
      <sheetName val="OPL 212"/>
      <sheetName val="MA"/>
      <sheetName val="jan.01"/>
      <sheetName val="DATA INPUT"/>
      <sheetName val="Final"/>
      <sheetName val="flora"/>
      <sheetName val="Sheet2"/>
      <sheetName val="DropDowns"/>
      <sheetName val="Cover Page"/>
      <sheetName val="DMP"/>
      <sheetName val="Logistic Support Rate"/>
      <sheetName val="Cost Curve "/>
    </sheetNames>
    <sheetDataSet>
      <sheetData sheetId="0" refreshError="1"/>
      <sheetData sheetId="1" refreshError="1"/>
      <sheetData sheetId="2" refreshError="1"/>
      <sheetData sheetId="3" refreshError="1"/>
      <sheetData sheetId="4" refreshError="1"/>
      <sheetData sheetId="5" refreshError="1"/>
      <sheetData sheetId="6" refreshError="1">
        <row r="3">
          <cell r="B3" t="str">
            <v>ADIBAWA</v>
          </cell>
        </row>
        <row r="4">
          <cell r="B4" t="str">
            <v>ADIBAWA NORTHEAST</v>
          </cell>
        </row>
        <row r="5">
          <cell r="B5" t="str">
            <v>AFAM</v>
          </cell>
        </row>
        <row r="6">
          <cell r="B6" t="str">
            <v>AFIESERE</v>
          </cell>
        </row>
        <row r="7">
          <cell r="B7" t="str">
            <v>AFREMO</v>
          </cell>
        </row>
        <row r="8">
          <cell r="B8" t="str">
            <v xml:space="preserve">AGBADA </v>
          </cell>
        </row>
        <row r="9">
          <cell r="B9" t="str">
            <v>AGBADA NORTH</v>
          </cell>
        </row>
        <row r="10">
          <cell r="B10" t="str">
            <v>AGBAYA</v>
          </cell>
        </row>
        <row r="11">
          <cell r="B11" t="str">
            <v>AHIA</v>
          </cell>
        </row>
        <row r="12">
          <cell r="B12" t="str">
            <v>AJATITON</v>
          </cell>
        </row>
        <row r="13">
          <cell r="B13" t="str">
            <v>AJOKPORI</v>
          </cell>
        </row>
        <row r="14">
          <cell r="B14" t="str">
            <v>AJUJU</v>
          </cell>
        </row>
        <row r="15">
          <cell r="B15" t="str">
            <v>AKASO</v>
          </cell>
        </row>
        <row r="16">
          <cell r="B16" t="str">
            <v>AKONO</v>
          </cell>
        </row>
        <row r="17">
          <cell r="B17" t="str">
            <v>ALAKIRI</v>
          </cell>
        </row>
        <row r="18">
          <cell r="B18" t="str">
            <v>ALAKIRI EAST</v>
          </cell>
        </row>
        <row r="19">
          <cell r="B19" t="str">
            <v>AMESHI</v>
          </cell>
        </row>
        <row r="20">
          <cell r="B20" t="str">
            <v>AMUKPE</v>
          </cell>
        </row>
        <row r="21">
          <cell r="B21" t="str">
            <v>ANGALALEI</v>
          </cell>
        </row>
        <row r="22">
          <cell r="B22" t="str">
            <v>ANIEZE</v>
          </cell>
        </row>
        <row r="23">
          <cell r="B23" t="str">
            <v>APARA</v>
          </cell>
        </row>
        <row r="24">
          <cell r="B24" t="str">
            <v>ASARAMATORU</v>
          </cell>
        </row>
        <row r="25">
          <cell r="B25" t="str">
            <v>ASARITORU</v>
          </cell>
        </row>
        <row r="26">
          <cell r="B26" t="str">
            <v>ASSA</v>
          </cell>
        </row>
        <row r="27">
          <cell r="B27" t="str">
            <v>ASSA NORTH</v>
          </cell>
        </row>
        <row r="28">
          <cell r="B28" t="str">
            <v>ATALA</v>
          </cell>
        </row>
        <row r="29">
          <cell r="B29" t="str">
            <v>AWOBA</v>
          </cell>
        </row>
        <row r="30">
          <cell r="B30" t="str">
            <v>AWOBA NORTH</v>
          </cell>
        </row>
        <row r="31">
          <cell r="B31" t="str">
            <v>AWOBA NORTHWEST</v>
          </cell>
        </row>
        <row r="32">
          <cell r="B32" t="str">
            <v>BANIELE</v>
          </cell>
        </row>
        <row r="33">
          <cell r="B33" t="str">
            <v>BATAN</v>
          </cell>
        </row>
        <row r="34">
          <cell r="B34" t="str">
            <v xml:space="preserve">BELEMA </v>
          </cell>
        </row>
        <row r="35">
          <cell r="B35" t="str">
            <v>BENISEDE</v>
          </cell>
        </row>
        <row r="36">
          <cell r="B36" t="str">
            <v>BISENI (SAMABRI)</v>
          </cell>
        </row>
        <row r="37">
          <cell r="B37" t="str">
            <v>BODO WEST</v>
          </cell>
        </row>
        <row r="38">
          <cell r="B38" t="str">
            <v>BOMADI</v>
          </cell>
        </row>
        <row r="39">
          <cell r="B39" t="str">
            <v>BOMU</v>
          </cell>
        </row>
        <row r="40">
          <cell r="B40" t="str">
            <v>BONNY</v>
          </cell>
        </row>
        <row r="41">
          <cell r="B41" t="str">
            <v>BUGUMA CREEK</v>
          </cell>
        </row>
        <row r="42">
          <cell r="B42" t="str">
            <v>CAWTHORNE CHANNEL</v>
          </cell>
        </row>
        <row r="43">
          <cell r="B43" t="str">
            <v>DIEBU CREEK</v>
          </cell>
        </row>
        <row r="44">
          <cell r="B44" t="str">
            <v>EA</v>
          </cell>
        </row>
        <row r="45">
          <cell r="B45" t="str">
            <v>EGBEMA</v>
          </cell>
        </row>
        <row r="46">
          <cell r="B46" t="str">
            <v>EGBEMA WEST</v>
          </cell>
        </row>
        <row r="47">
          <cell r="B47" t="str">
            <v>EGBOLOM</v>
          </cell>
        </row>
        <row r="48">
          <cell r="B48" t="str">
            <v>EGWA</v>
          </cell>
        </row>
        <row r="49">
          <cell r="B49" t="str">
            <v>EJA</v>
          </cell>
        </row>
        <row r="50">
          <cell r="B50" t="str">
            <v>EKULAMA</v>
          </cell>
        </row>
        <row r="51">
          <cell r="B51" t="str">
            <v>ELELENWA</v>
          </cell>
        </row>
        <row r="52">
          <cell r="B52" t="str">
            <v>ELEPA</v>
          </cell>
        </row>
        <row r="53">
          <cell r="B53" t="str">
            <v>EMOHUA</v>
          </cell>
        </row>
        <row r="54">
          <cell r="B54" t="str">
            <v>ENWHE</v>
          </cell>
        </row>
        <row r="55">
          <cell r="B55" t="str">
            <v>ERIEMU</v>
          </cell>
        </row>
        <row r="56">
          <cell r="B56" t="str">
            <v>ESCRAVOS BEACH</v>
          </cell>
        </row>
        <row r="57">
          <cell r="B57" t="str">
            <v>ETE</v>
          </cell>
        </row>
        <row r="58">
          <cell r="B58" t="str">
            <v>ETELEBOU</v>
          </cell>
        </row>
        <row r="59">
          <cell r="B59" t="str">
            <v>EVWRENI</v>
          </cell>
        </row>
        <row r="60">
          <cell r="B60" t="str">
            <v>FORCADOS SOUTHWEST</v>
          </cell>
        </row>
        <row r="61">
          <cell r="B61" t="str">
            <v>FORCADOS-YOKRI</v>
          </cell>
        </row>
        <row r="62">
          <cell r="B62" t="str">
            <v>GBARAN</v>
          </cell>
        </row>
        <row r="63">
          <cell r="B63" t="str">
            <v>GBETIOKUN</v>
          </cell>
        </row>
        <row r="64">
          <cell r="B64" t="str">
            <v>H A</v>
          </cell>
        </row>
        <row r="65">
          <cell r="B65" t="str">
            <v>H D</v>
          </cell>
        </row>
        <row r="66">
          <cell r="B66" t="str">
            <v>IBIGWE</v>
          </cell>
        </row>
        <row r="67">
          <cell r="B67" t="str">
            <v>IGBOMOTORU</v>
          </cell>
        </row>
        <row r="68">
          <cell r="B68" t="str">
            <v>IGBOMOTORU NORTH</v>
          </cell>
        </row>
        <row r="69">
          <cell r="B69" t="str">
            <v xml:space="preserve">IMO RIVER </v>
          </cell>
        </row>
        <row r="70">
          <cell r="B70" t="str">
            <v>ISENI</v>
          </cell>
        </row>
        <row r="71">
          <cell r="B71" t="str">
            <v>ISIMIRI</v>
          </cell>
        </row>
        <row r="72">
          <cell r="B72" t="str">
            <v>ISOKO</v>
          </cell>
        </row>
        <row r="73">
          <cell r="B73" t="str">
            <v>ISU</v>
          </cell>
        </row>
        <row r="74">
          <cell r="B74" t="str">
            <v>JONES CREEK</v>
          </cell>
        </row>
        <row r="75">
          <cell r="B75" t="str">
            <v>K D</v>
          </cell>
        </row>
        <row r="76">
          <cell r="B76" t="str">
            <v>K L</v>
          </cell>
        </row>
        <row r="77">
          <cell r="B77" t="str">
            <v>KALAEKULE</v>
          </cell>
        </row>
        <row r="78">
          <cell r="B78" t="str">
            <v>KANBO</v>
          </cell>
        </row>
        <row r="79">
          <cell r="B79" t="str">
            <v>KI</v>
          </cell>
        </row>
        <row r="80">
          <cell r="B80" t="str">
            <v>KOKORI</v>
          </cell>
        </row>
        <row r="81">
          <cell r="B81" t="str">
            <v>KOLO CREEK</v>
          </cell>
        </row>
        <row r="82">
          <cell r="B82" t="str">
            <v>KOROAMA</v>
          </cell>
        </row>
        <row r="83">
          <cell r="B83" t="str">
            <v>KOROKORO</v>
          </cell>
        </row>
        <row r="84">
          <cell r="B84" t="str">
            <v>KORONAMA</v>
          </cell>
        </row>
        <row r="85">
          <cell r="B85" t="str">
            <v>KRAKAMA</v>
          </cell>
        </row>
        <row r="86">
          <cell r="B86" t="str">
            <v>KUGBE</v>
          </cell>
        </row>
        <row r="87">
          <cell r="B87" t="str">
            <v>MINI NTA</v>
          </cell>
        </row>
        <row r="88">
          <cell r="B88" t="str">
            <v>MOSOGAR</v>
          </cell>
        </row>
        <row r="89">
          <cell r="B89" t="str">
            <v xml:space="preserve">NEMBE CREEK </v>
          </cell>
        </row>
        <row r="90">
          <cell r="B90" t="str">
            <v>NEMBE CREEK EAST</v>
          </cell>
        </row>
        <row r="91">
          <cell r="B91" t="str">
            <v>NGBOKO</v>
          </cell>
        </row>
        <row r="92">
          <cell r="B92" t="str">
            <v>NKALI</v>
          </cell>
        </row>
        <row r="93">
          <cell r="B93" t="str">
            <v>NUN RIVER</v>
          </cell>
        </row>
        <row r="94">
          <cell r="B94" t="str">
            <v>OBEAKPU</v>
          </cell>
        </row>
        <row r="95">
          <cell r="B95" t="str">
            <v>OBELE</v>
          </cell>
        </row>
        <row r="96">
          <cell r="B96" t="str">
            <v>OBEN</v>
          </cell>
        </row>
        <row r="97">
          <cell r="B97" t="str">
            <v>OBIGBO</v>
          </cell>
        </row>
        <row r="98">
          <cell r="B98" t="str">
            <v>OBIGBO NORTH</v>
          </cell>
        </row>
        <row r="99">
          <cell r="B99" t="str">
            <v>OBUZO</v>
          </cell>
        </row>
        <row r="100">
          <cell r="B100" t="str">
            <v>ODEAMA CREEK</v>
          </cell>
        </row>
        <row r="101">
          <cell r="B101" t="str">
            <v>ODIDI</v>
          </cell>
        </row>
        <row r="102">
          <cell r="B102" t="str">
            <v>ODON</v>
          </cell>
        </row>
        <row r="103">
          <cell r="B103" t="str">
            <v>OFEMINI</v>
          </cell>
        </row>
        <row r="104">
          <cell r="B104" t="str">
            <v>OFOROLA</v>
          </cell>
        </row>
        <row r="105">
          <cell r="B105" t="str">
            <v>OGARA</v>
          </cell>
        </row>
        <row r="106">
          <cell r="B106" t="str">
            <v>OGARA NORTH</v>
          </cell>
        </row>
        <row r="107">
          <cell r="B107" t="str">
            <v>OGBOTOBO</v>
          </cell>
        </row>
        <row r="108">
          <cell r="B108" t="str">
            <v>OGINI</v>
          </cell>
        </row>
        <row r="109">
          <cell r="B109" t="str">
            <v>OGUTA</v>
          </cell>
        </row>
        <row r="110">
          <cell r="B110" t="str">
            <v>OHURU</v>
          </cell>
        </row>
        <row r="111">
          <cell r="B111" t="str">
            <v>OKIORI</v>
          </cell>
        </row>
        <row r="112">
          <cell r="B112" t="str">
            <v>OKOPORO</v>
          </cell>
        </row>
        <row r="113">
          <cell r="B113" t="str">
            <v>OKOROBA</v>
          </cell>
        </row>
        <row r="114">
          <cell r="B114" t="str">
            <v>OKPOKUNOU</v>
          </cell>
        </row>
        <row r="115">
          <cell r="B115" t="str">
            <v>OKPORHURU</v>
          </cell>
        </row>
        <row r="116">
          <cell r="B116" t="str">
            <v xml:space="preserve">OLOIBIRI </v>
          </cell>
        </row>
        <row r="117">
          <cell r="B117" t="str">
            <v>OLOMORO</v>
          </cell>
        </row>
        <row r="118">
          <cell r="B118" t="str">
            <v>OLOMORO-OLEH</v>
          </cell>
        </row>
        <row r="119">
          <cell r="B119" t="str">
            <v>OLUA</v>
          </cell>
        </row>
        <row r="120">
          <cell r="B120" t="str">
            <v>OPOBO NORTH</v>
          </cell>
        </row>
        <row r="121">
          <cell r="B121" t="str">
            <v>OPOBO SOUTH</v>
          </cell>
        </row>
        <row r="122">
          <cell r="B122" t="str">
            <v>OPOMOYO</v>
          </cell>
        </row>
        <row r="123">
          <cell r="B123" t="str">
            <v>OPUAMA</v>
          </cell>
        </row>
        <row r="124">
          <cell r="B124" t="str">
            <v>OPUGBENE</v>
          </cell>
        </row>
        <row r="125">
          <cell r="B125" t="str">
            <v>OPUKUSHI</v>
          </cell>
        </row>
        <row r="126">
          <cell r="B126" t="str">
            <v>OPUKUSHI NORTH</v>
          </cell>
        </row>
        <row r="127">
          <cell r="B127" t="str">
            <v>OROGHO</v>
          </cell>
        </row>
        <row r="128">
          <cell r="B128" t="str">
            <v>ORONI</v>
          </cell>
        </row>
        <row r="129">
          <cell r="B129" t="str">
            <v>ORUBIRI</v>
          </cell>
        </row>
        <row r="130">
          <cell r="B130" t="str">
            <v>OSIOKA</v>
          </cell>
        </row>
        <row r="131">
          <cell r="B131" t="str">
            <v>OTAKIKPO</v>
          </cell>
        </row>
        <row r="132">
          <cell r="B132" t="str">
            <v>OTAMINI</v>
          </cell>
        </row>
        <row r="133">
          <cell r="B133" t="str">
            <v>OTUMARA</v>
          </cell>
        </row>
        <row r="134">
          <cell r="B134" t="str">
            <v>OVHOR</v>
          </cell>
        </row>
        <row r="135">
          <cell r="B135" t="str">
            <v>OWEH</v>
          </cell>
        </row>
        <row r="136">
          <cell r="B136" t="str">
            <v>OZORO</v>
          </cell>
        </row>
        <row r="137">
          <cell r="B137" t="str">
            <v>RAPELE</v>
          </cell>
        </row>
        <row r="138">
          <cell r="B138" t="str">
            <v>RUMUEKPE</v>
          </cell>
        </row>
        <row r="139">
          <cell r="B139" t="str">
            <v>SAGHARA</v>
          </cell>
        </row>
        <row r="140">
          <cell r="B140" t="str">
            <v xml:space="preserve">SANTA BARBARA </v>
          </cell>
        </row>
        <row r="141">
          <cell r="B141" t="str">
            <v>SANTA BARBARA SOUTH</v>
          </cell>
        </row>
        <row r="142">
          <cell r="B142" t="str">
            <v>SAPELE</v>
          </cell>
        </row>
        <row r="143">
          <cell r="B143" t="str">
            <v>SEIBOU</v>
          </cell>
        </row>
        <row r="144">
          <cell r="B144" t="str">
            <v>SOKU</v>
          </cell>
        </row>
        <row r="145">
          <cell r="B145" t="str">
            <v>SOKU NORTH</v>
          </cell>
        </row>
        <row r="146">
          <cell r="B146" t="str">
            <v>TUNU</v>
          </cell>
        </row>
        <row r="147">
          <cell r="B147" t="str">
            <v>UBALEME</v>
          </cell>
        </row>
        <row r="148">
          <cell r="B148" t="str">
            <v>UBEFAN</v>
          </cell>
        </row>
        <row r="149">
          <cell r="B149" t="str">
            <v>UBIE</v>
          </cell>
        </row>
        <row r="150">
          <cell r="B150" t="str">
            <v>UBIMA</v>
          </cell>
        </row>
        <row r="151">
          <cell r="B151" t="str">
            <v>UGADA</v>
          </cell>
        </row>
        <row r="152">
          <cell r="B152" t="str">
            <v>UGHELLI EAST</v>
          </cell>
        </row>
        <row r="153">
          <cell r="B153" t="str">
            <v>UGHELLI WEST</v>
          </cell>
        </row>
        <row r="154">
          <cell r="B154" t="str">
            <v>UMUECHEM</v>
          </cell>
        </row>
        <row r="155">
          <cell r="B155" t="str">
            <v>UMUTU</v>
          </cell>
        </row>
        <row r="156">
          <cell r="B156" t="str">
            <v>URHURE</v>
          </cell>
        </row>
        <row r="157">
          <cell r="B157" t="str">
            <v>UTAPATE</v>
          </cell>
        </row>
        <row r="158">
          <cell r="B158" t="str">
            <v>UTAPATE SOUTH</v>
          </cell>
        </row>
        <row r="159">
          <cell r="B159" t="str">
            <v>UTAPATE WEST</v>
          </cell>
        </row>
        <row r="160">
          <cell r="B160" t="str">
            <v>UTOROGU</v>
          </cell>
        </row>
        <row r="161">
          <cell r="B161" t="str">
            <v>UZERE EAST</v>
          </cell>
        </row>
        <row r="162">
          <cell r="B162" t="str">
            <v>UZERE WEST</v>
          </cell>
        </row>
        <row r="163">
          <cell r="B163" t="str">
            <v>UZU</v>
          </cell>
        </row>
        <row r="164">
          <cell r="B164" t="str">
            <v>WARRI RIVER</v>
          </cell>
        </row>
        <row r="165">
          <cell r="B165" t="str">
            <v>YORLA</v>
          </cell>
        </row>
        <row r="166">
          <cell r="B166" t="str">
            <v>ZARAMA</v>
          </cell>
        </row>
        <row r="167">
          <cell r="B167" t="str">
            <v>ABA MANIFOLD</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H 2006 MT IAP SEQUENCE "/>
      <sheetName val="Q1 2006 MT-IAP_BP"/>
      <sheetName val="Well Readiness Mar'06 Sequence2"/>
      <sheetName val="Maintenace"/>
      <sheetName val="Mapping Fields to AGG node"/>
      <sheetName val="Maintenace_working"/>
      <sheetName val="DraftWell Readiness Mar'06 Seq"/>
      <sheetName val="Materials"/>
      <sheetName val="Loc Prep"/>
      <sheetName val="Flowline"/>
      <sheetName val="MoU"/>
      <sheetName val="NTD readiness"/>
      <sheetName val="Q1 2006 MT-IAP_P3e"/>
      <sheetName val="MARCH 2006 MT IAP SEQUENCE  "/>
      <sheetName val="Well Readiness Mar'06 Seq"/>
      <sheetName val="EIA"/>
      <sheetName val="EIA (2)"/>
      <sheetName val="Land acquisition status"/>
      <sheetName val="Mar IAP Land Acq Sequence"/>
    </sheetNames>
    <sheetDataSet>
      <sheetData sheetId="0"/>
      <sheetData sheetId="1"/>
      <sheetData sheetId="2"/>
      <sheetData sheetId="3"/>
      <sheetData sheetId="4" refreshError="1">
        <row r="3">
          <cell r="A3" t="str">
            <v>ADIBAWA</v>
          </cell>
        </row>
        <row r="4">
          <cell r="A4" t="str">
            <v>ADIBAWA NORTHEAST</v>
          </cell>
        </row>
        <row r="5">
          <cell r="A5" t="str">
            <v>AFAM</v>
          </cell>
        </row>
        <row r="6">
          <cell r="A6" t="str">
            <v>AFIESERE</v>
          </cell>
        </row>
        <row r="7">
          <cell r="A7" t="str">
            <v>AFREMO</v>
          </cell>
        </row>
        <row r="8">
          <cell r="A8" t="str">
            <v xml:space="preserve">AGBADA </v>
          </cell>
        </row>
        <row r="9">
          <cell r="A9" t="str">
            <v>AGBADA NORTH</v>
          </cell>
        </row>
        <row r="10">
          <cell r="A10" t="str">
            <v>AGBAYA</v>
          </cell>
        </row>
        <row r="11">
          <cell r="A11" t="str">
            <v>AHIA</v>
          </cell>
        </row>
        <row r="12">
          <cell r="A12" t="str">
            <v>AJATITON</v>
          </cell>
        </row>
        <row r="13">
          <cell r="A13" t="str">
            <v>AJOKPORI</v>
          </cell>
        </row>
        <row r="14">
          <cell r="A14" t="str">
            <v>AJUJU</v>
          </cell>
        </row>
        <row r="15">
          <cell r="A15" t="str">
            <v>AKASO</v>
          </cell>
        </row>
        <row r="16">
          <cell r="A16" t="str">
            <v>AKONO</v>
          </cell>
        </row>
        <row r="17">
          <cell r="A17" t="str">
            <v>ALAKIRI</v>
          </cell>
        </row>
        <row r="18">
          <cell r="A18" t="str">
            <v>ALAKIRI EAST</v>
          </cell>
        </row>
        <row r="19">
          <cell r="A19" t="str">
            <v>AMESHI</v>
          </cell>
        </row>
        <row r="20">
          <cell r="A20" t="str">
            <v>AMUKPE</v>
          </cell>
        </row>
        <row r="21">
          <cell r="A21" t="str">
            <v>ANGALALEI</v>
          </cell>
        </row>
        <row r="22">
          <cell r="A22" t="str">
            <v>ANIEZE</v>
          </cell>
        </row>
        <row r="23">
          <cell r="A23" t="str">
            <v>APARA</v>
          </cell>
        </row>
        <row r="24">
          <cell r="A24" t="str">
            <v>ASARAMATORU</v>
          </cell>
        </row>
        <row r="25">
          <cell r="A25" t="str">
            <v>ASARITORU</v>
          </cell>
        </row>
        <row r="26">
          <cell r="A26" t="str">
            <v>ASSA</v>
          </cell>
        </row>
        <row r="27">
          <cell r="A27" t="str">
            <v>ASSA NORTH</v>
          </cell>
        </row>
        <row r="28">
          <cell r="A28" t="str">
            <v>ATALA</v>
          </cell>
        </row>
        <row r="29">
          <cell r="A29" t="str">
            <v>AWOBA</v>
          </cell>
        </row>
        <row r="30">
          <cell r="A30" t="str">
            <v>AWOBA NORTH</v>
          </cell>
        </row>
        <row r="31">
          <cell r="A31" t="str">
            <v>AWOBA NORTHWEST</v>
          </cell>
        </row>
        <row r="32">
          <cell r="A32" t="str">
            <v>BANIELE</v>
          </cell>
        </row>
        <row r="33">
          <cell r="A33" t="str">
            <v>BATAN</v>
          </cell>
        </row>
        <row r="34">
          <cell r="A34" t="str">
            <v xml:space="preserve">BELEMA </v>
          </cell>
        </row>
        <row r="35">
          <cell r="A35" t="str">
            <v>BENISEDE</v>
          </cell>
        </row>
        <row r="36">
          <cell r="A36" t="str">
            <v>BISENI (SAMABRI)</v>
          </cell>
        </row>
        <row r="37">
          <cell r="A37" t="str">
            <v>BODO WEST</v>
          </cell>
        </row>
        <row r="38">
          <cell r="A38" t="str">
            <v>BOMADI</v>
          </cell>
        </row>
        <row r="39">
          <cell r="A39" t="str">
            <v>BOMU</v>
          </cell>
        </row>
        <row r="40">
          <cell r="A40" t="str">
            <v>BONNY</v>
          </cell>
        </row>
        <row r="41">
          <cell r="A41" t="str">
            <v>BUGUMA CREEK</v>
          </cell>
        </row>
        <row r="42">
          <cell r="A42" t="str">
            <v>CAWTHORNE CHANNEL</v>
          </cell>
        </row>
        <row r="43">
          <cell r="A43" t="str">
            <v>DIEBU CREEK</v>
          </cell>
        </row>
        <row r="44">
          <cell r="A44" t="str">
            <v>EA</v>
          </cell>
        </row>
        <row r="45">
          <cell r="A45" t="str">
            <v>EGBEMA</v>
          </cell>
        </row>
        <row r="46">
          <cell r="A46" t="str">
            <v>EGBEMA WEST</v>
          </cell>
        </row>
        <row r="47">
          <cell r="A47" t="str">
            <v>EGBOLOM</v>
          </cell>
        </row>
        <row r="48">
          <cell r="A48" t="str">
            <v>EGWA</v>
          </cell>
        </row>
        <row r="49">
          <cell r="A49" t="str">
            <v>EJA</v>
          </cell>
        </row>
        <row r="50">
          <cell r="A50" t="str">
            <v>EKULAMA</v>
          </cell>
        </row>
        <row r="51">
          <cell r="A51" t="str">
            <v>ELELENWA</v>
          </cell>
        </row>
        <row r="52">
          <cell r="A52" t="str">
            <v>ELEPA</v>
          </cell>
        </row>
        <row r="53">
          <cell r="A53" t="str">
            <v>EMOHUA</v>
          </cell>
        </row>
        <row r="54">
          <cell r="A54" t="str">
            <v>ENWHE</v>
          </cell>
        </row>
        <row r="55">
          <cell r="A55" t="str">
            <v>ERIEMU</v>
          </cell>
        </row>
        <row r="56">
          <cell r="A56" t="str">
            <v>ESCRAVOS BEACH</v>
          </cell>
        </row>
        <row r="57">
          <cell r="A57" t="str">
            <v>ETE</v>
          </cell>
        </row>
        <row r="58">
          <cell r="A58" t="str">
            <v>ETELEBOU</v>
          </cell>
        </row>
        <row r="59">
          <cell r="A59" t="str">
            <v>EVWRENI</v>
          </cell>
        </row>
        <row r="60">
          <cell r="A60" t="str">
            <v>FORCADOS SOUTHWEST</v>
          </cell>
        </row>
        <row r="61">
          <cell r="A61" t="str">
            <v>FORCADOS-YOKRI</v>
          </cell>
        </row>
        <row r="62">
          <cell r="A62" t="str">
            <v>GBARAN</v>
          </cell>
        </row>
        <row r="63">
          <cell r="A63" t="str">
            <v>GBETIOKUN</v>
          </cell>
        </row>
        <row r="64">
          <cell r="A64" t="str">
            <v>H A</v>
          </cell>
        </row>
        <row r="65">
          <cell r="A65" t="str">
            <v>H D</v>
          </cell>
        </row>
        <row r="66">
          <cell r="A66" t="str">
            <v>IBIGWE</v>
          </cell>
        </row>
        <row r="67">
          <cell r="A67" t="str">
            <v>IGBOMOTORU</v>
          </cell>
        </row>
        <row r="68">
          <cell r="A68" t="str">
            <v>IGBOMOTORU NORTH</v>
          </cell>
        </row>
        <row r="69">
          <cell r="A69" t="str">
            <v xml:space="preserve">IMO RIVER </v>
          </cell>
        </row>
        <row r="70">
          <cell r="A70" t="str">
            <v>ISENI</v>
          </cell>
        </row>
        <row r="71">
          <cell r="A71" t="str">
            <v>ISIMIRI</v>
          </cell>
        </row>
        <row r="72">
          <cell r="A72" t="str">
            <v>ISOKO</v>
          </cell>
        </row>
        <row r="73">
          <cell r="A73" t="str">
            <v>ISU</v>
          </cell>
        </row>
        <row r="74">
          <cell r="A74" t="str">
            <v>JONES CREEK</v>
          </cell>
        </row>
        <row r="75">
          <cell r="A75" t="str">
            <v>K D</v>
          </cell>
        </row>
        <row r="76">
          <cell r="A76" t="str">
            <v>K L</v>
          </cell>
        </row>
        <row r="77">
          <cell r="A77" t="str">
            <v>KALAEKULE</v>
          </cell>
        </row>
        <row r="78">
          <cell r="A78" t="str">
            <v>KANBO</v>
          </cell>
        </row>
        <row r="79">
          <cell r="A79" t="str">
            <v>KI</v>
          </cell>
        </row>
        <row r="80">
          <cell r="A80" t="str">
            <v>KOKORI</v>
          </cell>
        </row>
        <row r="81">
          <cell r="A81" t="str">
            <v>KOLO CREEK</v>
          </cell>
        </row>
        <row r="82">
          <cell r="A82" t="str">
            <v>KOROAMA</v>
          </cell>
        </row>
        <row r="83">
          <cell r="A83" t="str">
            <v>KOROKORO</v>
          </cell>
        </row>
        <row r="84">
          <cell r="A84" t="str">
            <v>KORONAMA</v>
          </cell>
        </row>
        <row r="85">
          <cell r="A85" t="str">
            <v>KRAKAMA</v>
          </cell>
        </row>
        <row r="86">
          <cell r="A86" t="str">
            <v>KUGBE</v>
          </cell>
        </row>
        <row r="87">
          <cell r="A87" t="str">
            <v>MINI NTA</v>
          </cell>
        </row>
        <row r="88">
          <cell r="A88" t="str">
            <v>MOSOGAR</v>
          </cell>
        </row>
        <row r="89">
          <cell r="A89" t="str">
            <v xml:space="preserve">NEMBE CREEK </v>
          </cell>
        </row>
        <row r="90">
          <cell r="A90" t="str">
            <v>NEMBE CREEK EAST</v>
          </cell>
        </row>
        <row r="91">
          <cell r="A91" t="str">
            <v>NGBOKO</v>
          </cell>
        </row>
        <row r="92">
          <cell r="A92" t="str">
            <v>NKALI</v>
          </cell>
        </row>
        <row r="93">
          <cell r="A93" t="str">
            <v>NUN RIVER</v>
          </cell>
        </row>
        <row r="94">
          <cell r="A94" t="str">
            <v>OBEAKPU</v>
          </cell>
        </row>
        <row r="95">
          <cell r="A95" t="str">
            <v>OBELE</v>
          </cell>
        </row>
        <row r="96">
          <cell r="A96" t="str">
            <v>OBEN</v>
          </cell>
        </row>
        <row r="97">
          <cell r="A97" t="str">
            <v>OBIGBO</v>
          </cell>
        </row>
        <row r="98">
          <cell r="A98" t="str">
            <v>OBIGBO NORTH</v>
          </cell>
        </row>
        <row r="99">
          <cell r="A99" t="str">
            <v>OBUZO</v>
          </cell>
        </row>
        <row r="100">
          <cell r="A100" t="str">
            <v>ODEAMA CREEK</v>
          </cell>
        </row>
        <row r="101">
          <cell r="A101" t="str">
            <v>ODIDI</v>
          </cell>
        </row>
        <row r="102">
          <cell r="A102" t="str">
            <v>ODON</v>
          </cell>
        </row>
        <row r="103">
          <cell r="A103" t="str">
            <v>OFEMINI</v>
          </cell>
        </row>
        <row r="104">
          <cell r="A104" t="str">
            <v>OFOROLA</v>
          </cell>
        </row>
        <row r="105">
          <cell r="A105" t="str">
            <v>OGARA</v>
          </cell>
        </row>
        <row r="106">
          <cell r="A106" t="str">
            <v>OGARA NORTH</v>
          </cell>
        </row>
        <row r="107">
          <cell r="A107" t="str">
            <v>OGBOTOBO</v>
          </cell>
        </row>
        <row r="108">
          <cell r="A108" t="str">
            <v>OGINI</v>
          </cell>
        </row>
        <row r="109">
          <cell r="A109" t="str">
            <v>OGUTA</v>
          </cell>
        </row>
        <row r="110">
          <cell r="A110" t="str">
            <v>OHURU</v>
          </cell>
        </row>
        <row r="111">
          <cell r="A111" t="str">
            <v>OKIORI</v>
          </cell>
        </row>
        <row r="112">
          <cell r="A112" t="str">
            <v>OKOPORO</v>
          </cell>
        </row>
        <row r="113">
          <cell r="A113" t="str">
            <v>OKOROBA</v>
          </cell>
        </row>
        <row r="114">
          <cell r="A114" t="str">
            <v>OKPOKUNOU</v>
          </cell>
        </row>
        <row r="115">
          <cell r="A115" t="str">
            <v>OKPORHURU</v>
          </cell>
        </row>
        <row r="116">
          <cell r="A116" t="str">
            <v xml:space="preserve">OLOIBIRI </v>
          </cell>
        </row>
        <row r="117">
          <cell r="A117" t="str">
            <v>OLOMORO</v>
          </cell>
        </row>
        <row r="118">
          <cell r="A118" t="str">
            <v>OLOMORO/OLEH</v>
          </cell>
        </row>
        <row r="119">
          <cell r="A119" t="str">
            <v>OLUA</v>
          </cell>
        </row>
        <row r="120">
          <cell r="A120" t="str">
            <v>OPOBO NORTH</v>
          </cell>
        </row>
        <row r="121">
          <cell r="A121" t="str">
            <v>OPOBO SOUTH</v>
          </cell>
        </row>
        <row r="122">
          <cell r="A122" t="str">
            <v>OPOMOYO</v>
          </cell>
        </row>
        <row r="123">
          <cell r="A123" t="str">
            <v>OPUAMA</v>
          </cell>
        </row>
        <row r="124">
          <cell r="A124" t="str">
            <v>OPUGBENE</v>
          </cell>
        </row>
        <row r="125">
          <cell r="A125" t="str">
            <v>OPUKUSHI</v>
          </cell>
        </row>
        <row r="126">
          <cell r="A126" t="str">
            <v>OPUKUSHI NORTH</v>
          </cell>
        </row>
        <row r="127">
          <cell r="A127" t="str">
            <v>OROGHO</v>
          </cell>
        </row>
        <row r="128">
          <cell r="A128" t="str">
            <v>ORONI</v>
          </cell>
        </row>
        <row r="129">
          <cell r="A129" t="str">
            <v>ORUBIRI</v>
          </cell>
        </row>
        <row r="130">
          <cell r="A130" t="str">
            <v>OSIOKA</v>
          </cell>
        </row>
        <row r="131">
          <cell r="A131" t="str">
            <v>OTAKIKPO</v>
          </cell>
        </row>
        <row r="132">
          <cell r="A132" t="str">
            <v>OTAMINI</v>
          </cell>
        </row>
        <row r="133">
          <cell r="A133" t="str">
            <v>OTUMARA</v>
          </cell>
        </row>
        <row r="134">
          <cell r="A134" t="str">
            <v>OVHOR</v>
          </cell>
        </row>
        <row r="135">
          <cell r="A135" t="str">
            <v>OWEH</v>
          </cell>
        </row>
        <row r="136">
          <cell r="A136" t="str">
            <v>OZORO</v>
          </cell>
        </row>
        <row r="137">
          <cell r="A137" t="str">
            <v>RAPELE</v>
          </cell>
        </row>
        <row r="138">
          <cell r="A138" t="str">
            <v>RUMUEKPE</v>
          </cell>
        </row>
        <row r="139">
          <cell r="A139" t="str">
            <v>SAGHARA</v>
          </cell>
        </row>
        <row r="140">
          <cell r="A140" t="str">
            <v>SANTA BARBARA</v>
          </cell>
        </row>
        <row r="141">
          <cell r="A141" t="str">
            <v>SANTA BARBARA SOUTH</v>
          </cell>
        </row>
        <row r="142">
          <cell r="A142" t="str">
            <v>SAPELE</v>
          </cell>
        </row>
        <row r="143">
          <cell r="A143" t="str">
            <v>SEIBOU</v>
          </cell>
        </row>
        <row r="144">
          <cell r="A144" t="str">
            <v>SOKU</v>
          </cell>
        </row>
        <row r="145">
          <cell r="A145" t="str">
            <v>SOKU NORTH</v>
          </cell>
        </row>
        <row r="146">
          <cell r="A146" t="str">
            <v>TUNU</v>
          </cell>
        </row>
        <row r="147">
          <cell r="A147" t="str">
            <v>UBALEME</v>
          </cell>
        </row>
        <row r="148">
          <cell r="A148" t="str">
            <v>UBEFAN</v>
          </cell>
        </row>
        <row r="149">
          <cell r="A149" t="str">
            <v>UBIE</v>
          </cell>
        </row>
        <row r="150">
          <cell r="A150" t="str">
            <v>UBIMA</v>
          </cell>
        </row>
        <row r="151">
          <cell r="A151" t="str">
            <v>UGADA</v>
          </cell>
        </row>
        <row r="152">
          <cell r="A152" t="str">
            <v>UGHELLI EAST</v>
          </cell>
        </row>
        <row r="153">
          <cell r="A153" t="str">
            <v>UGHELLI WEST</v>
          </cell>
        </row>
        <row r="154">
          <cell r="A154" t="str">
            <v>UMUECHEM</v>
          </cell>
        </row>
        <row r="155">
          <cell r="A155" t="str">
            <v>UMUTU</v>
          </cell>
        </row>
        <row r="156">
          <cell r="A156" t="str">
            <v>URHURE</v>
          </cell>
        </row>
        <row r="157">
          <cell r="A157" t="str">
            <v>UTAPATE</v>
          </cell>
        </row>
        <row r="158">
          <cell r="A158" t="str">
            <v>UTAPATE SOUTH</v>
          </cell>
        </row>
        <row r="159">
          <cell r="A159" t="str">
            <v>UTAPATE WEST</v>
          </cell>
        </row>
        <row r="160">
          <cell r="A160" t="str">
            <v>UTOROGU</v>
          </cell>
        </row>
        <row r="161">
          <cell r="A161" t="str">
            <v>UZERE EAST</v>
          </cell>
        </row>
        <row r="162">
          <cell r="A162" t="str">
            <v>UZERE WEST</v>
          </cell>
        </row>
        <row r="163">
          <cell r="A163" t="str">
            <v>UZU</v>
          </cell>
        </row>
        <row r="164">
          <cell r="A164" t="str">
            <v>WARRI RIVER</v>
          </cell>
        </row>
        <row r="165">
          <cell r="A165" t="str">
            <v>YORLA</v>
          </cell>
        </row>
        <row r="166">
          <cell r="A166" t="str">
            <v>ZARAMA</v>
          </cell>
        </row>
        <row r="167">
          <cell r="A167" t="str">
            <v>ABA MANIFOLD</v>
          </cell>
        </row>
        <row r="168">
          <cell r="A168" t="str">
            <v>ZARAMA GAS</v>
          </cell>
        </row>
        <row r="169">
          <cell r="A169" t="str">
            <v>ABA MANIFOLD</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esults Overview"/>
      <sheetName val="Chart1"/>
      <sheetName val="Sheet for Aiden "/>
      <sheetName val="Sheet3"/>
      <sheetName val="Data Entry"/>
      <sheetName val="Results_Overview"/>
      <sheetName val="Sheet_for_Aiden_"/>
      <sheetName val="Data_Entry"/>
      <sheetName val="Results_Overview1"/>
      <sheetName val="Sheet_for_Aiden_1"/>
      <sheetName val="Data_Entry1"/>
      <sheetName val="Results_Overview2"/>
      <sheetName val="Sheet_for_Aiden_2"/>
      <sheetName val="Data_Entry2"/>
      <sheetName val="Results_Overview3"/>
      <sheetName val="Sheet_for_Aiden_3"/>
      <sheetName val="Data_Entry3"/>
    </sheetNames>
    <sheetDataSet>
      <sheetData sheetId="0" refreshError="1">
        <row r="14">
          <cell r="E14">
            <v>550</v>
          </cell>
          <cell r="F14">
            <v>550</v>
          </cell>
          <cell r="G14">
            <v>550</v>
          </cell>
          <cell r="H14">
            <v>550</v>
          </cell>
          <cell r="I14">
            <v>550</v>
          </cell>
          <cell r="J14">
            <v>550</v>
          </cell>
          <cell r="K14">
            <v>550</v>
          </cell>
          <cell r="L14">
            <v>550</v>
          </cell>
          <cell r="M14">
            <v>550</v>
          </cell>
          <cell r="N14">
            <v>550</v>
          </cell>
          <cell r="O14">
            <v>550</v>
          </cell>
          <cell r="P14">
            <v>550</v>
          </cell>
          <cell r="Q14">
            <v>550</v>
          </cell>
          <cell r="R14">
            <v>550</v>
          </cell>
          <cell r="S14">
            <v>550</v>
          </cell>
          <cell r="T14">
            <v>550</v>
          </cell>
          <cell r="U14">
            <v>550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row>
        <row r="50">
          <cell r="E50">
            <v>1000</v>
          </cell>
        </row>
        <row r="55">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row>
        <row r="62">
          <cell r="D62">
            <v>0</v>
          </cell>
          <cell r="E62">
            <v>224.4</v>
          </cell>
          <cell r="F62">
            <v>228.88800000000001</v>
          </cell>
          <cell r="G62">
            <v>233.46575999999999</v>
          </cell>
          <cell r="H62">
            <v>238.13507519999999</v>
          </cell>
          <cell r="I62">
            <v>242.89777670399999</v>
          </cell>
          <cell r="J62">
            <v>247.75573223808001</v>
          </cell>
          <cell r="K62">
            <v>252.71084688284162</v>
          </cell>
          <cell r="L62">
            <v>257.76506382049848</v>
          </cell>
          <cell r="M62">
            <v>262.92036509690843</v>
          </cell>
          <cell r="N62">
            <v>268.1787723988466</v>
          </cell>
          <cell r="O62">
            <v>273.54234784682353</v>
          </cell>
          <cell r="P62">
            <v>279.01319480376003</v>
          </cell>
          <cell r="Q62">
            <v>284.5934586998352</v>
          </cell>
          <cell r="R62">
            <v>290.28532787383193</v>
          </cell>
          <cell r="S62">
            <v>296.09103443130857</v>
          </cell>
          <cell r="T62">
            <v>302.01285511993473</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row>
        <row r="65">
          <cell r="D65">
            <v>0</v>
          </cell>
          <cell r="E65">
            <v>255</v>
          </cell>
          <cell r="F65">
            <v>260.10000000000002</v>
          </cell>
          <cell r="G65">
            <v>265.30199999999996</v>
          </cell>
          <cell r="H65">
            <v>270.60804000000002</v>
          </cell>
          <cell r="I65">
            <v>276.0202008</v>
          </cell>
          <cell r="J65">
            <v>281.54060481600004</v>
          </cell>
          <cell r="K65">
            <v>287.17141691232001</v>
          </cell>
          <cell r="L65">
            <v>292.91484525056643</v>
          </cell>
          <cell r="M65">
            <v>298.77314215557777</v>
          </cell>
          <cell r="N65">
            <v>304.74860499868936</v>
          </cell>
          <cell r="O65">
            <v>310.8435770986631</v>
          </cell>
          <cell r="P65">
            <v>317.06044864063637</v>
          </cell>
          <cell r="Q65">
            <v>323.40165761344906</v>
          </cell>
          <cell r="R65">
            <v>329.86969076571808</v>
          </cell>
          <cell r="S65">
            <v>336.46708458103245</v>
          </cell>
          <cell r="T65">
            <v>343.19642627265313</v>
          </cell>
          <cell r="U65">
            <v>350.06035479810623</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row>
        <row r="66">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row>
        <row r="74">
          <cell r="D74">
            <v>14</v>
          </cell>
          <cell r="E74">
            <v>14</v>
          </cell>
          <cell r="F74">
            <v>14</v>
          </cell>
          <cell r="G74">
            <v>14</v>
          </cell>
          <cell r="H74">
            <v>14</v>
          </cell>
          <cell r="I74">
            <v>14</v>
          </cell>
          <cell r="J74">
            <v>14</v>
          </cell>
          <cell r="K74">
            <v>14</v>
          </cell>
          <cell r="L74">
            <v>14</v>
          </cell>
          <cell r="M74">
            <v>14</v>
          </cell>
          <cell r="N74">
            <v>14</v>
          </cell>
          <cell r="O74">
            <v>14</v>
          </cell>
          <cell r="P74">
            <v>14</v>
          </cell>
          <cell r="Q74">
            <v>14</v>
          </cell>
          <cell r="R74">
            <v>14</v>
          </cell>
          <cell r="S74">
            <v>14</v>
          </cell>
          <cell r="T74">
            <v>14</v>
          </cell>
          <cell r="U74">
            <v>14</v>
          </cell>
          <cell r="V74">
            <v>14</v>
          </cell>
          <cell r="W74">
            <v>14</v>
          </cell>
          <cell r="X74">
            <v>14</v>
          </cell>
          <cell r="Y74">
            <v>14</v>
          </cell>
          <cell r="Z74">
            <v>14</v>
          </cell>
          <cell r="AA74">
            <v>14</v>
          </cell>
          <cell r="AB74">
            <v>14</v>
          </cell>
          <cell r="AC74">
            <v>14</v>
          </cell>
          <cell r="AD74">
            <v>14</v>
          </cell>
          <cell r="AE74">
            <v>14</v>
          </cell>
          <cell r="AF74">
            <v>14</v>
          </cell>
          <cell r="AG74">
            <v>14</v>
          </cell>
          <cell r="AH74">
            <v>14</v>
          </cell>
          <cell r="AI74">
            <v>14</v>
          </cell>
          <cell r="AJ74">
            <v>14</v>
          </cell>
          <cell r="AK74">
            <v>14</v>
          </cell>
          <cell r="AL74">
            <v>14</v>
          </cell>
          <cell r="AM74">
            <v>14</v>
          </cell>
          <cell r="AN74">
            <v>14</v>
          </cell>
          <cell r="AO74">
            <v>14</v>
          </cell>
          <cell r="AP74">
            <v>14</v>
          </cell>
          <cell r="AQ74">
            <v>14</v>
          </cell>
          <cell r="AR74">
            <v>14</v>
          </cell>
          <cell r="AS74">
            <v>14</v>
          </cell>
          <cell r="AT74">
            <v>14</v>
          </cell>
          <cell r="AU74">
            <v>14</v>
          </cell>
          <cell r="AV74">
            <v>14</v>
          </cell>
          <cell r="AW74">
            <v>14</v>
          </cell>
          <cell r="AX74">
            <v>14</v>
          </cell>
          <cell r="AY74">
            <v>14</v>
          </cell>
          <cell r="AZ74">
            <v>14</v>
          </cell>
        </row>
        <row r="80">
          <cell r="D80">
            <v>1</v>
          </cell>
          <cell r="E80">
            <v>0.98039215686274506</v>
          </cell>
          <cell r="F80">
            <v>0.96116878123798544</v>
          </cell>
          <cell r="G80">
            <v>0.94232233454704462</v>
          </cell>
          <cell r="H80">
            <v>0.9238454260265142</v>
          </cell>
          <cell r="I80">
            <v>0.90573080982991594</v>
          </cell>
          <cell r="J80">
            <v>0.88797138218619198</v>
          </cell>
          <cell r="K80">
            <v>0.87056017861391377</v>
          </cell>
          <cell r="L80">
            <v>0.8534903711901114</v>
          </cell>
          <cell r="M80">
            <v>0.83675526587265825</v>
          </cell>
          <cell r="N80">
            <v>0.82034829987515512</v>
          </cell>
          <cell r="O80">
            <v>0.80426303909328933</v>
          </cell>
          <cell r="P80">
            <v>0.78849317558165621</v>
          </cell>
          <cell r="Q80">
            <v>0.77303252508005516</v>
          </cell>
          <cell r="R80">
            <v>0.75787502458828937</v>
          </cell>
          <cell r="S80">
            <v>0.74301472998851892</v>
          </cell>
          <cell r="T80">
            <v>0.72844581371423422</v>
          </cell>
          <cell r="U80">
            <v>0.71416256246493548</v>
          </cell>
          <cell r="V80">
            <v>0.70015937496562297</v>
          </cell>
          <cell r="W80">
            <v>0.68643075977021861</v>
          </cell>
          <cell r="X80">
            <v>0.67297133310805746</v>
          </cell>
          <cell r="Y80">
            <v>0.65977581677260533</v>
          </cell>
          <cell r="Z80">
            <v>0.64683903605157378</v>
          </cell>
          <cell r="AA80">
            <v>0.63415591769762136</v>
          </cell>
          <cell r="AB80">
            <v>0.62172148793884452</v>
          </cell>
          <cell r="AC80">
            <v>0.60953087052827892</v>
          </cell>
          <cell r="AD80">
            <v>0.59757928483164602</v>
          </cell>
          <cell r="AE80">
            <v>0.58586204395259411</v>
          </cell>
          <cell r="AF80">
            <v>0.57437455289470007</v>
          </cell>
          <cell r="AG80">
            <v>0.56311230675950985</v>
          </cell>
          <cell r="AH80">
            <v>0.55207088897991163</v>
          </cell>
          <cell r="AI80">
            <v>0.54124596958814863</v>
          </cell>
          <cell r="AJ80">
            <v>0.5306333035177927</v>
          </cell>
          <cell r="AK80">
            <v>0.52022872893901251</v>
          </cell>
          <cell r="AL80">
            <v>0.51002816562648279</v>
          </cell>
          <cell r="AM80">
            <v>0.50002761335929691</v>
          </cell>
          <cell r="AN80">
            <v>0.49022315035225189</v>
          </cell>
          <cell r="AO80">
            <v>0.48061093171789393</v>
          </cell>
          <cell r="AP80">
            <v>0.4711871879587195</v>
          </cell>
          <cell r="AQ80">
            <v>0.46194822348894071</v>
          </cell>
          <cell r="AR80">
            <v>0.45289041518523598</v>
          </cell>
          <cell r="AS80">
            <v>0.44401021096591764</v>
          </cell>
          <cell r="AT80">
            <v>0.43530412839795851</v>
          </cell>
          <cell r="AU80">
            <v>0.4267687533313318</v>
          </cell>
          <cell r="AV80">
            <v>0.41840073856012927</v>
          </cell>
          <cell r="AW80">
            <v>0.41019680250993062</v>
          </cell>
          <cell r="AX80">
            <v>0.40215372795091237</v>
          </cell>
          <cell r="AY80">
            <v>0.39426836073618859</v>
          </cell>
          <cell r="AZ80">
            <v>0.38653760856489083</v>
          </cell>
        </row>
        <row r="100">
          <cell r="D100">
            <v>0.28000000000000003</v>
          </cell>
        </row>
        <row r="148">
          <cell r="D148">
            <v>0</v>
          </cell>
          <cell r="E148">
            <v>150</v>
          </cell>
          <cell r="F148">
            <v>150</v>
          </cell>
          <cell r="G148">
            <v>150</v>
          </cell>
          <cell r="H148">
            <v>150</v>
          </cell>
          <cell r="I148">
            <v>150</v>
          </cell>
          <cell r="J148">
            <v>150</v>
          </cell>
          <cell r="K148">
            <v>100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row>
        <row r="149">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row>
        <row r="150">
          <cell r="D150">
            <v>0</v>
          </cell>
          <cell r="E150">
            <v>33.659999847412109</v>
          </cell>
          <cell r="F150">
            <v>67.993202209472656</v>
          </cell>
          <cell r="G150">
            <v>103.01306915283203</v>
          </cell>
          <cell r="H150">
            <v>138.73333740234375</v>
          </cell>
          <cell r="I150">
            <v>175.16799926757813</v>
          </cell>
          <cell r="J150">
            <v>212.33135986328125</v>
          </cell>
          <cell r="K150">
            <v>239.01799011230469</v>
          </cell>
          <cell r="L150">
            <v>243.79833984375</v>
          </cell>
          <cell r="M150">
            <v>248.67431640625</v>
          </cell>
          <cell r="N150">
            <v>253.64779663085937</v>
          </cell>
          <cell r="O150">
            <v>258.72076416015625</v>
          </cell>
          <cell r="P150">
            <v>263.89517211914062</v>
          </cell>
          <cell r="Q150">
            <v>269.17306518554687</v>
          </cell>
          <cell r="R150">
            <v>274.55654907226562</v>
          </cell>
          <cell r="S150">
            <v>280.04766845703125</v>
          </cell>
          <cell r="T150">
            <v>285.64862060546875</v>
          </cell>
          <cell r="U150">
            <v>834.576171875</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row>
        <row r="159">
          <cell r="D159">
            <v>0</v>
          </cell>
          <cell r="E159">
            <v>200.75</v>
          </cell>
          <cell r="F159">
            <v>200.75</v>
          </cell>
          <cell r="G159">
            <v>200.75</v>
          </cell>
          <cell r="H159">
            <v>200.75</v>
          </cell>
          <cell r="I159">
            <v>200.75</v>
          </cell>
          <cell r="J159">
            <v>200.75</v>
          </cell>
          <cell r="K159">
            <v>200.75</v>
          </cell>
          <cell r="L159">
            <v>200.75</v>
          </cell>
          <cell r="M159">
            <v>200.75</v>
          </cell>
          <cell r="N159">
            <v>200.75</v>
          </cell>
          <cell r="O159">
            <v>200.75</v>
          </cell>
          <cell r="P159">
            <v>200.75</v>
          </cell>
          <cell r="Q159">
            <v>200.75</v>
          </cell>
          <cell r="R159">
            <v>200.75</v>
          </cell>
          <cell r="S159">
            <v>200.75</v>
          </cell>
          <cell r="T159">
            <v>200.75</v>
          </cell>
          <cell r="U159">
            <v>200.75</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row>
        <row r="175">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row>
        <row r="204">
          <cell r="D204">
            <v>0</v>
          </cell>
          <cell r="E204">
            <v>1000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row>
        <row r="205">
          <cell r="D205">
            <v>0</v>
          </cell>
          <cell r="E205">
            <v>62.832000000000008</v>
          </cell>
          <cell r="F205">
            <v>64.088640000000012</v>
          </cell>
          <cell r="G205">
            <v>65.370412799999997</v>
          </cell>
          <cell r="H205">
            <v>66.677821055999999</v>
          </cell>
          <cell r="I205">
            <v>68.011377477120007</v>
          </cell>
          <cell r="J205">
            <v>69.371605026662408</v>
          </cell>
          <cell r="K205">
            <v>70.759037127195654</v>
          </cell>
          <cell r="L205">
            <v>72.174217869739579</v>
          </cell>
          <cell r="M205">
            <v>73.617702227134373</v>
          </cell>
          <cell r="N205">
            <v>75.090056271677057</v>
          </cell>
          <cell r="O205">
            <v>76.591857397110601</v>
          </cell>
          <cell r="P205">
            <v>78.123694545052814</v>
          </cell>
          <cell r="Q205">
            <v>79.68616843595386</v>
          </cell>
          <cell r="R205">
            <v>81.279891804672943</v>
          </cell>
          <cell r="S205">
            <v>82.905489640766405</v>
          </cell>
          <cell r="T205">
            <v>84.563599433581729</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row>
        <row r="206">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row>
        <row r="207">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0</v>
          </cell>
          <cell r="AX207">
            <v>0</v>
          </cell>
          <cell r="AY207">
            <v>0</v>
          </cell>
          <cell r="AZ207">
            <v>0</v>
          </cell>
        </row>
        <row r="208">
          <cell r="D208">
            <v>0</v>
          </cell>
          <cell r="E208">
            <v>150</v>
          </cell>
          <cell r="F208">
            <v>150</v>
          </cell>
          <cell r="G208">
            <v>150</v>
          </cell>
          <cell r="H208">
            <v>150</v>
          </cell>
          <cell r="I208">
            <v>150</v>
          </cell>
          <cell r="J208">
            <v>150</v>
          </cell>
          <cell r="K208">
            <v>100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cell r="AZ208">
            <v>0</v>
          </cell>
        </row>
        <row r="209">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row>
        <row r="210">
          <cell r="D210">
            <v>0</v>
          </cell>
          <cell r="E210">
            <v>9.4247999572753915</v>
          </cell>
          <cell r="F210">
            <v>19.038096618652347</v>
          </cell>
          <cell r="G210">
            <v>28.843659362792973</v>
          </cell>
          <cell r="H210">
            <v>38.845334472656255</v>
          </cell>
          <cell r="I210">
            <v>49.047039794921879</v>
          </cell>
          <cell r="J210">
            <v>59.452780761718756</v>
          </cell>
          <cell r="K210">
            <v>66.925037231445316</v>
          </cell>
          <cell r="L210">
            <v>68.263535156250001</v>
          </cell>
          <cell r="M210">
            <v>69.628808593750009</v>
          </cell>
          <cell r="N210">
            <v>71.02138305664063</v>
          </cell>
          <cell r="O210">
            <v>72.44181396484376</v>
          </cell>
          <cell r="P210">
            <v>73.890648193359382</v>
          </cell>
          <cell r="Q210">
            <v>75.368458251953129</v>
          </cell>
          <cell r="R210">
            <v>76.875833740234384</v>
          </cell>
          <cell r="S210">
            <v>78.413347167968752</v>
          </cell>
          <cell r="T210">
            <v>79.981613769531251</v>
          </cell>
          <cell r="U210">
            <v>233.68132812500002</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row>
        <row r="211">
          <cell r="D211">
            <v>0</v>
          </cell>
          <cell r="E211">
            <v>56.210000000000008</v>
          </cell>
          <cell r="F211">
            <v>56.210000000000008</v>
          </cell>
          <cell r="G211">
            <v>56.210000000000008</v>
          </cell>
          <cell r="H211">
            <v>56.210000000000008</v>
          </cell>
          <cell r="I211">
            <v>56.210000000000008</v>
          </cell>
          <cell r="J211">
            <v>56.210000000000008</v>
          </cell>
          <cell r="K211">
            <v>56.210000000000008</v>
          </cell>
          <cell r="L211">
            <v>56.210000000000008</v>
          </cell>
          <cell r="M211">
            <v>56.210000000000008</v>
          </cell>
          <cell r="N211">
            <v>56.210000000000008</v>
          </cell>
          <cell r="O211">
            <v>56.210000000000008</v>
          </cell>
          <cell r="P211">
            <v>56.210000000000008</v>
          </cell>
          <cell r="Q211">
            <v>56.210000000000008</v>
          </cell>
          <cell r="R211">
            <v>56.210000000000008</v>
          </cell>
          <cell r="S211">
            <v>56.210000000000008</v>
          </cell>
          <cell r="T211">
            <v>56.210000000000008</v>
          </cell>
          <cell r="U211">
            <v>56.210000000000008</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row>
        <row r="212">
          <cell r="D212">
            <v>0</v>
          </cell>
          <cell r="E212">
            <v>215.63479995727539</v>
          </cell>
          <cell r="F212">
            <v>225.24809661865234</v>
          </cell>
          <cell r="G212">
            <v>235.05365936279298</v>
          </cell>
          <cell r="H212">
            <v>245.05533447265626</v>
          </cell>
          <cell r="I212">
            <v>255.25703979492189</v>
          </cell>
          <cell r="J212">
            <v>265.66278076171875</v>
          </cell>
          <cell r="K212">
            <v>223.13503723144532</v>
          </cell>
          <cell r="L212">
            <v>124.47353515625001</v>
          </cell>
          <cell r="M212">
            <v>125.83880859375002</v>
          </cell>
          <cell r="N212">
            <v>127.23138305664064</v>
          </cell>
          <cell r="O212">
            <v>128.65181396484377</v>
          </cell>
          <cell r="P212">
            <v>130.1006481933594</v>
          </cell>
          <cell r="Q212">
            <v>131.57845825195312</v>
          </cell>
          <cell r="R212">
            <v>133.08583374023439</v>
          </cell>
          <cell r="S212">
            <v>134.62334716796875</v>
          </cell>
          <cell r="T212">
            <v>136.19161376953127</v>
          </cell>
          <cell r="U212">
            <v>289.89132812500003</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row>
        <row r="213">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row>
        <row r="214">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row>
        <row r="215">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row>
        <row r="216">
          <cell r="D216">
            <v>0</v>
          </cell>
          <cell r="E216">
            <v>-847.1972000427246</v>
          </cell>
          <cell r="F216">
            <v>161.15945661865234</v>
          </cell>
          <cell r="G216">
            <v>169.68324656279299</v>
          </cell>
          <cell r="H216">
            <v>178.37751341665626</v>
          </cell>
          <cell r="I216">
            <v>187.24566231780187</v>
          </cell>
          <cell r="J216">
            <v>196.29117573505636</v>
          </cell>
          <cell r="K216">
            <v>152.37600010424967</v>
          </cell>
          <cell r="L216">
            <v>52.29931728651043</v>
          </cell>
          <cell r="M216">
            <v>52.221106366615643</v>
          </cell>
          <cell r="N216">
            <v>52.141326784963582</v>
          </cell>
          <cell r="O216">
            <v>52.059956567733167</v>
          </cell>
          <cell r="P216">
            <v>51.976953648306576</v>
          </cell>
          <cell r="Q216">
            <v>51.892289815999277</v>
          </cell>
          <cell r="R216">
            <v>51.805941935561449</v>
          </cell>
          <cell r="S216">
            <v>51.717857527202355</v>
          </cell>
          <cell r="T216">
            <v>51.62801433594953</v>
          </cell>
          <cell r="U216">
            <v>289.89132812500003</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row>
        <row r="218">
          <cell r="D218">
            <v>0</v>
          </cell>
          <cell r="E218">
            <v>-830.58549023796525</v>
          </cell>
          <cell r="F218">
            <v>154.90143850312606</v>
          </cell>
          <cell r="G218">
            <v>159.89631303457287</v>
          </cell>
          <cell r="H218">
            <v>164.79324987596107</v>
          </cell>
          <cell r="I218">
            <v>169.59416536824168</v>
          </cell>
          <cell r="J218">
            <v>174.30094662841071</v>
          </cell>
          <cell r="K218">
            <v>132.65247786722932</v>
          </cell>
          <cell r="L218">
            <v>44.636963723853199</v>
          </cell>
          <cell r="M218">
            <v>43.696285741961837</v>
          </cell>
          <cell r="N218">
            <v>42.77404878127976</v>
          </cell>
          <cell r="O218">
            <v>41.869898884229727</v>
          </cell>
          <cell r="P218">
            <v>40.983473239213801</v>
          </cell>
          <cell r="Q218">
            <v>40.114427828647955</v>
          </cell>
          <cell r="R218">
            <v>39.262429518233127</v>
          </cell>
          <cell r="S218">
            <v>38.427129946158949</v>
          </cell>
          <cell r="T218">
            <v>37.608210913400903</v>
          </cell>
          <cell r="U218">
            <v>207.02953373011343</v>
          </cell>
          <cell r="V218">
            <v>0</v>
          </cell>
          <cell r="W218">
            <v>0</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row>
      </sheetData>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s Price Analysis"/>
      <sheetName val="2005 KPI"/>
      <sheetName val="KPI"/>
      <sheetName val="SetUp"/>
      <sheetName val="Profit &amp; Loss (SS)"/>
      <sheetName val="Cashflow (SS)"/>
      <sheetName val="Balance Sheet (SS)"/>
      <sheetName val="Profit &amp; Loss (100%)"/>
      <sheetName val="Balance Sheet (100%)"/>
      <sheetName val="Cashflow (100%)"/>
      <sheetName val="RoT"/>
      <sheetName val="Volumes"/>
      <sheetName val="Indicators"/>
      <sheetName val="P &amp; L Premise"/>
      <sheetName val="BS Premise"/>
      <sheetName val="CF Premise"/>
      <sheetName val="CP_D(Risked)  original"/>
      <sheetName val="CP_D (Risked)"/>
      <sheetName val="Asam Paya CP-D"/>
      <sheetName val="Production 2007-2016"/>
      <sheetName val="Refinery CP-D"/>
      <sheetName val="Corrections"/>
      <sheetName val="Refinery Assumptions"/>
      <sheetName val="BSM"/>
      <sheetName val="Refinery"/>
      <sheetName val="FB CP-D"/>
      <sheetName val="EF-D (Premise)"/>
      <sheetName val="Depletion"/>
      <sheetName val="special levy analysis"/>
      <sheetName val="Special Levy Adjustment"/>
      <sheetName val="Special Levy Adj US$25"/>
      <sheetName val="Special Levy Adj US$35"/>
      <sheetName val="Special Levy Adj US$45"/>
      <sheetName val="Special Levy Adj US$50"/>
      <sheetName val="Special Levy Adj US$60"/>
      <sheetName val="FINANCIALS"/>
      <sheetName val="BP 06 2005 FINANCIALS 35 "/>
      <sheetName val="Inter-Plan Analysis Brent 35"/>
      <sheetName val="Intra-Plan Analysis"/>
      <sheetName val="Sensitivities"/>
      <sheetName val="P &amp; L 25"/>
      <sheetName val="BS 25"/>
      <sheetName val="CF 25"/>
      <sheetName val="P &amp; L 35"/>
      <sheetName val="BS 35"/>
      <sheetName val="CF 35"/>
      <sheetName val="P &amp; L 45"/>
      <sheetName val="BS 45"/>
      <sheetName val="CF 45 "/>
      <sheetName val="P &amp; L 50"/>
      <sheetName val="BS 50"/>
      <sheetName val="CF 50"/>
      <sheetName val="P &amp; L 60"/>
      <sheetName val="BS 60"/>
      <sheetName val="CF 60"/>
      <sheetName val="KPI's"/>
      <sheetName val="WC"/>
      <sheetName val="Profit and Loss(BP Doc)"/>
      <sheetName val="Balance Sheet (BP Doc)"/>
      <sheetName val="Cash Flow (BP Doc)"/>
    </sheetNames>
    <sheetDataSet>
      <sheetData sheetId="0"/>
      <sheetData sheetId="1"/>
      <sheetData sheetId="2"/>
      <sheetData sheetId="3"/>
      <sheetData sheetId="4">
        <row r="41">
          <cell r="P41">
            <v>0</v>
          </cell>
        </row>
        <row r="52">
          <cell r="P52">
            <v>0</v>
          </cell>
        </row>
        <row r="174">
          <cell r="P174">
            <v>0</v>
          </cell>
        </row>
      </sheetData>
      <sheetData sheetId="5">
        <row r="44">
          <cell r="P44">
            <v>0</v>
          </cell>
        </row>
        <row r="45">
          <cell r="P45">
            <v>0</v>
          </cell>
        </row>
        <row r="96">
          <cell r="P96">
            <v>0</v>
          </cell>
        </row>
        <row r="97">
          <cell r="P97">
            <v>0</v>
          </cell>
        </row>
      </sheetData>
      <sheetData sheetId="6">
        <row r="13">
          <cell r="E13">
            <v>1047618.5</v>
          </cell>
        </row>
        <row r="38">
          <cell r="E38">
            <v>1047618.5</v>
          </cell>
        </row>
        <row r="44">
          <cell r="E44">
            <v>1047618.5</v>
          </cell>
        </row>
        <row r="45">
          <cell r="E45">
            <v>986496</v>
          </cell>
        </row>
        <row r="50">
          <cell r="E50">
            <v>452075.6</v>
          </cell>
        </row>
        <row r="51">
          <cell r="E51">
            <v>-390953.1</v>
          </cell>
        </row>
        <row r="68">
          <cell r="E68">
            <v>1047618.5</v>
          </cell>
        </row>
        <row r="91">
          <cell r="E91">
            <v>1047618.5</v>
          </cell>
          <cell r="Q91">
            <v>0</v>
          </cell>
        </row>
        <row r="95">
          <cell r="E95">
            <v>-1047618.5</v>
          </cell>
        </row>
        <row r="96">
          <cell r="E96">
            <v>-328596</v>
          </cell>
        </row>
        <row r="97">
          <cell r="E97">
            <v>-696334.5</v>
          </cell>
        </row>
        <row r="98">
          <cell r="E98">
            <v>-696334.5</v>
          </cell>
        </row>
        <row r="99">
          <cell r="E99">
            <v>-635212</v>
          </cell>
        </row>
        <row r="100">
          <cell r="E100">
            <v>-452075.6</v>
          </cell>
        </row>
        <row r="103">
          <cell r="E103">
            <v>390953.1</v>
          </cell>
        </row>
        <row r="105">
          <cell r="E105">
            <v>390953.1</v>
          </cell>
        </row>
        <row r="110">
          <cell r="E110">
            <v>-22688</v>
          </cell>
        </row>
      </sheetData>
      <sheetData sheetId="7"/>
      <sheetData sheetId="8"/>
      <sheetData sheetId="9"/>
      <sheetData sheetId="10"/>
      <sheetData sheetId="11">
        <row r="81">
          <cell r="P81">
            <v>0</v>
          </cell>
        </row>
        <row r="84">
          <cell r="P84">
            <v>0</v>
          </cell>
        </row>
        <row r="86">
          <cell r="P86">
            <v>0</v>
          </cell>
        </row>
        <row r="94">
          <cell r="P94">
            <v>0</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sheetName val="Economics"/>
      <sheetName val="Sheet2"/>
      <sheetName val="Sheet3"/>
      <sheetName val="SiepFinProj_0513_prs"/>
      <sheetName val="AWARDED"/>
    </sheetNames>
    <sheetDataSet>
      <sheetData sheetId="0" refreshError="1"/>
      <sheetData sheetId="1" refreshError="1">
        <row r="14">
          <cell r="AD14">
            <v>8</v>
          </cell>
        </row>
      </sheetData>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ctmpvar"/>
      <sheetName val="refs"/>
      <sheetName val="2003 Budget"/>
      <sheetName val="keys2002 Act"/>
      <sheetName val="KEYS 2003 July LE"/>
      <sheetName val="Average KEYS 02-03"/>
      <sheetName val="2003 Stats"/>
      <sheetName val="Woodside"/>
      <sheetName val="Pakistan"/>
      <sheetName val="Tanzania"/>
      <sheetName val="BSP"/>
      <sheetName val="Brunei Deepwater"/>
      <sheetName val="Shell Expl. China"/>
      <sheetName val="SSPC"/>
      <sheetName val="SSB"/>
      <sheetName val="STOS"/>
      <sheetName val="Shell Phillipines"/>
      <sheetName val="TSEPCO"/>
      <sheetName val="CAPSA"/>
      <sheetName val="Canada"/>
      <sheetName val="SEPCO"/>
      <sheetName val="Venezuela"/>
      <sheetName val="Trinidad"/>
      <sheetName val="Bangladesh"/>
      <sheetName val="Egypt"/>
      <sheetName val="PDO"/>
      <sheetName val="Sakhalin"/>
      <sheetName val="Syria"/>
      <sheetName val="Shell Morocco"/>
      <sheetName val="Enterprise Morocco "/>
      <sheetName val="Pecten Cam."/>
      <sheetName val="Gabon"/>
      <sheetName val="Gabon Offshore"/>
      <sheetName val="SPDC"/>
      <sheetName val="SNEPCO"/>
      <sheetName val="NAM"/>
      <sheetName val="NSEP"/>
      <sheetName val="Expro"/>
      <sheetName val="Namibia"/>
      <sheetName val="Ent Ireland"/>
      <sheetName val="Woodside Act 2002"/>
      <sheetName val="BSP Act 2002"/>
      <sheetName val="Shell Expl. China act. LE 2002"/>
      <sheetName val="SSPC  act 2002"/>
      <sheetName val="SSB act 2002"/>
      <sheetName val="STOS act 2002"/>
      <sheetName val="Shell Philipines act 2002"/>
      <sheetName val="TSEPCO act 2002"/>
      <sheetName val="Capsa act 2002"/>
      <sheetName val="Shell Canada act 2002"/>
      <sheetName val="SEPCO act 2002"/>
      <sheetName val="Shell Venezuela act 2002"/>
      <sheetName val="Shell Trinidad act 2002"/>
      <sheetName val="Shell Bangladesh act 2002"/>
      <sheetName val="Shell Egypt act 2002"/>
      <sheetName val="PDO act 2002"/>
      <sheetName val="Sakhaling act 2002"/>
      <sheetName val="Syria act 2002"/>
      <sheetName val="Shell Morocco act 2002 "/>
      <sheetName val="Enterprise Morocco act 2002"/>
      <sheetName val="Pecten Cameroon act 2002"/>
      <sheetName val="Shell Gabon act 2002"/>
      <sheetName val="Shell Offshore Gabon act 2002"/>
      <sheetName val="SPDC act 2002"/>
      <sheetName val="SNEPCo act 2002"/>
      <sheetName val="NAM act 2002"/>
      <sheetName val="NSEP act 2002"/>
      <sheetName val="Expro act 2002"/>
      <sheetName val="Shell Namibia act 2002"/>
      <sheetName val="Enterprise Ireland act 2002"/>
      <sheetName val="Template Acc adv Q2 2005"/>
      <sheetName val="charge Jan 05"/>
      <sheetName val="Invoice Sep-2005"/>
      <sheetName val="backing Accrual advise Q2 2005"/>
      <sheetName val="invoices backing Jun 05"/>
      <sheetName val="Summary IT-V"/>
      <sheetName val="G-67 2005-06-16"/>
      <sheetName val="JE"/>
      <sheetName val="Accrual advise Q1"/>
      <sheetName val="Billing requirements"/>
      <sheetName val="2004 final keys - overview"/>
      <sheetName val="Dec 2004 recalculation complete"/>
      <sheetName val="IT Vision on Op.cap2004"/>
      <sheetName val="2004 final keys at 18 mar 2005"/>
      <sheetName val="2005.04"/>
      <sheetName val="2005.01"/>
      <sheetName val="`09-2005 journal for September "/>
      <sheetName val="EPA summary per OpCo"/>
      <sheetName val="AWARDED"/>
      <sheetName val="Budget Data SAP"/>
      <sheetName val="sma"/>
      <sheetName val="2003_Budget"/>
      <sheetName val="keys2002_Act"/>
      <sheetName val="KEYS_2003_July_LE"/>
      <sheetName val="Average_KEYS_02-03"/>
      <sheetName val="2003_Stats"/>
      <sheetName val="Brunei_Deepwater"/>
      <sheetName val="Shell_Expl__China"/>
      <sheetName val="Shell_Phillipines"/>
      <sheetName val="Shell_Morocco"/>
      <sheetName val="Enterprise_Morocco_"/>
      <sheetName val="Pecten_Cam_"/>
      <sheetName val="Gabon_Offshore"/>
      <sheetName val="Ent_Ireland"/>
      <sheetName val="Woodside_Act_2002"/>
      <sheetName val="BSP_Act_2002"/>
      <sheetName val="Shell_Expl__China_act__LE_2002"/>
      <sheetName val="SSPC__act_2002"/>
      <sheetName val="SSB_act_2002"/>
      <sheetName val="STOS_act_2002"/>
      <sheetName val="Shell_Philipines_act_2002"/>
      <sheetName val="TSEPCO_act_2002"/>
      <sheetName val="Capsa_act_2002"/>
      <sheetName val="Shell_Canada_act_2002"/>
      <sheetName val="SEPCO_act_2002"/>
      <sheetName val="Shell_Venezuela_act_2002"/>
      <sheetName val="Shell_Trinidad_act_2002"/>
      <sheetName val="Shell_Bangladesh_act_2002"/>
      <sheetName val="Shell_Egypt_act_2002"/>
      <sheetName val="PDO_act_2002"/>
      <sheetName val="Sakhaling_act_2002"/>
      <sheetName val="Syria_act_2002"/>
      <sheetName val="Shell_Morocco_act_2002_"/>
      <sheetName val="Enterprise_Morocco_act_2002"/>
      <sheetName val="Pecten_Cameroon_act_2002"/>
      <sheetName val="Shell_Gabon_act_2002"/>
      <sheetName val="Shell_Offshore_Gabon_act_2002"/>
      <sheetName val="SPDC_act_2002"/>
      <sheetName val="SNEPCo_act_2002"/>
      <sheetName val="NAM_act_2002"/>
      <sheetName val="NSEP_act_2002"/>
      <sheetName val="Expro_act_2002"/>
      <sheetName val="Shell_Namibia_act_2002"/>
      <sheetName val="Enterprise_Ireland_act_2002"/>
      <sheetName val="Template_Acc_adv_Q2_2005"/>
      <sheetName val="charge_Jan_05"/>
      <sheetName val="Invoice_Sep-2005"/>
      <sheetName val="backing_Accrual_advise_Q2_2005"/>
      <sheetName val="invoices_backing_Jun_05"/>
      <sheetName val="Summary_IT-V"/>
      <sheetName val="G-67_2005-06-16"/>
      <sheetName val="Accrual_advise_Q1"/>
      <sheetName val="Billing_requirements"/>
      <sheetName val="2004_final_keys_-_overview"/>
      <sheetName val="Dec_2004_recalculation_complete"/>
      <sheetName val="IT_Vision_on_Op_cap2004"/>
      <sheetName val="2004_final_keys_at_18_mar_2005"/>
      <sheetName val="2005_04"/>
      <sheetName val="2005_01"/>
      <sheetName val="`09-2005_journal_for_September_"/>
      <sheetName val="EPA_summary_per_OpCo"/>
      <sheetName val="Budget_Data_SAP"/>
      <sheetName val="2003_Budget1"/>
      <sheetName val="keys2002_Act1"/>
      <sheetName val="KEYS_2003_July_LE1"/>
      <sheetName val="Average_KEYS_02-031"/>
      <sheetName val="2003_Stats1"/>
      <sheetName val="Brunei_Deepwater1"/>
      <sheetName val="Shell_Expl__China1"/>
      <sheetName val="Shell_Phillipines1"/>
      <sheetName val="Shell_Morocco1"/>
      <sheetName val="Enterprise_Morocco_1"/>
      <sheetName val="Pecten_Cam_1"/>
      <sheetName val="Gabon_Offshore1"/>
      <sheetName val="Ent_Ireland1"/>
      <sheetName val="Woodside_Act_20021"/>
      <sheetName val="BSP_Act_20021"/>
      <sheetName val="Shell_Expl__China_act__LE_20021"/>
      <sheetName val="SSPC__act_20021"/>
      <sheetName val="SSB_act_20021"/>
      <sheetName val="STOS_act_20021"/>
      <sheetName val="Shell_Philipines_act_20021"/>
      <sheetName val="TSEPCO_act_20021"/>
      <sheetName val="Capsa_act_20021"/>
      <sheetName val="Shell_Canada_act_20021"/>
      <sheetName val="SEPCO_act_20021"/>
      <sheetName val="Shell_Venezuela_act_20021"/>
      <sheetName val="Shell_Trinidad_act_20021"/>
      <sheetName val="Shell_Bangladesh_act_20021"/>
      <sheetName val="Shell_Egypt_act_20021"/>
      <sheetName val="PDO_act_20021"/>
      <sheetName val="Sakhaling_act_20021"/>
      <sheetName val="Syria_act_20021"/>
      <sheetName val="Shell_Morocco_act_2002_1"/>
      <sheetName val="Enterprise_Morocco_act_20021"/>
      <sheetName val="Pecten_Cameroon_act_20021"/>
      <sheetName val="Shell_Gabon_act_20021"/>
      <sheetName val="Shell_Offshore_Gabon_act_20021"/>
      <sheetName val="SPDC_act_20021"/>
      <sheetName val="SNEPCo_act_20021"/>
      <sheetName val="NAM_act_20021"/>
      <sheetName val="NSEP_act_20021"/>
      <sheetName val="Expro_act_20021"/>
      <sheetName val="Shell_Namibia_act_20021"/>
      <sheetName val="Enterprise_Ireland_act_20021"/>
      <sheetName val="Template_Acc_adv_Q2_20051"/>
      <sheetName val="charge_Jan_051"/>
      <sheetName val="Invoice_Sep-20051"/>
      <sheetName val="backing_Accrual_advise_Q2_20051"/>
      <sheetName val="invoices_backing_Jun_051"/>
      <sheetName val="Summary_IT-V1"/>
      <sheetName val="G-67_2005-06-161"/>
      <sheetName val="Accrual_advise_Q11"/>
      <sheetName val="Billing_requirements1"/>
      <sheetName val="2004_final_keys_-_overview1"/>
      <sheetName val="Dec_2004_recalculation_complet1"/>
      <sheetName val="IT_Vision_on_Op_cap20041"/>
      <sheetName val="2004_final_keys_at_18_mar_20051"/>
      <sheetName val="2005_041"/>
      <sheetName val="2005_011"/>
      <sheetName val="`09-2005_journal_for_September1"/>
      <sheetName val="EPA_summary_per_OpCo1"/>
      <sheetName val="Budget_Data_SAP1"/>
      <sheetName val="2003_Budget2"/>
      <sheetName val="keys2002_Act2"/>
      <sheetName val="KEYS_2003_July_LE2"/>
      <sheetName val="Average_KEYS_02-032"/>
      <sheetName val="2003_Stats2"/>
      <sheetName val="Brunei_Deepwater2"/>
      <sheetName val="Shell_Expl__China2"/>
      <sheetName val="Shell_Phillipines2"/>
      <sheetName val="Shell_Morocco2"/>
      <sheetName val="Enterprise_Morocco_2"/>
      <sheetName val="Pecten_Cam_2"/>
      <sheetName val="Gabon_Offshore2"/>
      <sheetName val="Ent_Ireland2"/>
      <sheetName val="Woodside_Act_20022"/>
      <sheetName val="BSP_Act_20022"/>
      <sheetName val="Shell_Expl__China_act__LE_20022"/>
      <sheetName val="SSPC__act_20022"/>
      <sheetName val="SSB_act_20022"/>
      <sheetName val="STOS_act_20022"/>
      <sheetName val="Shell_Philipines_act_20022"/>
      <sheetName val="TSEPCO_act_20022"/>
      <sheetName val="Capsa_act_20022"/>
      <sheetName val="Shell_Canada_act_20022"/>
      <sheetName val="SEPCO_act_20022"/>
      <sheetName val="Shell_Venezuela_act_20022"/>
      <sheetName val="Shell_Trinidad_act_20022"/>
      <sheetName val="Shell_Bangladesh_act_20022"/>
      <sheetName val="Shell_Egypt_act_20022"/>
      <sheetName val="PDO_act_20022"/>
      <sheetName val="Sakhaling_act_20022"/>
      <sheetName val="Syria_act_20022"/>
      <sheetName val="Shell_Morocco_act_2002_2"/>
      <sheetName val="Enterprise_Morocco_act_20022"/>
      <sheetName val="Pecten_Cameroon_act_20022"/>
      <sheetName val="Shell_Gabon_act_20022"/>
      <sheetName val="Shell_Offshore_Gabon_act_20022"/>
      <sheetName val="SPDC_act_20022"/>
      <sheetName val="SNEPCo_act_20022"/>
      <sheetName val="NAM_act_20022"/>
      <sheetName val="NSEP_act_20022"/>
      <sheetName val="Expro_act_20022"/>
      <sheetName val="Shell_Namibia_act_20022"/>
      <sheetName val="Enterprise_Ireland_act_20022"/>
      <sheetName val="Template_Acc_adv_Q2_20052"/>
      <sheetName val="charge_Jan_052"/>
      <sheetName val="Invoice_Sep-20052"/>
      <sheetName val="backing_Accrual_advise_Q2_20052"/>
      <sheetName val="invoices_backing_Jun_052"/>
      <sheetName val="Summary_IT-V2"/>
      <sheetName val="G-67_2005-06-162"/>
      <sheetName val="Accrual_advise_Q12"/>
      <sheetName val="Billing_requirements2"/>
      <sheetName val="2004_final_keys_-_overview2"/>
      <sheetName val="Dec_2004_recalculation_complet2"/>
      <sheetName val="IT_Vision_on_Op_cap20042"/>
      <sheetName val="2004_final_keys_at_18_mar_20052"/>
      <sheetName val="2005_042"/>
      <sheetName val="2005_012"/>
      <sheetName val="`09-2005_journal_for_September2"/>
      <sheetName val="EPA_summary_per_OpCo2"/>
      <sheetName val="Budget_Data_SAP2"/>
      <sheetName val="2003_Budget3"/>
      <sheetName val="keys2002_Act3"/>
      <sheetName val="KEYS_2003_July_LE3"/>
      <sheetName val="Average_KEYS_02-033"/>
      <sheetName val="2003_Stats3"/>
      <sheetName val="Brunei_Deepwater3"/>
      <sheetName val="Shell_Expl__China3"/>
      <sheetName val="Shell_Phillipines3"/>
      <sheetName val="Shell_Morocco3"/>
      <sheetName val="Enterprise_Morocco_3"/>
      <sheetName val="Pecten_Cam_3"/>
      <sheetName val="Gabon_Offshore3"/>
      <sheetName val="Ent_Ireland3"/>
      <sheetName val="Woodside_Act_20023"/>
      <sheetName val="BSP_Act_20023"/>
      <sheetName val="Shell_Expl__China_act__LE_20023"/>
      <sheetName val="SSPC__act_20023"/>
      <sheetName val="SSB_act_20023"/>
      <sheetName val="STOS_act_20023"/>
      <sheetName val="Shell_Philipines_act_20023"/>
      <sheetName val="TSEPCO_act_20023"/>
      <sheetName val="Capsa_act_20023"/>
      <sheetName val="Shell_Canada_act_20023"/>
      <sheetName val="SEPCO_act_20023"/>
      <sheetName val="Shell_Venezuela_act_20023"/>
      <sheetName val="Shell_Trinidad_act_20023"/>
      <sheetName val="Shell_Bangladesh_act_20023"/>
      <sheetName val="Shell_Egypt_act_20023"/>
      <sheetName val="PDO_act_20023"/>
      <sheetName val="Sakhaling_act_20023"/>
      <sheetName val="Syria_act_20023"/>
      <sheetName val="Shell_Morocco_act_2002_3"/>
      <sheetName val="Enterprise_Morocco_act_20023"/>
      <sheetName val="Pecten_Cameroon_act_20023"/>
      <sheetName val="Shell_Gabon_act_20023"/>
      <sheetName val="Shell_Offshore_Gabon_act_20023"/>
      <sheetName val="SPDC_act_20023"/>
      <sheetName val="SNEPCo_act_20023"/>
      <sheetName val="NAM_act_20023"/>
      <sheetName val="NSEP_act_20023"/>
      <sheetName val="Expro_act_20023"/>
      <sheetName val="Shell_Namibia_act_20023"/>
      <sheetName val="Enterprise_Ireland_act_20023"/>
      <sheetName val="Template_Acc_adv_Q2_20053"/>
      <sheetName val="charge_Jan_053"/>
      <sheetName val="Invoice_Sep-20053"/>
      <sheetName val="backing_Accrual_advise_Q2_20053"/>
      <sheetName val="invoices_backing_Jun_053"/>
      <sheetName val="Summary_IT-V3"/>
      <sheetName val="G-67_2005-06-163"/>
      <sheetName val="Accrual_advise_Q13"/>
      <sheetName val="Billing_requirements3"/>
      <sheetName val="2004_final_keys_-_overview3"/>
      <sheetName val="Dec_2004_recalculation_complet3"/>
      <sheetName val="IT_Vision_on_Op_cap20043"/>
      <sheetName val="2004_final_keys_at_18_mar_20053"/>
      <sheetName val="2005_043"/>
      <sheetName val="2005_013"/>
      <sheetName val="`09-2005_journal_for_September3"/>
      <sheetName val="EPA_summary_per_OpCo3"/>
      <sheetName val="Budget_Data_SAP3"/>
    </sheetNames>
    <sheetDataSet>
      <sheetData sheetId="0" refreshError="1">
        <row r="5">
          <cell r="B5" t="str">
            <v>WEL</v>
          </cell>
        </row>
        <row r="14">
          <cell r="B14" t="str">
            <v>NAM</v>
          </cell>
        </row>
        <row r="18">
          <cell r="B18" t="str">
            <v>SEPM</v>
          </cell>
        </row>
        <row r="19">
          <cell r="B19" t="str">
            <v>EOE</v>
          </cell>
        </row>
        <row r="22">
          <cell r="B22" t="str">
            <v>PDO</v>
          </cell>
        </row>
        <row r="23">
          <cell r="B23" t="str">
            <v>PDO</v>
          </cell>
        </row>
        <row r="27">
          <cell r="B27" t="str">
            <v>SPCO</v>
          </cell>
        </row>
        <row r="28">
          <cell r="B28" t="str">
            <v>SDOP</v>
          </cell>
        </row>
        <row r="29">
          <cell r="B29" t="str">
            <v>CAPSA</v>
          </cell>
        </row>
        <row r="30">
          <cell r="B30" t="str">
            <v>SCAN</v>
          </cell>
        </row>
        <row r="33">
          <cell r="B33" t="str">
            <v>SEPCO</v>
          </cell>
        </row>
        <row r="34">
          <cell r="B34" t="str">
            <v>SDT</v>
          </cell>
        </row>
      </sheetData>
      <sheetData sheetId="1"/>
      <sheetData sheetId="2"/>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5">
          <cell r="B5" t="str">
            <v>WEL</v>
          </cell>
        </row>
      </sheetData>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ow r="5">
          <cell r="B5" t="str">
            <v>WEL</v>
          </cell>
        </row>
      </sheetData>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row r="5">
          <cell r="B5" t="str">
            <v>WEL</v>
          </cell>
        </row>
      </sheetData>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Overview"/>
      <sheetName val="Scenario Chart"/>
      <sheetName val="Chart Data"/>
      <sheetName val="Cash Surplus Chart"/>
      <sheetName val="Scenario"/>
      <sheetName val="Foundation"/>
      <sheetName val="ETotalAdjs"/>
      <sheetName val="E1"/>
      <sheetName val="E2"/>
      <sheetName val="E3"/>
      <sheetName val="E4"/>
      <sheetName val="E5"/>
      <sheetName val="E6"/>
      <sheetName val="E7"/>
      <sheetName val="E8"/>
      <sheetName val="E9"/>
      <sheetName val="E10"/>
      <sheetName val="E11"/>
      <sheetName val="E12"/>
      <sheetName val="E13"/>
      <sheetName val="E14"/>
      <sheetName val="E15"/>
      <sheetName val="E16"/>
      <sheetName val="E17"/>
      <sheetName val="E18"/>
      <sheetName val="E19"/>
      <sheetName val="E20"/>
      <sheetName val="E21"/>
      <sheetName val="E22"/>
      <sheetName val="E23"/>
      <sheetName val="E24"/>
      <sheetName val="E25"/>
      <sheetName val="E26"/>
      <sheetName val="E27"/>
      <sheetName val="E28"/>
      <sheetName val="E29"/>
      <sheetName val="E30"/>
      <sheetName val="Base Estimate (Shaun)"/>
      <sheetName val="SetUp"/>
      <sheetName val="Scenario_Chart"/>
      <sheetName val="Chart_Data"/>
      <sheetName val="Cash_Surplus_Chart"/>
      <sheetName val="Base_Estimate_(Shaun)"/>
      <sheetName val="Scenario_Chart1"/>
      <sheetName val="Chart_Data1"/>
      <sheetName val="Cash_Surplus_Chart1"/>
      <sheetName val="Base_Estimate_(Shaun)1"/>
      <sheetName val="Contributions"/>
      <sheetName val="Monthly Aggregates (published)"/>
      <sheetName val="RPI Components for charts"/>
      <sheetName val="Component Monthly Growth Rates"/>
      <sheetName val="Scenario_Chart2"/>
      <sheetName val="Chart_Data2"/>
      <sheetName val="Cash_Surplus_Chart2"/>
      <sheetName val="Base_Estimate_(Shaun)2"/>
      <sheetName val="Scenario_Chart3"/>
      <sheetName val="Chart_Data3"/>
      <sheetName val="Cash_Surplus_Chart3"/>
      <sheetName val="Base_Estimate_(Shaun)3"/>
    </sheetNames>
    <sheetDataSet>
      <sheetData sheetId="0">
        <row r="2">
          <cell r="X2">
            <v>0.36499999999999999</v>
          </cell>
        </row>
      </sheetData>
      <sheetData sheetId="1" refreshError="1">
        <row r="2">
          <cell r="X2">
            <v>0.36499999999999999</v>
          </cell>
          <cell r="AG2">
            <v>1.02</v>
          </cell>
        </row>
        <row r="4">
          <cell r="L4">
            <v>6.2893081761006284</v>
          </cell>
          <cell r="M4">
            <v>6.0923999999999996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sheetData sheetId="42"/>
      <sheetData sheetId="43"/>
      <sheetData sheetId="44"/>
      <sheetData sheetId="45"/>
      <sheetData sheetId="46"/>
      <sheetData sheetId="47"/>
      <sheetData sheetId="48" refreshError="1"/>
      <sheetData sheetId="49" refreshError="1"/>
      <sheetData sheetId="50" refreshError="1"/>
      <sheetData sheetId="51" refreshError="1"/>
      <sheetData sheetId="52"/>
      <sheetData sheetId="53"/>
      <sheetData sheetId="54"/>
      <sheetData sheetId="55"/>
      <sheetData sheetId="56"/>
      <sheetData sheetId="57"/>
      <sheetData sheetId="58"/>
      <sheetData sheetId="5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chDat"/>
      <sheetName val="PrePop OU Summary"/>
      <sheetName val="SetUp"/>
      <sheetName val="OU Summary"/>
      <sheetName val="E&amp;A Base Plan"/>
      <sheetName val="Oil Resources"/>
      <sheetName val="Gas Resources"/>
      <sheetName val="BOE Resources"/>
      <sheetName val="Portfolio"/>
      <sheetName val="Investment"/>
      <sheetName val="Financial"/>
      <sheetName val="Profit &amp; Loss"/>
      <sheetName val="Balance Sheet"/>
      <sheetName val="Cashflow"/>
      <sheetName val="Volumes"/>
      <sheetName val="Realised Price"/>
      <sheetName val="Underlying Unit Opex"/>
      <sheetName val="Tangible Fixed Assets"/>
      <sheetName val="HSE"/>
      <sheetName val="EA"/>
      <sheetName val="Audit &amp; Review"/>
      <sheetName val="Technology"/>
      <sheetName val="Drilling"/>
      <sheetName val="IT"/>
      <sheetName val="Cost Data Chrono"/>
      <sheetName val="PickLists"/>
      <sheetName val="Overview"/>
      <sheetName val="PrePop_OU_Summary"/>
      <sheetName val="OU_Summary"/>
      <sheetName val="E&amp;A_Base_Plan"/>
      <sheetName val="Oil_Resources"/>
      <sheetName val="Gas_Resources"/>
      <sheetName val="BOE_Resources"/>
      <sheetName val="Profit_&amp;_Loss"/>
      <sheetName val="Balance_Sheet"/>
      <sheetName val="Realised_Price"/>
      <sheetName val="Underlying_Unit_Opex"/>
      <sheetName val="Tangible_Fixed_Assets"/>
      <sheetName val="Audit_&amp;_Review"/>
      <sheetName val="Cost_Data_Chrono"/>
      <sheetName val="PrePop_OU_Summary1"/>
      <sheetName val="OU_Summary1"/>
      <sheetName val="E&amp;A_Base_Plan1"/>
      <sheetName val="Oil_Resources1"/>
      <sheetName val="Gas_Resources1"/>
      <sheetName val="BOE_Resources1"/>
      <sheetName val="Profit_&amp;_Loss1"/>
      <sheetName val="Balance_Sheet1"/>
      <sheetName val="Realised_Price1"/>
      <sheetName val="Underlying_Unit_Opex1"/>
      <sheetName val="Tangible_Fixed_Assets1"/>
      <sheetName val="Audit_&amp;_Review1"/>
      <sheetName val="Cost_Data_Chrono1"/>
      <sheetName val="PrePop_OU_Summary2"/>
      <sheetName val="OU_Summary2"/>
      <sheetName val="E&amp;A_Base_Plan2"/>
      <sheetName val="Oil_Resources2"/>
      <sheetName val="Gas_Resources2"/>
      <sheetName val="BOE_Resources2"/>
      <sheetName val="Profit_&amp;_Loss2"/>
      <sheetName val="Balance_Sheet2"/>
      <sheetName val="Realised_Price2"/>
      <sheetName val="Underlying_Unit_Opex2"/>
      <sheetName val="Tangible_Fixed_Assets2"/>
      <sheetName val="Audit_&amp;_Review2"/>
      <sheetName val="Cost_Data_Chrono2"/>
      <sheetName val="PrePop_OU_Summary3"/>
      <sheetName val="OU_Summary3"/>
      <sheetName val="E&amp;A_Base_Plan3"/>
      <sheetName val="Oil_Resources3"/>
      <sheetName val="Gas_Resources3"/>
      <sheetName val="BOE_Resources3"/>
      <sheetName val="Profit_&amp;_Loss3"/>
      <sheetName val="Balance_Sheet3"/>
      <sheetName val="Realised_Price3"/>
      <sheetName val="Underlying_Unit_Opex3"/>
      <sheetName val="Tangible_Fixed_Assets3"/>
      <sheetName val="Audit_&amp;_Review3"/>
      <sheetName val="Cost_Data_Chrono3"/>
    </sheetNames>
    <sheetDataSet>
      <sheetData sheetId="0" refreshError="1"/>
      <sheetData sheetId="1" refreshError="1"/>
      <sheetData sheetId="2" refreshError="1">
        <row r="1">
          <cell r="I1">
            <v>2003</v>
          </cell>
        </row>
        <row r="7">
          <cell r="C7" t="str">
            <v>Nigeria (SNEPCO)</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
      <sheetName val="Econ"/>
      <sheetName val="HWPF Summary"/>
      <sheetName val="Options"/>
      <sheetName val="CES Data"/>
      <sheetName val="Qty"/>
      <sheetName val="prodprof 1"/>
      <sheetName val="Multilateral"/>
      <sheetName val="Mooring plus T&amp;I"/>
      <sheetName val="Bonga PSE1a"/>
      <sheetName val="SetUp"/>
      <sheetName val="Overview"/>
      <sheetName val="Expl1 (1)"/>
      <sheetName val="Apdix 2.1"/>
      <sheetName val="Apdix 2.2"/>
      <sheetName val="Apdix 2.3"/>
      <sheetName val="Apdix 2.4"/>
      <sheetName val="Apdix 2.5"/>
      <sheetName val="Apdix2.6B"/>
      <sheetName val="Apdix2.6C"/>
      <sheetName val="Apdix 2.6"/>
      <sheetName val="Apdix 2.7"/>
      <sheetName val="Apdix 2.8"/>
      <sheetName val="Apdix 2.9"/>
      <sheetName val="Apdix 2.10"/>
      <sheetName val=" Apdix 2.11"/>
      <sheetName val="Apdix 2.12"/>
      <sheetName val="Apdix 2.13"/>
      <sheetName val="Apdix 2.14"/>
      <sheetName val="Apdix 2.15"/>
      <sheetName val="Apdix 2.16"/>
      <sheetName val="Apdix 2.17"/>
      <sheetName val="Apdix 2.18"/>
      <sheetName val="Apdix 2.19"/>
      <sheetName val="Apdix 2.20"/>
      <sheetName val="Apdix 2.21"/>
      <sheetName val="Apdix 2.22"/>
      <sheetName val="Apdix 2.23"/>
      <sheetName val="Apdix 2.24"/>
      <sheetName val="Apdix 2.25"/>
      <sheetName val="Apdix 2.26 SECURITY"/>
      <sheetName val="Apdix 2.27"/>
      <sheetName val="Apdix 2.28"/>
      <sheetName val="Apdix 3.1"/>
      <sheetName val="Apdix 3.2"/>
      <sheetName val="Apdix 3.3"/>
      <sheetName val="Apdix 3.4"/>
      <sheetName val="Apdix 3.5"/>
      <sheetName val="Apdix 3.6"/>
      <sheetName val="Apdix 3.7"/>
      <sheetName val="Apdix 3.8"/>
      <sheetName val="Apdix 3.9"/>
      <sheetName val="Sheet1"/>
      <sheetName val=""/>
      <sheetName val="January"/>
      <sheetName val="Feb"/>
      <sheetName val="Extra Revenue Generation"/>
      <sheetName val="March"/>
      <sheetName val="April"/>
      <sheetName val="cargrant"/>
      <sheetName val="mowe"/>
      <sheetName val="expanded capex sign off"/>
      <sheetName val="Sign-off Sheet Capex"/>
      <sheetName val="with 2014 actual"/>
      <sheetName val="Sign-off Sheet"/>
      <sheetName val="Sign-off Opex with painting"/>
      <sheetName val="Sign-off Opex"/>
      <sheetName val="Summary"/>
      <sheetName val="Opex - Topsides (4120.01)"/>
      <sheetName val="Opex - Subsea &amp; pipel (4120.02)"/>
      <sheetName val="Other Opex (4140.02)"/>
      <sheetName val="Capex"/>
      <sheetName val="FPSO Ops - additional"/>
      <sheetName val="GSF"/>
      <sheetName val="Functions Description"/>
      <sheetName val="HWPF_Summary"/>
      <sheetName val="CES_Data"/>
      <sheetName val="prodprof_1"/>
      <sheetName val="Mooring_plus_T&amp;I"/>
      <sheetName val="Bonga_PSE1a"/>
      <sheetName val="Expl1_(1)"/>
      <sheetName val="Apdix_2_1"/>
      <sheetName val="Apdix_2_2"/>
      <sheetName val="Apdix_2_3"/>
      <sheetName val="Apdix_2_4"/>
      <sheetName val="Apdix_2_5"/>
      <sheetName val="Apdix2_6B"/>
      <sheetName val="Apdix2_6C"/>
      <sheetName val="Apdix_2_6"/>
      <sheetName val="Apdix_2_7"/>
      <sheetName val="Apdix_2_8"/>
      <sheetName val="Apdix_2_9"/>
      <sheetName val="Apdix_2_10"/>
      <sheetName val="_Apdix_2_11"/>
      <sheetName val="Apdix_2_12"/>
      <sheetName val="Apdix_2_13"/>
      <sheetName val="Apdix_2_14"/>
      <sheetName val="Apdix_2_15"/>
      <sheetName val="Apdix_2_16"/>
      <sheetName val="Apdix_2_17"/>
      <sheetName val="Apdix_2_18"/>
      <sheetName val="Apdix_2_19"/>
      <sheetName val="Apdix_2_20"/>
      <sheetName val="Apdix_2_21"/>
      <sheetName val="Apdix_2_22"/>
      <sheetName val="Apdix_2_23"/>
      <sheetName val="Apdix_2_24"/>
      <sheetName val="Apdix_2_25"/>
      <sheetName val="Apdix_2_26_SECURITY"/>
      <sheetName val="Apdix_2_27"/>
      <sheetName val="Apdix_2_28"/>
      <sheetName val="Apdix_3_1"/>
      <sheetName val="Apdix_3_2"/>
      <sheetName val="Apdix_3_3"/>
      <sheetName val="Apdix_3_4"/>
      <sheetName val="Apdix_3_5"/>
      <sheetName val="Apdix_3_6"/>
      <sheetName val="Apdix_3_7"/>
      <sheetName val="Apdix_3_8"/>
      <sheetName val="Apdix_3_9"/>
      <sheetName val="Extra_Revenue_Generation"/>
      <sheetName val="expanded_capex_sign_off"/>
      <sheetName val="Sign-off_Sheet_Capex"/>
      <sheetName val="with_2014_actual"/>
      <sheetName val="Sign-off_Sheet"/>
      <sheetName val="Sign-off_Opex_with_painting"/>
      <sheetName val="Sign-off_Opex"/>
      <sheetName val="Opex_-_Topsides_(4120_01)"/>
      <sheetName val="Opex_-_Subsea_&amp;_pipel_(4120_02)"/>
      <sheetName val="Other_Opex_(4140_02)"/>
      <sheetName val="FPSO_Ops_-_additional"/>
      <sheetName val="Functions_Description"/>
      <sheetName val="2016 CAPEX"/>
      <sheetName val="2016 MEJs"/>
      <sheetName val="HWPF_Summary1"/>
      <sheetName val="CES_Data1"/>
      <sheetName val="prodprof_11"/>
      <sheetName val="Mooring_plus_T&amp;I1"/>
      <sheetName val="Bonga_PSE1a1"/>
      <sheetName val="Expl1_(1)1"/>
      <sheetName val="Apdix_2_11"/>
      <sheetName val="Apdix_2_26"/>
      <sheetName val="Apdix_2_31"/>
      <sheetName val="Apdix_2_41"/>
      <sheetName val="Apdix_2_51"/>
      <sheetName val="Apdix2_6B1"/>
      <sheetName val="Apdix2_6C1"/>
      <sheetName val="Apdix_2_61"/>
      <sheetName val="Apdix_2_71"/>
      <sheetName val="Apdix_2_81"/>
      <sheetName val="Apdix_2_91"/>
      <sheetName val="Apdix_2_101"/>
      <sheetName val="_Apdix_2_111"/>
      <sheetName val="Apdix_2_121"/>
      <sheetName val="Apdix_2_131"/>
      <sheetName val="Apdix_2_141"/>
      <sheetName val="Apdix_2_151"/>
      <sheetName val="Apdix_2_161"/>
      <sheetName val="Apdix_2_171"/>
      <sheetName val="Apdix_2_181"/>
      <sheetName val="Apdix_2_191"/>
      <sheetName val="Apdix_2_201"/>
      <sheetName val="Apdix_2_211"/>
      <sheetName val="Apdix_2_221"/>
      <sheetName val="Apdix_2_231"/>
      <sheetName val="Apdix_2_241"/>
      <sheetName val="Apdix_2_251"/>
      <sheetName val="Apdix_2_26_SECURITY1"/>
      <sheetName val="Apdix_2_271"/>
      <sheetName val="Apdix_2_281"/>
      <sheetName val="Apdix_3_11"/>
      <sheetName val="Apdix_3_21"/>
      <sheetName val="Apdix_3_31"/>
      <sheetName val="Apdix_3_41"/>
      <sheetName val="Apdix_3_51"/>
      <sheetName val="Apdix_3_61"/>
      <sheetName val="Apdix_3_71"/>
      <sheetName val="Apdix_3_81"/>
      <sheetName val="Apdix_3_91"/>
      <sheetName val="Extra_Revenue_Generation1"/>
      <sheetName val="expanded_capex_sign_off1"/>
      <sheetName val="Sign-off_Sheet_Capex1"/>
      <sheetName val="with_2014_actual1"/>
      <sheetName val="Sign-off_Sheet1"/>
      <sheetName val="Sign-off_Opex_with_painting1"/>
      <sheetName val="Sign-off_Opex1"/>
      <sheetName val="Opex_-_Topsides_(4120_01)1"/>
      <sheetName val="Opex_-_Subsea_&amp;_pipel_(4120_021"/>
      <sheetName val="Other_Opex_(4140_02)1"/>
      <sheetName val="FPSO_Ops_-_additional1"/>
      <sheetName val="Functions_Description1"/>
      <sheetName val="2016_CAPEX"/>
      <sheetName val="2016_MEJs"/>
      <sheetName val="HWPF_Summary2"/>
      <sheetName val="CES_Data2"/>
      <sheetName val="prodprof_12"/>
      <sheetName val="Mooring_plus_T&amp;I2"/>
      <sheetName val="Bonga_PSE1a2"/>
      <sheetName val="Expl1_(1)2"/>
      <sheetName val="Apdix_2_110"/>
      <sheetName val="Apdix_2_29"/>
      <sheetName val="Apdix_2_32"/>
      <sheetName val="Apdix_2_42"/>
      <sheetName val="Apdix_2_52"/>
      <sheetName val="Apdix2_6B2"/>
      <sheetName val="Apdix2_6C2"/>
      <sheetName val="Apdix_2_62"/>
      <sheetName val="Apdix_2_72"/>
      <sheetName val="Apdix_2_82"/>
      <sheetName val="Apdix_2_92"/>
      <sheetName val="Apdix_2_102"/>
      <sheetName val="_Apdix_2_112"/>
      <sheetName val="Apdix_2_122"/>
      <sheetName val="Apdix_2_132"/>
      <sheetName val="Apdix_2_142"/>
      <sheetName val="Apdix_2_152"/>
      <sheetName val="Apdix_2_162"/>
      <sheetName val="Apdix_2_172"/>
      <sheetName val="Apdix_2_182"/>
      <sheetName val="Apdix_2_192"/>
      <sheetName val="Apdix_2_202"/>
      <sheetName val="Apdix_2_212"/>
      <sheetName val="Apdix_2_222"/>
      <sheetName val="Apdix_2_232"/>
      <sheetName val="Apdix_2_242"/>
      <sheetName val="Apdix_2_252"/>
      <sheetName val="Apdix_2_26_SECURITY2"/>
      <sheetName val="Apdix_2_272"/>
      <sheetName val="Apdix_2_282"/>
      <sheetName val="Apdix_3_12"/>
      <sheetName val="Apdix_3_22"/>
      <sheetName val="Apdix_3_32"/>
      <sheetName val="Apdix_3_42"/>
      <sheetName val="Apdix_3_52"/>
      <sheetName val="Apdix_3_62"/>
      <sheetName val="Apdix_3_72"/>
      <sheetName val="Apdix_3_82"/>
      <sheetName val="Apdix_3_92"/>
      <sheetName val="Extra_Revenue_Generation2"/>
      <sheetName val="expanded_capex_sign_off2"/>
      <sheetName val="Sign-off_Sheet_Capex2"/>
      <sheetName val="with_2014_actual2"/>
      <sheetName val="Sign-off_Sheet2"/>
      <sheetName val="Sign-off_Opex_with_painting2"/>
      <sheetName val="Sign-off_Opex2"/>
      <sheetName val="Opex_-_Topsides_(4120_01)2"/>
      <sheetName val="Opex_-_Subsea_&amp;_pipel_(4120_022"/>
      <sheetName val="Other_Opex_(4140_02)2"/>
      <sheetName val="FPSO_Ops_-_additional2"/>
      <sheetName val="Functions_Description2"/>
      <sheetName val="HWPF_Summary3"/>
      <sheetName val="CES_Data3"/>
      <sheetName val="prodprof_13"/>
      <sheetName val="Mooring_plus_T&amp;I3"/>
      <sheetName val="Bonga_PSE1a3"/>
      <sheetName val="Expl1_(1)3"/>
      <sheetName val="Apdix_2_111"/>
      <sheetName val="Apdix_2_210"/>
      <sheetName val="Apdix_2_33"/>
      <sheetName val="Apdix_2_43"/>
      <sheetName val="Apdix_2_53"/>
      <sheetName val="Apdix2_6B3"/>
      <sheetName val="Apdix2_6C3"/>
      <sheetName val="Apdix_2_63"/>
      <sheetName val="Apdix_2_73"/>
      <sheetName val="Apdix_2_83"/>
      <sheetName val="Apdix_2_93"/>
      <sheetName val="Apdix_2_103"/>
      <sheetName val="_Apdix_2_113"/>
      <sheetName val="Apdix_2_123"/>
      <sheetName val="Apdix_2_133"/>
      <sheetName val="Apdix_2_143"/>
      <sheetName val="Apdix_2_153"/>
      <sheetName val="Apdix_2_163"/>
      <sheetName val="Apdix_2_173"/>
      <sheetName val="Apdix_2_183"/>
      <sheetName val="Apdix_2_193"/>
      <sheetName val="Apdix_2_203"/>
      <sheetName val="Apdix_2_213"/>
      <sheetName val="Apdix_2_223"/>
      <sheetName val="Apdix_2_233"/>
      <sheetName val="Apdix_2_243"/>
      <sheetName val="Apdix_2_253"/>
      <sheetName val="Apdix_2_26_SECURITY3"/>
      <sheetName val="Apdix_2_273"/>
      <sheetName val="Apdix_2_283"/>
      <sheetName val="Apdix_3_13"/>
      <sheetName val="Apdix_3_23"/>
      <sheetName val="Apdix_3_33"/>
      <sheetName val="Apdix_3_43"/>
      <sheetName val="Apdix_3_53"/>
      <sheetName val="Apdix_3_63"/>
      <sheetName val="Apdix_3_73"/>
      <sheetName val="Apdix_3_83"/>
      <sheetName val="Apdix_3_93"/>
      <sheetName val="Extra_Revenue_Generation3"/>
      <sheetName val="expanded_capex_sign_off3"/>
      <sheetName val="Sign-off_Sheet_Capex3"/>
      <sheetName val="with_2014_actual3"/>
      <sheetName val="Sign-off_Sheet3"/>
      <sheetName val="Sign-off_Opex_with_painting3"/>
      <sheetName val="Sign-off_Opex3"/>
      <sheetName val="Opex_-_Topsides_(4120_01)3"/>
      <sheetName val="Opex_-_Subsea_&amp;_pipel_(4120_023"/>
      <sheetName val="Other_Opex_(4140_02)3"/>
      <sheetName val="FPSO_Ops_-_additional3"/>
      <sheetName val="Functions_Description3"/>
    </sheetNames>
    <sheetDataSet>
      <sheetData sheetId="0" refreshError="1"/>
      <sheetData sheetId="1" refreshError="1"/>
      <sheetData sheetId="2"/>
      <sheetData sheetId="3"/>
      <sheetData sheetId="4" refreshError="1"/>
      <sheetData sheetId="5"/>
      <sheetData sheetId="6" refreshError="1">
        <row r="12">
          <cell r="F12">
            <v>5.61</v>
          </cell>
        </row>
        <row r="16">
          <cell r="F16">
            <v>10.25</v>
          </cell>
        </row>
        <row r="17">
          <cell r="F17">
            <v>20</v>
          </cell>
        </row>
        <row r="18">
          <cell r="F18">
            <v>0</v>
          </cell>
        </row>
        <row r="19">
          <cell r="F19">
            <v>750</v>
          </cell>
        </row>
        <row r="22">
          <cell r="F22">
            <v>20.5</v>
          </cell>
        </row>
        <row r="27">
          <cell r="F27">
            <v>0.64097560975609758</v>
          </cell>
        </row>
        <row r="28">
          <cell r="B28">
            <v>0</v>
          </cell>
          <cell r="C28">
            <v>7.3170731707317069E-2</v>
          </cell>
          <cell r="D28">
            <v>-0.13524823035316005</v>
          </cell>
        </row>
        <row r="33">
          <cell r="F33">
            <v>2023</v>
          </cell>
        </row>
        <row r="38">
          <cell r="F38" t="str">
            <v>Yes</v>
          </cell>
        </row>
        <row r="39">
          <cell r="F39">
            <v>1</v>
          </cell>
        </row>
        <row r="41">
          <cell r="F41">
            <v>2</v>
          </cell>
        </row>
        <row r="42">
          <cell r="F42">
            <v>750</v>
          </cell>
        </row>
        <row r="43">
          <cell r="F43">
            <v>200</v>
          </cell>
        </row>
      </sheetData>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sheetData sheetId="55"/>
      <sheetData sheetId="56"/>
      <sheetData sheetId="57"/>
      <sheetData sheetId="58"/>
      <sheetData sheetId="59"/>
      <sheetData sheetId="60"/>
      <sheetData sheetId="61">
        <row r="12">
          <cell r="F12">
            <v>0</v>
          </cell>
        </row>
      </sheetData>
      <sheetData sheetId="62">
        <row r="12">
          <cell r="F12">
            <v>0</v>
          </cell>
        </row>
      </sheetData>
      <sheetData sheetId="63">
        <row r="12">
          <cell r="F12">
            <v>0</v>
          </cell>
        </row>
      </sheetData>
      <sheetData sheetId="64">
        <row r="12">
          <cell r="F12">
            <v>0</v>
          </cell>
        </row>
      </sheetData>
      <sheetData sheetId="65">
        <row r="12">
          <cell r="F12">
            <v>0</v>
          </cell>
        </row>
      </sheetData>
      <sheetData sheetId="66">
        <row r="12">
          <cell r="F12">
            <v>0</v>
          </cell>
        </row>
      </sheetData>
      <sheetData sheetId="67"/>
      <sheetData sheetId="68"/>
      <sheetData sheetId="69"/>
      <sheetData sheetId="70"/>
      <sheetData sheetId="71"/>
      <sheetData sheetId="72"/>
      <sheetData sheetId="73"/>
      <sheetData sheetId="74" refreshError="1"/>
      <sheetData sheetId="75"/>
      <sheetData sheetId="76"/>
      <sheetData sheetId="77">
        <row r="12">
          <cell r="F12">
            <v>5.61</v>
          </cell>
        </row>
      </sheetData>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row r="12">
          <cell r="F12">
            <v>0</v>
          </cell>
        </row>
      </sheetData>
      <sheetData sheetId="123">
        <row r="12">
          <cell r="F12">
            <v>0</v>
          </cell>
        </row>
      </sheetData>
      <sheetData sheetId="124">
        <row r="12">
          <cell r="F12">
            <v>0</v>
          </cell>
        </row>
      </sheetData>
      <sheetData sheetId="125">
        <row r="12">
          <cell r="F12">
            <v>0</v>
          </cell>
        </row>
      </sheetData>
      <sheetData sheetId="126"/>
      <sheetData sheetId="127"/>
      <sheetData sheetId="128"/>
      <sheetData sheetId="129"/>
      <sheetData sheetId="130"/>
      <sheetData sheetId="131"/>
      <sheetData sheetId="132">
        <row r="12">
          <cell r="F12">
            <v>1218.1665773563388</v>
          </cell>
        </row>
      </sheetData>
      <sheetData sheetId="133"/>
      <sheetData sheetId="134"/>
      <sheetData sheetId="135"/>
      <sheetData sheetId="136">
        <row r="12">
          <cell r="F12">
            <v>5.61</v>
          </cell>
        </row>
      </sheetData>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ow r="12">
          <cell r="F12">
            <v>0</v>
          </cell>
        </row>
      </sheetData>
      <sheetData sheetId="181">
        <row r="12">
          <cell r="F12">
            <v>0</v>
          </cell>
        </row>
      </sheetData>
      <sheetData sheetId="182">
        <row r="12">
          <cell r="F12">
            <v>0</v>
          </cell>
        </row>
      </sheetData>
      <sheetData sheetId="183">
        <row r="12">
          <cell r="F12">
            <v>0</v>
          </cell>
        </row>
      </sheetData>
      <sheetData sheetId="184">
        <row r="12">
          <cell r="F12">
            <v>0</v>
          </cell>
        </row>
      </sheetData>
      <sheetData sheetId="185">
        <row r="12">
          <cell r="F12">
            <v>0</v>
          </cell>
        </row>
      </sheetData>
      <sheetData sheetId="186"/>
      <sheetData sheetId="187"/>
      <sheetData sheetId="188"/>
      <sheetData sheetId="189"/>
      <sheetData sheetId="190"/>
      <sheetData sheetId="191">
        <row r="12">
          <cell r="F12">
            <v>1218.1665773563388</v>
          </cell>
        </row>
      </sheetData>
      <sheetData sheetId="192"/>
      <sheetData sheetId="193"/>
      <sheetData sheetId="194"/>
      <sheetData sheetId="195">
        <row r="12">
          <cell r="F12">
            <v>5.61</v>
          </cell>
        </row>
      </sheetData>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row r="12">
          <cell r="F12">
            <v>0</v>
          </cell>
        </row>
      </sheetData>
      <sheetData sheetId="241">
        <row r="12">
          <cell r="F12">
            <v>0</v>
          </cell>
        </row>
      </sheetData>
      <sheetData sheetId="242">
        <row r="12">
          <cell r="F12">
            <v>0</v>
          </cell>
        </row>
      </sheetData>
      <sheetData sheetId="243">
        <row r="12">
          <cell r="F12">
            <v>0</v>
          </cell>
        </row>
      </sheetData>
      <sheetData sheetId="244"/>
      <sheetData sheetId="245"/>
      <sheetData sheetId="246"/>
      <sheetData sheetId="247"/>
      <sheetData sheetId="248"/>
      <sheetData sheetId="249"/>
      <sheetData sheetId="250"/>
      <sheetData sheetId="251"/>
      <sheetData sheetId="252">
        <row r="12">
          <cell r="F12">
            <v>5.61</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row r="12">
          <cell r="F12">
            <v>0</v>
          </cell>
        </row>
      </sheetData>
      <sheetData sheetId="298">
        <row r="12">
          <cell r="F12">
            <v>0</v>
          </cell>
        </row>
      </sheetData>
      <sheetData sheetId="299">
        <row r="12">
          <cell r="F12">
            <v>0</v>
          </cell>
        </row>
      </sheetData>
      <sheetData sheetId="300">
        <row r="12">
          <cell r="F12">
            <v>0</v>
          </cell>
        </row>
      </sheetData>
      <sheetData sheetId="301"/>
      <sheetData sheetId="302"/>
      <sheetData sheetId="303"/>
      <sheetData sheetId="304"/>
      <sheetData sheetId="305"/>
      <sheetData sheetId="306"/>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Data Entry"/>
      <sheetName val="Automated Profit &amp; Loss"/>
      <sheetName val="Automated Balance Sheet"/>
      <sheetName val="Automated Cashflow"/>
      <sheetName val="Auto Volumes and Supplementary"/>
      <sheetName val="Indicators"/>
      <sheetName val="RoT"/>
      <sheetName val="Assoc Coy PMaster Data"/>
      <sheetName val="Group Coy PMaster Data"/>
      <sheetName val="Overview"/>
    </sheetNames>
    <sheetDataSet>
      <sheetData sheetId="0" refreshError="1"/>
      <sheetData sheetId="1" refreshError="1"/>
      <sheetData sheetId="2" refreshError="1">
        <row r="41">
          <cell r="E41">
            <v>712.84180068969727</v>
          </cell>
          <cell r="F41">
            <v>615.47552108764648</v>
          </cell>
          <cell r="G41">
            <v>524.1487979888916</v>
          </cell>
          <cell r="H41">
            <v>294.93199634552002</v>
          </cell>
          <cell r="I41">
            <v>378.17091178893958</v>
          </cell>
          <cell r="J41">
            <v>1151.9264869689891</v>
          </cell>
          <cell r="K41">
            <v>1458.4018363952587</v>
          </cell>
          <cell r="L41">
            <v>1330.4615402221605</v>
          </cell>
          <cell r="M41">
            <v>1936.6480560302709</v>
          </cell>
          <cell r="N41">
            <v>2093.1692047119141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Economic"/>
      <sheetName val="Financial"/>
      <sheetName val="OU-Data"/>
      <sheetName val="AFE"/>
      <sheetName val="do not Delete"/>
      <sheetName val="Indicators"/>
      <sheetName val="Automated Profit &amp; Loss"/>
      <sheetName val="nieP03301_revised 4-6"/>
      <sheetName val="PH1 Facilty Prev Mtce"/>
      <sheetName val="PH1 Facilty Cor Mtce "/>
      <sheetName val="prodprof 1"/>
      <sheetName val="PLANNING"/>
      <sheetName val="Eng Rate Summary (Primary)"/>
      <sheetName val="do_not_Delete"/>
      <sheetName val="Automated_Profit_&amp;_Loss"/>
      <sheetName val="nieP03301_revised_4-6"/>
      <sheetName val="PH1_Facilty_Prev_Mtce"/>
      <sheetName val="PH1_Facilty_Cor_Mtce_"/>
      <sheetName val="prodprof_1"/>
      <sheetName val="Eng_Rate_Summary_(Primary)"/>
      <sheetName val="do_not_Delete1"/>
      <sheetName val="Automated_Profit_&amp;_Loss1"/>
      <sheetName val="nieP03301_revised_4-61"/>
      <sheetName val="PH1_Facilty_Prev_Mtce1"/>
      <sheetName val="PH1_Facilty_Cor_Mtce_1"/>
      <sheetName val="prodprof_11"/>
      <sheetName val="Eng_Rate_Summary_(Primary)1"/>
      <sheetName val="do_not_Delete2"/>
      <sheetName val="Automated_Profit_&amp;_Loss2"/>
      <sheetName val="nieP03301_revised_4-62"/>
      <sheetName val="PH1_Facilty_Prev_Mtce2"/>
      <sheetName val="PH1_Facilty_Cor_Mtce_2"/>
      <sheetName val="prodprof_12"/>
      <sheetName val="Eng_Rate_Summary_(Primary)2"/>
      <sheetName val="do_not_Delete3"/>
      <sheetName val="Automated_Profit_&amp;_Loss3"/>
      <sheetName val="nieP03301_revised_4-63"/>
      <sheetName val="PH1_Facilty_Prev_Mtce3"/>
      <sheetName val="PH1_Facilty_Cor_Mtce_3"/>
      <sheetName val="prodprof_13"/>
      <sheetName val="Eng_Rate_Summary_(Primary)3"/>
    </sheetNames>
    <sheetDataSet>
      <sheetData sheetId="0" refreshError="1">
        <row r="1">
          <cell r="I1">
            <v>2003</v>
          </cell>
        </row>
        <row r="37">
          <cell r="C37" t="str">
            <v>Contract Commit - Govt/NOC</v>
          </cell>
        </row>
        <row r="70">
          <cell r="E70" t="str">
            <v>n</v>
          </cell>
        </row>
        <row r="72">
          <cell r="D72">
            <v>0</v>
          </cell>
          <cell r="E72">
            <v>0</v>
          </cell>
          <cell r="F72">
            <v>0</v>
          </cell>
          <cell r="G72">
            <v>0</v>
          </cell>
          <cell r="H72">
            <v>0</v>
          </cell>
          <cell r="I7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05 LTDWS BASE CASE"/>
      <sheetName val="Input Data"/>
      <sheetName val="July 2005 MT IAP MTDWS  "/>
      <sheetName val="Q3 MT-IAP_BP"/>
      <sheetName val="Example location Prep Sequence"/>
      <sheetName val="Example flowline hook up Seque "/>
      <sheetName val="Mapping Fields to AGG node"/>
      <sheetName val="MT-IAP MASTER"/>
      <sheetName val="Maintenace"/>
      <sheetName val="Maintenace_working"/>
    </sheetNames>
    <sheetDataSet>
      <sheetData sheetId="0" refreshError="1"/>
      <sheetData sheetId="1" refreshError="1"/>
      <sheetData sheetId="2" refreshError="1"/>
      <sheetData sheetId="3" refreshError="1"/>
      <sheetData sheetId="4" refreshError="1"/>
      <sheetData sheetId="5" refreshError="1"/>
      <sheetData sheetId="6" refreshError="1">
        <row r="3">
          <cell r="B3" t="str">
            <v>ADIBAWA</v>
          </cell>
        </row>
        <row r="4">
          <cell r="B4" t="str">
            <v>ADIBAWA NORTHEAST</v>
          </cell>
        </row>
        <row r="5">
          <cell r="B5" t="str">
            <v>AFAM</v>
          </cell>
        </row>
        <row r="6">
          <cell r="B6" t="str">
            <v>AFIESERE</v>
          </cell>
        </row>
        <row r="7">
          <cell r="B7" t="str">
            <v>AFREMO</v>
          </cell>
        </row>
        <row r="8">
          <cell r="B8" t="str">
            <v xml:space="preserve">AGBADA </v>
          </cell>
        </row>
        <row r="9">
          <cell r="B9" t="str">
            <v>AGBADA NORTH</v>
          </cell>
        </row>
        <row r="10">
          <cell r="B10" t="str">
            <v>AGBAYA</v>
          </cell>
        </row>
        <row r="11">
          <cell r="B11" t="str">
            <v>AHIA</v>
          </cell>
        </row>
        <row r="12">
          <cell r="B12" t="str">
            <v>AJATITON</v>
          </cell>
        </row>
        <row r="13">
          <cell r="B13" t="str">
            <v>AJOKPORI</v>
          </cell>
        </row>
        <row r="14">
          <cell r="B14" t="str">
            <v>AJUJU</v>
          </cell>
        </row>
        <row r="15">
          <cell r="B15" t="str">
            <v>AKASO</v>
          </cell>
        </row>
        <row r="16">
          <cell r="B16" t="str">
            <v>AKONO</v>
          </cell>
        </row>
        <row r="17">
          <cell r="B17" t="str">
            <v>ALAKIRI</v>
          </cell>
        </row>
        <row r="18">
          <cell r="B18" t="str">
            <v>ALAKIRI EAST</v>
          </cell>
        </row>
        <row r="19">
          <cell r="B19" t="str">
            <v>AMESHI</v>
          </cell>
        </row>
        <row r="20">
          <cell r="B20" t="str">
            <v>AMUKPE</v>
          </cell>
        </row>
        <row r="21">
          <cell r="B21" t="str">
            <v>ANGALALEI</v>
          </cell>
        </row>
        <row r="22">
          <cell r="B22" t="str">
            <v>ANIEZE</v>
          </cell>
        </row>
        <row r="23">
          <cell r="B23" t="str">
            <v>APARA</v>
          </cell>
        </row>
        <row r="24">
          <cell r="B24" t="str">
            <v>ASARAMATORU</v>
          </cell>
        </row>
        <row r="25">
          <cell r="B25" t="str">
            <v>ASARITORU</v>
          </cell>
        </row>
        <row r="26">
          <cell r="B26" t="str">
            <v>ASSA</v>
          </cell>
        </row>
        <row r="27">
          <cell r="B27" t="str">
            <v>ASSA NORTH</v>
          </cell>
        </row>
        <row r="28">
          <cell r="B28" t="str">
            <v>ATALA</v>
          </cell>
        </row>
        <row r="29">
          <cell r="B29" t="str">
            <v>AWOBA</v>
          </cell>
        </row>
        <row r="30">
          <cell r="B30" t="str">
            <v>AWOBA NORTH</v>
          </cell>
        </row>
        <row r="31">
          <cell r="B31" t="str">
            <v>AWOBA NORTHWEST</v>
          </cell>
        </row>
        <row r="32">
          <cell r="B32" t="str">
            <v>BANIELE</v>
          </cell>
        </row>
        <row r="33">
          <cell r="B33" t="str">
            <v>BATAN</v>
          </cell>
        </row>
        <row r="34">
          <cell r="B34" t="str">
            <v xml:space="preserve">BELEMA </v>
          </cell>
        </row>
        <row r="35">
          <cell r="B35" t="str">
            <v>BENISEDE</v>
          </cell>
        </row>
        <row r="36">
          <cell r="B36" t="str">
            <v>BISENI (SAMABRI)</v>
          </cell>
        </row>
        <row r="37">
          <cell r="B37" t="str">
            <v>BODO WEST</v>
          </cell>
        </row>
        <row r="38">
          <cell r="B38" t="str">
            <v>BOMADI</v>
          </cell>
        </row>
        <row r="39">
          <cell r="B39" t="str">
            <v>BOMU</v>
          </cell>
        </row>
        <row r="40">
          <cell r="B40" t="str">
            <v>BONNY</v>
          </cell>
        </row>
        <row r="41">
          <cell r="B41" t="str">
            <v>BUGUMA CREEK</v>
          </cell>
        </row>
        <row r="42">
          <cell r="B42" t="str">
            <v>CAWTHORNE CHANNEL</v>
          </cell>
        </row>
        <row r="43">
          <cell r="B43" t="str">
            <v>DIEBU CREEK</v>
          </cell>
        </row>
        <row r="44">
          <cell r="B44" t="str">
            <v>EA</v>
          </cell>
        </row>
        <row r="45">
          <cell r="B45" t="str">
            <v>EGBEMA</v>
          </cell>
        </row>
        <row r="46">
          <cell r="B46" t="str">
            <v>EGBEMA WEST</v>
          </cell>
        </row>
        <row r="47">
          <cell r="B47" t="str">
            <v>EGBOLOM</v>
          </cell>
        </row>
        <row r="48">
          <cell r="B48" t="str">
            <v>EGWA</v>
          </cell>
        </row>
        <row r="49">
          <cell r="B49" t="str">
            <v>EJA</v>
          </cell>
        </row>
        <row r="50">
          <cell r="B50" t="str">
            <v>EKULAMA</v>
          </cell>
        </row>
        <row r="51">
          <cell r="B51" t="str">
            <v>ELELENWA</v>
          </cell>
        </row>
        <row r="52">
          <cell r="B52" t="str">
            <v>ELEPA</v>
          </cell>
        </row>
        <row r="53">
          <cell r="B53" t="str">
            <v>EMOHUA</v>
          </cell>
        </row>
        <row r="54">
          <cell r="B54" t="str">
            <v>ENWHE</v>
          </cell>
        </row>
        <row r="55">
          <cell r="B55" t="str">
            <v>ERIEMU</v>
          </cell>
        </row>
        <row r="56">
          <cell r="B56" t="str">
            <v>ESCRAVOS BEACH</v>
          </cell>
        </row>
        <row r="57">
          <cell r="B57" t="str">
            <v>ETE</v>
          </cell>
        </row>
        <row r="58">
          <cell r="B58" t="str">
            <v>ETELEBOU</v>
          </cell>
        </row>
        <row r="59">
          <cell r="B59" t="str">
            <v>EVWRENI</v>
          </cell>
        </row>
        <row r="60">
          <cell r="B60" t="str">
            <v>FORCADOS SOUTHWEST</v>
          </cell>
        </row>
        <row r="61">
          <cell r="B61" t="str">
            <v>FORCADOS-YOKRI</v>
          </cell>
        </row>
        <row r="62">
          <cell r="B62" t="str">
            <v>GBARAN</v>
          </cell>
        </row>
        <row r="63">
          <cell r="B63" t="str">
            <v>GBETIOKUN</v>
          </cell>
        </row>
        <row r="64">
          <cell r="B64" t="str">
            <v>H A</v>
          </cell>
        </row>
        <row r="65">
          <cell r="B65" t="str">
            <v>H D</v>
          </cell>
        </row>
        <row r="66">
          <cell r="B66" t="str">
            <v>IBIGWE</v>
          </cell>
        </row>
        <row r="67">
          <cell r="B67" t="str">
            <v>IGBOMOTORU</v>
          </cell>
        </row>
        <row r="68">
          <cell r="B68" t="str">
            <v>IGBOMOTORU NORTH</v>
          </cell>
        </row>
        <row r="69">
          <cell r="B69" t="str">
            <v xml:space="preserve">IMO RIVER </v>
          </cell>
        </row>
        <row r="70">
          <cell r="B70" t="str">
            <v>ISENI</v>
          </cell>
        </row>
        <row r="71">
          <cell r="B71" t="str">
            <v>ISIMIRI</v>
          </cell>
        </row>
        <row r="72">
          <cell r="B72" t="str">
            <v>ISOKO</v>
          </cell>
        </row>
        <row r="73">
          <cell r="B73" t="str">
            <v>ISU</v>
          </cell>
        </row>
        <row r="74">
          <cell r="B74" t="str">
            <v>JONES CREEK</v>
          </cell>
        </row>
        <row r="75">
          <cell r="B75" t="str">
            <v>K D</v>
          </cell>
        </row>
        <row r="76">
          <cell r="B76" t="str">
            <v>K L</v>
          </cell>
        </row>
        <row r="77">
          <cell r="B77" t="str">
            <v>KALAEKULE</v>
          </cell>
        </row>
        <row r="78">
          <cell r="B78" t="str">
            <v>KANBO</v>
          </cell>
        </row>
        <row r="79">
          <cell r="B79" t="str">
            <v>KI</v>
          </cell>
        </row>
        <row r="80">
          <cell r="B80" t="str">
            <v>KOKORI</v>
          </cell>
        </row>
        <row r="81">
          <cell r="B81" t="str">
            <v>KOLO CREEK</v>
          </cell>
        </row>
        <row r="82">
          <cell r="B82" t="str">
            <v>KOROAMA</v>
          </cell>
        </row>
        <row r="83">
          <cell r="B83" t="str">
            <v>KOROKORO</v>
          </cell>
        </row>
        <row r="84">
          <cell r="B84" t="str">
            <v>KORONAMA</v>
          </cell>
        </row>
        <row r="85">
          <cell r="B85" t="str">
            <v>KRAKAMA</v>
          </cell>
        </row>
        <row r="86">
          <cell r="B86" t="str">
            <v>KUGBE</v>
          </cell>
        </row>
        <row r="87">
          <cell r="B87" t="str">
            <v>MINI NTA</v>
          </cell>
        </row>
        <row r="88">
          <cell r="B88" t="str">
            <v>MOSOGAR</v>
          </cell>
        </row>
        <row r="89">
          <cell r="B89" t="str">
            <v xml:space="preserve">NEMBE CREEK </v>
          </cell>
        </row>
        <row r="90">
          <cell r="B90" t="str">
            <v>NEMBE CREEK EAST</v>
          </cell>
        </row>
        <row r="91">
          <cell r="B91" t="str">
            <v>NGBOKO</v>
          </cell>
        </row>
        <row r="92">
          <cell r="B92" t="str">
            <v>NKALI</v>
          </cell>
        </row>
        <row r="93">
          <cell r="B93" t="str">
            <v>NUN RIVER</v>
          </cell>
        </row>
        <row r="94">
          <cell r="B94" t="str">
            <v>OBEAKPU</v>
          </cell>
        </row>
        <row r="95">
          <cell r="B95" t="str">
            <v>OBELE</v>
          </cell>
        </row>
        <row r="96">
          <cell r="B96" t="str">
            <v>OBEN</v>
          </cell>
        </row>
        <row r="97">
          <cell r="B97" t="str">
            <v>OBIGBO</v>
          </cell>
        </row>
        <row r="98">
          <cell r="B98" t="str">
            <v>OBIGBO NORTH</v>
          </cell>
        </row>
        <row r="99">
          <cell r="B99" t="str">
            <v>OBUZO</v>
          </cell>
        </row>
        <row r="100">
          <cell r="B100" t="str">
            <v>ODEAMA CREEK</v>
          </cell>
        </row>
        <row r="101">
          <cell r="B101" t="str">
            <v>ODIDI</v>
          </cell>
        </row>
        <row r="102">
          <cell r="B102" t="str">
            <v>ODON</v>
          </cell>
        </row>
        <row r="103">
          <cell r="B103" t="str">
            <v>OFEMINI</v>
          </cell>
        </row>
        <row r="104">
          <cell r="B104" t="str">
            <v>OFOROLA</v>
          </cell>
        </row>
        <row r="105">
          <cell r="B105" t="str">
            <v>OGARA</v>
          </cell>
        </row>
        <row r="106">
          <cell r="B106" t="str">
            <v>OGARA NORTH</v>
          </cell>
        </row>
        <row r="107">
          <cell r="B107" t="str">
            <v>OGBOTOBO</v>
          </cell>
        </row>
        <row r="108">
          <cell r="B108" t="str">
            <v>OGINI</v>
          </cell>
        </row>
        <row r="109">
          <cell r="B109" t="str">
            <v>OGUTA</v>
          </cell>
        </row>
        <row r="110">
          <cell r="B110" t="str">
            <v>OHURU</v>
          </cell>
        </row>
        <row r="111">
          <cell r="B111" t="str">
            <v>OKIORI</v>
          </cell>
        </row>
        <row r="112">
          <cell r="B112" t="str">
            <v>OKOPORO</v>
          </cell>
        </row>
        <row r="113">
          <cell r="B113" t="str">
            <v>OKOROBA</v>
          </cell>
        </row>
        <row r="114">
          <cell r="B114" t="str">
            <v>OKPOKUNOU</v>
          </cell>
        </row>
        <row r="115">
          <cell r="B115" t="str">
            <v>OKPORHURU</v>
          </cell>
        </row>
        <row r="116">
          <cell r="B116" t="str">
            <v xml:space="preserve">OLOIBIRI </v>
          </cell>
        </row>
        <row r="117">
          <cell r="B117" t="str">
            <v>OLOMORO</v>
          </cell>
        </row>
        <row r="118">
          <cell r="B118" t="str">
            <v>OLOMORO-OLEH</v>
          </cell>
        </row>
        <row r="119">
          <cell r="B119" t="str">
            <v>OLUA</v>
          </cell>
        </row>
        <row r="120">
          <cell r="B120" t="str">
            <v>OPOBO NORTH</v>
          </cell>
        </row>
        <row r="121">
          <cell r="B121" t="str">
            <v>OPOBO SOUTH</v>
          </cell>
        </row>
        <row r="122">
          <cell r="B122" t="str">
            <v>OPOMOYO</v>
          </cell>
        </row>
        <row r="123">
          <cell r="B123" t="str">
            <v>OPUAMA</v>
          </cell>
        </row>
        <row r="124">
          <cell r="B124" t="str">
            <v>OPUGBENE</v>
          </cell>
        </row>
        <row r="125">
          <cell r="B125" t="str">
            <v>OPUKUSHI</v>
          </cell>
        </row>
        <row r="126">
          <cell r="B126" t="str">
            <v>OPUKUSHI NORTH</v>
          </cell>
        </row>
        <row r="127">
          <cell r="B127" t="str">
            <v>OROGHO</v>
          </cell>
        </row>
        <row r="128">
          <cell r="B128" t="str">
            <v>ORONI</v>
          </cell>
        </row>
        <row r="129">
          <cell r="B129" t="str">
            <v>ORUBIRI</v>
          </cell>
        </row>
        <row r="130">
          <cell r="B130" t="str">
            <v>OSIOKA</v>
          </cell>
        </row>
        <row r="131">
          <cell r="B131" t="str">
            <v>OTAKIKPO</v>
          </cell>
        </row>
        <row r="132">
          <cell r="B132" t="str">
            <v>OTAMINI</v>
          </cell>
        </row>
        <row r="133">
          <cell r="B133" t="str">
            <v>OTUMARA</v>
          </cell>
        </row>
        <row r="134">
          <cell r="B134" t="str">
            <v>OVHOR</v>
          </cell>
        </row>
        <row r="135">
          <cell r="B135" t="str">
            <v>OWEH</v>
          </cell>
        </row>
        <row r="136">
          <cell r="B136" t="str">
            <v>OZORO</v>
          </cell>
        </row>
        <row r="137">
          <cell r="B137" t="str">
            <v>RAPELE</v>
          </cell>
        </row>
        <row r="138">
          <cell r="B138" t="str">
            <v>RUMUEKPE</v>
          </cell>
        </row>
        <row r="139">
          <cell r="B139" t="str">
            <v>SAGHARA</v>
          </cell>
        </row>
        <row r="140">
          <cell r="B140" t="str">
            <v xml:space="preserve">SANTA BARBARA </v>
          </cell>
        </row>
        <row r="141">
          <cell r="B141" t="str">
            <v>SANTA BARBARA SOUTH</v>
          </cell>
        </row>
        <row r="142">
          <cell r="B142" t="str">
            <v>SAPELE</v>
          </cell>
        </row>
        <row r="143">
          <cell r="B143" t="str">
            <v>SEIBOU</v>
          </cell>
        </row>
        <row r="144">
          <cell r="B144" t="str">
            <v>SOKU</v>
          </cell>
        </row>
        <row r="145">
          <cell r="B145" t="str">
            <v>SOKU NORTH</v>
          </cell>
        </row>
        <row r="146">
          <cell r="B146" t="str">
            <v>TUNU</v>
          </cell>
        </row>
        <row r="147">
          <cell r="B147" t="str">
            <v>UBALEME</v>
          </cell>
        </row>
        <row r="148">
          <cell r="B148" t="str">
            <v>UBEFAN</v>
          </cell>
        </row>
        <row r="149">
          <cell r="B149" t="str">
            <v>UBIE</v>
          </cell>
        </row>
        <row r="150">
          <cell r="B150" t="str">
            <v>UBIMA</v>
          </cell>
        </row>
        <row r="151">
          <cell r="B151" t="str">
            <v>UGADA</v>
          </cell>
        </row>
        <row r="152">
          <cell r="B152" t="str">
            <v>UGHELLI EAST</v>
          </cell>
        </row>
        <row r="153">
          <cell r="B153" t="str">
            <v>UGHELLI WEST</v>
          </cell>
        </row>
        <row r="154">
          <cell r="B154" t="str">
            <v>UMUECHEM</v>
          </cell>
        </row>
        <row r="155">
          <cell r="B155" t="str">
            <v>UMUTU</v>
          </cell>
        </row>
        <row r="156">
          <cell r="B156" t="str">
            <v>URHURE</v>
          </cell>
        </row>
        <row r="157">
          <cell r="B157" t="str">
            <v>UTAPATE</v>
          </cell>
        </row>
        <row r="158">
          <cell r="B158" t="str">
            <v>UTAPATE SOUTH</v>
          </cell>
        </row>
        <row r="159">
          <cell r="B159" t="str">
            <v>UTAPATE WEST</v>
          </cell>
        </row>
        <row r="160">
          <cell r="B160" t="str">
            <v>UTOROGU</v>
          </cell>
        </row>
        <row r="161">
          <cell r="B161" t="str">
            <v>UZERE EAST</v>
          </cell>
        </row>
        <row r="162">
          <cell r="B162" t="str">
            <v>UZERE WEST</v>
          </cell>
        </row>
        <row r="163">
          <cell r="B163" t="str">
            <v>UZU</v>
          </cell>
        </row>
        <row r="164">
          <cell r="B164" t="str">
            <v>WARRI RIVER</v>
          </cell>
        </row>
        <row r="165">
          <cell r="B165" t="str">
            <v>YORLA</v>
          </cell>
        </row>
        <row r="166">
          <cell r="B166" t="str">
            <v>ZARAMA</v>
          </cell>
        </row>
      </sheetData>
      <sheetData sheetId="7" refreshError="1"/>
      <sheetData sheetId="8" refreshError="1"/>
      <sheetData sheetId="9"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surface data"/>
      <sheetName val="Reservoir Summary Data"/>
      <sheetName val="Chopin 0.63tcf"/>
      <sheetName val="Listz 0.8 tcf"/>
      <sheetName val="Mozart satllite 0.9tcf"/>
      <sheetName val="Haydn .175tcf"/>
      <sheetName val="Vivaldi Hub 1.3 tcf"/>
      <sheetName val="SUMMARY"/>
      <sheetName val="Overall "/>
      <sheetName val="WNL (2)"/>
      <sheetName val="Profiles"/>
      <sheetName val="Listvalues"/>
      <sheetName val="SetUp"/>
      <sheetName val="HL Cost"/>
      <sheetName val="Review"/>
      <sheetName val="TRCF"/>
      <sheetName val="TROIF"/>
      <sheetName val="LIST"/>
      <sheetName val="do not Delete"/>
      <sheetName val="Const Equip"/>
      <sheetName val="Mapping Fields to AGG node"/>
      <sheetName val="PAYE 3-1"/>
      <sheetName val=""/>
      <sheetName val="RATES"/>
      <sheetName val="Subsurface_data"/>
      <sheetName val="Reservoir_Summary_Data"/>
      <sheetName val="Chopin_0_63tcf"/>
      <sheetName val="Listz_0_8_tcf"/>
      <sheetName val="Mozart_satllite_0_9tcf"/>
      <sheetName val="Haydn__175tcf"/>
      <sheetName val="Vivaldi_Hub_1_3_tcf"/>
      <sheetName val="Overall_"/>
      <sheetName val="WNL_(2)"/>
      <sheetName val="HL_Cost"/>
      <sheetName val="do_not_Delete"/>
      <sheetName val="Const_Equip"/>
      <sheetName val="Mapping_Fields_to_AGG_node"/>
      <sheetName val="PAYE_3-1"/>
      <sheetName val="Subsurface_data1"/>
      <sheetName val="Reservoir_Summary_Data1"/>
      <sheetName val="Chopin_0_63tcf1"/>
      <sheetName val="Listz_0_8_tcf1"/>
      <sheetName val="Mozart_satllite_0_9tcf1"/>
      <sheetName val="Haydn__175tcf1"/>
      <sheetName val="Vivaldi_Hub_1_3_tcf1"/>
      <sheetName val="Overall_1"/>
      <sheetName val="WNL_(2)1"/>
      <sheetName val="HL_Cost1"/>
      <sheetName val="do_not_Delete1"/>
      <sheetName val="Const_Equip1"/>
      <sheetName val="Mapping_Fields_to_AGG_node1"/>
      <sheetName val="PAYE_3-11"/>
      <sheetName val="NON-LIFE RAW"/>
      <sheetName val="Subsurface_data2"/>
      <sheetName val="Reservoir_Summary_Data2"/>
      <sheetName val="Chopin_0_63tcf2"/>
      <sheetName val="Listz_0_8_tcf2"/>
      <sheetName val="Mozart_satllite_0_9tcf2"/>
      <sheetName val="Haydn__175tcf2"/>
      <sheetName val="Vivaldi_Hub_1_3_tcf2"/>
      <sheetName val="Overall_2"/>
      <sheetName val="WNL_(2)2"/>
      <sheetName val="HL_Cost2"/>
      <sheetName val="do_not_Delete2"/>
      <sheetName val="Const_Equip2"/>
      <sheetName val="Mapping_Fields_to_AGG_node2"/>
      <sheetName val="PAYE_3-12"/>
      <sheetName val="Subsurface_data3"/>
      <sheetName val="Reservoir_Summary_Data3"/>
      <sheetName val="Chopin_0_63tcf3"/>
      <sheetName val="Listz_0_8_tcf3"/>
      <sheetName val="Mozart_satllite_0_9tcf3"/>
      <sheetName val="Haydn__175tcf3"/>
      <sheetName val="Vivaldi_Hub_1_3_tcf3"/>
      <sheetName val="Overall_3"/>
      <sheetName val="WNL_(2)3"/>
      <sheetName val="HL_Cost3"/>
      <sheetName val="do_not_Delete3"/>
      <sheetName val="Const_Equip3"/>
      <sheetName val="Mapping_Fields_to_AGG_node3"/>
      <sheetName val="PAYE_3-13"/>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Regional Data"/>
      <sheetName val="Projects"/>
      <sheetName val="Project_List"/>
      <sheetName val="Milestones"/>
      <sheetName val="Lists"/>
      <sheetName val="Lookup Sheet"/>
      <sheetName val="Indicators"/>
      <sheetName val="Constn &amp; Install - LEV.4"/>
      <sheetName val="LEV.4 Project Managem"/>
    </sheetNames>
    <sheetDataSet>
      <sheetData sheetId="0" refreshError="1"/>
      <sheetData sheetId="1" refreshError="1"/>
      <sheetData sheetId="2" refreshError="1"/>
      <sheetData sheetId="3" refreshError="1"/>
      <sheetData sheetId="4">
        <row r="2">
          <cell r="B2" t="str">
            <v>Please select Milestone from the List:</v>
          </cell>
        </row>
        <row r="4">
          <cell r="B4" t="str">
            <v>KEY MILESTONES FOR DEFINE PHASE</v>
          </cell>
        </row>
        <row r="6">
          <cell r="B6" t="str">
            <v xml:space="preserve">MD01 - Basic Design Package (BDP) / Basis for Design (BfD) Completed  </v>
          </cell>
        </row>
        <row r="8">
          <cell r="B8" t="str">
            <v xml:space="preserve">HSE &amp; SD </v>
          </cell>
        </row>
        <row r="9">
          <cell r="B9" t="str">
            <v>MD02 - Early (Coarse) Hazard and Effects Management Process (HEMP) Study Completed</v>
          </cell>
        </row>
        <row r="10">
          <cell r="B10" t="str">
            <v>MD03 - HSE Study Reports Completed</v>
          </cell>
        </row>
        <row r="12">
          <cell r="B12" t="str">
            <v xml:space="preserve">Quality Management </v>
          </cell>
        </row>
        <row r="13">
          <cell r="B13" t="str">
            <v>MD04 - Process Controls &amp; Assurance Plan Issued</v>
          </cell>
        </row>
        <row r="15">
          <cell r="B15" t="str">
            <v xml:space="preserve">Information Management </v>
          </cell>
        </row>
        <row r="16">
          <cell r="B16" t="str">
            <v>MD05 - IM Procedures and Lifecycle Information Plan Completed (Input to PEP, Cost &amp; Schedule)</v>
          </cell>
        </row>
        <row r="18">
          <cell r="B18" t="str">
            <v xml:space="preserve">Project Services </v>
          </cell>
        </row>
        <row r="19">
          <cell r="B19" t="str">
            <v>MD06 - Cost Estimate &amp; Schedule Issued</v>
          </cell>
        </row>
        <row r="20">
          <cell r="B20" t="str">
            <v>MD07 - Project Controls Plan Completed</v>
          </cell>
        </row>
        <row r="22">
          <cell r="B22" t="str">
            <v xml:space="preserve">Contracting &amp; Procurement </v>
          </cell>
        </row>
        <row r="23">
          <cell r="B23" t="str">
            <v>MD08 - Engineering Package (BDP/BfD) Contract Tender Documents Issued</v>
          </cell>
        </row>
        <row r="24">
          <cell r="B24" t="str">
            <v>MD09 - Engineering (FEED) Bids Received</v>
          </cell>
        </row>
        <row r="25">
          <cell r="B25" t="str">
            <v>MD10 - FEED Bids (T&amp;C) Evaluation Completed</v>
          </cell>
        </row>
        <row r="26">
          <cell r="B26" t="str">
            <v>MD11 - FEED Contract Awarded</v>
          </cell>
        </row>
        <row r="28">
          <cell r="B28" t="str">
            <v>Operations Readiness &amp; Assurance (OR&amp;A)</v>
          </cell>
        </row>
        <row r="29">
          <cell r="B29" t="str">
            <v xml:space="preserve">MD12 - Logistics Requirements for Execute Phase Embedded in Tender Documents </v>
          </cell>
        </row>
        <row r="31">
          <cell r="B31" t="str">
            <v>FEED</v>
          </cell>
        </row>
        <row r="33">
          <cell r="B33" t="str">
            <v>BDEP / Project Specifications (FEED)</v>
          </cell>
        </row>
        <row r="34">
          <cell r="B34" t="str">
            <v>MD13 - Discipline Design Specs Completed (Structural, Process, Piping, Civils, Mechanical, etc)</v>
          </cell>
        </row>
        <row r="35">
          <cell r="B35" t="str">
            <v>MD14 - Final Discipline Layouts Completed</v>
          </cell>
        </row>
        <row r="36">
          <cell r="B36" t="str">
            <v>MD15 - Data Sheets for Long-Lead Equipment Completed</v>
          </cell>
        </row>
        <row r="37">
          <cell r="B37" t="str">
            <v>MD16 - PFD's Completed</v>
          </cell>
        </row>
        <row r="38">
          <cell r="B38" t="str">
            <v>MD17 - Preliminary Process &amp; Utility P&amp;ID's Completed</v>
          </cell>
        </row>
        <row r="39">
          <cell r="B39" t="str">
            <v>MD18 - Equipment List Completed</v>
          </cell>
        </row>
        <row r="40">
          <cell r="B40" t="str">
            <v>MD19 - Bulks MTO Completed</v>
          </cell>
        </row>
        <row r="41">
          <cell r="B41" t="str">
            <v>MD20 - BDEP / Project Specifications Completed</v>
          </cell>
        </row>
        <row r="43">
          <cell r="B43" t="str">
            <v>Design HSE &amp; SD</v>
          </cell>
        </row>
        <row r="44">
          <cell r="B44" t="str">
            <v>MD21 - HSE Philosophy (Risk, Loss prevention, Evacuation) Completed</v>
          </cell>
        </row>
        <row r="45">
          <cell r="B45" t="str">
            <v>MD22 - Technical Risk Assessment Completed</v>
          </cell>
        </row>
        <row r="46">
          <cell r="B46" t="str">
            <v>MD23 - Final Coarse HAZOP &amp; QA Reports Completed</v>
          </cell>
        </row>
        <row r="47">
          <cell r="B47" t="str">
            <v>MD24 - HSE Section for Flawless Start-Up Review Report Completed</v>
          </cell>
        </row>
        <row r="48">
          <cell r="B48" t="str">
            <v>MD25 - Detailed Hazard and Effects Management Process (HEMP) Study Reports Completed</v>
          </cell>
        </row>
        <row r="49">
          <cell r="B49" t="str">
            <v>MD26 - Design HSE Case completed</v>
          </cell>
        </row>
        <row r="50">
          <cell r="B50" t="str">
            <v>MD27 - Final Environmental Impact Assessment (EIA) Report and ESHMP Completed (Incl Permit Application Document)</v>
          </cell>
        </row>
        <row r="52">
          <cell r="B52" t="str">
            <v>Project Management &amp; Risk Management</v>
          </cell>
        </row>
        <row r="53">
          <cell r="B53" t="str">
            <v>MD28 - Stakeholder Engagement Plan Completed</v>
          </cell>
        </row>
        <row r="54">
          <cell r="B54" t="str">
            <v>MD29 - Final Project Execution Plan &amp; Risk Management Plan Completed</v>
          </cell>
        </row>
        <row r="55">
          <cell r="B55" t="str">
            <v>MD30 - Risk Register Completed</v>
          </cell>
        </row>
        <row r="57">
          <cell r="B57" t="str">
            <v xml:space="preserve">Quality Management </v>
          </cell>
        </row>
        <row r="58">
          <cell r="B58" t="str">
            <v>MD31 - Final Quality Plan Completed</v>
          </cell>
        </row>
        <row r="60">
          <cell r="B60" t="str">
            <v xml:space="preserve">Information Management </v>
          </cell>
        </row>
        <row r="61">
          <cell r="B61" t="str">
            <v>MD32 - Final Information Management Interface Plan for Contractors Completed</v>
          </cell>
        </row>
        <row r="63">
          <cell r="B63" t="str">
            <v xml:space="preserve">Project Services </v>
          </cell>
        </row>
        <row r="64">
          <cell r="B64" t="str">
            <v xml:space="preserve">MD33 - Project Controls Plan for Execution Phase Completed </v>
          </cell>
        </row>
        <row r="65">
          <cell r="B65" t="str">
            <v>MD34 - Level 3 Cost Estimate Report &amp; Level 3 Schedule for Execution Phase (incl Start-up) Issued</v>
          </cell>
        </row>
        <row r="66">
          <cell r="B66" t="str">
            <v>MD35 - Project Benchmarking Completed (Prospective)</v>
          </cell>
        </row>
        <row r="68">
          <cell r="B68" t="str">
            <v xml:space="preserve">Contracting &amp; Procurement </v>
          </cell>
        </row>
        <row r="69">
          <cell r="B69" t="str">
            <v>MD36 - Approved Suppliers (Vendor) List Issued</v>
          </cell>
        </row>
        <row r="70">
          <cell r="B70" t="str">
            <v>MD37 - Final C&amp;P Plan (Input to PEP) Completed</v>
          </cell>
        </row>
        <row r="71">
          <cell r="B71" t="str">
            <v>MD38 - Long-Lead Equipment Requisitions Prep Completed</v>
          </cell>
        </row>
        <row r="72">
          <cell r="B72" t="str">
            <v>MD39 - Execution Contract Tender Documents Issued</v>
          </cell>
        </row>
        <row r="73">
          <cell r="B73" t="str">
            <v>MD40 - Execution Bids Received</v>
          </cell>
        </row>
        <row r="74">
          <cell r="B74" t="str">
            <v>MD41 - Bid (T&amp;C) Evaluation Completed</v>
          </cell>
        </row>
        <row r="75">
          <cell r="B75" t="str">
            <v>MD42 - Long-Lead Equipment Tender Documents Completed</v>
          </cell>
        </row>
        <row r="77">
          <cell r="B77" t="str">
            <v>Operations Readiness (OR)</v>
          </cell>
        </row>
        <row r="78">
          <cell r="B78" t="str">
            <v>MD43 - OR Plan Issued</v>
          </cell>
        </row>
        <row r="79">
          <cell r="B79" t="str">
            <v>MD44 - Flawless Project Delivery Plan Update Completed</v>
          </cell>
        </row>
        <row r="80">
          <cell r="B80" t="str">
            <v>MD45 - Activity Based Cost Model Detailed and Operational</v>
          </cell>
        </row>
        <row r="81">
          <cell r="B81" t="str">
            <v>MD46 - Technical Integrity Framework Assessment Conducted</v>
          </cell>
        </row>
        <row r="82">
          <cell r="B82" t="str">
            <v>MD47 - Technical Integrity Verification (TIV) Plan Developed</v>
          </cell>
        </row>
        <row r="83">
          <cell r="B83" t="str">
            <v>MD48 - Operability and Maintainability Study Conducted</v>
          </cell>
        </row>
        <row r="84">
          <cell r="B84" t="str">
            <v>MD49 - Reliability, Availability and Maintainability Study (RAM) Conducted</v>
          </cell>
        </row>
        <row r="85">
          <cell r="B85" t="str">
            <v>MD50 - Well Testing, Metering and Allocation Philosophy Developed</v>
          </cell>
        </row>
        <row r="86">
          <cell r="B86" t="str">
            <v>MD51 - Production System and Well Surveillance Plan Developed</v>
          </cell>
        </row>
        <row r="87">
          <cell r="B87" t="str">
            <v>MD52 - Logistics Execution Plan Completed</v>
          </cell>
        </row>
        <row r="88">
          <cell r="B88" t="str">
            <v>MD53 - Project to Asset Transfer Plan Developed</v>
          </cell>
        </row>
        <row r="89">
          <cell r="B89" t="str">
            <v>MD54 - Commissioning &amp; Startup Philosophy &amp; Logic Completed</v>
          </cell>
        </row>
        <row r="91">
          <cell r="B91" t="str">
            <v>JV Set up</v>
          </cell>
        </row>
        <row r="92">
          <cell r="B92" t="str">
            <v>MD55 - Legal form of JV/Consortium Entity Agreed</v>
          </cell>
        </row>
        <row r="93">
          <cell r="B93" t="str">
            <v>MD56 - MOU / Agreement / Deal details Completed</v>
          </cell>
        </row>
        <row r="94">
          <cell r="B94" t="str">
            <v>MD57 - Legal and commercial framework for the venture agreed with partners</v>
          </cell>
        </row>
        <row r="95">
          <cell r="B95" t="str">
            <v>MD58 - VSU plan Agreed</v>
          </cell>
        </row>
        <row r="96">
          <cell r="B96" t="str">
            <v>MD59 - Operate Phase Organization Defined and Execution Plan Issued</v>
          </cell>
        </row>
        <row r="97">
          <cell r="B97" t="str">
            <v>MD60 - Operations Staff Training and Development Plan Issued</v>
          </cell>
        </row>
        <row r="98">
          <cell r="B98" t="str">
            <v>MD61 - Venture Agreements signed</v>
          </cell>
        </row>
        <row r="99">
          <cell r="B99" t="str">
            <v>MD62 - Intra-party agreements Completed</v>
          </cell>
        </row>
        <row r="100">
          <cell r="B100" t="str">
            <v>MD63 - Permitting framework in place</v>
          </cell>
        </row>
        <row r="101">
          <cell r="B101" t="str">
            <v>MD64 - HR systems in place to support significant numbers of venture staff</v>
          </cell>
        </row>
        <row r="102">
          <cell r="B102" t="str">
            <v>MD65 - Commissioning &amp; Start-up Organisation in place</v>
          </cell>
        </row>
        <row r="103">
          <cell r="B103" t="str">
            <v>MD66 - Completions and Well Intervention Organisation in place</v>
          </cell>
        </row>
        <row r="104">
          <cell r="B104" t="str">
            <v>MD67 - Production Services Organisation in place</v>
          </cell>
        </row>
        <row r="105">
          <cell r="B105" t="str">
            <v>MD68 - OR&amp;A Organisation in place</v>
          </cell>
        </row>
        <row r="106">
          <cell r="B106" t="str">
            <v>MD69 - Logistics Organisation in place</v>
          </cell>
        </row>
        <row r="108">
          <cell r="B108" t="str">
            <v>Wells</v>
          </cell>
        </row>
        <row r="109">
          <cell r="B109" t="str">
            <v>MD70 - Well Detailed Design Completed</v>
          </cell>
        </row>
        <row r="110">
          <cell r="B110" t="str">
            <v>MD71 - Wells Programme Issued</v>
          </cell>
        </row>
        <row r="111">
          <cell r="B111" t="str">
            <v>MD72 - Detailed Execution Plan Issued</v>
          </cell>
        </row>
        <row r="112">
          <cell r="B112" t="str">
            <v>MD73 - List/order of major Long-lead items Issued</v>
          </cell>
        </row>
        <row r="113">
          <cell r="B113" t="str">
            <v>MD74 - Rig C&amp;P Strategy Agreed</v>
          </cell>
        </row>
        <row r="115">
          <cell r="B115" t="str">
            <v>KEY MILESTONES FOR EXECUTION PHASE</v>
          </cell>
        </row>
        <row r="117">
          <cell r="B117" t="str">
            <v>GENERAL</v>
          </cell>
        </row>
        <row r="119">
          <cell r="B119" t="str">
            <v>Risk Management</v>
          </cell>
        </row>
        <row r="120">
          <cell r="B120" t="str">
            <v>ME01 - Update of Risk Register Completed</v>
          </cell>
        </row>
        <row r="121">
          <cell r="B121" t="str">
            <v>ME02 - Update of Risk Management Plan Completed</v>
          </cell>
        </row>
        <row r="123">
          <cell r="B123" t="str">
            <v xml:space="preserve">Project Management &amp; Engineering </v>
          </cell>
        </row>
        <row r="124">
          <cell r="B124" t="str">
            <v>ME03 - Implementation of Project Business Controls Procedures Issued</v>
          </cell>
        </row>
        <row r="125">
          <cell r="B125" t="str">
            <v>ME04 - Design &amp; Implementation of Asset Development Organisation Finalized</v>
          </cell>
        </row>
        <row r="126">
          <cell r="B126" t="str">
            <v>ME05 - Resourcing Plan (operation phase) Finalized</v>
          </cell>
        </row>
        <row r="127">
          <cell r="B127" t="str">
            <v>ME06 - Update Stakeholder Engagement Plan Issued</v>
          </cell>
        </row>
        <row r="128">
          <cell r="B128" t="str">
            <v>ME07 - Detailed Design Close-Out Report Issued</v>
          </cell>
        </row>
        <row r="129">
          <cell r="B129" t="str">
            <v>ME08 - Project Interface Register &amp; Management Plan Issued</v>
          </cell>
        </row>
        <row r="130">
          <cell r="B130" t="str">
            <v>ME09 - Assessment of Compliance to Operational Excellence Minimum Standards Completed</v>
          </cell>
        </row>
        <row r="132">
          <cell r="B132" t="str">
            <v xml:space="preserve">HSE &amp; SD </v>
          </cell>
        </row>
        <row r="133">
          <cell r="B133" t="str">
            <v xml:space="preserve">ME10 - HSE Section for Flawless Start-Up Review Report Completed </v>
          </cell>
        </row>
        <row r="134">
          <cell r="B134" t="str">
            <v>ME11 - HSE Regulatory Permits and Consents Documents Completed</v>
          </cell>
        </row>
        <row r="135">
          <cell r="B135" t="str">
            <v>ME12 - Operations HSE Case completed</v>
          </cell>
        </row>
        <row r="137">
          <cell r="B137" t="str">
            <v xml:space="preserve">Quality Management </v>
          </cell>
        </row>
        <row r="138">
          <cell r="B138" t="str">
            <v xml:space="preserve">ME13 - Contractor QMS and Quality Plans Approval Completed </v>
          </cell>
        </row>
        <row r="139">
          <cell r="B139" t="str">
            <v xml:space="preserve">ME14 - Permits &amp; Consents Plan Completed </v>
          </cell>
        </row>
        <row r="140">
          <cell r="B140" t="str">
            <v>ME15 - Updated Project Controls &amp; Assurance Plan Issued  (PCAP)</v>
          </cell>
        </row>
        <row r="142">
          <cell r="B142" t="str">
            <v xml:space="preserve">Information Management </v>
          </cell>
        </row>
        <row r="143">
          <cell r="B143" t="str">
            <v xml:space="preserve">ME16 - Handover Final Documentation and Data to Operator </v>
          </cell>
        </row>
        <row r="144">
          <cell r="B144" t="str">
            <v>ME17 - IM Procedures and Lifecycle Information Plan Completed</v>
          </cell>
        </row>
        <row r="145">
          <cell r="B145" t="str">
            <v>ME18 - Finalize/ Handover Final Documentation and Data to Customer</v>
          </cell>
        </row>
        <row r="147">
          <cell r="B147" t="str">
            <v xml:space="preserve">Project Services </v>
          </cell>
        </row>
        <row r="148">
          <cell r="B148" t="str">
            <v>ME19 - Final Cost &amp; Schedule Report Completed</v>
          </cell>
        </row>
        <row r="149">
          <cell r="B149" t="str">
            <v xml:space="preserve">ME20 - Close-Out Budget (Finalise Variations/ Claims) Completed </v>
          </cell>
        </row>
        <row r="150">
          <cell r="B150" t="str">
            <v xml:space="preserve">ME21 - Close-out Benchmark Report Completed </v>
          </cell>
        </row>
        <row r="151">
          <cell r="B151" t="str">
            <v>ME22 - Level 4 Schedule for Commissioning and Start-up Issued  (Offshore Coordination Team in place)</v>
          </cell>
        </row>
        <row r="153">
          <cell r="B153" t="str">
            <v>Operations Readiness (OR)</v>
          </cell>
        </row>
        <row r="154">
          <cell r="B154" t="str">
            <v>ME23 - OR Plan Issued</v>
          </cell>
        </row>
        <row r="155">
          <cell r="B155" t="str">
            <v>ME24 - Activity Based Cost Model (ABCM) Completed</v>
          </cell>
        </row>
        <row r="156">
          <cell r="B156" t="str">
            <v>ME25 - Operations Management System (OMS) Completed</v>
          </cell>
        </row>
        <row r="157">
          <cell r="B157" t="str">
            <v>ME26 - Safety Critical Elements and Performance Standards Issued</v>
          </cell>
        </row>
        <row r="158">
          <cell r="B158" t="str">
            <v>ME27 - Asset Register Completely Populated</v>
          </cell>
        </row>
        <row r="159">
          <cell r="B159" t="str">
            <v>ME28 - Operations Procedures Completed</v>
          </cell>
        </row>
        <row r="160">
          <cell r="B160" t="str">
            <v>ME29 - Operations Organization Fully Resourced Per Plan</v>
          </cell>
        </row>
        <row r="161">
          <cell r="B161" t="str">
            <v xml:space="preserve">ME30 - Operations Staff Training Program Completed </v>
          </cell>
        </row>
        <row r="162">
          <cell r="B162" t="str">
            <v>ME31 - Well Testing, Metering and Allocation Plan Completed</v>
          </cell>
        </row>
        <row r="163">
          <cell r="B163" t="str">
            <v>ME32 - Production System and Well Surveillance Procedures Completed</v>
          </cell>
        </row>
        <row r="164">
          <cell r="B164" t="str">
            <v xml:space="preserve">ME33 - Commissioning, Completions and Start-Up Management System Deployed </v>
          </cell>
        </row>
        <row r="165">
          <cell r="B165" t="str">
            <v>ME34 - Integrated Commissioning and Start-Up Logic ( PEFS Level ) and Schedule Issued</v>
          </cell>
        </row>
        <row r="166">
          <cell r="B166" t="str">
            <v>ME35 - Project to Asset Transfer Plan Issued and Resouced</v>
          </cell>
        </row>
        <row r="167">
          <cell r="B167" t="str">
            <v>ME36 - Pre-Start-Up Safety and Operation Readiness Audit Report Signed off</v>
          </cell>
        </row>
        <row r="169">
          <cell r="B169" t="str">
            <v>ENGINEERING</v>
          </cell>
        </row>
        <row r="170">
          <cell r="B170" t="str">
            <v>ME37 - P&amp;IDs &amp; Plots Plans Approved for Design</v>
          </cell>
        </row>
        <row r="171">
          <cell r="B171" t="str">
            <v>ME38 - First Isometrics Issued</v>
          </cell>
        </row>
        <row r="172">
          <cell r="B172" t="str">
            <v>ME39 - All Critical Vendor Drawings Received</v>
          </cell>
        </row>
        <row r="173">
          <cell r="B173" t="str">
            <v>ME40 - Preliminary MTO Issued</v>
          </cell>
        </row>
        <row r="174">
          <cell r="B174" t="str">
            <v>ME41 - U/G &amp; Civil AFC Drawings Issued</v>
          </cell>
        </row>
        <row r="175">
          <cell r="B175" t="str">
            <v>ME42 - Last Isometrics Issued</v>
          </cell>
        </row>
        <row r="176">
          <cell r="B176" t="str">
            <v>ME43 - Final MTO Issued</v>
          </cell>
        </row>
        <row r="177">
          <cell r="B177" t="str">
            <v>ME44 - 90% Model Review</v>
          </cell>
        </row>
        <row r="178">
          <cell r="B178" t="str">
            <v>ME45 - As Built Drawings Completed</v>
          </cell>
        </row>
        <row r="179">
          <cell r="B179" t="str">
            <v>ME46 - Completed Discipline (i.e. Structural, Piping, Process, Marine, Civils, Pipeline, etc) Detailed Design</v>
          </cell>
        </row>
        <row r="180">
          <cell r="B180" t="str">
            <v>ME47 - Completed Detailed Layout &amp; Construction Design</v>
          </cell>
        </row>
        <row r="182">
          <cell r="B182" t="str">
            <v>ESHIA</v>
          </cell>
        </row>
        <row r="183">
          <cell r="B183" t="str">
            <v>ME48 - Regulation &amp; Environmental Studies Approval &amp; Permitting</v>
          </cell>
        </row>
        <row r="184">
          <cell r="B184" t="str">
            <v>ME49 - Completed Detailed HSE Assessment (Construction)</v>
          </cell>
        </row>
        <row r="186">
          <cell r="B186" t="str">
            <v>CONTRACTING &amp; PROCUREMENT</v>
          </cell>
        </row>
        <row r="187">
          <cell r="B187" t="str">
            <v>ME50 - Main (Onshore / Offshore) E-P-C Contract(s) (Support Structure Design/Fabrication, Topside Design/Fabrication, Pipelines, Power &amp; Umbilcal Cables, etc) Awarded</v>
          </cell>
        </row>
        <row r="188">
          <cell r="B188" t="str">
            <v>ME51 - LL Equipment list Specs &amp; Data Sheets issued for Client Approvals for RFQs use</v>
          </cell>
        </row>
        <row r="189">
          <cell r="B189" t="str">
            <v>ME52 - Contract Award Early Works / Site Preparation</v>
          </cell>
        </row>
        <row r="190">
          <cell r="B190" t="str">
            <v>ME53 - First Issue of Main Equipment Requisitions</v>
          </cell>
        </row>
        <row r="191">
          <cell r="B191" t="str">
            <v xml:space="preserve">ME54 - ITT for LLIs Issued </v>
          </cell>
        </row>
        <row r="192">
          <cell r="B192" t="str">
            <v>ME55 - Vendors Bid Received</v>
          </cell>
        </row>
        <row r="193">
          <cell r="B193" t="str">
            <v>ME56 - POs Placement for LLIs</v>
          </cell>
        </row>
        <row r="194">
          <cell r="B194" t="str">
            <v>ME57 - POs Placement for Bulk Materials (Structure Steel, Piping, etc)</v>
          </cell>
        </row>
        <row r="195">
          <cell r="B195" t="str">
            <v>ME58 - First LLI Delivery to site</v>
          </cell>
        </row>
        <row r="196">
          <cell r="B196" t="str">
            <v>ME59 - Last LLI Delivery to site</v>
          </cell>
        </row>
        <row r="197">
          <cell r="B197" t="str">
            <v>ME60 - 1st Delivery to site of Pipe &amp; Pipe Bulk Material</v>
          </cell>
        </row>
        <row r="198">
          <cell r="B198" t="str">
            <v>ME61 - Last Delivery to site of Pipe &amp; Pipe Bulk Material</v>
          </cell>
        </row>
        <row r="199">
          <cell r="B199" t="str">
            <v xml:space="preserve">ME62 - 1st Delivery to site of Bulk Materials (electrical, instruments, etc) </v>
          </cell>
        </row>
        <row r="200">
          <cell r="B200" t="str">
            <v xml:space="preserve">ME63 - Last Delivery to site of Bulk Materials (electrical, instruments, etc) </v>
          </cell>
        </row>
        <row r="201">
          <cell r="B201" t="str">
            <v>ME64 - Heavy (Super)Lifts / Flotel Contract Award</v>
          </cell>
        </row>
        <row r="202">
          <cell r="B202" t="str">
            <v>ME65 - Discipline (i.e. Structure, Civils, Piping, etc) Construction Contract Award</v>
          </cell>
        </row>
        <row r="203">
          <cell r="B203" t="str">
            <v>ME66 - Procurement of LL Equipment / Bulk Materials Completed</v>
          </cell>
        </row>
        <row r="205">
          <cell r="B205" t="str">
            <v>FABRICATION</v>
          </cell>
        </row>
        <row r="206">
          <cell r="B206" t="str">
            <v>ME67 - Fabrication (shop) Drawings Completed</v>
          </cell>
        </row>
        <row r="207">
          <cell r="B207" t="str">
            <v>ME68 - Pipework Prefab Completed</v>
          </cell>
        </row>
        <row r="208">
          <cell r="B208" t="str">
            <v xml:space="preserve">ME69 - Offshore Support (Jacket) Fabrication Completed </v>
          </cell>
        </row>
        <row r="209">
          <cell r="B209" t="str">
            <v>ME70 - Modules / LQ Fabrication Completed</v>
          </cell>
        </row>
        <row r="210">
          <cell r="B210" t="str">
            <v>ME71 - Steel-work Prefabrication Completed</v>
          </cell>
        </row>
        <row r="212">
          <cell r="B212" t="str">
            <v>CONSTRUCTION &amp; INSTALLATION</v>
          </cell>
        </row>
        <row r="213">
          <cell r="B213" t="str">
            <v>ME72 - Construction Permits released</v>
          </cell>
        </row>
        <row r="214">
          <cell r="B214" t="str">
            <v xml:space="preserve">ME73 - Early Works / Site Preparation Completed </v>
          </cell>
        </row>
        <row r="215">
          <cell r="B215" t="str">
            <v xml:space="preserve">ME74 - 1st Steel Cutting </v>
          </cell>
        </row>
        <row r="216">
          <cell r="B216" t="str">
            <v>ME75 - (Onshore/Offshore) Pipeline Construction Completed</v>
          </cell>
        </row>
        <row r="217">
          <cell r="B217" t="str">
            <v>ME76 - Fdns &amp; U/G Piping Completed</v>
          </cell>
        </row>
        <row r="218">
          <cell r="B218" t="str">
            <v>ME77 - 1st Piperack Structural Steel Completed</v>
          </cell>
        </row>
        <row r="219">
          <cell r="B219" t="str">
            <v>ME78 - Offshore Support Structure (Jacket) Installation Completed</v>
          </cell>
        </row>
        <row r="220">
          <cell r="B220" t="str">
            <v>ME79 - Topside (offshore) Installation to Jacket Completed</v>
          </cell>
        </row>
        <row r="221">
          <cell r="B221" t="str">
            <v>ME80 - Tank Pads Completed</v>
          </cell>
        </row>
        <row r="222">
          <cell r="B222" t="str">
            <v>ME81 - LLIs Installation Completed</v>
          </cell>
        </row>
        <row r="223">
          <cell r="B223" t="str">
            <v>ME82 - SCADA Systems Completed</v>
          </cell>
        </row>
        <row r="224">
          <cell r="B224" t="str">
            <v>ME83 - Utilities Completed</v>
          </cell>
        </row>
        <row r="225">
          <cell r="B225" t="str">
            <v>ME84 - Punch list Completed</v>
          </cell>
        </row>
        <row r="226">
          <cell r="B226" t="str">
            <v>ME85 - Mechanical Completion  (MC)  (Plants, Topsides, etc)</v>
          </cell>
        </row>
        <row r="227">
          <cell r="B227" t="str">
            <v>ME86 - Discipline (i.e. Insulation, Mechanical, Civils, Electrical, Structural Steel, etc) Site Construction Completed</v>
          </cell>
        </row>
        <row r="229">
          <cell r="B229" t="str">
            <v>COMMISSIONING &amp; START-UP</v>
          </cell>
        </row>
        <row r="230">
          <cell r="B230" t="str">
            <v>ME87 - Statement of Fitness Signed off</v>
          </cell>
        </row>
        <row r="231">
          <cell r="B231" t="str">
            <v>ME88 - Onshore Topside Commissioning Completed</v>
          </cell>
        </row>
        <row r="232">
          <cell r="B232" t="str">
            <v xml:space="preserve">ME89 - Ready for Start-up  (RFSU) </v>
          </cell>
        </row>
        <row r="233">
          <cell r="B233" t="str">
            <v>ME90 - Flowlines Hydrotests Completed</v>
          </cell>
        </row>
        <row r="234">
          <cell r="B234" t="str">
            <v>ME91 - Piping Hydrotests Completed</v>
          </cell>
        </row>
        <row r="235">
          <cell r="B235" t="str">
            <v>ME92 - Pipelines Hydrotests Completed</v>
          </cell>
        </row>
        <row r="236">
          <cell r="B236" t="str">
            <v xml:space="preserve">ME93 - Review Facilities for Final Handover Completed </v>
          </cell>
        </row>
        <row r="237">
          <cell r="B237" t="str">
            <v>ME94 - Loop Tests Completed</v>
          </cell>
        </row>
        <row r="238">
          <cell r="B238" t="str">
            <v>ME95 - Hook-up Completed</v>
          </cell>
        </row>
        <row r="240">
          <cell r="B240" t="str">
            <v xml:space="preserve">DRILLING </v>
          </cell>
        </row>
        <row r="241">
          <cell r="B241" t="str">
            <v>ME96 - Well(s) Detailed Design Completed</v>
          </cell>
        </row>
        <row r="242">
          <cell r="B242" t="str">
            <v>ME97 - Commitment on Completion &amp; Wellhead Hardware  (LLIs)</v>
          </cell>
        </row>
        <row r="243">
          <cell r="B243" t="str">
            <v>ME98 - ITT for Rig(s) Issued</v>
          </cell>
        </row>
        <row r="244">
          <cell r="B244" t="str">
            <v>ME99 - Bids Received</v>
          </cell>
        </row>
        <row r="245">
          <cell r="B245" t="str">
            <v>ME100 - Rig Contract Award</v>
          </cell>
        </row>
        <row r="246">
          <cell r="B246" t="str">
            <v>ME101 - Well Site prep &amp; Wellpads Construction Completed</v>
          </cell>
        </row>
        <row r="247">
          <cell r="B247" t="str">
            <v>ME102 - Rig(s) on site</v>
          </cell>
        </row>
        <row r="248">
          <cell r="B248" t="str">
            <v>ME103 - Drilling &amp; Completions Completed</v>
          </cell>
        </row>
      </sheetData>
      <sheetData sheetId="5" refreshError="1"/>
      <sheetData sheetId="6" refreshError="1"/>
      <sheetData sheetId="7" refreshError="1"/>
      <sheetData sheetId="8" refreshError="1"/>
      <sheetData sheetId="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Economic"/>
      <sheetName val="Financial"/>
      <sheetName val="OU-Data"/>
      <sheetName val="Project Data "/>
      <sheetName val="Project CP List"/>
      <sheetName val="Lists"/>
      <sheetName val="TER2"/>
      <sheetName val="FORMS"/>
      <sheetName val="Reservoir Summary Data"/>
      <sheetName val="Vivaldi Hub 1.3 tcf"/>
      <sheetName val="Fixed Data"/>
      <sheetName val="do not Delete"/>
      <sheetName val="Sheet2"/>
      <sheetName val="FX rate"/>
      <sheetName val="Lookup sheet"/>
      <sheetName val="Prior Years"/>
      <sheetName val="Data"/>
      <sheetName val="PROJ_YTD"/>
      <sheetName val="PLIST"/>
      <sheetName val="Project_Data_"/>
      <sheetName val="Project_CP_List"/>
      <sheetName val="Reservoir_Summary_Data"/>
      <sheetName val="Vivaldi_Hub_1_3_tcf"/>
      <sheetName val="Fixed_Data"/>
      <sheetName val="do_not_Delete"/>
      <sheetName val="FX_rate"/>
      <sheetName val="Lookup_sheet"/>
      <sheetName val="Prior_Years"/>
      <sheetName val="Project_Data_1"/>
      <sheetName val="Project_CP_List1"/>
      <sheetName val="Reservoir_Summary_Data1"/>
      <sheetName val="Vivaldi_Hub_1_3_tcf1"/>
      <sheetName val="Fixed_Data1"/>
      <sheetName val="do_not_Delete1"/>
      <sheetName val="FX_rate1"/>
      <sheetName val="Lookup_sheet1"/>
      <sheetName val="Prior_Years1"/>
      <sheetName val="Project_Data_2"/>
      <sheetName val="Project_CP_List2"/>
      <sheetName val="Reservoir_Summary_Data2"/>
      <sheetName val="Vivaldi_Hub_1_3_tcf2"/>
      <sheetName val="Fixed_Data2"/>
      <sheetName val="do_not_Delete2"/>
      <sheetName val="FX_rate2"/>
      <sheetName val="Lookup_sheet2"/>
      <sheetName val="Prior_Years2"/>
      <sheetName val="Project_Data_3"/>
      <sheetName val="Project_CP_List3"/>
      <sheetName val="Reservoir_Summary_Data3"/>
      <sheetName val="Vivaldi_Hub_1_3_tcf3"/>
      <sheetName val="Fixed_Data3"/>
      <sheetName val="do_not_Delete3"/>
      <sheetName val="FX_rate3"/>
      <sheetName val="Lookup_sheet3"/>
      <sheetName val="Prior_Years3"/>
    </sheetNames>
    <sheetDataSet>
      <sheetData sheetId="0" refreshError="1">
        <row r="23">
          <cell r="C23" t="str">
            <v>YES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r Review Points"/>
      <sheetName val="AoO - Tax booking request"/>
      <sheetName val="GLP - FIRST booking - OUPUT"/>
      <sheetName val="DATA INPUT"/>
      <sheetName val="Proof of Tax - OUTPUT"/>
      <sheetName val="Current tax - OUTPUT"/>
      <sheetName val="Book vs. tax incomes - OUPUT"/>
      <sheetName val="Computation of CA-OUTPUT"/>
      <sheetName val="Computation of ITC-OUPUT"/>
      <sheetName val="ABO Divest"/>
      <sheetName val="STR vs. ETR for SNEPCo"/>
      <sheetName val="Consol BFU"/>
      <sheetName val="SetUp"/>
      <sheetName val="Project Data"/>
      <sheetName val="TER2"/>
      <sheetName val="Estimate Basis"/>
      <sheetName val="Ranking Merge"/>
      <sheetName val="QFDExternalData"/>
      <sheetName val="Manager_Review_Points"/>
      <sheetName val="AoO_-_Tax_booking_request"/>
      <sheetName val="GLP_-_FIRST_booking_-_OUPUT"/>
      <sheetName val="DATA_INPUT"/>
      <sheetName val="Proof_of_Tax_-_OUTPUT"/>
      <sheetName val="Current_tax_-_OUTPUT"/>
      <sheetName val="Book_vs__tax_incomes_-_OUPUT"/>
      <sheetName val="Computation_of_CA-OUTPUT"/>
      <sheetName val="Computation_of_ITC-OUPUT"/>
      <sheetName val="ABO_Divest"/>
      <sheetName val="STR_vs__ETR_for_SNEPCo"/>
      <sheetName val="Consol_BFU"/>
      <sheetName val="Project_Data"/>
      <sheetName val="Estimate_Basis"/>
      <sheetName val="Ranking_Merg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05 LTDWS BASE CASE"/>
      <sheetName val="Input Data"/>
      <sheetName val="July 2005 MT IAP MTDWS  "/>
      <sheetName val="Q3 MT-IAP_BP"/>
      <sheetName val="Example location Prep Sequence"/>
      <sheetName val="Example flowline hook up Seque "/>
      <sheetName val="Mapping Fields to AGG node"/>
      <sheetName val="MT-IAP MASTER"/>
      <sheetName val="Maintenace"/>
      <sheetName val="Maintenace_working"/>
      <sheetName val="SetUp"/>
      <sheetName val="Scenario Input"/>
      <sheetName val="Well count"/>
      <sheetName val="Fac Algorithms"/>
      <sheetName val="Default parameters"/>
      <sheetName val="Unit input"/>
      <sheetName val="Excluded Fields"/>
      <sheetName val="AWARDED (2)"/>
      <sheetName val="AFE"/>
      <sheetName val="Sheet1"/>
      <sheetName val="TER2"/>
      <sheetName val="OPL 212"/>
      <sheetName val="MA"/>
      <sheetName val="jan.01"/>
      <sheetName val="DATA INPUT"/>
      <sheetName val="Final"/>
      <sheetName val="flora"/>
      <sheetName val="Sheet2"/>
      <sheetName val="DropDowns"/>
    </sheetNames>
    <sheetDataSet>
      <sheetData sheetId="0" refreshError="1"/>
      <sheetData sheetId="1" refreshError="1"/>
      <sheetData sheetId="2" refreshError="1"/>
      <sheetData sheetId="3" refreshError="1"/>
      <sheetData sheetId="4" refreshError="1"/>
      <sheetData sheetId="5" refreshError="1"/>
      <sheetData sheetId="6" refreshError="1">
        <row r="3">
          <cell r="B3" t="str">
            <v>ADIBAWA</v>
          </cell>
        </row>
        <row r="4">
          <cell r="B4" t="str">
            <v>ADIBAWA NORTHEAST</v>
          </cell>
        </row>
        <row r="5">
          <cell r="B5" t="str">
            <v>AFAM</v>
          </cell>
        </row>
        <row r="6">
          <cell r="B6" t="str">
            <v>AFIESERE</v>
          </cell>
        </row>
        <row r="7">
          <cell r="B7" t="str">
            <v>AFREMO</v>
          </cell>
        </row>
        <row r="8">
          <cell r="B8" t="str">
            <v xml:space="preserve">AGBADA </v>
          </cell>
        </row>
        <row r="9">
          <cell r="B9" t="str">
            <v>AGBADA NORTH</v>
          </cell>
        </row>
        <row r="10">
          <cell r="B10" t="str">
            <v>AGBAYA</v>
          </cell>
        </row>
        <row r="11">
          <cell r="B11" t="str">
            <v>AHIA</v>
          </cell>
        </row>
        <row r="12">
          <cell r="B12" t="str">
            <v>AJATITON</v>
          </cell>
        </row>
        <row r="13">
          <cell r="B13" t="str">
            <v>AJOKPORI</v>
          </cell>
        </row>
        <row r="14">
          <cell r="B14" t="str">
            <v>AJUJU</v>
          </cell>
        </row>
        <row r="15">
          <cell r="B15" t="str">
            <v>AKASO</v>
          </cell>
        </row>
        <row r="16">
          <cell r="B16" t="str">
            <v>AKONO</v>
          </cell>
        </row>
        <row r="17">
          <cell r="B17" t="str">
            <v>ALAKIRI</v>
          </cell>
        </row>
        <row r="18">
          <cell r="B18" t="str">
            <v>ALAKIRI EAST</v>
          </cell>
        </row>
        <row r="19">
          <cell r="B19" t="str">
            <v>AMESHI</v>
          </cell>
        </row>
        <row r="20">
          <cell r="B20" t="str">
            <v>AMUKPE</v>
          </cell>
        </row>
        <row r="21">
          <cell r="B21" t="str">
            <v>ANGALALEI</v>
          </cell>
        </row>
        <row r="22">
          <cell r="B22" t="str">
            <v>ANIEZE</v>
          </cell>
        </row>
        <row r="23">
          <cell r="B23" t="str">
            <v>APARA</v>
          </cell>
        </row>
        <row r="24">
          <cell r="B24" t="str">
            <v>ASARAMATORU</v>
          </cell>
        </row>
        <row r="25">
          <cell r="B25" t="str">
            <v>ASARITORU</v>
          </cell>
        </row>
        <row r="26">
          <cell r="B26" t="str">
            <v>ASSA</v>
          </cell>
        </row>
        <row r="27">
          <cell r="B27" t="str">
            <v>ASSA NORTH</v>
          </cell>
        </row>
        <row r="28">
          <cell r="B28" t="str">
            <v>ATALA</v>
          </cell>
        </row>
        <row r="29">
          <cell r="B29" t="str">
            <v>AWOBA</v>
          </cell>
        </row>
        <row r="30">
          <cell r="B30" t="str">
            <v>AWOBA NORTH</v>
          </cell>
        </row>
        <row r="31">
          <cell r="B31" t="str">
            <v>AWOBA NORTHWEST</v>
          </cell>
        </row>
        <row r="32">
          <cell r="B32" t="str">
            <v>BANIELE</v>
          </cell>
        </row>
        <row r="33">
          <cell r="B33" t="str">
            <v>BATAN</v>
          </cell>
        </row>
        <row r="34">
          <cell r="B34" t="str">
            <v xml:space="preserve">BELEMA </v>
          </cell>
        </row>
        <row r="35">
          <cell r="B35" t="str">
            <v>BENISEDE</v>
          </cell>
        </row>
        <row r="36">
          <cell r="B36" t="str">
            <v>BISENI (SAMABRI)</v>
          </cell>
        </row>
        <row r="37">
          <cell r="B37" t="str">
            <v>BODO WEST</v>
          </cell>
        </row>
        <row r="38">
          <cell r="B38" t="str">
            <v>BOMADI</v>
          </cell>
        </row>
        <row r="39">
          <cell r="B39" t="str">
            <v>BOMU</v>
          </cell>
        </row>
        <row r="40">
          <cell r="B40" t="str">
            <v>BONNY</v>
          </cell>
        </row>
        <row r="41">
          <cell r="B41" t="str">
            <v>BUGUMA CREEK</v>
          </cell>
        </row>
        <row r="42">
          <cell r="B42" t="str">
            <v>CAWTHORNE CHANNEL</v>
          </cell>
        </row>
        <row r="43">
          <cell r="B43" t="str">
            <v>DIEBU CREEK</v>
          </cell>
        </row>
        <row r="44">
          <cell r="B44" t="str">
            <v>EA</v>
          </cell>
        </row>
        <row r="45">
          <cell r="B45" t="str">
            <v>EGBEMA</v>
          </cell>
        </row>
        <row r="46">
          <cell r="B46" t="str">
            <v>EGBEMA WEST</v>
          </cell>
        </row>
        <row r="47">
          <cell r="B47" t="str">
            <v>EGBOLOM</v>
          </cell>
        </row>
        <row r="48">
          <cell r="B48" t="str">
            <v>EGWA</v>
          </cell>
        </row>
        <row r="49">
          <cell r="B49" t="str">
            <v>EJA</v>
          </cell>
        </row>
        <row r="50">
          <cell r="B50" t="str">
            <v>EKULAMA</v>
          </cell>
        </row>
        <row r="51">
          <cell r="B51" t="str">
            <v>ELELENWA</v>
          </cell>
        </row>
        <row r="52">
          <cell r="B52" t="str">
            <v>ELEPA</v>
          </cell>
        </row>
        <row r="53">
          <cell r="B53" t="str">
            <v>EMOHUA</v>
          </cell>
        </row>
        <row r="54">
          <cell r="B54" t="str">
            <v>ENWHE</v>
          </cell>
        </row>
        <row r="55">
          <cell r="B55" t="str">
            <v>ERIEMU</v>
          </cell>
        </row>
        <row r="56">
          <cell r="B56" t="str">
            <v>ESCRAVOS BEACH</v>
          </cell>
        </row>
        <row r="57">
          <cell r="B57" t="str">
            <v>ETE</v>
          </cell>
        </row>
        <row r="58">
          <cell r="B58" t="str">
            <v>ETELEBOU</v>
          </cell>
        </row>
        <row r="59">
          <cell r="B59" t="str">
            <v>EVWRENI</v>
          </cell>
        </row>
        <row r="60">
          <cell r="B60" t="str">
            <v>FORCADOS SOUTHWEST</v>
          </cell>
        </row>
        <row r="61">
          <cell r="B61" t="str">
            <v>FORCADOS-YOKRI</v>
          </cell>
        </row>
        <row r="62">
          <cell r="B62" t="str">
            <v>GBARAN</v>
          </cell>
        </row>
        <row r="63">
          <cell r="B63" t="str">
            <v>GBETIOKUN</v>
          </cell>
        </row>
        <row r="64">
          <cell r="B64" t="str">
            <v>H A</v>
          </cell>
        </row>
        <row r="65">
          <cell r="B65" t="str">
            <v>H D</v>
          </cell>
        </row>
        <row r="66">
          <cell r="B66" t="str">
            <v>IBIGWE</v>
          </cell>
        </row>
        <row r="67">
          <cell r="B67" t="str">
            <v>IGBOMOTORU</v>
          </cell>
        </row>
        <row r="68">
          <cell r="B68" t="str">
            <v>IGBOMOTORU NORTH</v>
          </cell>
        </row>
        <row r="69">
          <cell r="B69" t="str">
            <v xml:space="preserve">IMO RIVER </v>
          </cell>
        </row>
        <row r="70">
          <cell r="B70" t="str">
            <v>ISENI</v>
          </cell>
        </row>
        <row r="71">
          <cell r="B71" t="str">
            <v>ISIMIRI</v>
          </cell>
        </row>
        <row r="72">
          <cell r="B72" t="str">
            <v>ISOKO</v>
          </cell>
        </row>
        <row r="73">
          <cell r="B73" t="str">
            <v>ISU</v>
          </cell>
        </row>
        <row r="74">
          <cell r="B74" t="str">
            <v>JONES CREEK</v>
          </cell>
        </row>
        <row r="75">
          <cell r="B75" t="str">
            <v>K D</v>
          </cell>
        </row>
        <row r="76">
          <cell r="B76" t="str">
            <v>K L</v>
          </cell>
        </row>
        <row r="77">
          <cell r="B77" t="str">
            <v>KALAEKULE</v>
          </cell>
        </row>
        <row r="78">
          <cell r="B78" t="str">
            <v>KANBO</v>
          </cell>
        </row>
        <row r="79">
          <cell r="B79" t="str">
            <v>KI</v>
          </cell>
        </row>
        <row r="80">
          <cell r="B80" t="str">
            <v>KOKORI</v>
          </cell>
        </row>
        <row r="81">
          <cell r="B81" t="str">
            <v>KOLO CREEK</v>
          </cell>
        </row>
        <row r="82">
          <cell r="B82" t="str">
            <v>KOROAMA</v>
          </cell>
        </row>
        <row r="83">
          <cell r="B83" t="str">
            <v>KOROKORO</v>
          </cell>
        </row>
        <row r="84">
          <cell r="B84" t="str">
            <v>KORONAMA</v>
          </cell>
        </row>
        <row r="85">
          <cell r="B85" t="str">
            <v>KRAKAMA</v>
          </cell>
        </row>
        <row r="86">
          <cell r="B86" t="str">
            <v>KUGBE</v>
          </cell>
        </row>
        <row r="87">
          <cell r="B87" t="str">
            <v>MINI NTA</v>
          </cell>
        </row>
        <row r="88">
          <cell r="B88" t="str">
            <v>MOSOGAR</v>
          </cell>
        </row>
        <row r="89">
          <cell r="B89" t="str">
            <v xml:space="preserve">NEMBE CREEK </v>
          </cell>
        </row>
        <row r="90">
          <cell r="B90" t="str">
            <v>NEMBE CREEK EAST</v>
          </cell>
        </row>
        <row r="91">
          <cell r="B91" t="str">
            <v>NGBOKO</v>
          </cell>
        </row>
        <row r="92">
          <cell r="B92" t="str">
            <v>NKALI</v>
          </cell>
        </row>
        <row r="93">
          <cell r="B93" t="str">
            <v>NUN RIVER</v>
          </cell>
        </row>
        <row r="94">
          <cell r="B94" t="str">
            <v>OBEAKPU</v>
          </cell>
        </row>
        <row r="95">
          <cell r="B95" t="str">
            <v>OBELE</v>
          </cell>
        </row>
        <row r="96">
          <cell r="B96" t="str">
            <v>OBEN</v>
          </cell>
        </row>
        <row r="97">
          <cell r="B97" t="str">
            <v>OBIGBO</v>
          </cell>
        </row>
        <row r="98">
          <cell r="B98" t="str">
            <v>OBIGBO NORTH</v>
          </cell>
        </row>
        <row r="99">
          <cell r="B99" t="str">
            <v>OBUZO</v>
          </cell>
        </row>
        <row r="100">
          <cell r="B100" t="str">
            <v>ODEAMA CREEK</v>
          </cell>
        </row>
        <row r="101">
          <cell r="B101" t="str">
            <v>ODIDI</v>
          </cell>
        </row>
        <row r="102">
          <cell r="B102" t="str">
            <v>ODON</v>
          </cell>
        </row>
        <row r="103">
          <cell r="B103" t="str">
            <v>OFEMINI</v>
          </cell>
        </row>
        <row r="104">
          <cell r="B104" t="str">
            <v>OFOROLA</v>
          </cell>
        </row>
        <row r="105">
          <cell r="B105" t="str">
            <v>OGARA</v>
          </cell>
        </row>
        <row r="106">
          <cell r="B106" t="str">
            <v>OGARA NORTH</v>
          </cell>
        </row>
        <row r="107">
          <cell r="B107" t="str">
            <v>OGBOTOBO</v>
          </cell>
        </row>
        <row r="108">
          <cell r="B108" t="str">
            <v>OGINI</v>
          </cell>
        </row>
        <row r="109">
          <cell r="B109" t="str">
            <v>OGUTA</v>
          </cell>
        </row>
        <row r="110">
          <cell r="B110" t="str">
            <v>OHURU</v>
          </cell>
        </row>
        <row r="111">
          <cell r="B111" t="str">
            <v>OKIORI</v>
          </cell>
        </row>
        <row r="112">
          <cell r="B112" t="str">
            <v>OKOPORO</v>
          </cell>
        </row>
        <row r="113">
          <cell r="B113" t="str">
            <v>OKOROBA</v>
          </cell>
        </row>
        <row r="114">
          <cell r="B114" t="str">
            <v>OKPOKUNOU</v>
          </cell>
        </row>
        <row r="115">
          <cell r="B115" t="str">
            <v>OKPORHURU</v>
          </cell>
        </row>
        <row r="116">
          <cell r="B116" t="str">
            <v xml:space="preserve">OLOIBIRI </v>
          </cell>
        </row>
        <row r="117">
          <cell r="B117" t="str">
            <v>OLOMORO</v>
          </cell>
        </row>
        <row r="118">
          <cell r="B118" t="str">
            <v>OLOMORO-OLEH</v>
          </cell>
        </row>
        <row r="119">
          <cell r="B119" t="str">
            <v>OLUA</v>
          </cell>
        </row>
        <row r="120">
          <cell r="B120" t="str">
            <v>OPOBO NORTH</v>
          </cell>
        </row>
        <row r="121">
          <cell r="B121" t="str">
            <v>OPOBO SOUTH</v>
          </cell>
        </row>
        <row r="122">
          <cell r="B122" t="str">
            <v>OPOMOYO</v>
          </cell>
        </row>
        <row r="123">
          <cell r="B123" t="str">
            <v>OPUAMA</v>
          </cell>
        </row>
        <row r="124">
          <cell r="B124" t="str">
            <v>OPUGBENE</v>
          </cell>
        </row>
        <row r="125">
          <cell r="B125" t="str">
            <v>OPUKUSHI</v>
          </cell>
        </row>
        <row r="126">
          <cell r="B126" t="str">
            <v>OPUKUSHI NORTH</v>
          </cell>
        </row>
        <row r="127">
          <cell r="B127" t="str">
            <v>OROGHO</v>
          </cell>
        </row>
        <row r="128">
          <cell r="B128" t="str">
            <v>ORONI</v>
          </cell>
        </row>
        <row r="129">
          <cell r="B129" t="str">
            <v>ORUBIRI</v>
          </cell>
        </row>
        <row r="130">
          <cell r="B130" t="str">
            <v>OSIOKA</v>
          </cell>
        </row>
        <row r="131">
          <cell r="B131" t="str">
            <v>OTAKIKPO</v>
          </cell>
        </row>
        <row r="132">
          <cell r="B132" t="str">
            <v>OTAMINI</v>
          </cell>
        </row>
        <row r="133">
          <cell r="B133" t="str">
            <v>OTUMARA</v>
          </cell>
        </row>
        <row r="134">
          <cell r="B134" t="str">
            <v>OVHOR</v>
          </cell>
        </row>
        <row r="135">
          <cell r="B135" t="str">
            <v>OWEH</v>
          </cell>
        </row>
        <row r="136">
          <cell r="B136" t="str">
            <v>OZORO</v>
          </cell>
        </row>
        <row r="137">
          <cell r="B137" t="str">
            <v>RAPELE</v>
          </cell>
        </row>
        <row r="138">
          <cell r="B138" t="str">
            <v>RUMUEKPE</v>
          </cell>
        </row>
        <row r="139">
          <cell r="B139" t="str">
            <v>SAGHARA</v>
          </cell>
        </row>
        <row r="140">
          <cell r="B140" t="str">
            <v xml:space="preserve">SANTA BARBARA </v>
          </cell>
        </row>
        <row r="141">
          <cell r="B141" t="str">
            <v>SANTA BARBARA SOUTH</v>
          </cell>
        </row>
        <row r="142">
          <cell r="B142" t="str">
            <v>SAPELE</v>
          </cell>
        </row>
        <row r="143">
          <cell r="B143" t="str">
            <v>SEIBOU</v>
          </cell>
        </row>
        <row r="144">
          <cell r="B144" t="str">
            <v>SOKU</v>
          </cell>
        </row>
        <row r="145">
          <cell r="B145" t="str">
            <v>SOKU NORTH</v>
          </cell>
        </row>
        <row r="146">
          <cell r="B146" t="str">
            <v>TUNU</v>
          </cell>
        </row>
        <row r="147">
          <cell r="B147" t="str">
            <v>UBALEME</v>
          </cell>
        </row>
        <row r="148">
          <cell r="B148" t="str">
            <v>UBEFAN</v>
          </cell>
        </row>
        <row r="149">
          <cell r="B149" t="str">
            <v>UBIE</v>
          </cell>
        </row>
        <row r="150">
          <cell r="B150" t="str">
            <v>UBIMA</v>
          </cell>
        </row>
        <row r="151">
          <cell r="B151" t="str">
            <v>UGADA</v>
          </cell>
        </row>
        <row r="152">
          <cell r="B152" t="str">
            <v>UGHELLI EAST</v>
          </cell>
        </row>
        <row r="153">
          <cell r="B153" t="str">
            <v>UGHELLI WEST</v>
          </cell>
        </row>
        <row r="154">
          <cell r="B154" t="str">
            <v>UMUECHEM</v>
          </cell>
        </row>
        <row r="155">
          <cell r="B155" t="str">
            <v>UMUTU</v>
          </cell>
        </row>
        <row r="156">
          <cell r="B156" t="str">
            <v>URHURE</v>
          </cell>
        </row>
        <row r="157">
          <cell r="B157" t="str">
            <v>UTAPATE</v>
          </cell>
        </row>
        <row r="158">
          <cell r="B158" t="str">
            <v>UTAPATE SOUTH</v>
          </cell>
        </row>
        <row r="159">
          <cell r="B159" t="str">
            <v>UTAPATE WEST</v>
          </cell>
        </row>
        <row r="160">
          <cell r="B160" t="str">
            <v>UTOROGU</v>
          </cell>
        </row>
        <row r="161">
          <cell r="B161" t="str">
            <v>UZERE EAST</v>
          </cell>
        </row>
        <row r="162">
          <cell r="B162" t="str">
            <v>UZERE WEST</v>
          </cell>
        </row>
        <row r="163">
          <cell r="B163" t="str">
            <v>UZU</v>
          </cell>
        </row>
        <row r="164">
          <cell r="B164" t="str">
            <v>WARRI RIVER</v>
          </cell>
        </row>
        <row r="165">
          <cell r="B165" t="str">
            <v>YORLA</v>
          </cell>
        </row>
        <row r="166">
          <cell r="B166" t="str">
            <v>ZARAMA</v>
          </cell>
        </row>
        <row r="167">
          <cell r="B167" t="str">
            <v>ABA MANIFOLD</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OU Summary"/>
      <sheetName val="Project Summary"/>
      <sheetName val="KPI Financials"/>
      <sheetName val="Profit &amp; Loss"/>
      <sheetName val="PL phased"/>
      <sheetName val="Balance Sheet"/>
      <sheetName val="BS phased"/>
      <sheetName val="Cashflow"/>
      <sheetName val="CF phased"/>
      <sheetName val="Volumes"/>
      <sheetName val="Vol phased"/>
      <sheetName val="Realised Price"/>
      <sheetName val="Tangible Fixed Assets"/>
      <sheetName val="Phasing"/>
      <sheetName val="RoT"/>
      <sheetName val="source"/>
      <sheetName val="values"/>
      <sheetName val="Sheet15"/>
      <sheetName val="Sal Tariff"/>
      <sheetName val="input_milestone_status"/>
      <sheetName val="Full_Year"/>
      <sheetName val="Sheet2"/>
      <sheetName val="DATA INPUT"/>
      <sheetName val="SUMM OF ROY - SPDC"/>
      <sheetName val="LIST"/>
      <sheetName val="Expenditure Report"/>
      <sheetName val="Economics"/>
      <sheetName val="Indicators"/>
      <sheetName val="Sheet1"/>
      <sheetName val="Jul-99(1)"/>
      <sheetName val="OU_Summary"/>
      <sheetName val="Project_Summary"/>
      <sheetName val="KPI_Financials"/>
      <sheetName val="Profit_&amp;_Loss"/>
      <sheetName val="PL_phased"/>
      <sheetName val="Balance_Sheet"/>
      <sheetName val="BS_phased"/>
      <sheetName val="CF_phased"/>
      <sheetName val="Vol_phased"/>
      <sheetName val="Realised_Price"/>
      <sheetName val="Tangible_Fixed_Assets"/>
      <sheetName val="Sal_Tariff"/>
      <sheetName val="DATA_INPUT"/>
      <sheetName val="SUMM_OF_ROY_-_SPDC"/>
      <sheetName val="Expenditure_Report"/>
    </sheetNames>
    <sheetDataSet>
      <sheetData sheetId="0" refreshError="1">
        <row r="1">
          <cell r="I1">
            <v>2004</v>
          </cell>
        </row>
        <row r="1001">
          <cell r="C1001">
            <v>0.01</v>
          </cell>
          <cell r="D1001">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9MthlyPh"/>
      <sheetName val="Capex Summary"/>
      <sheetName val="kOLOCREEK"/>
      <sheetName val="WELLCOUNT (2)"/>
      <sheetName val="Drilling"/>
      <sheetName val="Cmpletion"/>
      <sheetName val="DRL+CPL+FLN"/>
      <sheetName val="potential"/>
      <sheetName val="Fline"/>
      <sheetName val="Location"/>
      <sheetName val="Exists"/>
      <sheetName val="WellPvt"/>
      <sheetName val="Sheet1"/>
      <sheetName val="Data"/>
      <sheetName val="raw data 1"/>
      <sheetName val="For Njoku Chima"/>
      <sheetName val="CORP_BP10_FDA_upd_exp_strtab_1"/>
      <sheetName val="Engin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4">
          <cell r="A24" t="str">
            <v>Oil Dev</v>
          </cell>
        </row>
        <row r="25">
          <cell r="A25" t="str">
            <v>Nag Dev</v>
          </cell>
        </row>
        <row r="26">
          <cell r="A26" t="str">
            <v>Oil Exp App</v>
          </cell>
        </row>
        <row r="27">
          <cell r="A27" t="str">
            <v>Oil Dev App</v>
          </cell>
        </row>
        <row r="28">
          <cell r="A28" t="str">
            <v>Nag Exp App</v>
          </cell>
        </row>
        <row r="29">
          <cell r="A29" t="str">
            <v>Nag Dev App</v>
          </cell>
        </row>
        <row r="30">
          <cell r="A30" t="str">
            <v>Nag Exp</v>
          </cell>
        </row>
        <row r="31">
          <cell r="A31" t="str">
            <v>Oil Exp</v>
          </cell>
        </row>
        <row r="32">
          <cell r="A32" t="str">
            <v>Nag Repair</v>
          </cell>
        </row>
        <row r="33">
          <cell r="A33" t="str">
            <v>Nag Recompletion</v>
          </cell>
        </row>
        <row r="34">
          <cell r="A34" t="str">
            <v>Oil Recompletion</v>
          </cell>
        </row>
        <row r="35">
          <cell r="A35" t="str">
            <v>Oil Repair</v>
          </cell>
        </row>
        <row r="36">
          <cell r="A36" t="str">
            <v>HPHT</v>
          </cell>
        </row>
        <row r="37">
          <cell r="A37" t="str">
            <v>Oil Sidetrack</v>
          </cell>
        </row>
        <row r="38">
          <cell r="A38" t="str">
            <v>Nag Sidetrack</v>
          </cell>
        </row>
        <row r="39">
          <cell r="A39" t="str">
            <v>Oil Abandonment</v>
          </cell>
        </row>
        <row r="40">
          <cell r="A40" t="str">
            <v>Nag Abandonment</v>
          </cell>
        </row>
        <row r="41">
          <cell r="A41" t="str">
            <v>CRI</v>
          </cell>
        </row>
        <row r="42">
          <cell r="A42" t="str">
            <v>ZZZZ</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ummary"/>
      <sheetName val="As Is"/>
      <sheetName val="100% cash acquisition"/>
      <sheetName val="RMP imp_no cash outlay"/>
      <sheetName val="RMP imp_options not exercd_85%"/>
      <sheetName val="RMP not implemented_85% share"/>
      <sheetName val="Engine"/>
      <sheetName val="BNW COST STATEMENT"/>
      <sheetName val="PHASE 2 COST STATEMENT"/>
      <sheetName val="BMIP Cost Statement "/>
      <sheetName val="WBS_NNPC_2"/>
      <sheetName val="Sheet15"/>
      <sheetName val="SetUp"/>
      <sheetName val="N 4 Pp, Pf, MW data"/>
      <sheetName val="Regional Inputs"/>
      <sheetName val="Indicators"/>
      <sheetName val="Demolition AFE"/>
      <sheetName val="As_Is"/>
      <sheetName val="100%_cash_acquisition"/>
      <sheetName val="RMP_imp_no_cash_outlay"/>
      <sheetName val="RMP_imp_options_not_exercd_85%"/>
      <sheetName val="RMP_not_implemented_85%_share"/>
      <sheetName val="BNW_COST_STATEMENT"/>
      <sheetName val="PHASE_2_COST_STATEMENT"/>
      <sheetName val="BMIP_Cost_Statement_"/>
      <sheetName val="N_4_Pp,_Pf,_MW_data"/>
      <sheetName val="Regional_Inputs"/>
      <sheetName val="Demolition_AFE"/>
      <sheetName val="As_Is1"/>
      <sheetName val="100%_cash_acquisition1"/>
      <sheetName val="RMP_imp_no_cash_outlay1"/>
      <sheetName val="RMP_imp_options_not_exercd_85%1"/>
      <sheetName val="RMP_not_implemented_85%_share1"/>
      <sheetName val="BNW_COST_STATEMENT1"/>
      <sheetName val="PHASE_2_COST_STATEMENT1"/>
      <sheetName val="BMIP_Cost_Statement_1"/>
      <sheetName val="N_4_Pp,_Pf,_MW_data1"/>
      <sheetName val="Regional_Inputs1"/>
      <sheetName val="Demolition_AFE1"/>
      <sheetName val="Chart"/>
      <sheetName val="As_Is2"/>
      <sheetName val="100%_cash_acquisition2"/>
      <sheetName val="RMP_imp_no_cash_outlay2"/>
      <sheetName val="RMP_imp_options_not_exercd_85%2"/>
      <sheetName val="RMP_not_implemented_85%_share2"/>
      <sheetName val="BNW_COST_STATEMENT2"/>
      <sheetName val="PHASE_2_COST_STATEMENT2"/>
      <sheetName val="BMIP_Cost_Statement_2"/>
      <sheetName val="N_4_Pp,_Pf,_MW_data2"/>
      <sheetName val="Regional_Inputs2"/>
      <sheetName val="Demolition_AFE2"/>
      <sheetName val="As_Is3"/>
      <sheetName val="100%_cash_acquisition3"/>
      <sheetName val="RMP_imp_no_cash_outlay3"/>
      <sheetName val="RMP_imp_options_not_exercd_85%3"/>
      <sheetName val="RMP_not_implemented_85%_share3"/>
      <sheetName val="BNW_COST_STATEMENT3"/>
      <sheetName val="PHASE_2_COST_STATEMENT3"/>
      <sheetName val="BMIP_Cost_Statement_3"/>
      <sheetName val="N_4_Pp,_Pf,_MW_data3"/>
      <sheetName val="Regional_Inputs3"/>
      <sheetName val="Demolition_AFE3"/>
    </sheetNames>
    <sheetDataSet>
      <sheetData sheetId="0">
        <row r="17">
          <cell r="B17">
            <v>0.54</v>
          </cell>
        </row>
      </sheetData>
      <sheetData sheetId="1">
        <row r="17">
          <cell r="B17">
            <v>0.54</v>
          </cell>
        </row>
      </sheetData>
      <sheetData sheetId="2" refreshError="1">
        <row r="17">
          <cell r="B17">
            <v>0.54</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17">
          <cell r="B17">
            <v>0.54</v>
          </cell>
        </row>
      </sheetData>
      <sheetData sheetId="19"/>
      <sheetData sheetId="20"/>
      <sheetData sheetId="21"/>
      <sheetData sheetId="22"/>
      <sheetData sheetId="23"/>
      <sheetData sheetId="24"/>
      <sheetData sheetId="25"/>
      <sheetData sheetId="26"/>
      <sheetData sheetId="27"/>
      <sheetData sheetId="28"/>
      <sheetData sheetId="29">
        <row r="17">
          <cell r="B17">
            <v>0.54</v>
          </cell>
        </row>
      </sheetData>
      <sheetData sheetId="30"/>
      <sheetData sheetId="31"/>
      <sheetData sheetId="32"/>
      <sheetData sheetId="33"/>
      <sheetData sheetId="34"/>
      <sheetData sheetId="35"/>
      <sheetData sheetId="36"/>
      <sheetData sheetId="37"/>
      <sheetData sheetId="38"/>
      <sheetData sheetId="39"/>
      <sheetData sheetId="40" refreshError="1"/>
      <sheetData sheetId="41">
        <row r="17">
          <cell r="B17">
            <v>0.54</v>
          </cell>
        </row>
      </sheetData>
      <sheetData sheetId="42"/>
      <sheetData sheetId="43"/>
      <sheetData sheetId="44"/>
      <sheetData sheetId="45"/>
      <sheetData sheetId="46"/>
      <sheetData sheetId="47"/>
      <sheetData sheetId="48"/>
      <sheetData sheetId="49"/>
      <sheetData sheetId="50"/>
      <sheetData sheetId="51"/>
      <sheetData sheetId="52">
        <row r="17">
          <cell r="B17">
            <v>0.54</v>
          </cell>
        </row>
      </sheetData>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SAP COST OBJECT</v>
          </cell>
          <cell r="B1" t="str">
            <v>SAP COST OBJECT DESCRIPTION</v>
          </cell>
          <cell r="C1" t="str">
            <v>ROLL-UP CODE</v>
          </cell>
          <cell r="D1" t="str">
            <v>ROLL-UP DESCRIPTION</v>
          </cell>
          <cell r="E1" t="str">
            <v>UAP CODE</v>
          </cell>
          <cell r="F1" t="str">
            <v>SHORT CODE</v>
          </cell>
          <cell r="G1" t="str">
            <v>DEVCOM GROUP</v>
          </cell>
          <cell r="H1" t="str">
            <v>VENTURE (NAPIMS BUDGET BOOK)</v>
          </cell>
          <cell r="I1" t="str">
            <v>LEVEL 2</v>
          </cell>
          <cell r="J1" t="str">
            <v>GM MAPPING</v>
          </cell>
          <cell r="K1" t="str">
            <v>L 3 Description</v>
          </cell>
          <cell r="L1" t="str">
            <v>L 4 Description</v>
          </cell>
          <cell r="M1" t="str">
            <v>BFM</v>
          </cell>
          <cell r="N1" t="str">
            <v>FUNCTION</v>
          </cell>
          <cell r="O1" t="str">
            <v>FINANCE ADVISOR</v>
          </cell>
          <cell r="P1" t="str">
            <v>DEVCOM CONTACT EMAIL</v>
          </cell>
          <cell r="Q1" t="str">
            <v>GFRM COST TYPE</v>
          </cell>
          <cell r="R1" t="str">
            <v>UAP COST TYPE</v>
          </cell>
          <cell r="S1" t="str">
            <v>WELLS / NON WELLS</v>
          </cell>
          <cell r="T1" t="str">
            <v>MAJOR PROJECT (Sub Activity Entity)</v>
          </cell>
          <cell r="U1" t="str">
            <v>Major Project (Activity Entity)</v>
          </cell>
          <cell r="V1" t="str">
            <v>PPS CODE</v>
          </cell>
          <cell r="W1" t="str">
            <v>OPEX BBB CODE</v>
          </cell>
          <cell r="X1" t="str">
            <v>SCOA ACCOUNT DESCRIPTION</v>
          </cell>
          <cell r="Y1" t="str">
            <v>SCOA SUB-ANALYSIS</v>
          </cell>
          <cell r="Z1" t="str">
            <v>2016 ACT</v>
          </cell>
          <cell r="AA1" t="str">
            <v>2017 ACT</v>
          </cell>
          <cell r="AB1" t="str">
            <v>APPROVED OP17 SN</v>
          </cell>
          <cell r="AC1" t="str">
            <v>APPROVED OP17 S$</v>
          </cell>
          <cell r="AD1" t="str">
            <v>APPROVED OP17 F$</v>
          </cell>
        </row>
        <row r="2">
          <cell r="A2">
            <v>100024</v>
          </cell>
          <cell r="B2" t="str">
            <v>PWA COMMUNITY</v>
          </cell>
          <cell r="C2">
            <v>100024</v>
          </cell>
          <cell r="D2" t="str">
            <v>PWA COMMUNITY</v>
          </cell>
          <cell r="E2">
            <v>415008</v>
          </cell>
          <cell r="F2">
            <v>4150</v>
          </cell>
          <cell r="G2" t="str">
            <v>CDPA</v>
          </cell>
          <cell r="H2" t="str">
            <v>BASE JV</v>
          </cell>
          <cell r="I2" t="str">
            <v>CC &amp; MD</v>
          </cell>
          <cell r="J2" t="str">
            <v>EXTERNAL RELATIONS</v>
          </cell>
          <cell r="K2" t="str">
            <v>External Relations Manager</v>
          </cell>
          <cell r="L2" t="str">
            <v>Stakeholder Relations Manager</v>
          </cell>
          <cell r="M2" t="str">
            <v>CHIGBO ENENMO</v>
          </cell>
          <cell r="N2" t="str">
            <v>EXTERNAL RELATIONS</v>
          </cell>
          <cell r="O2" t="str">
            <v>SOKUNBI, ADEOLA</v>
          </cell>
          <cell r="P2" t="str">
            <v>POWEI.DAUBRY@SHELL.COM</v>
          </cell>
          <cell r="Q2" t="str">
            <v>OPEX</v>
          </cell>
          <cell r="R2" t="str">
            <v>OPEX</v>
          </cell>
          <cell r="S2" t="str">
            <v>NON SAL</v>
          </cell>
          <cell r="T2" t="str">
            <v>N/A</v>
          </cell>
          <cell r="U2" t="str">
            <v>N/A</v>
          </cell>
          <cell r="V2" t="str">
            <v>N/A</v>
          </cell>
          <cell r="W2" t="str">
            <v>P236.08 Overhead (SCD)</v>
          </cell>
          <cell r="X2" t="str">
            <v>S7200 Services</v>
          </cell>
          <cell r="Y2" t="str">
            <v>A2340 Overhead</v>
          </cell>
          <cell r="AB2">
            <v>0</v>
          </cell>
          <cell r="AC2">
            <v>0</v>
          </cell>
          <cell r="AD2">
            <v>0</v>
          </cell>
        </row>
        <row r="3">
          <cell r="A3">
            <v>100258</v>
          </cell>
          <cell r="B3" t="str">
            <v>GMOU EA CLUSTERS</v>
          </cell>
          <cell r="C3">
            <v>100258</v>
          </cell>
          <cell r="D3" t="str">
            <v>GMOU EA CLUSTERS</v>
          </cell>
          <cell r="E3">
            <v>415008</v>
          </cell>
          <cell r="F3">
            <v>4150</v>
          </cell>
          <cell r="G3" t="str">
            <v>CDPA</v>
          </cell>
          <cell r="H3" t="str">
            <v>BASE JV</v>
          </cell>
          <cell r="I3" t="str">
            <v>CC &amp; MD</v>
          </cell>
          <cell r="J3" t="str">
            <v>EXTERNAL RELATIONS</v>
          </cell>
          <cell r="K3" t="str">
            <v>External Relations Manager</v>
          </cell>
          <cell r="L3" t="str">
            <v>Stakeholder Relations Manager</v>
          </cell>
          <cell r="M3" t="str">
            <v>CHIGBO ENENMO</v>
          </cell>
          <cell r="N3" t="str">
            <v>EXTERNAL RELATIONS</v>
          </cell>
          <cell r="O3" t="str">
            <v>SOKUNBI, ADEOLA</v>
          </cell>
          <cell r="P3" t="str">
            <v>KINGSLEY. CHINWOH@SHELL.COM</v>
          </cell>
          <cell r="Q3" t="str">
            <v>OPEX</v>
          </cell>
          <cell r="R3" t="str">
            <v>OPEX</v>
          </cell>
          <cell r="S3" t="str">
            <v>NON SAL</v>
          </cell>
          <cell r="T3" t="str">
            <v>N/A</v>
          </cell>
          <cell r="U3" t="str">
            <v>N/A</v>
          </cell>
          <cell r="V3" t="str">
            <v>C_OPSE_OIL_Z11</v>
          </cell>
          <cell r="W3" t="str">
            <v>P236.08 Overhead (SCD)</v>
          </cell>
          <cell r="X3" t="str">
            <v>S7200 Services</v>
          </cell>
          <cell r="Y3" t="str">
            <v>A2340 Overhead</v>
          </cell>
          <cell r="AB3">
            <v>59970115</v>
          </cell>
          <cell r="AC3">
            <v>0</v>
          </cell>
          <cell r="AD3">
            <v>196623.32786885247</v>
          </cell>
        </row>
        <row r="4">
          <cell r="A4" t="str">
            <v>C_BORT_EST_A06_OGI MAINTAINANCE</v>
          </cell>
          <cell r="B4" t="str">
            <v>C_BORT_EST_A06_OGI MAINTAINANCE</v>
          </cell>
          <cell r="C4" t="str">
            <v>C_BORT_EST_A06_OGI MAINTAINANCE</v>
          </cell>
          <cell r="D4" t="str">
            <v>C_BORT_EST_A06_OGI MAINTAINANCE</v>
          </cell>
          <cell r="H4" t="str">
            <v>BASE JV</v>
          </cell>
          <cell r="I4" t="str">
            <v>PRODUCTION</v>
          </cell>
          <cell r="J4" t="str">
            <v>PRODUCTION</v>
          </cell>
          <cell r="M4" t="str">
            <v>TBA</v>
          </cell>
          <cell r="N4" t="str">
            <v>TBA</v>
          </cell>
          <cell r="O4" t="str">
            <v>TBA</v>
          </cell>
          <cell r="Q4" t="str">
            <v>CAPEX</v>
          </cell>
          <cell r="R4" t="str">
            <v>CAPEX</v>
          </cell>
          <cell r="S4" t="str">
            <v>NON SAL</v>
          </cell>
          <cell r="V4" t="str">
            <v>C_BORT_EST_A06</v>
          </cell>
          <cell r="AB4">
            <v>14487500</v>
          </cell>
          <cell r="AC4">
            <v>142500</v>
          </cell>
          <cell r="AD4">
            <v>190000</v>
          </cell>
        </row>
        <row r="5">
          <cell r="A5">
            <v>100396</v>
          </cell>
          <cell r="B5" t="str">
            <v>GMOU SWAMP WEST</v>
          </cell>
          <cell r="C5">
            <v>100396</v>
          </cell>
          <cell r="D5" t="str">
            <v>PCW COMMUNITY AFFAIRS</v>
          </cell>
          <cell r="E5">
            <v>415008</v>
          </cell>
          <cell r="F5">
            <v>4150</v>
          </cell>
          <cell r="G5" t="str">
            <v>CDPA</v>
          </cell>
          <cell r="H5" t="str">
            <v>DOMGAS/IPP</v>
          </cell>
          <cell r="I5" t="str">
            <v>CC &amp; MD</v>
          </cell>
          <cell r="J5" t="str">
            <v>EXTERNAL RELATIONS</v>
          </cell>
          <cell r="K5" t="str">
            <v>External Relations Manager</v>
          </cell>
          <cell r="L5" t="str">
            <v>Stakeholder Relations Manager</v>
          </cell>
          <cell r="M5" t="str">
            <v>CHIGBO ENENMO</v>
          </cell>
          <cell r="N5" t="str">
            <v>EXTERNAL RELATIONS</v>
          </cell>
          <cell r="O5" t="str">
            <v>SOKUNBI, ADEOLA</v>
          </cell>
          <cell r="P5" t="str">
            <v>POWEI.DAUBRY@SHELL.COM</v>
          </cell>
          <cell r="Q5" t="str">
            <v>OPEX</v>
          </cell>
          <cell r="R5" t="str">
            <v>OPEX</v>
          </cell>
          <cell r="S5" t="str">
            <v>NON SAL</v>
          </cell>
          <cell r="T5" t="str">
            <v>N/A</v>
          </cell>
          <cell r="U5" t="str">
            <v>N/A</v>
          </cell>
          <cell r="V5" t="str">
            <v>C_OPSE_OIL_Z11</v>
          </cell>
          <cell r="W5" t="str">
            <v>P236.08 Overhead (SCD)</v>
          </cell>
          <cell r="X5" t="str">
            <v>S7200 Services</v>
          </cell>
          <cell r="Y5" t="str">
            <v>A2340 Overhead</v>
          </cell>
          <cell r="AB5">
            <v>305008944</v>
          </cell>
          <cell r="AC5">
            <v>0</v>
          </cell>
          <cell r="AD5">
            <v>1000029.3245901639</v>
          </cell>
        </row>
        <row r="6">
          <cell r="A6">
            <v>100395</v>
          </cell>
          <cell r="B6" t="str">
            <v>SPILLAGE CLAIMS SWAMP 1 WEST</v>
          </cell>
          <cell r="C6">
            <v>101145</v>
          </cell>
          <cell r="D6" t="str">
            <v>SPILL CLEAN-UP</v>
          </cell>
          <cell r="E6">
            <v>415006</v>
          </cell>
          <cell r="F6">
            <v>4150</v>
          </cell>
          <cell r="G6" t="str">
            <v>HSE</v>
          </cell>
          <cell r="H6" t="str">
            <v>BASE JV</v>
          </cell>
          <cell r="I6" t="str">
            <v>PRODUCTION</v>
          </cell>
          <cell r="J6" t="str">
            <v>PRODUCTION</v>
          </cell>
          <cell r="K6" t="str">
            <v>Pipeline Asset Manager</v>
          </cell>
          <cell r="L6" t="str">
            <v xml:space="preserve">	Remediation &amp; OSR Manager                                                       </v>
          </cell>
          <cell r="M6" t="str">
            <v>IRETI OMOTOSO</v>
          </cell>
          <cell r="N6" t="str">
            <v>PRODUCTION</v>
          </cell>
          <cell r="O6" t="str">
            <v>AGUEGBOH, OBIORA</v>
          </cell>
          <cell r="P6" t="str">
            <v>DAMIAN-PAUL.AGUIYI@SHELL.COM</v>
          </cell>
          <cell r="Q6" t="str">
            <v>OPEX</v>
          </cell>
          <cell r="R6" t="str">
            <v>OPEX</v>
          </cell>
          <cell r="S6" t="str">
            <v>NON SAL</v>
          </cell>
          <cell r="T6" t="str">
            <v>N/A</v>
          </cell>
          <cell r="U6" t="str">
            <v>N/A</v>
          </cell>
          <cell r="V6" t="str">
            <v>N/A</v>
          </cell>
          <cell r="W6" t="str">
            <v>P244.01 Other Production Expenses</v>
          </cell>
          <cell r="X6" t="str">
            <v>S7200 Services</v>
          </cell>
          <cell r="Y6" t="str">
            <v>A2110 Production Operations</v>
          </cell>
          <cell r="AB6">
            <v>0</v>
          </cell>
          <cell r="AC6">
            <v>0</v>
          </cell>
          <cell r="AD6">
            <v>0</v>
          </cell>
        </row>
        <row r="7">
          <cell r="A7">
            <v>101145</v>
          </cell>
          <cell r="B7" t="str">
            <v>SPILL CLEAN-UP</v>
          </cell>
          <cell r="C7">
            <v>101145</v>
          </cell>
          <cell r="D7" t="str">
            <v>SPILL CLEAN-UP</v>
          </cell>
          <cell r="E7">
            <v>415006</v>
          </cell>
          <cell r="F7">
            <v>4150</v>
          </cell>
          <cell r="G7" t="str">
            <v>HSE</v>
          </cell>
          <cell r="H7" t="str">
            <v>BASE JV</v>
          </cell>
          <cell r="I7" t="str">
            <v>PRODUCTION</v>
          </cell>
          <cell r="J7" t="str">
            <v>PRODUCTION</v>
          </cell>
          <cell r="K7" t="str">
            <v>Pipeline Asset Manager</v>
          </cell>
          <cell r="L7" t="str">
            <v xml:space="preserve">	Remediation &amp; OSR Manager                                                       </v>
          </cell>
          <cell r="M7" t="str">
            <v>IRETI OMOTOSO</v>
          </cell>
          <cell r="N7" t="str">
            <v>PRODUCTION</v>
          </cell>
          <cell r="O7" t="str">
            <v>AGUEGBOH, OBIORA</v>
          </cell>
          <cell r="P7" t="str">
            <v>DAMIAN-PAUL.AGUIYI@SHELL.COM</v>
          </cell>
          <cell r="Q7" t="str">
            <v>OPEX</v>
          </cell>
          <cell r="R7" t="str">
            <v>OPEX</v>
          </cell>
          <cell r="S7" t="str">
            <v>NON SAL</v>
          </cell>
          <cell r="T7" t="str">
            <v>N/A</v>
          </cell>
          <cell r="U7" t="str">
            <v>N/A</v>
          </cell>
          <cell r="V7" t="str">
            <v>N/A</v>
          </cell>
          <cell r="W7" t="str">
            <v>P244.01 Other Production Expenses</v>
          </cell>
          <cell r="X7" t="str">
            <v>S7200 Services</v>
          </cell>
          <cell r="Y7" t="str">
            <v>A2340 Overhead</v>
          </cell>
          <cell r="AB7">
            <v>0</v>
          </cell>
          <cell r="AC7">
            <v>0</v>
          </cell>
          <cell r="AD7">
            <v>0</v>
          </cell>
        </row>
        <row r="8">
          <cell r="A8">
            <v>101476</v>
          </cell>
          <cell r="B8" t="str">
            <v>OIL SPILL RESPONSE CLEAN UP &amp; REMEDIATN</v>
          </cell>
          <cell r="C8">
            <v>101145</v>
          </cell>
          <cell r="D8" t="str">
            <v>SPILL CLEAN-UP</v>
          </cell>
          <cell r="E8">
            <v>415006</v>
          </cell>
          <cell r="F8">
            <v>4150</v>
          </cell>
          <cell r="G8" t="str">
            <v>HSE</v>
          </cell>
          <cell r="H8" t="str">
            <v>BASE JV</v>
          </cell>
          <cell r="I8" t="str">
            <v>PRODUCTION</v>
          </cell>
          <cell r="J8" t="str">
            <v>PRODUCTION</v>
          </cell>
          <cell r="K8" t="str">
            <v>Pipeline Asset Manager</v>
          </cell>
          <cell r="L8" t="str">
            <v xml:space="preserve">	Remediation &amp; OSR Manager                                                       </v>
          </cell>
          <cell r="M8" t="str">
            <v>IRETI OMOTOSO</v>
          </cell>
          <cell r="N8" t="str">
            <v>PRODUCTION</v>
          </cell>
          <cell r="O8" t="str">
            <v>AGUEGBOH, OBIORA</v>
          </cell>
          <cell r="P8" t="str">
            <v>DAMIAN-PAUL.AGUIYI@SHELL.COM</v>
          </cell>
          <cell r="Q8" t="str">
            <v>OPEX</v>
          </cell>
          <cell r="R8" t="str">
            <v>OPEX</v>
          </cell>
          <cell r="S8" t="str">
            <v>NON SAL</v>
          </cell>
          <cell r="T8" t="str">
            <v>N/A</v>
          </cell>
          <cell r="U8" t="str">
            <v>N/A</v>
          </cell>
          <cell r="V8" t="str">
            <v>N/A</v>
          </cell>
          <cell r="W8" t="str">
            <v>P244.01 Other Production Expenses</v>
          </cell>
          <cell r="X8" t="str">
            <v>S7200 Services</v>
          </cell>
          <cell r="Y8" t="str">
            <v>A2110 Production Operations</v>
          </cell>
          <cell r="AB8">
            <v>0</v>
          </cell>
          <cell r="AC8">
            <v>0</v>
          </cell>
          <cell r="AD8">
            <v>0</v>
          </cell>
        </row>
        <row r="9">
          <cell r="A9">
            <v>100536</v>
          </cell>
          <cell r="B9" t="str">
            <v>GMOU LAND EAST</v>
          </cell>
          <cell r="C9">
            <v>100536</v>
          </cell>
          <cell r="D9" t="str">
            <v>PAE COMMUNITY AFFAIRS</v>
          </cell>
          <cell r="E9">
            <v>415008</v>
          </cell>
          <cell r="F9">
            <v>4150</v>
          </cell>
          <cell r="G9" t="str">
            <v>CDPA</v>
          </cell>
          <cell r="H9" t="str">
            <v>BASE JV</v>
          </cell>
          <cell r="I9" t="str">
            <v>CC &amp; MD</v>
          </cell>
          <cell r="J9" t="str">
            <v>EXTERNAL RELATIONS</v>
          </cell>
          <cell r="K9" t="str">
            <v>External Relations Manager</v>
          </cell>
          <cell r="L9" t="str">
            <v>Stakeholder Relations Manager</v>
          </cell>
          <cell r="M9" t="str">
            <v>CHIGBO ENENMO</v>
          </cell>
          <cell r="N9" t="str">
            <v>EXTERNAL RELATIONS</v>
          </cell>
          <cell r="O9" t="str">
            <v>SOKUNBI, ADEOLA</v>
          </cell>
          <cell r="P9" t="str">
            <v>MINA.ALIYU@SHELL.COM</v>
          </cell>
          <cell r="Q9" t="str">
            <v>OPEX</v>
          </cell>
          <cell r="R9" t="str">
            <v>OPEX</v>
          </cell>
          <cell r="S9" t="str">
            <v>NON SAL</v>
          </cell>
          <cell r="T9" t="str">
            <v>N/A</v>
          </cell>
          <cell r="U9" t="str">
            <v>N/A</v>
          </cell>
          <cell r="V9" t="str">
            <v>C_OPSE_OIL_Z11</v>
          </cell>
          <cell r="W9" t="str">
            <v>P236.08 Overhead (SCD)</v>
          </cell>
          <cell r="X9" t="str">
            <v>S7200 Services</v>
          </cell>
          <cell r="Y9" t="str">
            <v>A2340 Overhead</v>
          </cell>
          <cell r="AB9">
            <v>377375507</v>
          </cell>
          <cell r="AC9">
            <v>0</v>
          </cell>
          <cell r="AD9">
            <v>1237296.7442622951</v>
          </cell>
        </row>
        <row r="10">
          <cell r="A10" t="str">
            <v>O.NG.PPE.OSR.GPS.724ER</v>
          </cell>
          <cell r="B10" t="str">
            <v>SPILL CLEAN-UP (GPHSL)</v>
          </cell>
          <cell r="C10">
            <v>101145</v>
          </cell>
          <cell r="D10" t="str">
            <v>SPILL CLEAN-UP</v>
          </cell>
          <cell r="E10">
            <v>415006</v>
          </cell>
          <cell r="F10">
            <v>4150</v>
          </cell>
          <cell r="G10" t="str">
            <v>HSE</v>
          </cell>
          <cell r="H10" t="str">
            <v>BASE JV</v>
          </cell>
          <cell r="I10" t="str">
            <v>PRODUCTION</v>
          </cell>
          <cell r="J10" t="str">
            <v>PRODUCTION</v>
          </cell>
          <cell r="K10" t="str">
            <v>Pipeline Asset Manager</v>
          </cell>
          <cell r="L10" t="str">
            <v xml:space="preserve">	Remediation &amp; OSR Manager                                                       </v>
          </cell>
          <cell r="M10" t="str">
            <v>IRETI OMOTOSO</v>
          </cell>
          <cell r="N10" t="str">
            <v>PRODUCTION</v>
          </cell>
          <cell r="O10" t="str">
            <v>AGUEGBOH, OBIORA</v>
          </cell>
          <cell r="P10" t="str">
            <v>DAMIAN-PAUL.AGUIYI@SHELL.COM</v>
          </cell>
          <cell r="Q10" t="str">
            <v>OPEX</v>
          </cell>
          <cell r="R10" t="str">
            <v>OPEX</v>
          </cell>
          <cell r="S10" t="str">
            <v>NON SAL</v>
          </cell>
          <cell r="T10" t="str">
            <v>N/A</v>
          </cell>
          <cell r="U10" t="str">
            <v>N/A</v>
          </cell>
          <cell r="V10" t="str">
            <v>C_OPSE_OIL_Z11</v>
          </cell>
          <cell r="W10" t="str">
            <v>P244.01 Other Production Expenses</v>
          </cell>
          <cell r="X10" t="str">
            <v>S7200 Services</v>
          </cell>
          <cell r="Y10" t="str">
            <v>A2110 Production Operations</v>
          </cell>
          <cell r="AB10">
            <v>48280228.183852255</v>
          </cell>
          <cell r="AC10">
            <v>76806.5</v>
          </cell>
          <cell r="AD10">
            <v>235102.330110991</v>
          </cell>
        </row>
        <row r="11">
          <cell r="A11" t="str">
            <v>O.NG.PPE.OSR.NCT.724ER</v>
          </cell>
          <cell r="B11" t="str">
            <v>SPILL CLEAN-UP (NCTL)</v>
          </cell>
          <cell r="C11">
            <v>101145</v>
          </cell>
          <cell r="D11" t="str">
            <v>SPILL CLEAN-UP</v>
          </cell>
          <cell r="E11">
            <v>415006</v>
          </cell>
          <cell r="F11">
            <v>4150</v>
          </cell>
          <cell r="G11" t="str">
            <v>HSE</v>
          </cell>
          <cell r="H11" t="str">
            <v>BASE JV</v>
          </cell>
          <cell r="I11" t="str">
            <v>PRODUCTION</v>
          </cell>
          <cell r="J11" t="str">
            <v>PRODUCTION</v>
          </cell>
          <cell r="K11" t="str">
            <v>Pipeline Asset Manager</v>
          </cell>
          <cell r="L11" t="str">
            <v xml:space="preserve">	Remediation &amp; OSR Manager                                                       </v>
          </cell>
          <cell r="M11" t="str">
            <v>IRETI OMOTOSO</v>
          </cell>
          <cell r="N11" t="str">
            <v>PRODUCTION</v>
          </cell>
          <cell r="O11" t="str">
            <v>AGUEGBOH, OBIORA</v>
          </cell>
          <cell r="P11" t="str">
            <v>DAMIAN-PAUL.AGUIYI@SHELL.COM</v>
          </cell>
          <cell r="Q11" t="str">
            <v>OPEX</v>
          </cell>
          <cell r="R11" t="str">
            <v>OPEX</v>
          </cell>
          <cell r="S11" t="str">
            <v>NON SAL</v>
          </cell>
          <cell r="T11" t="str">
            <v>N/A</v>
          </cell>
          <cell r="U11" t="str">
            <v>N/A</v>
          </cell>
          <cell r="V11" t="str">
            <v>C_OPSE_OIL_Z11</v>
          </cell>
          <cell r="W11" t="str">
            <v>P244.01 Other Production Expenses</v>
          </cell>
          <cell r="X11" t="str">
            <v>S7200 Services</v>
          </cell>
          <cell r="Y11" t="str">
            <v>A2110 Production Operations</v>
          </cell>
          <cell r="AB11">
            <v>48280228.183852255</v>
          </cell>
          <cell r="AC11">
            <v>76806.5</v>
          </cell>
          <cell r="AD11">
            <v>235102.330110991</v>
          </cell>
        </row>
        <row r="12">
          <cell r="A12">
            <v>100828</v>
          </cell>
          <cell r="B12" t="str">
            <v>GMOU SWAMP EAST</v>
          </cell>
          <cell r="C12">
            <v>100828</v>
          </cell>
          <cell r="D12" t="str">
            <v>PEB COMMUNITY AFFAIRS</v>
          </cell>
          <cell r="E12">
            <v>415008</v>
          </cell>
          <cell r="F12">
            <v>4150</v>
          </cell>
          <cell r="G12" t="str">
            <v>CDPA</v>
          </cell>
          <cell r="H12" t="str">
            <v>BASE JV</v>
          </cell>
          <cell r="I12" t="str">
            <v>CC &amp; MD</v>
          </cell>
          <cell r="J12" t="str">
            <v>EXTERNAL RELATIONS</v>
          </cell>
          <cell r="K12" t="str">
            <v>External Relations Manager</v>
          </cell>
          <cell r="L12" t="str">
            <v>Stakeholder Relations Manager</v>
          </cell>
          <cell r="M12" t="str">
            <v>CHIGBO ENENMO</v>
          </cell>
          <cell r="N12" t="str">
            <v>EXTERNAL RELATIONS</v>
          </cell>
          <cell r="O12" t="str">
            <v>SOKUNBI, ADEOLA</v>
          </cell>
          <cell r="P12" t="str">
            <v>VERA.OKORONKWO@SHELL.COM</v>
          </cell>
          <cell r="Q12" t="str">
            <v>OPEX</v>
          </cell>
          <cell r="R12" t="str">
            <v>OPEX</v>
          </cell>
          <cell r="S12" t="str">
            <v>NON SAL</v>
          </cell>
          <cell r="T12" t="str">
            <v>N/A</v>
          </cell>
          <cell r="U12" t="str">
            <v>N/A</v>
          </cell>
          <cell r="V12" t="str">
            <v>C_OPSE_OIL_Z11</v>
          </cell>
          <cell r="W12" t="str">
            <v>P236.08 Overhead (SCD)</v>
          </cell>
          <cell r="X12" t="str">
            <v>S7200 Services</v>
          </cell>
          <cell r="Y12" t="str">
            <v>A2340 Overhead</v>
          </cell>
          <cell r="AB12">
            <v>224100228</v>
          </cell>
          <cell r="AC12">
            <v>0</v>
          </cell>
          <cell r="AD12">
            <v>734754.84590163932</v>
          </cell>
        </row>
        <row r="13">
          <cell r="A13" t="str">
            <v>O.NG.PPE.OSR.TNP</v>
          </cell>
          <cell r="B13" t="str">
            <v>SPILL CLEAN-UP (TNP)</v>
          </cell>
          <cell r="C13">
            <v>101145</v>
          </cell>
          <cell r="D13" t="str">
            <v>SPILL CLEAN-UP</v>
          </cell>
          <cell r="E13">
            <v>415006</v>
          </cell>
          <cell r="F13">
            <v>4150</v>
          </cell>
          <cell r="G13" t="str">
            <v>HSE</v>
          </cell>
          <cell r="H13" t="str">
            <v>BASE JV</v>
          </cell>
          <cell r="I13" t="str">
            <v>PRODUCTION</v>
          </cell>
          <cell r="J13" t="str">
            <v>PRODUCTION</v>
          </cell>
          <cell r="K13" t="str">
            <v>Pipeline Asset Manager</v>
          </cell>
          <cell r="L13" t="str">
            <v xml:space="preserve">	Remediation &amp; OSR Manager                                                       </v>
          </cell>
          <cell r="M13" t="str">
            <v>IRETI OMOTOSO</v>
          </cell>
          <cell r="N13" t="str">
            <v>PRODUCTION</v>
          </cell>
          <cell r="O13" t="str">
            <v>AGUEGBOH, OBIORA</v>
          </cell>
          <cell r="P13" t="str">
            <v>DAMIAN-PAUL.AGUIYI@SHELL.COM</v>
          </cell>
          <cell r="Q13" t="str">
            <v>OPEX</v>
          </cell>
          <cell r="R13" t="str">
            <v>OPEX</v>
          </cell>
          <cell r="S13" t="str">
            <v>NON SAL</v>
          </cell>
          <cell r="T13" t="str">
            <v>N/A</v>
          </cell>
          <cell r="U13" t="str">
            <v>N/A</v>
          </cell>
          <cell r="V13" t="str">
            <v>N/A</v>
          </cell>
          <cell r="W13" t="str">
            <v>P244.01 Other Production Expenses</v>
          </cell>
          <cell r="X13" t="str">
            <v>S7200 Services</v>
          </cell>
          <cell r="Y13" t="str">
            <v>A2110 Production Operations</v>
          </cell>
          <cell r="AB13">
            <v>0</v>
          </cell>
          <cell r="AC13">
            <v>0</v>
          </cell>
          <cell r="AD13">
            <v>0</v>
          </cell>
        </row>
        <row r="14">
          <cell r="A14" t="str">
            <v>O.NG.PPE.OSR.TNP.724ER</v>
          </cell>
          <cell r="B14" t="str">
            <v>SPILL CLEAN-UP (TNP)</v>
          </cell>
          <cell r="C14">
            <v>101145</v>
          </cell>
          <cell r="D14" t="str">
            <v>SPILL CLEAN-UP</v>
          </cell>
          <cell r="E14">
            <v>415006</v>
          </cell>
          <cell r="F14">
            <v>4150</v>
          </cell>
          <cell r="G14" t="str">
            <v>HSE</v>
          </cell>
          <cell r="H14" t="str">
            <v>BASE JV</v>
          </cell>
          <cell r="I14" t="str">
            <v>PRODUCTION</v>
          </cell>
          <cell r="J14" t="str">
            <v>PRODUCTION</v>
          </cell>
          <cell r="K14" t="str">
            <v>Pipeline Asset Manager</v>
          </cell>
          <cell r="L14" t="str">
            <v xml:space="preserve">	Remediation &amp; OSR Manager                                                       </v>
          </cell>
          <cell r="M14" t="str">
            <v>IRETI OMOTOSO</v>
          </cell>
          <cell r="N14" t="str">
            <v>PRODUCTION</v>
          </cell>
          <cell r="O14" t="str">
            <v>AGUEGBOH, OBIORA</v>
          </cell>
          <cell r="P14" t="str">
            <v>DAMIAN-PAUL.AGUIYI@SHELL.COM</v>
          </cell>
          <cell r="Q14" t="str">
            <v>OPEX</v>
          </cell>
          <cell r="R14" t="str">
            <v>OPEX</v>
          </cell>
          <cell r="S14" t="str">
            <v>NON SAL</v>
          </cell>
          <cell r="T14" t="str">
            <v>N/A</v>
          </cell>
          <cell r="U14" t="str">
            <v>N/A</v>
          </cell>
          <cell r="V14" t="str">
            <v>C_OPSE_OIL_Z11</v>
          </cell>
          <cell r="W14" t="str">
            <v>P244.01 Other Production Expenses</v>
          </cell>
          <cell r="X14" t="str">
            <v>S7200 Services</v>
          </cell>
          <cell r="Y14" t="str">
            <v>A2110 Production Operations</v>
          </cell>
          <cell r="AB14">
            <v>448390614.63339275</v>
          </cell>
          <cell r="AC14">
            <v>1047459</v>
          </cell>
          <cell r="AD14">
            <v>2517592.1627324354</v>
          </cell>
        </row>
        <row r="15">
          <cell r="A15">
            <v>100995</v>
          </cell>
          <cell r="B15" t="str">
            <v>GMOU CENTRAL</v>
          </cell>
          <cell r="C15">
            <v>100995</v>
          </cell>
          <cell r="D15" t="str">
            <v>PEC COMMUNITY AFFAIRS</v>
          </cell>
          <cell r="E15">
            <v>415008</v>
          </cell>
          <cell r="F15">
            <v>4150</v>
          </cell>
          <cell r="G15" t="str">
            <v>CDPA</v>
          </cell>
          <cell r="H15" t="str">
            <v>BASE JV</v>
          </cell>
          <cell r="I15" t="str">
            <v>CC &amp; MD</v>
          </cell>
          <cell r="J15" t="str">
            <v>EXTERNAL RELATIONS</v>
          </cell>
          <cell r="K15" t="str">
            <v>External Relations Manager</v>
          </cell>
          <cell r="L15" t="str">
            <v>Stakeholder Relations Manager</v>
          </cell>
          <cell r="M15" t="str">
            <v>CHIGBO ENENMO</v>
          </cell>
          <cell r="N15" t="str">
            <v>EXTERNAL RELATIONS</v>
          </cell>
          <cell r="O15" t="str">
            <v>SOKUNBI, ADEOLA</v>
          </cell>
          <cell r="P15" t="str">
            <v>KESSINGTON.OKORIE@SHELL.COM</v>
          </cell>
          <cell r="Q15" t="str">
            <v>OPEX</v>
          </cell>
          <cell r="R15" t="str">
            <v>OPEX</v>
          </cell>
          <cell r="S15" t="str">
            <v>NON SAL</v>
          </cell>
          <cell r="T15" t="str">
            <v>N/A</v>
          </cell>
          <cell r="U15" t="str">
            <v>N/A</v>
          </cell>
          <cell r="V15" t="str">
            <v>C_OPSE_OIL_Z11</v>
          </cell>
          <cell r="W15" t="str">
            <v>P236.08 Overhead (SCD)</v>
          </cell>
          <cell r="X15" t="str">
            <v>S7200 Services</v>
          </cell>
          <cell r="Y15" t="str">
            <v>A2340 Overhead</v>
          </cell>
          <cell r="AB15">
            <v>261714371</v>
          </cell>
          <cell r="AC15">
            <v>0</v>
          </cell>
          <cell r="AD15">
            <v>858079.90491803281</v>
          </cell>
        </row>
        <row r="16">
          <cell r="A16" t="str">
            <v>O.NG.PPW.OSR.TEP.724ER</v>
          </cell>
          <cell r="B16" t="str">
            <v xml:space="preserve">OIL SPILL RESPONSE WEST (TRP)           </v>
          </cell>
          <cell r="C16">
            <v>101145</v>
          </cell>
          <cell r="D16" t="str">
            <v>SPILL CLEAN-UP</v>
          </cell>
          <cell r="E16">
            <v>415006</v>
          </cell>
          <cell r="F16">
            <v>4150</v>
          </cell>
          <cell r="G16" t="str">
            <v>HSE</v>
          </cell>
          <cell r="H16" t="str">
            <v>BASE JV</v>
          </cell>
          <cell r="I16" t="str">
            <v>PRODUCTION</v>
          </cell>
          <cell r="J16" t="str">
            <v>PRODUCTION</v>
          </cell>
          <cell r="K16" t="str">
            <v>Pipeline Asset Manager</v>
          </cell>
          <cell r="L16" t="str">
            <v xml:space="preserve">	Remediation &amp; OSR Manager                                                       </v>
          </cell>
          <cell r="M16" t="str">
            <v>IRETI OMOTOSO</v>
          </cell>
          <cell r="N16" t="str">
            <v>PRODUCTION</v>
          </cell>
          <cell r="O16" t="str">
            <v>AGUEGBOH, OBIORA</v>
          </cell>
          <cell r="P16" t="str">
            <v>DAMIAN-PAUL.AGUIYI@SHELL.COM</v>
          </cell>
          <cell r="Q16" t="str">
            <v>OPEX</v>
          </cell>
          <cell r="R16" t="str">
            <v>OPEX</v>
          </cell>
          <cell r="S16" t="str">
            <v>NON SAL</v>
          </cell>
          <cell r="T16" t="str">
            <v>N/A</v>
          </cell>
          <cell r="U16" t="str">
            <v>N/A</v>
          </cell>
          <cell r="V16" t="str">
            <v>C_OPSE_OIL_Z11</v>
          </cell>
          <cell r="W16" t="str">
            <v>P244.01 Other Production Expenses</v>
          </cell>
          <cell r="X16" t="str">
            <v>S7200 Services</v>
          </cell>
          <cell r="Y16" t="str">
            <v>A2110 Production Operations</v>
          </cell>
          <cell r="AB16">
            <v>119027176.07655677</v>
          </cell>
          <cell r="AC16">
            <v>173058</v>
          </cell>
          <cell r="AD16">
            <v>563311.03631657956</v>
          </cell>
        </row>
        <row r="17">
          <cell r="A17" t="str">
            <v>O.NG.PPW.OSR.TRP.724ER</v>
          </cell>
          <cell r="B17" t="str">
            <v>OIL SPILL RESPONSE WEST (TEP)</v>
          </cell>
          <cell r="C17">
            <v>101145</v>
          </cell>
          <cell r="D17" t="str">
            <v>SPILL CLEAN-UP</v>
          </cell>
          <cell r="E17">
            <v>415006</v>
          </cell>
          <cell r="F17">
            <v>4150</v>
          </cell>
          <cell r="G17" t="str">
            <v>HSE</v>
          </cell>
          <cell r="H17" t="str">
            <v>BASE JV</v>
          </cell>
          <cell r="I17" t="str">
            <v>PRODUCTION</v>
          </cell>
          <cell r="J17" t="str">
            <v>PRODUCTION</v>
          </cell>
          <cell r="K17" t="str">
            <v>Pipeline Asset Manager</v>
          </cell>
          <cell r="L17" t="str">
            <v xml:space="preserve">	Remediation &amp; OSR Manager                                                       </v>
          </cell>
          <cell r="M17" t="str">
            <v>IRETI OMOTOSO</v>
          </cell>
          <cell r="N17" t="str">
            <v>PRODUCTION</v>
          </cell>
          <cell r="O17" t="str">
            <v>AGUEGBOH, OBIORA</v>
          </cell>
          <cell r="P17" t="str">
            <v>DAMIAN-PAUL.AGUIYI@SHELL.COM</v>
          </cell>
          <cell r="Q17" t="str">
            <v>OPEX</v>
          </cell>
          <cell r="R17" t="str">
            <v>OPEX</v>
          </cell>
          <cell r="S17" t="str">
            <v>NON SAL</v>
          </cell>
          <cell r="T17" t="str">
            <v>N/A</v>
          </cell>
          <cell r="U17" t="str">
            <v>N/A</v>
          </cell>
          <cell r="V17" t="str">
            <v>C_OPSE_OIL_Z11</v>
          </cell>
          <cell r="W17" t="str">
            <v>P244.01 Other Production Expenses</v>
          </cell>
          <cell r="X17" t="str">
            <v>S7200 Services</v>
          </cell>
          <cell r="Y17" t="str">
            <v>A2340 Overhead</v>
          </cell>
          <cell r="AB17">
            <v>119027176.07655677</v>
          </cell>
          <cell r="AC17">
            <v>173058</v>
          </cell>
          <cell r="AD17">
            <v>563311.03631657956</v>
          </cell>
        </row>
        <row r="18">
          <cell r="A18">
            <v>101276</v>
          </cell>
          <cell r="B18" t="str">
            <v>CATERING/ACCOMM/HSEKEEPING LAND AREA 1</v>
          </cell>
          <cell r="C18">
            <v>101276</v>
          </cell>
          <cell r="D18" t="str">
            <v>CATERING/ ACCOMMODATION &amp; HOUSEKEEPING IN LAND EAST</v>
          </cell>
          <cell r="E18">
            <v>413001</v>
          </cell>
          <cell r="F18">
            <v>4130</v>
          </cell>
          <cell r="G18" t="str">
            <v>OF-MTCE</v>
          </cell>
          <cell r="H18" t="str">
            <v>BASE JV</v>
          </cell>
          <cell r="I18" t="str">
            <v>PRODUCTION</v>
          </cell>
          <cell r="J18" t="str">
            <v>PRODUCTION</v>
          </cell>
          <cell r="K18" t="str">
            <v>Asset Manager, Land East Hub</v>
          </cell>
          <cell r="L18" t="str">
            <v>Asset Management Integration Lead</v>
          </cell>
          <cell r="M18" t="str">
            <v>IRETI OMOTOSO</v>
          </cell>
          <cell r="N18" t="str">
            <v>PRODUCTION</v>
          </cell>
          <cell r="O18" t="str">
            <v>ADEDIRAN, ADEWALE</v>
          </cell>
          <cell r="P18" t="str">
            <v>DENNIS.ONYEBUCHIE@SHELL.COM</v>
          </cell>
          <cell r="Q18" t="str">
            <v>OPEX</v>
          </cell>
          <cell r="R18" t="str">
            <v>OPEX</v>
          </cell>
          <cell r="S18" t="str">
            <v>NON SAL</v>
          </cell>
          <cell r="T18" t="str">
            <v>N/A</v>
          </cell>
          <cell r="U18" t="str">
            <v>N/A</v>
          </cell>
          <cell r="V18" t="str">
            <v>N/A</v>
          </cell>
          <cell r="W18" t="str">
            <v>P231 Production Operations</v>
          </cell>
          <cell r="X18" t="str">
            <v>S7200 Services</v>
          </cell>
          <cell r="Y18" t="str">
            <v>A2110 Production Operations</v>
          </cell>
          <cell r="AB18">
            <v>0</v>
          </cell>
          <cell r="AC18">
            <v>0</v>
          </cell>
          <cell r="AD18">
            <v>0</v>
          </cell>
        </row>
        <row r="19">
          <cell r="A19">
            <v>102218</v>
          </cell>
          <cell r="B19" t="str">
            <v>CATERING EAST</v>
          </cell>
          <cell r="C19">
            <v>101276</v>
          </cell>
          <cell r="D19" t="str">
            <v>CATERING/ ACCOMMODATION &amp; HOUSEKEEPING IN LAND EAST</v>
          </cell>
          <cell r="E19">
            <v>413001</v>
          </cell>
          <cell r="F19">
            <v>4130</v>
          </cell>
          <cell r="G19" t="str">
            <v>OF-MTCE</v>
          </cell>
          <cell r="H19" t="str">
            <v>BASE JV</v>
          </cell>
          <cell r="I19" t="str">
            <v>PRODUCTION</v>
          </cell>
          <cell r="J19" t="str">
            <v>PRODUCTION</v>
          </cell>
          <cell r="K19" t="str">
            <v>Asset Manager, Central Hub</v>
          </cell>
          <cell r="L19" t="str">
            <v>Asset Management Integration Lead</v>
          </cell>
          <cell r="M19" t="str">
            <v>IRETI OMOTOSO</v>
          </cell>
          <cell r="N19" t="str">
            <v>PRODUCTION</v>
          </cell>
          <cell r="O19" t="str">
            <v>ADEDIRAN, ADEWALE</v>
          </cell>
          <cell r="P19" t="str">
            <v>DENNIS.ONYEBUCHIE@SHELL.COM</v>
          </cell>
          <cell r="Q19" t="str">
            <v>OPEX</v>
          </cell>
          <cell r="R19" t="str">
            <v>OPEX</v>
          </cell>
          <cell r="S19" t="str">
            <v>NON SAL</v>
          </cell>
          <cell r="T19" t="str">
            <v>N/A</v>
          </cell>
          <cell r="U19" t="str">
            <v>N/A</v>
          </cell>
          <cell r="V19" t="str">
            <v>N/A</v>
          </cell>
          <cell r="W19" t="str">
            <v>P236.10 Office/Property Management</v>
          </cell>
          <cell r="X19" t="str">
            <v>S7200 Services</v>
          </cell>
          <cell r="Y19" t="str">
            <v>A2340 Overhead</v>
          </cell>
          <cell r="AB19">
            <v>0</v>
          </cell>
          <cell r="AC19">
            <v>0</v>
          </cell>
          <cell r="AD19">
            <v>0</v>
          </cell>
        </row>
        <row r="20">
          <cell r="A20">
            <v>104909</v>
          </cell>
          <cell r="B20" t="str">
            <v>CATERING/ ACCOM/ HSEKEEP LAND AREA2 EAST</v>
          </cell>
          <cell r="C20">
            <v>101276</v>
          </cell>
          <cell r="D20" t="str">
            <v>CATERING/ ACCOMMODATION &amp; HOUSEKEEPING IN LAND EAST</v>
          </cell>
          <cell r="E20">
            <v>413001</v>
          </cell>
          <cell r="F20">
            <v>4130</v>
          </cell>
          <cell r="G20" t="str">
            <v>OF-MTCE</v>
          </cell>
          <cell r="H20" t="str">
            <v>BASE JV</v>
          </cell>
          <cell r="I20" t="str">
            <v>PRODUCTION</v>
          </cell>
          <cell r="J20" t="str">
            <v>PRODUCTION</v>
          </cell>
          <cell r="K20" t="str">
            <v>Asset Manager, Central Hub</v>
          </cell>
          <cell r="L20" t="str">
            <v>Asset Management Integration Lead</v>
          </cell>
          <cell r="M20" t="str">
            <v>IRETI OMOTOSO</v>
          </cell>
          <cell r="N20" t="str">
            <v>PRODUCTION</v>
          </cell>
          <cell r="O20" t="str">
            <v>ADEDIRAN, ADEWALE</v>
          </cell>
          <cell r="P20" t="str">
            <v>DENNIS.ONYEBUCHIE@SHELL.COM</v>
          </cell>
          <cell r="Q20" t="str">
            <v>OPEX</v>
          </cell>
          <cell r="R20" t="str">
            <v>OPEX</v>
          </cell>
          <cell r="S20" t="str">
            <v>NON SAL</v>
          </cell>
          <cell r="T20" t="str">
            <v>N/A</v>
          </cell>
          <cell r="U20" t="str">
            <v>N/A</v>
          </cell>
          <cell r="V20" t="str">
            <v>N/A</v>
          </cell>
          <cell r="W20" t="str">
            <v>P231 Production Operations</v>
          </cell>
          <cell r="X20" t="str">
            <v>S7200 Services</v>
          </cell>
          <cell r="Y20" t="str">
            <v>A2110 Production Operations</v>
          </cell>
          <cell r="AB20">
            <v>0</v>
          </cell>
          <cell r="AC20">
            <v>0</v>
          </cell>
          <cell r="AD20">
            <v>0</v>
          </cell>
        </row>
        <row r="21">
          <cell r="A21">
            <v>112872</v>
          </cell>
          <cell r="B21" t="str">
            <v>PAE CATERING/ACCOMMODATION/HOUSE KEEPING</v>
          </cell>
          <cell r="C21">
            <v>101276</v>
          </cell>
          <cell r="D21" t="str">
            <v>CATERING/ ACCOMMODATION &amp; HOUSEKEEPING IN LAND EAST</v>
          </cell>
          <cell r="E21">
            <v>413001</v>
          </cell>
          <cell r="F21">
            <v>4130</v>
          </cell>
          <cell r="G21" t="str">
            <v>OF-MTCE</v>
          </cell>
          <cell r="H21" t="str">
            <v>BASE JV</v>
          </cell>
          <cell r="I21" t="str">
            <v>PRODUCTION</v>
          </cell>
          <cell r="J21" t="str">
            <v>PRODUCTION</v>
          </cell>
          <cell r="K21" t="str">
            <v>Asset Manager, Land East Hub</v>
          </cell>
          <cell r="L21" t="str">
            <v>Asset Management Integration Lead</v>
          </cell>
          <cell r="M21" t="str">
            <v>IRETI OMOTOSO</v>
          </cell>
          <cell r="N21" t="str">
            <v>PRODUCTION</v>
          </cell>
          <cell r="O21" t="str">
            <v>ADEDIRAN, ADEWALE</v>
          </cell>
          <cell r="P21" t="str">
            <v>DENNIS.ONYEBUCHIE@SHELL.COM</v>
          </cell>
          <cell r="Q21" t="str">
            <v>OPEX</v>
          </cell>
          <cell r="R21" t="str">
            <v>OPEX</v>
          </cell>
          <cell r="S21" t="str">
            <v>NON SAL</v>
          </cell>
          <cell r="T21" t="str">
            <v>N/A</v>
          </cell>
          <cell r="U21" t="str">
            <v>N/A</v>
          </cell>
          <cell r="V21" t="str">
            <v>N/A</v>
          </cell>
          <cell r="W21" t="str">
            <v>P231 Production Operations</v>
          </cell>
          <cell r="X21" t="str">
            <v>S7200 Services</v>
          </cell>
          <cell r="Y21" t="str">
            <v>A2110 Production Operations</v>
          </cell>
          <cell r="AB21">
            <v>0</v>
          </cell>
          <cell r="AC21">
            <v>0</v>
          </cell>
          <cell r="AD21">
            <v>0</v>
          </cell>
        </row>
        <row r="22">
          <cell r="A22">
            <v>113004</v>
          </cell>
          <cell r="B22" t="str">
            <v>CATERING/ ACCOMODATION/ HSEKEEP </v>
          </cell>
          <cell r="C22">
            <v>101276</v>
          </cell>
          <cell r="D22" t="str">
            <v>CATERING/ ACCOMMODATION &amp; HOUSEKEEPING IN LAND EAST</v>
          </cell>
          <cell r="E22">
            <v>413001</v>
          </cell>
          <cell r="F22">
            <v>4130</v>
          </cell>
          <cell r="G22" t="str">
            <v>OF-MTCE</v>
          </cell>
          <cell r="H22" t="str">
            <v>BASE JV</v>
          </cell>
          <cell r="I22" t="str">
            <v>PRODUCTION</v>
          </cell>
          <cell r="J22" t="str">
            <v>PRODUCTION</v>
          </cell>
          <cell r="K22" t="str">
            <v>Asset Manager, Land East Hub</v>
          </cell>
          <cell r="L22" t="str">
            <v>Asset Management Integration Lead</v>
          </cell>
          <cell r="M22" t="str">
            <v>IRETI OMOTOSO</v>
          </cell>
          <cell r="N22" t="str">
            <v>PRODUCTION</v>
          </cell>
          <cell r="O22" t="str">
            <v>ADEDIRAN, ADEWALE</v>
          </cell>
          <cell r="P22" t="str">
            <v>DENNIS.ONYEBUCHIE@SHELL.COM</v>
          </cell>
          <cell r="Q22" t="str">
            <v>OPEX</v>
          </cell>
          <cell r="R22" t="str">
            <v>OPEX</v>
          </cell>
          <cell r="S22" t="str">
            <v>NON SAL</v>
          </cell>
          <cell r="T22" t="str">
            <v>N/A</v>
          </cell>
          <cell r="U22" t="str">
            <v>N/A</v>
          </cell>
          <cell r="V22" t="str">
            <v>N/A</v>
          </cell>
          <cell r="W22" t="str">
            <v>P231 Production Operations</v>
          </cell>
          <cell r="X22" t="str">
            <v>S7200 Services</v>
          </cell>
          <cell r="Y22" t="str">
            <v>A2110 Production Operations</v>
          </cell>
          <cell r="AB22">
            <v>0</v>
          </cell>
          <cell r="AC22">
            <v>0</v>
          </cell>
          <cell r="AD22">
            <v>0</v>
          </cell>
        </row>
        <row r="23">
          <cell r="A23">
            <v>113052</v>
          </cell>
          <cell r="B23" t="str">
            <v>GENERAL OVERHEAD GBARAN</v>
          </cell>
          <cell r="C23">
            <v>101276</v>
          </cell>
          <cell r="D23" t="str">
            <v>CATERING/ ACCOMMODATION &amp; HOUSEKEEPING IN LAND EAST</v>
          </cell>
          <cell r="E23">
            <v>413001</v>
          </cell>
          <cell r="F23">
            <v>4130</v>
          </cell>
          <cell r="G23" t="str">
            <v>OF-MTCE</v>
          </cell>
          <cell r="H23" t="str">
            <v>BASE JV</v>
          </cell>
          <cell r="I23" t="str">
            <v>PRODUCTION</v>
          </cell>
          <cell r="J23" t="str">
            <v>PRODUCTION</v>
          </cell>
          <cell r="K23" t="str">
            <v>Asset Manager, Central Hub</v>
          </cell>
          <cell r="L23" t="str">
            <v>Asset Management Integration Lead</v>
          </cell>
          <cell r="M23" t="str">
            <v>IRETI OMOTOSO</v>
          </cell>
          <cell r="N23" t="str">
            <v>PRODUCTION</v>
          </cell>
          <cell r="O23" t="str">
            <v>ADEDIRAN, ADEWALE</v>
          </cell>
          <cell r="P23" t="str">
            <v>DENNIS.ONYEBUCHIE@SHELL.COM</v>
          </cell>
          <cell r="Q23" t="str">
            <v>OPEX</v>
          </cell>
          <cell r="R23" t="str">
            <v>OPEX</v>
          </cell>
          <cell r="S23" t="str">
            <v>NON SAL</v>
          </cell>
          <cell r="T23" t="str">
            <v>N/A</v>
          </cell>
          <cell r="U23" t="str">
            <v>N/A</v>
          </cell>
          <cell r="V23" t="str">
            <v>N/A</v>
          </cell>
          <cell r="W23" t="str">
            <v>P231 Production Operations</v>
          </cell>
          <cell r="X23" t="str">
            <v>S7200 Services</v>
          </cell>
          <cell r="Y23" t="str">
            <v>A2110 Production Operations</v>
          </cell>
          <cell r="AB23">
            <v>0</v>
          </cell>
          <cell r="AC23">
            <v>0</v>
          </cell>
          <cell r="AD23">
            <v>0</v>
          </cell>
        </row>
        <row r="24">
          <cell r="A24" t="str">
            <v>O.NG.PAE.A1F.FLB.71300</v>
          </cell>
          <cell r="B24" t="str">
            <v>CATERING/ACCOMM/HSEKEEPING AGBADA 1 F/S</v>
          </cell>
          <cell r="C24">
            <v>101276</v>
          </cell>
          <cell r="D24" t="str">
            <v>CATERING/ ACCOMMODATION &amp; HOUSEKEEPING IN LAND EAST</v>
          </cell>
          <cell r="E24">
            <v>413001</v>
          </cell>
          <cell r="F24">
            <v>4130</v>
          </cell>
          <cell r="G24" t="str">
            <v>OF-MTCE</v>
          </cell>
          <cell r="H24" t="str">
            <v>BASE JV</v>
          </cell>
          <cell r="I24" t="str">
            <v>PRODUCTION</v>
          </cell>
          <cell r="J24" t="str">
            <v>PRODUCTION</v>
          </cell>
          <cell r="K24" t="str">
            <v>Asset Manager, Land East Hub</v>
          </cell>
          <cell r="L24" t="str">
            <v>Asset Management Integration Lead</v>
          </cell>
          <cell r="M24" t="str">
            <v>IRETI OMOTOSO</v>
          </cell>
          <cell r="N24" t="str">
            <v>PRODUCTION</v>
          </cell>
          <cell r="O24" t="str">
            <v>ADEDIRAN, ADEWALE</v>
          </cell>
          <cell r="P24" t="str">
            <v>DENNIS.ONYEBUCHIE@SHELL.COM</v>
          </cell>
          <cell r="Q24" t="str">
            <v>OPEX</v>
          </cell>
          <cell r="R24" t="str">
            <v>OPEX</v>
          </cell>
          <cell r="S24" t="str">
            <v>NON SAL</v>
          </cell>
          <cell r="T24" t="str">
            <v>N/A</v>
          </cell>
          <cell r="U24" t="str">
            <v>N/A</v>
          </cell>
          <cell r="V24" t="str">
            <v>N_AGBD_EL1_N01</v>
          </cell>
          <cell r="W24" t="str">
            <v>P231 Production Operations</v>
          </cell>
          <cell r="X24" t="str">
            <v>S7200 Services</v>
          </cell>
          <cell r="Y24" t="str">
            <v>A2110 Production Operations</v>
          </cell>
          <cell r="AB24">
            <v>14768445</v>
          </cell>
          <cell r="AC24">
            <v>0</v>
          </cell>
          <cell r="AD24">
            <v>48421.131147540982</v>
          </cell>
        </row>
        <row r="25">
          <cell r="A25" t="str">
            <v>O.NG.PAE.A2F.FLB.71300</v>
          </cell>
          <cell r="B25" t="str">
            <v>CATERING/ACCOMM/HSEKEEPING AGBADA 2 F/S</v>
          </cell>
          <cell r="C25">
            <v>101276</v>
          </cell>
          <cell r="D25" t="str">
            <v>CATERING/ ACCOMMODATION &amp; HOUSEKEEPING IN LAND EAST</v>
          </cell>
          <cell r="E25">
            <v>413001</v>
          </cell>
          <cell r="F25">
            <v>4130</v>
          </cell>
          <cell r="G25" t="str">
            <v>OF-MTCE</v>
          </cell>
          <cell r="H25" t="str">
            <v>BASE JV</v>
          </cell>
          <cell r="I25" t="str">
            <v>PRODUCTION</v>
          </cell>
          <cell r="J25" t="str">
            <v>PRODUCTION</v>
          </cell>
          <cell r="K25" t="str">
            <v>Asset Manager, Land East Hub</v>
          </cell>
          <cell r="L25" t="str">
            <v>Asset Management Integration Lead</v>
          </cell>
          <cell r="M25" t="str">
            <v>IRETI OMOTOSO</v>
          </cell>
          <cell r="N25" t="str">
            <v>PRODUCTION</v>
          </cell>
          <cell r="O25" t="str">
            <v>ADEDIRAN, ADEWALE</v>
          </cell>
          <cell r="P25" t="str">
            <v>DENNIS.ONYEBUCHIE@SHELL.COM</v>
          </cell>
          <cell r="Q25" t="str">
            <v>OPEX</v>
          </cell>
          <cell r="R25" t="str">
            <v>OPEX</v>
          </cell>
          <cell r="S25" t="str">
            <v>NON SAL</v>
          </cell>
          <cell r="T25" t="str">
            <v>N/A</v>
          </cell>
          <cell r="U25" t="str">
            <v>N/A</v>
          </cell>
          <cell r="V25" t="str">
            <v>N_AGBD_EL1_N01</v>
          </cell>
          <cell r="W25" t="str">
            <v>P231 Production Operations</v>
          </cell>
          <cell r="X25" t="str">
            <v>S7200 Services</v>
          </cell>
          <cell r="Y25" t="str">
            <v>A2110 Production Operations</v>
          </cell>
          <cell r="AB25">
            <v>49757330</v>
          </cell>
          <cell r="AC25">
            <v>0</v>
          </cell>
          <cell r="AD25">
            <v>163138.78688524591</v>
          </cell>
        </row>
        <row r="26">
          <cell r="A26">
            <v>101266</v>
          </cell>
          <cell r="B26" t="str">
            <v>CORPORATE MTCE SYSTEMS MANAGEMENT</v>
          </cell>
          <cell r="C26">
            <v>101266</v>
          </cell>
          <cell r="D26" t="str">
            <v>CORPORATE MTCE SYSTEMS MANAGEMENT</v>
          </cell>
          <cell r="E26">
            <v>413001</v>
          </cell>
          <cell r="F26">
            <v>4130</v>
          </cell>
          <cell r="G26" t="str">
            <v>OF-MTCE</v>
          </cell>
          <cell r="H26" t="str">
            <v>BASE JV</v>
          </cell>
          <cell r="I26" t="str">
            <v>PRODUCTION</v>
          </cell>
          <cell r="J26" t="str">
            <v>PRODUCTION</v>
          </cell>
          <cell r="K26" t="str">
            <v>Production Services Manager</v>
          </cell>
          <cell r="L26" t="str">
            <v>Manager, Turnaround &amp; Maintenance Execution</v>
          </cell>
          <cell r="M26" t="str">
            <v>IRETI OMOTOSO</v>
          </cell>
          <cell r="N26" t="str">
            <v>PRODUCTION</v>
          </cell>
          <cell r="O26" t="str">
            <v>OLALEYE, OLAYEMI</v>
          </cell>
          <cell r="P26" t="str">
            <v>OLAKUNLE.AJAYI@SHELL.COM</v>
          </cell>
          <cell r="Q26" t="str">
            <v>OPEX</v>
          </cell>
          <cell r="R26" t="str">
            <v>OPEX</v>
          </cell>
          <cell r="S26" t="str">
            <v>NON SAL</v>
          </cell>
          <cell r="T26" t="str">
            <v>N/A</v>
          </cell>
          <cell r="U26" t="str">
            <v>N/A</v>
          </cell>
          <cell r="V26" t="str">
            <v>N/A</v>
          </cell>
          <cell r="W26" t="str">
            <v>P233 Facilities Maintenance</v>
          </cell>
          <cell r="X26" t="str">
            <v>S7200 Services</v>
          </cell>
          <cell r="Y26" t="str">
            <v>A2140 Facilities Maintenance</v>
          </cell>
          <cell r="AB26">
            <v>0</v>
          </cell>
          <cell r="AC26">
            <v>0</v>
          </cell>
          <cell r="AD26">
            <v>0</v>
          </cell>
        </row>
        <row r="27">
          <cell r="A27">
            <v>101267</v>
          </cell>
          <cell r="B27" t="str">
            <v>PRODUCTN OPERATION SYSTEMS OVERHEAD</v>
          </cell>
          <cell r="C27">
            <v>101267</v>
          </cell>
          <cell r="D27" t="str">
            <v>PRODUCTN OPERATION SYSTEMS OVERHEAD</v>
          </cell>
          <cell r="E27">
            <v>415002</v>
          </cell>
          <cell r="F27">
            <v>4150</v>
          </cell>
          <cell r="G27" t="str">
            <v>OF-MTCE</v>
          </cell>
          <cell r="H27" t="str">
            <v>BASE JV</v>
          </cell>
          <cell r="I27" t="str">
            <v>PRODUCTION</v>
          </cell>
          <cell r="J27" t="str">
            <v>PRODUCTION</v>
          </cell>
          <cell r="K27" t="str">
            <v>Production Services Manager</v>
          </cell>
          <cell r="L27" t="str">
            <v xml:space="preserve">	Production Support Manager                                                          </v>
          </cell>
          <cell r="M27" t="str">
            <v>IRETI OMOTOSO</v>
          </cell>
          <cell r="N27" t="str">
            <v>PRODUCTION</v>
          </cell>
          <cell r="O27" t="str">
            <v>ADEPOJU, OPEYEMI</v>
          </cell>
          <cell r="P27" t="str">
            <v>G.OMOKARO@SHELL.COM</v>
          </cell>
          <cell r="Q27" t="str">
            <v>OPEX</v>
          </cell>
          <cell r="R27" t="str">
            <v>OPEX</v>
          </cell>
          <cell r="S27" t="str">
            <v>NON SAL</v>
          </cell>
          <cell r="T27" t="str">
            <v>N/A</v>
          </cell>
          <cell r="U27" t="str">
            <v>N/A</v>
          </cell>
          <cell r="V27" t="str">
            <v>N/A</v>
          </cell>
          <cell r="W27" t="str">
            <v>P231 Production Operations</v>
          </cell>
          <cell r="X27" t="str">
            <v>S7200 Services</v>
          </cell>
          <cell r="Y27" t="str">
            <v>A2110 Production Operations</v>
          </cell>
          <cell r="AB27">
            <v>0</v>
          </cell>
          <cell r="AC27">
            <v>0</v>
          </cell>
          <cell r="AD27">
            <v>0</v>
          </cell>
        </row>
        <row r="28">
          <cell r="A28">
            <v>101271</v>
          </cell>
          <cell r="B28" t="str">
            <v>GENERAL OH - MANAGE COMPANY BUSINESS EA</v>
          </cell>
          <cell r="C28">
            <v>101271</v>
          </cell>
          <cell r="D28" t="str">
            <v>GENERAL OH - MANAGE COMPANY BUSINESS EA</v>
          </cell>
          <cell r="E28">
            <v>414001</v>
          </cell>
          <cell r="F28">
            <v>4140</v>
          </cell>
          <cell r="G28" t="str">
            <v>G&amp;A</v>
          </cell>
          <cell r="H28" t="str">
            <v>BASE JV</v>
          </cell>
          <cell r="I28" t="str">
            <v>PRODUCTION</v>
          </cell>
          <cell r="J28" t="str">
            <v>PRODUCTION</v>
          </cell>
          <cell r="K28" t="str">
            <v>Asset Manager, EA Hub</v>
          </cell>
          <cell r="L28" t="str">
            <v>Asset Management Integration Lead</v>
          </cell>
          <cell r="M28" t="str">
            <v>IRETI OMOTOSO</v>
          </cell>
          <cell r="N28" t="str">
            <v>PRODUCTION</v>
          </cell>
          <cell r="O28" t="str">
            <v>OLUMIDE, VICTORIA</v>
          </cell>
          <cell r="P28" t="str">
            <v>OGBONNA.NWACHI@SHELL.COM</v>
          </cell>
          <cell r="Q28" t="str">
            <v>OPEX</v>
          </cell>
          <cell r="R28" t="str">
            <v>OPEX</v>
          </cell>
          <cell r="S28" t="str">
            <v>NON SAL</v>
          </cell>
          <cell r="T28" t="str">
            <v>N/A</v>
          </cell>
          <cell r="U28" t="str">
            <v>N/A</v>
          </cell>
          <cell r="V28" t="str">
            <v>N/A</v>
          </cell>
          <cell r="W28" t="str">
            <v>P231 Production Operations</v>
          </cell>
          <cell r="X28" t="str">
            <v>S7200 Services</v>
          </cell>
          <cell r="Y28" t="str">
            <v>A2110 Production Operations</v>
          </cell>
          <cell r="AB28">
            <v>0</v>
          </cell>
          <cell r="AC28">
            <v>0</v>
          </cell>
          <cell r="AD28">
            <v>0</v>
          </cell>
        </row>
        <row r="29">
          <cell r="A29" t="str">
            <v>O.NG.PAE.ABF.FLB.71300</v>
          </cell>
          <cell r="B29" t="str">
            <v>CATERING/ACCOMM/HSEKEEPING ADIBAWA</v>
          </cell>
          <cell r="C29">
            <v>101276</v>
          </cell>
          <cell r="D29" t="str">
            <v>CATERING/ ACCOMMODATION &amp; HOUSEKEEPING IN LAND EAST</v>
          </cell>
          <cell r="E29">
            <v>413001</v>
          </cell>
          <cell r="F29">
            <v>4130</v>
          </cell>
          <cell r="G29" t="str">
            <v>OF-MTCE</v>
          </cell>
          <cell r="H29" t="str">
            <v>BASE JV</v>
          </cell>
          <cell r="I29" t="str">
            <v>PRODUCTION</v>
          </cell>
          <cell r="J29" t="str">
            <v>PRODUCTION</v>
          </cell>
          <cell r="K29" t="str">
            <v>Asset Manager, Central Hub</v>
          </cell>
          <cell r="L29" t="str">
            <v>Asset Management Integration Lead</v>
          </cell>
          <cell r="M29" t="str">
            <v>IRETI OMOTOSO</v>
          </cell>
          <cell r="N29" t="str">
            <v>PRODUCTION</v>
          </cell>
          <cell r="O29" t="str">
            <v>ADEDIRAN, ADEWALE</v>
          </cell>
          <cell r="P29" t="str">
            <v>DENNIS.ONYEBUCHIE@SHELL.COM</v>
          </cell>
          <cell r="Q29" t="str">
            <v>OPEX</v>
          </cell>
          <cell r="R29" t="str">
            <v>OPEX</v>
          </cell>
          <cell r="S29" t="str">
            <v>NON SAL</v>
          </cell>
          <cell r="T29" t="str">
            <v>N/A</v>
          </cell>
          <cell r="U29" t="str">
            <v>N/A</v>
          </cell>
          <cell r="V29" t="str">
            <v>N_ADIB_EL1_N02</v>
          </cell>
          <cell r="W29" t="str">
            <v>P231 Production Operations</v>
          </cell>
          <cell r="X29" t="str">
            <v>S7200 Services</v>
          </cell>
          <cell r="Y29" t="str">
            <v>A2110 Production Operations</v>
          </cell>
          <cell r="AB29">
            <v>5652200</v>
          </cell>
          <cell r="AC29">
            <v>0</v>
          </cell>
          <cell r="AD29">
            <v>18531.803278688523</v>
          </cell>
        </row>
        <row r="30">
          <cell r="A30" t="str">
            <v>O.NG.PAE.AHF.FLB.71300</v>
          </cell>
          <cell r="B30" t="str">
            <v>CATERING/ACCOMM/HSEKEEPING AHIA</v>
          </cell>
          <cell r="C30">
            <v>101276</v>
          </cell>
          <cell r="D30" t="str">
            <v>CATERING/ ACCOMMODATION &amp; HOUSEKEEPING IN LAND EAST</v>
          </cell>
          <cell r="E30">
            <v>413001</v>
          </cell>
          <cell r="F30">
            <v>4130</v>
          </cell>
          <cell r="G30" t="str">
            <v>OF-MTCE</v>
          </cell>
          <cell r="H30" t="str">
            <v>BASE JV</v>
          </cell>
          <cell r="I30" t="str">
            <v>PRODUCTION</v>
          </cell>
          <cell r="J30" t="str">
            <v>PRODUCTION</v>
          </cell>
          <cell r="K30" t="str">
            <v>Asset Manager, Land East Hub</v>
          </cell>
          <cell r="L30" t="str">
            <v>Asset Management Integration Lead</v>
          </cell>
          <cell r="M30" t="str">
            <v>IRETI OMOTOSO</v>
          </cell>
          <cell r="N30" t="str">
            <v>PRODUCTION</v>
          </cell>
          <cell r="O30" t="str">
            <v>ADEDIRAN, ADEWALE</v>
          </cell>
          <cell r="P30" t="str">
            <v>DENNIS.ONYEBUCHIE@SHELL.COM</v>
          </cell>
          <cell r="Q30" t="str">
            <v>OPEX</v>
          </cell>
          <cell r="R30" t="str">
            <v>OPEX</v>
          </cell>
          <cell r="S30" t="str">
            <v>NON SAL</v>
          </cell>
          <cell r="T30" t="str">
            <v>N/A</v>
          </cell>
          <cell r="U30" t="str">
            <v>N/A</v>
          </cell>
          <cell r="V30" t="str">
            <v>N_AHIA_EL2_N03</v>
          </cell>
          <cell r="W30" t="str">
            <v>P231 Production Operations</v>
          </cell>
          <cell r="X30" t="str">
            <v>S7200 Services</v>
          </cell>
          <cell r="Y30" t="str">
            <v>A2110 Production Operations</v>
          </cell>
          <cell r="AB30">
            <v>51593250</v>
          </cell>
          <cell r="AC30">
            <v>0</v>
          </cell>
          <cell r="AD30">
            <v>169158.19672131148</v>
          </cell>
        </row>
        <row r="31">
          <cell r="A31" t="str">
            <v>O.NG.PAE.EUF.FLB.71300</v>
          </cell>
          <cell r="B31" t="str">
            <v>CATERING/ACCOMM/HSEKEEPING ETELEBU</v>
          </cell>
          <cell r="C31">
            <v>101276</v>
          </cell>
          <cell r="D31" t="str">
            <v>CATERING/ ACCOMMODATION &amp; HOUSEKEEPING IN LAND EAST</v>
          </cell>
          <cell r="E31">
            <v>413001</v>
          </cell>
          <cell r="F31">
            <v>4130</v>
          </cell>
          <cell r="G31" t="str">
            <v>OF-MTCE</v>
          </cell>
          <cell r="H31" t="str">
            <v>BASE JV</v>
          </cell>
          <cell r="I31" t="str">
            <v>PRODUCTION</v>
          </cell>
          <cell r="J31" t="str">
            <v>PRODUCTION</v>
          </cell>
          <cell r="K31" t="str">
            <v>Asset Manager, Central Hub</v>
          </cell>
          <cell r="L31" t="str">
            <v>Asset Management Integration Lead</v>
          </cell>
          <cell r="M31" t="str">
            <v>IRETI OMOTOSO</v>
          </cell>
          <cell r="N31" t="str">
            <v>PRODUCTION</v>
          </cell>
          <cell r="O31" t="str">
            <v>ADEDIRAN, ADEWALE</v>
          </cell>
          <cell r="P31" t="str">
            <v>DENNIS.ONYEBUCHIE@SHELL.COM</v>
          </cell>
          <cell r="Q31" t="str">
            <v>OPEX</v>
          </cell>
          <cell r="R31" t="str">
            <v>OPEX</v>
          </cell>
          <cell r="S31" t="str">
            <v>NON SAL</v>
          </cell>
          <cell r="T31" t="str">
            <v>N/A</v>
          </cell>
          <cell r="U31" t="str">
            <v>N/A</v>
          </cell>
          <cell r="V31" t="str">
            <v>N_ETEL_EL2_N01</v>
          </cell>
          <cell r="W31" t="str">
            <v>P231 Production Operations</v>
          </cell>
          <cell r="X31" t="str">
            <v>S7200 Services</v>
          </cell>
          <cell r="Y31" t="str">
            <v>A2110 Production Operations</v>
          </cell>
          <cell r="AB31">
            <v>6110400</v>
          </cell>
          <cell r="AC31">
            <v>0</v>
          </cell>
          <cell r="AD31">
            <v>20034.098360655738</v>
          </cell>
        </row>
        <row r="32">
          <cell r="A32" t="str">
            <v>O.NG.PAE.GBA.FLB.71300</v>
          </cell>
          <cell r="B32" t="str">
            <v>CATERING/ACCOMM/HSEKEEPING GBARAN AGG</v>
          </cell>
          <cell r="C32">
            <v>101276</v>
          </cell>
          <cell r="D32" t="str">
            <v>CATERING/ ACCOMMODATION &amp; HOUSEKEEPING IN LAND EAST</v>
          </cell>
          <cell r="E32">
            <v>413001</v>
          </cell>
          <cell r="F32">
            <v>4130</v>
          </cell>
          <cell r="G32" t="str">
            <v>OF-MTCE</v>
          </cell>
          <cell r="H32" t="str">
            <v>BASE JV</v>
          </cell>
          <cell r="I32" t="str">
            <v>PRODUCTION</v>
          </cell>
          <cell r="J32" t="str">
            <v>PRODUCTION</v>
          </cell>
          <cell r="K32" t="str">
            <v>Asset Manager, Central Hub</v>
          </cell>
          <cell r="L32" t="str">
            <v>Asset Management Integration Lead</v>
          </cell>
          <cell r="M32" t="str">
            <v>IRETI OMOTOSO</v>
          </cell>
          <cell r="N32" t="str">
            <v>PRODUCTION</v>
          </cell>
          <cell r="O32" t="str">
            <v>ADEDIRAN, ADEWALE</v>
          </cell>
          <cell r="P32" t="str">
            <v>DENNIS.ONYEBUCHIE@SHELL.COM</v>
          </cell>
          <cell r="Q32" t="str">
            <v>OPEX</v>
          </cell>
          <cell r="R32" t="str">
            <v>OPEX</v>
          </cell>
          <cell r="S32" t="str">
            <v>NON SAL</v>
          </cell>
          <cell r="T32" t="str">
            <v>N/A</v>
          </cell>
          <cell r="U32" t="str">
            <v>N/A</v>
          </cell>
          <cell r="V32" t="str">
            <v>N_GBAR_EL2_G01</v>
          </cell>
          <cell r="W32" t="str">
            <v>P231 Production Operations - Gas</v>
          </cell>
          <cell r="X32" t="str">
            <v>S7200 Services</v>
          </cell>
          <cell r="Y32" t="str">
            <v>A2110 Production Operations</v>
          </cell>
          <cell r="AB32">
            <v>106504700</v>
          </cell>
          <cell r="AC32">
            <v>0</v>
          </cell>
          <cell r="AD32">
            <v>349195.73770491802</v>
          </cell>
        </row>
        <row r="33">
          <cell r="A33" t="str">
            <v>O.NG.PAE.GBF.FLB.71300</v>
          </cell>
          <cell r="B33" t="str">
            <v>CATERING/ACCOMM/HSEKEEPING GBARAN F/S</v>
          </cell>
          <cell r="C33">
            <v>101276</v>
          </cell>
          <cell r="D33" t="str">
            <v>CATERING/ ACCOMMODATION &amp; HOUSEKEEPING IN LAND EAST</v>
          </cell>
          <cell r="E33">
            <v>413001</v>
          </cell>
          <cell r="F33">
            <v>4130</v>
          </cell>
          <cell r="G33" t="str">
            <v>OF-MTCE</v>
          </cell>
          <cell r="H33" t="str">
            <v>BASE JV</v>
          </cell>
          <cell r="I33" t="str">
            <v>PRODUCTION</v>
          </cell>
          <cell r="J33" t="str">
            <v>PRODUCTION</v>
          </cell>
          <cell r="K33" t="str">
            <v>Asset Manager, Central Hub</v>
          </cell>
          <cell r="L33" t="str">
            <v>Asset Management Integration Lead</v>
          </cell>
          <cell r="M33" t="str">
            <v>IRETI OMOTOSO</v>
          </cell>
          <cell r="N33" t="str">
            <v>PRODUCTION</v>
          </cell>
          <cell r="O33" t="str">
            <v>ADEDIRAN, ADEWALE</v>
          </cell>
          <cell r="P33" t="str">
            <v>DENNIS.ONYEBUCHIE@SHELL.COM</v>
          </cell>
          <cell r="Q33" t="str">
            <v>OPEX</v>
          </cell>
          <cell r="R33" t="str">
            <v>OPEX</v>
          </cell>
          <cell r="S33" t="str">
            <v>NON SAL</v>
          </cell>
          <cell r="T33" t="str">
            <v>N/A</v>
          </cell>
          <cell r="U33" t="str">
            <v>N/A</v>
          </cell>
          <cell r="V33" t="str">
            <v>N_GBAR_EL2_G01</v>
          </cell>
          <cell r="W33" t="str">
            <v>P231 Production Operations</v>
          </cell>
          <cell r="X33" t="str">
            <v>S7200 Services</v>
          </cell>
          <cell r="Y33" t="str">
            <v>A2110 Production Operations</v>
          </cell>
          <cell r="AB33">
            <v>140910719</v>
          </cell>
          <cell r="AC33">
            <v>0</v>
          </cell>
          <cell r="AD33">
            <v>462002.35737704916</v>
          </cell>
        </row>
        <row r="34">
          <cell r="A34" t="str">
            <v>O.NG.PAE.I1F.FLB.71300</v>
          </cell>
          <cell r="B34" t="str">
            <v>CATERING/ACCOMM/HSEKEEPING IMO RIVER 1</v>
          </cell>
          <cell r="C34">
            <v>101276</v>
          </cell>
          <cell r="D34" t="str">
            <v>CATERING/ ACCOMMODATION &amp; HOUSEKEEPING IN LAND EAST</v>
          </cell>
          <cell r="E34">
            <v>413001</v>
          </cell>
          <cell r="F34">
            <v>4130</v>
          </cell>
          <cell r="G34" t="str">
            <v>OF-MTCE</v>
          </cell>
          <cell r="H34" t="str">
            <v>BASE JV</v>
          </cell>
          <cell r="I34" t="str">
            <v>PRODUCTION</v>
          </cell>
          <cell r="J34" t="str">
            <v>PRODUCTION</v>
          </cell>
          <cell r="K34" t="str">
            <v>Asset Manager, Land East Hub</v>
          </cell>
          <cell r="L34" t="str">
            <v>Asset Management Integration Lead</v>
          </cell>
          <cell r="M34" t="str">
            <v>IRETI OMOTOSO</v>
          </cell>
          <cell r="N34" t="str">
            <v>PRODUCTION</v>
          </cell>
          <cell r="O34" t="str">
            <v>ADEDIRAN, ADEWALE</v>
          </cell>
          <cell r="P34" t="str">
            <v>DENNIS.ONYEBUCHIE@SHELL.COM</v>
          </cell>
          <cell r="Q34" t="str">
            <v>OPEX</v>
          </cell>
          <cell r="R34" t="str">
            <v>OPEX</v>
          </cell>
          <cell r="S34" t="str">
            <v>NON SAL</v>
          </cell>
          <cell r="T34" t="str">
            <v>N/A</v>
          </cell>
          <cell r="U34" t="str">
            <v>N/A</v>
          </cell>
          <cell r="V34" t="str">
            <v>N_IMOR_EL1_N01</v>
          </cell>
          <cell r="W34" t="str">
            <v>P231 Production Operations</v>
          </cell>
          <cell r="X34" t="str">
            <v>S7200 Services</v>
          </cell>
          <cell r="Y34" t="str">
            <v>A2110 Production Operations</v>
          </cell>
          <cell r="AB34">
            <v>118473400</v>
          </cell>
          <cell r="AC34">
            <v>0</v>
          </cell>
          <cell r="AD34">
            <v>388437.37704918033</v>
          </cell>
        </row>
        <row r="35">
          <cell r="A35">
            <v>101288</v>
          </cell>
          <cell r="B35" t="str">
            <v>JV PARTNERS RELATIONSHIPS</v>
          </cell>
          <cell r="C35">
            <v>101288</v>
          </cell>
          <cell r="D35" t="str">
            <v>JV PARTNERS RELATIONSHIPS - LOGISTICS</v>
          </cell>
          <cell r="E35">
            <v>415002</v>
          </cell>
          <cell r="F35">
            <v>4150</v>
          </cell>
          <cell r="G35" t="str">
            <v>G&amp;A</v>
          </cell>
          <cell r="H35" t="str">
            <v>BASE JV</v>
          </cell>
          <cell r="I35" t="str">
            <v>CC &amp; MD</v>
          </cell>
          <cell r="J35" t="str">
            <v>BGR</v>
          </cell>
          <cell r="K35" t="str">
            <v>GM Business &amp; Govt Relation</v>
          </cell>
          <cell r="L35" t="str">
            <v>Governance and Information Manager</v>
          </cell>
          <cell r="M35" t="str">
            <v>CHIGBO ENENMO</v>
          </cell>
          <cell r="N35" t="str">
            <v>BGR</v>
          </cell>
          <cell r="O35" t="str">
            <v>SOKUNBI, ADEOLA</v>
          </cell>
          <cell r="P35" t="str">
            <v>ENIOLA.FALASE@SHELL.COM</v>
          </cell>
          <cell r="Q35" t="str">
            <v>OPEX</v>
          </cell>
          <cell r="R35" t="str">
            <v>OPEX</v>
          </cell>
          <cell r="S35" t="str">
            <v>NON SAL</v>
          </cell>
          <cell r="T35" t="str">
            <v>N/A</v>
          </cell>
          <cell r="U35" t="str">
            <v>N/A</v>
          </cell>
          <cell r="V35" t="str">
            <v>C_OPSE_OIL_Z11</v>
          </cell>
          <cell r="W35" t="str">
            <v>P235 Direct Management</v>
          </cell>
          <cell r="X35" t="str">
            <v>S7200 Services</v>
          </cell>
          <cell r="Y35" t="str">
            <v>A2340 Overhead</v>
          </cell>
          <cell r="AB35">
            <v>48193700</v>
          </cell>
          <cell r="AC35">
            <v>10500</v>
          </cell>
          <cell r="AD35">
            <v>168512.13114754096</v>
          </cell>
        </row>
        <row r="36">
          <cell r="A36" t="str">
            <v>O.NG.PAE.I2F.FLB.71300</v>
          </cell>
          <cell r="B36" t="str">
            <v>CATERING/ACCOMM/HSEKEEPING IMO RIVER 2</v>
          </cell>
          <cell r="C36">
            <v>101276</v>
          </cell>
          <cell r="D36" t="str">
            <v>CATERING/ ACCOMMODATION &amp; HOUSEKEEPING IN LAND EAST</v>
          </cell>
          <cell r="E36">
            <v>413001</v>
          </cell>
          <cell r="F36">
            <v>4130</v>
          </cell>
          <cell r="G36" t="str">
            <v>OF-MTCE</v>
          </cell>
          <cell r="H36" t="str">
            <v>BASE JV</v>
          </cell>
          <cell r="I36" t="str">
            <v>PRODUCTION</v>
          </cell>
          <cell r="J36" t="str">
            <v>PRODUCTION</v>
          </cell>
          <cell r="K36" t="str">
            <v>Asset Manager, Land East Hub</v>
          </cell>
          <cell r="L36" t="str">
            <v>Asset Management Integration Lead</v>
          </cell>
          <cell r="M36" t="str">
            <v>IRETI OMOTOSO</v>
          </cell>
          <cell r="N36" t="str">
            <v>PRODUCTION</v>
          </cell>
          <cell r="O36" t="str">
            <v>ADEDIRAN, ADEWALE</v>
          </cell>
          <cell r="P36" t="str">
            <v>DENNIS.ONYEBUCHIE@SHELL.COM</v>
          </cell>
          <cell r="Q36" t="str">
            <v>OPEX</v>
          </cell>
          <cell r="R36" t="str">
            <v>OPEX</v>
          </cell>
          <cell r="S36" t="str">
            <v>NON SAL</v>
          </cell>
          <cell r="T36" t="str">
            <v>N/A</v>
          </cell>
          <cell r="U36" t="str">
            <v>N/A</v>
          </cell>
          <cell r="V36" t="str">
            <v>N_IMOR_EL1_N01</v>
          </cell>
          <cell r="W36" t="str">
            <v>P231 Production Operations</v>
          </cell>
          <cell r="X36" t="str">
            <v>S7200 Services</v>
          </cell>
          <cell r="Y36" t="str">
            <v>A2110 Production Operations</v>
          </cell>
          <cell r="AB36">
            <v>6801900</v>
          </cell>
          <cell r="AC36">
            <v>0</v>
          </cell>
          <cell r="AD36">
            <v>22301.311475409835</v>
          </cell>
        </row>
        <row r="37">
          <cell r="A37">
            <v>101305</v>
          </cell>
          <cell r="B37" t="str">
            <v>NEW_ SUPPORT MAINTENANCE</v>
          </cell>
          <cell r="C37">
            <v>101305</v>
          </cell>
          <cell r="D37" t="str">
            <v>NEW_ SUPPORT MAINTENANCE</v>
          </cell>
          <cell r="E37">
            <v>413001</v>
          </cell>
          <cell r="F37">
            <v>4130</v>
          </cell>
          <cell r="G37" t="str">
            <v>GAS</v>
          </cell>
          <cell r="H37" t="str">
            <v>BASE JV</v>
          </cell>
          <cell r="I37" t="str">
            <v>PRODUCTION</v>
          </cell>
          <cell r="J37" t="str">
            <v>PRODUCTION</v>
          </cell>
          <cell r="K37" t="str">
            <v>Production Services Manager</v>
          </cell>
          <cell r="L37" t="str">
            <v>Manager, Turnaround &amp; Maintenance Execution</v>
          </cell>
          <cell r="M37" t="str">
            <v>IRETI OMOTOSO</v>
          </cell>
          <cell r="N37" t="str">
            <v>PRODUCTION</v>
          </cell>
          <cell r="O37" t="str">
            <v>OLALEYE, OLAYEMI</v>
          </cell>
          <cell r="P37" t="str">
            <v>ABIODUN.BAKARE@SHELL.COM</v>
          </cell>
          <cell r="Q37" t="str">
            <v>OPEX</v>
          </cell>
          <cell r="R37" t="str">
            <v>OPEX</v>
          </cell>
          <cell r="S37" t="str">
            <v>NON SAL</v>
          </cell>
          <cell r="T37" t="str">
            <v>N/A</v>
          </cell>
          <cell r="U37" t="str">
            <v>N/A</v>
          </cell>
          <cell r="V37" t="str">
            <v>C_OPSE_OIL_Z11</v>
          </cell>
          <cell r="W37" t="str">
            <v>P231 Production Operations</v>
          </cell>
          <cell r="X37" t="str">
            <v>S7200 Services</v>
          </cell>
          <cell r="Y37" t="str">
            <v>A2170 Direct Mngt and Overheads</v>
          </cell>
          <cell r="AB37">
            <v>151242660</v>
          </cell>
          <cell r="AC37">
            <v>779400</v>
          </cell>
          <cell r="AD37">
            <v>1275277.5737704919</v>
          </cell>
        </row>
        <row r="38">
          <cell r="A38">
            <v>101307</v>
          </cell>
          <cell r="B38" t="str">
            <v>GOVERNMENT RELATIONS ABUJA -LOGISTICS &amp; SUPPORT</v>
          </cell>
          <cell r="C38">
            <v>101307</v>
          </cell>
          <cell r="D38" t="str">
            <v>GOVERNMENT RELATIONS ABUJA - FACILITIES &amp; LOGISTICS</v>
          </cell>
          <cell r="E38">
            <v>415001</v>
          </cell>
          <cell r="F38">
            <v>4150</v>
          </cell>
          <cell r="G38" t="str">
            <v>PMM</v>
          </cell>
          <cell r="H38" t="str">
            <v>BASE JV</v>
          </cell>
          <cell r="I38" t="str">
            <v>CC &amp; MD</v>
          </cell>
          <cell r="J38" t="str">
            <v>BGR</v>
          </cell>
          <cell r="K38" t="str">
            <v>GM Business &amp; Govt Relation</v>
          </cell>
          <cell r="L38" t="str">
            <v>Government Relations</v>
          </cell>
          <cell r="M38" t="str">
            <v>CHIGBO ENENMO</v>
          </cell>
          <cell r="N38" t="str">
            <v>BGR</v>
          </cell>
          <cell r="O38" t="str">
            <v>SOKUNBI, ADEOLA</v>
          </cell>
          <cell r="P38" t="str">
            <v>ONYEKACHI.IGWE@SHELL.COM</v>
          </cell>
          <cell r="Q38" t="str">
            <v>OPEX</v>
          </cell>
          <cell r="R38" t="str">
            <v>OPEX</v>
          </cell>
          <cell r="S38" t="str">
            <v>NON SAL</v>
          </cell>
          <cell r="T38" t="str">
            <v>N/A</v>
          </cell>
          <cell r="U38" t="str">
            <v>N/A</v>
          </cell>
          <cell r="V38" t="str">
            <v>C_OPSE_OIL_Z11</v>
          </cell>
          <cell r="W38" t="str">
            <v>P235 Direct Management</v>
          </cell>
          <cell r="X38" t="str">
            <v>S7200 Services</v>
          </cell>
          <cell r="Y38" t="str">
            <v>A2340 Overhead</v>
          </cell>
          <cell r="AB38">
            <v>25813827.59</v>
          </cell>
          <cell r="AC38">
            <v>13400</v>
          </cell>
          <cell r="AD38">
            <v>98035.500295081962</v>
          </cell>
        </row>
        <row r="39">
          <cell r="A39" t="str">
            <v>O.NG.PAE.I3F.FLB.71300</v>
          </cell>
          <cell r="B39" t="str">
            <v>CATERING/ACCOMM/HSEKEEPING IMO RIVER 3</v>
          </cell>
          <cell r="C39">
            <v>101276</v>
          </cell>
          <cell r="D39" t="str">
            <v>CATERING/ ACCOMMODATION &amp; HOUSEKEEPING IN LAND EAST</v>
          </cell>
          <cell r="E39">
            <v>413001</v>
          </cell>
          <cell r="F39">
            <v>4130</v>
          </cell>
          <cell r="G39" t="str">
            <v>OF-MTCE</v>
          </cell>
          <cell r="H39" t="str">
            <v>BASE JV</v>
          </cell>
          <cell r="I39" t="str">
            <v>PRODUCTION</v>
          </cell>
          <cell r="J39" t="str">
            <v>PRODUCTION</v>
          </cell>
          <cell r="K39" t="str">
            <v>Asset Manager, Land East Hub</v>
          </cell>
          <cell r="L39" t="str">
            <v>Asset Management Integration Lead</v>
          </cell>
          <cell r="M39" t="str">
            <v>IRETI OMOTOSO</v>
          </cell>
          <cell r="N39" t="str">
            <v>PRODUCTION</v>
          </cell>
          <cell r="O39" t="str">
            <v>ADEDIRAN, ADEWALE</v>
          </cell>
          <cell r="P39" t="str">
            <v>DENNIS.ONYEBUCHIE@SHELL.COM</v>
          </cell>
          <cell r="Q39" t="str">
            <v>OPEX</v>
          </cell>
          <cell r="R39" t="str">
            <v>OPEX</v>
          </cell>
          <cell r="S39" t="str">
            <v>NON SAL</v>
          </cell>
          <cell r="T39" t="str">
            <v>N/A</v>
          </cell>
          <cell r="U39" t="str">
            <v>N/A</v>
          </cell>
          <cell r="V39" t="str">
            <v>N_IMOR_EL1_N01</v>
          </cell>
          <cell r="W39" t="str">
            <v>P231 Production Operations</v>
          </cell>
          <cell r="X39" t="str">
            <v>S7200 Services</v>
          </cell>
          <cell r="Y39" t="str">
            <v>A2110 Production Operations</v>
          </cell>
          <cell r="AB39">
            <v>7053900</v>
          </cell>
          <cell r="AC39">
            <v>0</v>
          </cell>
          <cell r="AD39">
            <v>23127.540983606559</v>
          </cell>
        </row>
        <row r="40">
          <cell r="A40" t="str">
            <v>O.NG.PAE.IMA.FLB.71300</v>
          </cell>
          <cell r="B40" t="str">
            <v>CATERING/ACCOMM/HSEKEEPING IMO RIVER 1 A</v>
          </cell>
          <cell r="C40">
            <v>101276</v>
          </cell>
          <cell r="D40" t="str">
            <v>CATERING/ ACCOMMODATION &amp; HOUSEKEEPING IN LAND EAST</v>
          </cell>
          <cell r="E40">
            <v>413001</v>
          </cell>
          <cell r="F40">
            <v>4130</v>
          </cell>
          <cell r="G40" t="str">
            <v>OF-MTCE</v>
          </cell>
          <cell r="H40" t="str">
            <v>BASE JV</v>
          </cell>
          <cell r="I40" t="str">
            <v>PRODUCTION</v>
          </cell>
          <cell r="J40" t="str">
            <v>PRODUCTION</v>
          </cell>
          <cell r="K40" t="str">
            <v>Asset Manager, Land East Hub</v>
          </cell>
          <cell r="L40" t="str">
            <v>Asset Management Integration Lead</v>
          </cell>
          <cell r="M40" t="str">
            <v>IRETI OMOTOSO</v>
          </cell>
          <cell r="N40" t="str">
            <v>PRODUCTION</v>
          </cell>
          <cell r="O40" t="str">
            <v>ADEDIRAN, ADEWALE</v>
          </cell>
          <cell r="P40" t="str">
            <v>DENNIS.ONYEBUCHIE@SHELL.COM</v>
          </cell>
          <cell r="Q40" t="str">
            <v>OPEX</v>
          </cell>
          <cell r="R40" t="str">
            <v>OPEX</v>
          </cell>
          <cell r="S40" t="str">
            <v>NON SAL</v>
          </cell>
          <cell r="T40" t="str">
            <v>N/A</v>
          </cell>
          <cell r="U40" t="str">
            <v>N/A</v>
          </cell>
          <cell r="V40" t="str">
            <v>N_IMOR_EL1_N01</v>
          </cell>
          <cell r="W40" t="str">
            <v>P231 Production Operations</v>
          </cell>
          <cell r="X40" t="str">
            <v>S7200 Services</v>
          </cell>
          <cell r="Y40" t="str">
            <v>A2110 Production Operations</v>
          </cell>
          <cell r="AB40">
            <v>9717000</v>
          </cell>
          <cell r="AC40">
            <v>0</v>
          </cell>
          <cell r="AD40">
            <v>31859.016393442624</v>
          </cell>
        </row>
        <row r="41">
          <cell r="A41">
            <v>101310</v>
          </cell>
          <cell r="B41" t="str">
            <v>OVERHEADS ICT- PLANNING</v>
          </cell>
          <cell r="C41">
            <v>101310</v>
          </cell>
          <cell r="D41" t="str">
            <v>DEV DIRECTORATE OVERHEADS - SUBSURFACE</v>
          </cell>
          <cell r="E41">
            <v>415005</v>
          </cell>
          <cell r="F41">
            <v>4150</v>
          </cell>
          <cell r="G41" t="str">
            <v>OF-E&amp;M</v>
          </cell>
          <cell r="H41" t="str">
            <v>BASE JV</v>
          </cell>
          <cell r="I41" t="str">
            <v>DEVELOPMENT</v>
          </cell>
          <cell r="J41" t="str">
            <v>DEVELOPMENT</v>
          </cell>
          <cell r="K41" t="str">
            <v>Manager, Tech Integration and PE</v>
          </cell>
          <cell r="L41" t="str">
            <v>Technical Planning Manager</v>
          </cell>
          <cell r="M41" t="str">
            <v>MOJEED OKUNADE</v>
          </cell>
          <cell r="N41" t="str">
            <v>DEVELOPMENT</v>
          </cell>
          <cell r="O41" t="str">
            <v>ENONCHE, VANESSA</v>
          </cell>
          <cell r="P41" t="str">
            <v>NENGI.PEPPLE@SHELL.COM</v>
          </cell>
          <cell r="Q41" t="str">
            <v>OPEX</v>
          </cell>
          <cell r="R41" t="str">
            <v>OPEX</v>
          </cell>
          <cell r="S41" t="str">
            <v>NON SAL</v>
          </cell>
          <cell r="T41" t="str">
            <v>N/A</v>
          </cell>
          <cell r="U41" t="str">
            <v>N/A</v>
          </cell>
          <cell r="V41" t="str">
            <v>C_OPSE_OIL_Z11</v>
          </cell>
          <cell r="W41" t="str">
            <v>P236.01 Technical Support</v>
          </cell>
          <cell r="X41" t="str">
            <v>S7200 Services</v>
          </cell>
          <cell r="Y41" t="str">
            <v>A2340 Overhead</v>
          </cell>
          <cell r="AB41">
            <v>21330467.708333299</v>
          </cell>
          <cell r="AC41">
            <v>405776</v>
          </cell>
          <cell r="AD41">
            <v>475711.95969945344</v>
          </cell>
        </row>
        <row r="42">
          <cell r="A42">
            <v>101311</v>
          </cell>
          <cell r="B42" t="str">
            <v>OVERHEAD FACILITIES &amp; LOGISTICS - ASSET DEV</v>
          </cell>
          <cell r="C42">
            <v>101311</v>
          </cell>
          <cell r="D42" t="str">
            <v>HOTEL AND TRAVEL - ASSET DEVELOPMENT</v>
          </cell>
          <cell r="E42">
            <v>415002</v>
          </cell>
          <cell r="F42">
            <v>4150</v>
          </cell>
          <cell r="G42" t="str">
            <v>G&amp;A</v>
          </cell>
          <cell r="H42" t="str">
            <v>BASE JV</v>
          </cell>
          <cell r="I42" t="str">
            <v>DEVELOPMENT</v>
          </cell>
          <cell r="J42" t="str">
            <v>DEVELOPMENT</v>
          </cell>
          <cell r="K42" t="str">
            <v>Development Manager, Onshore Assets</v>
          </cell>
          <cell r="L42" t="str">
            <v>Asset Development Manager Swamp East</v>
          </cell>
          <cell r="M42" t="str">
            <v>MOJEED OKUNADE</v>
          </cell>
          <cell r="N42" t="str">
            <v>DEVELOPMENT</v>
          </cell>
          <cell r="O42" t="str">
            <v>ENONCHE, VANESSA</v>
          </cell>
          <cell r="P42" t="str">
            <v>TUANIMA.PEPPLE@SHELL.COM</v>
          </cell>
          <cell r="Q42" t="str">
            <v>OPEX</v>
          </cell>
          <cell r="R42" t="str">
            <v>OPEX</v>
          </cell>
          <cell r="S42" t="str">
            <v>NON SAL</v>
          </cell>
          <cell r="T42" t="str">
            <v>N/A</v>
          </cell>
          <cell r="U42" t="str">
            <v>N/A</v>
          </cell>
          <cell r="V42" t="str">
            <v>C_OPSE_OIL_Z11</v>
          </cell>
          <cell r="W42" t="str">
            <v>P236.01 Technical Support</v>
          </cell>
          <cell r="X42" t="str">
            <v>S7200 Services</v>
          </cell>
          <cell r="Y42" t="str">
            <v>A2340 Overhead</v>
          </cell>
          <cell r="AB42">
            <v>22456310</v>
          </cell>
          <cell r="AC42">
            <v>120000</v>
          </cell>
          <cell r="AD42">
            <v>193627.24590163934</v>
          </cell>
        </row>
        <row r="43">
          <cell r="A43">
            <v>101314</v>
          </cell>
          <cell r="B43" t="str">
            <v>OVERHEAD FACILITIES &amp; LOGISTICS - CPE</v>
          </cell>
          <cell r="C43">
            <v>101314</v>
          </cell>
          <cell r="D43" t="str">
            <v>HOTEL AND TRAVEL - RE/PE</v>
          </cell>
          <cell r="E43">
            <v>415002</v>
          </cell>
          <cell r="F43">
            <v>4150</v>
          </cell>
          <cell r="G43" t="str">
            <v>G&amp;A</v>
          </cell>
          <cell r="H43" t="str">
            <v>BASE JV</v>
          </cell>
          <cell r="I43" t="str">
            <v>DEVELOPMENT</v>
          </cell>
          <cell r="J43" t="str">
            <v>DEVELOPMENT</v>
          </cell>
          <cell r="K43" t="str">
            <v>Manager, Tech Integration and PE</v>
          </cell>
          <cell r="L43" t="str">
            <v>Reservoir Engineering Discipline Lead</v>
          </cell>
          <cell r="M43" t="str">
            <v>MOJEED OKUNADE</v>
          </cell>
          <cell r="N43" t="str">
            <v>DEVELOPMENT</v>
          </cell>
          <cell r="O43" t="str">
            <v>ENONCHE, VANESSA</v>
          </cell>
          <cell r="P43" t="str">
            <v>NENGI.PEPPLE@SHELL.COM</v>
          </cell>
          <cell r="Q43" t="str">
            <v>OPEX</v>
          </cell>
          <cell r="R43" t="str">
            <v>OPEX</v>
          </cell>
          <cell r="S43" t="str">
            <v>NON SAL</v>
          </cell>
          <cell r="T43" t="str">
            <v>N/A</v>
          </cell>
          <cell r="U43" t="str">
            <v>N/A</v>
          </cell>
          <cell r="V43" t="str">
            <v>C_OPSE_OIL_Z11</v>
          </cell>
          <cell r="W43" t="str">
            <v>P236.01 Technical Support</v>
          </cell>
          <cell r="X43" t="str">
            <v>S7200 Services</v>
          </cell>
          <cell r="Y43" t="str">
            <v>A2340 Overhead</v>
          </cell>
          <cell r="AB43">
            <v>16280438</v>
          </cell>
          <cell r="AC43">
            <v>0</v>
          </cell>
          <cell r="AD43">
            <v>53378.485245901647</v>
          </cell>
        </row>
        <row r="44">
          <cell r="A44" t="str">
            <v>O.NG.PAE.KCF.FLB.71300</v>
          </cell>
          <cell r="B44" t="str">
            <v>CATERING/ACCOMM/HSEKEEPING KOLO CREEK</v>
          </cell>
          <cell r="C44">
            <v>101276</v>
          </cell>
          <cell r="D44" t="str">
            <v>CATERING/ ACCOMMODATION &amp; HOUSEKEEPING IN LAND EAST</v>
          </cell>
          <cell r="E44">
            <v>413001</v>
          </cell>
          <cell r="F44">
            <v>4130</v>
          </cell>
          <cell r="G44" t="str">
            <v>OF-MTCE</v>
          </cell>
          <cell r="H44" t="str">
            <v>BASE JV</v>
          </cell>
          <cell r="I44" t="str">
            <v>PRODUCTION</v>
          </cell>
          <cell r="J44" t="str">
            <v>PRODUCTION</v>
          </cell>
          <cell r="K44" t="str">
            <v>Asset Manager, Central Hub</v>
          </cell>
          <cell r="L44" t="str">
            <v>Asset Management Integration Lead</v>
          </cell>
          <cell r="M44" t="str">
            <v>IRETI OMOTOSO</v>
          </cell>
          <cell r="N44" t="str">
            <v>PRODUCTION</v>
          </cell>
          <cell r="O44" t="str">
            <v>ADEDIRAN, ADEWALE</v>
          </cell>
          <cell r="P44" t="str">
            <v>DENNIS.ONYEBUCHIE@SHELL.COM</v>
          </cell>
          <cell r="Q44" t="str">
            <v>OPEX</v>
          </cell>
          <cell r="R44" t="str">
            <v>OPEX</v>
          </cell>
          <cell r="S44" t="str">
            <v>NON SAL</v>
          </cell>
          <cell r="T44" t="str">
            <v>N/A</v>
          </cell>
          <cell r="U44" t="str">
            <v>N/A</v>
          </cell>
          <cell r="V44" t="str">
            <v>N_KOCR_EL2_G01</v>
          </cell>
          <cell r="W44" t="str">
            <v>P231 Production Operations</v>
          </cell>
          <cell r="X44" t="str">
            <v>S7200 Services</v>
          </cell>
          <cell r="Y44" t="str">
            <v>A2110 Production Operations</v>
          </cell>
          <cell r="AB44">
            <v>74750250</v>
          </cell>
          <cell r="AC44">
            <v>0</v>
          </cell>
          <cell r="AD44">
            <v>245082.78688524591</v>
          </cell>
        </row>
        <row r="45">
          <cell r="A45" t="str">
            <v>O.NG.PAE.OGF.FLB.71300</v>
          </cell>
          <cell r="B45" t="str">
            <v>CATERING/ACCOMM/HSEKEEPING OBIGBO F/S</v>
          </cell>
          <cell r="C45">
            <v>101276</v>
          </cell>
          <cell r="D45" t="str">
            <v>CATERING/ ACCOMMODATION &amp; HOUSEKEEPING IN LAND EAST</v>
          </cell>
          <cell r="E45">
            <v>413001</v>
          </cell>
          <cell r="F45">
            <v>4130</v>
          </cell>
          <cell r="G45" t="str">
            <v>OF-MTCE</v>
          </cell>
          <cell r="H45" t="str">
            <v>BASE JV</v>
          </cell>
          <cell r="I45" t="str">
            <v>PRODUCTION</v>
          </cell>
          <cell r="J45" t="str">
            <v>PRODUCTION</v>
          </cell>
          <cell r="K45" t="str">
            <v>Asset Manager, Land East Hub</v>
          </cell>
          <cell r="L45" t="str">
            <v>Asset Management Integration Lead</v>
          </cell>
          <cell r="M45" t="str">
            <v>IRETI OMOTOSO</v>
          </cell>
          <cell r="N45" t="str">
            <v>PRODUCTION</v>
          </cell>
          <cell r="O45" t="str">
            <v>ADEDIRAN, ADEWALE</v>
          </cell>
          <cell r="P45" t="str">
            <v>DENNIS.ONYEBUCHIE@SHELL.COM</v>
          </cell>
          <cell r="Q45" t="str">
            <v>OPEX</v>
          </cell>
          <cell r="R45" t="str">
            <v>OPEX</v>
          </cell>
          <cell r="S45" t="str">
            <v>NON SAL</v>
          </cell>
          <cell r="T45" t="str">
            <v>N/A</v>
          </cell>
          <cell r="U45" t="str">
            <v>N/A</v>
          </cell>
          <cell r="V45" t="str">
            <v>N_OBGN_EL1_G01</v>
          </cell>
          <cell r="W45" t="str">
            <v>P231 Production Operations</v>
          </cell>
          <cell r="X45" t="str">
            <v>S7200 Services</v>
          </cell>
          <cell r="Y45" t="str">
            <v>A2110 Production Operations</v>
          </cell>
          <cell r="AB45">
            <v>77408366</v>
          </cell>
          <cell r="AC45">
            <v>0</v>
          </cell>
          <cell r="AD45">
            <v>253797.92131147542</v>
          </cell>
        </row>
        <row r="46">
          <cell r="A46" t="str">
            <v>O.NG.PAE.OLF.FLB.71300</v>
          </cell>
          <cell r="B46" t="str">
            <v>CATERING/ACCOMM/HSEKEEPING OBELE</v>
          </cell>
          <cell r="C46">
            <v>101276</v>
          </cell>
          <cell r="D46" t="str">
            <v>CATERING/ ACCOMMODATION &amp; HOUSEKEEPING IN LAND EAST</v>
          </cell>
          <cell r="E46">
            <v>413001</v>
          </cell>
          <cell r="F46">
            <v>4130</v>
          </cell>
          <cell r="G46" t="str">
            <v>OF-MTCE</v>
          </cell>
          <cell r="H46" t="str">
            <v>BASE JV</v>
          </cell>
          <cell r="I46" t="str">
            <v>PRODUCTION</v>
          </cell>
          <cell r="J46" t="str">
            <v>PRODUCTION</v>
          </cell>
          <cell r="K46" t="str">
            <v>Asset Manager, Land East Hub</v>
          </cell>
          <cell r="L46" t="str">
            <v>Asset Management Integration Lead</v>
          </cell>
          <cell r="M46" t="str">
            <v>IRETI OMOTOSO</v>
          </cell>
          <cell r="N46" t="str">
            <v>PRODUCTION</v>
          </cell>
          <cell r="O46" t="str">
            <v>ADEDIRAN, ADEWALE</v>
          </cell>
          <cell r="P46" t="str">
            <v>DENNIS.ONYEBUCHIE@SHELL.COM</v>
          </cell>
          <cell r="Q46" t="str">
            <v>OPEX</v>
          </cell>
          <cell r="R46" t="str">
            <v>OPEX</v>
          </cell>
          <cell r="S46" t="str">
            <v>NON SAL</v>
          </cell>
          <cell r="T46" t="str">
            <v>N/A</v>
          </cell>
          <cell r="U46" t="str">
            <v>N/A</v>
          </cell>
          <cell r="V46" t="str">
            <v>N_OBEL_EL1_N03</v>
          </cell>
          <cell r="W46" t="str">
            <v>P231 Production Operations</v>
          </cell>
          <cell r="X46" t="str">
            <v>S7200 Services</v>
          </cell>
          <cell r="Y46" t="str">
            <v>A2110 Production Operations</v>
          </cell>
          <cell r="AB46">
            <v>11836120</v>
          </cell>
          <cell r="AC46">
            <v>0</v>
          </cell>
          <cell r="AD46">
            <v>38806.950819672129</v>
          </cell>
        </row>
        <row r="47">
          <cell r="A47">
            <v>101323</v>
          </cell>
          <cell r="B47" t="str">
            <v>OVERHEADS, PNCFV AVIATION</v>
          </cell>
          <cell r="C47">
            <v>101323</v>
          </cell>
          <cell r="D47" t="str">
            <v>OVERHEADS, PNCFV AVIATION</v>
          </cell>
          <cell r="E47">
            <v>415002</v>
          </cell>
          <cell r="F47">
            <v>4150</v>
          </cell>
          <cell r="G47" t="str">
            <v>G&amp;A</v>
          </cell>
          <cell r="H47" t="str">
            <v>BASE JV</v>
          </cell>
          <cell r="I47" t="str">
            <v>PRODUCTION</v>
          </cell>
          <cell r="J47" t="str">
            <v>PRODUCTION</v>
          </cell>
          <cell r="K47" t="str">
            <v>Production Services Manager</v>
          </cell>
          <cell r="L47" t="str">
            <v>Logistics Manager</v>
          </cell>
          <cell r="M47" t="str">
            <v>IRETI OMOTOSO</v>
          </cell>
          <cell r="N47" t="str">
            <v>PRODUCTION</v>
          </cell>
          <cell r="O47" t="str">
            <v>OKEKE, JULIUS</v>
          </cell>
          <cell r="P47" t="str">
            <v>SAMUEL.BAJAH@SHELL.COM</v>
          </cell>
          <cell r="Q47" t="str">
            <v>OPEX</v>
          </cell>
          <cell r="R47" t="str">
            <v>OPEX</v>
          </cell>
          <cell r="S47" t="str">
            <v>NON SAL</v>
          </cell>
          <cell r="T47" t="str">
            <v>N/A</v>
          </cell>
          <cell r="U47" t="str">
            <v>N/A</v>
          </cell>
          <cell r="V47" t="str">
            <v>C_OPSE_OIL_Z11</v>
          </cell>
          <cell r="W47" t="str">
            <v>P235 Direct Management</v>
          </cell>
          <cell r="X47" t="str">
            <v>S7200 Services</v>
          </cell>
          <cell r="Y47" t="str">
            <v>A2340 Overhead</v>
          </cell>
          <cell r="AB47">
            <v>17269540</v>
          </cell>
          <cell r="AC47">
            <v>60048</v>
          </cell>
          <cell r="AD47">
            <v>116669.44262295082</v>
          </cell>
        </row>
        <row r="48">
          <cell r="A48" t="str">
            <v>O.NG.PAE.OUF.FLB.71300</v>
          </cell>
          <cell r="B48" t="str">
            <v>CATERING/ACCOMM/HSEKEEPING OGUTA</v>
          </cell>
          <cell r="C48">
            <v>101276</v>
          </cell>
          <cell r="D48" t="str">
            <v>CATERING/ ACCOMMODATION &amp; HOUSEKEEPING IN LAND EAST</v>
          </cell>
          <cell r="E48">
            <v>413001</v>
          </cell>
          <cell r="F48">
            <v>4130</v>
          </cell>
          <cell r="G48" t="str">
            <v>OF-MTCE</v>
          </cell>
          <cell r="H48" t="str">
            <v>BASE JV</v>
          </cell>
          <cell r="I48" t="str">
            <v>PRODUCTION</v>
          </cell>
          <cell r="J48" t="str">
            <v>PRODUCTION</v>
          </cell>
          <cell r="K48" t="str">
            <v>Asset Manager, Land East Hub</v>
          </cell>
          <cell r="L48" t="str">
            <v>Asset Management Integration Lead</v>
          </cell>
          <cell r="M48" t="str">
            <v>IRETI OMOTOSO</v>
          </cell>
          <cell r="N48" t="str">
            <v>PRODUCTION</v>
          </cell>
          <cell r="O48" t="str">
            <v>ADEDIRAN, ADEWALE</v>
          </cell>
          <cell r="P48" t="str">
            <v>DENNIS.ONYEBUCHIE@SHELL.COM</v>
          </cell>
          <cell r="Q48" t="str">
            <v>OPEX</v>
          </cell>
          <cell r="R48" t="str">
            <v>OPEX</v>
          </cell>
          <cell r="S48" t="str">
            <v>NON SAL</v>
          </cell>
          <cell r="T48" t="str">
            <v>N/A</v>
          </cell>
          <cell r="U48" t="str">
            <v>N/A</v>
          </cell>
          <cell r="V48" t="str">
            <v>N_OGUT_ENV_N01</v>
          </cell>
          <cell r="W48" t="str">
            <v>P231 Production Operations</v>
          </cell>
          <cell r="X48" t="str">
            <v>S7200 Services</v>
          </cell>
          <cell r="Y48" t="str">
            <v>A2110 Production Operations</v>
          </cell>
          <cell r="AB48">
            <v>32243500</v>
          </cell>
          <cell r="AC48">
            <v>0</v>
          </cell>
          <cell r="AD48">
            <v>105716.39344262295</v>
          </cell>
        </row>
        <row r="49">
          <cell r="A49">
            <v>101326</v>
          </cell>
          <cell r="B49" t="str">
            <v>SAC CRP FIXED WING</v>
          </cell>
          <cell r="C49">
            <v>101326</v>
          </cell>
          <cell r="D49" t="str">
            <v>SAC CRP FIXED WING</v>
          </cell>
          <cell r="E49">
            <v>415003</v>
          </cell>
          <cell r="F49">
            <v>4150</v>
          </cell>
          <cell r="G49" t="str">
            <v>PMM</v>
          </cell>
          <cell r="H49" t="str">
            <v>BASE JV</v>
          </cell>
          <cell r="I49" t="str">
            <v>PRODUCTION</v>
          </cell>
          <cell r="J49" t="str">
            <v>PRODUCTION</v>
          </cell>
          <cell r="K49" t="str">
            <v>Production Services Manager</v>
          </cell>
          <cell r="L49" t="str">
            <v>Logistics Manager</v>
          </cell>
          <cell r="M49" t="str">
            <v>IRETI OMOTOSO</v>
          </cell>
          <cell r="N49" t="str">
            <v>PRODUCTION</v>
          </cell>
          <cell r="O49" t="str">
            <v>OKEKE, JULIUS</v>
          </cell>
          <cell r="P49" t="str">
            <v>SAMUEL.BAJAH@SHELL.COM</v>
          </cell>
          <cell r="Q49" t="str">
            <v>OPEX</v>
          </cell>
          <cell r="R49" t="str">
            <v>OPEX</v>
          </cell>
          <cell r="S49" t="str">
            <v>NON SAL</v>
          </cell>
          <cell r="T49" t="str">
            <v>N/A</v>
          </cell>
          <cell r="U49" t="str">
            <v>N/A</v>
          </cell>
          <cell r="V49" t="str">
            <v>C_OPSE_OIL_Z11</v>
          </cell>
          <cell r="W49" t="str">
            <v>P235 Direct Management</v>
          </cell>
          <cell r="X49" t="str">
            <v>S7200 Services</v>
          </cell>
          <cell r="Y49" t="str">
            <v>A2340 Overhead</v>
          </cell>
          <cell r="AB49">
            <v>84997158.10180001</v>
          </cell>
          <cell r="AC49">
            <v>812496.42454399995</v>
          </cell>
          <cell r="AD49">
            <v>1091175.6314351475</v>
          </cell>
        </row>
        <row r="50">
          <cell r="A50">
            <v>101328</v>
          </cell>
          <cell r="B50" t="str">
            <v xml:space="preserve">FBF REG BUS FINANCE                     </v>
          </cell>
          <cell r="C50">
            <v>101328</v>
          </cell>
          <cell r="D50" t="str">
            <v xml:space="preserve">FBF REG BUS FINANCE                     </v>
          </cell>
          <cell r="E50">
            <v>415004</v>
          </cell>
          <cell r="F50">
            <v>4150</v>
          </cell>
          <cell r="G50" t="str">
            <v>G&amp;A</v>
          </cell>
          <cell r="H50" t="str">
            <v>BASE JV</v>
          </cell>
          <cell r="I50" t="str">
            <v>FINANCE</v>
          </cell>
          <cell r="J50" t="str">
            <v>FINANCE</v>
          </cell>
          <cell r="K50" t="str">
            <v>SPDC Finance Director</v>
          </cell>
          <cell r="L50" t="str">
            <v>BFM Security, Safety, Sust. Dev, Comm.</v>
          </cell>
          <cell r="M50" t="str">
            <v>CHIGBO ENENMO</v>
          </cell>
          <cell r="N50" t="str">
            <v>FINANCE</v>
          </cell>
          <cell r="O50" t="str">
            <v>AJILIMA- ISAAC, HAWA</v>
          </cell>
          <cell r="P50" t="str">
            <v>HAWA.AJILIMAISAAC@SHELL.COM</v>
          </cell>
          <cell r="Q50" t="str">
            <v>OPEX</v>
          </cell>
          <cell r="R50" t="str">
            <v>OPEX</v>
          </cell>
          <cell r="S50" t="str">
            <v>NON SAL</v>
          </cell>
          <cell r="T50" t="str">
            <v>N/A</v>
          </cell>
          <cell r="U50" t="str">
            <v>N/A</v>
          </cell>
          <cell r="V50" t="str">
            <v>N/A</v>
          </cell>
          <cell r="W50" t="str">
            <v>P236.06 Finance and Taxation</v>
          </cell>
          <cell r="X50" t="str">
            <v>S7200 Services</v>
          </cell>
          <cell r="Y50" t="str">
            <v>A2340 Overhead</v>
          </cell>
          <cell r="AB50">
            <v>0</v>
          </cell>
          <cell r="AC50">
            <v>0</v>
          </cell>
          <cell r="AD50">
            <v>0</v>
          </cell>
        </row>
        <row r="51">
          <cell r="A51" t="str">
            <v>O.NG.PAE.RKF.FLB.71300</v>
          </cell>
          <cell r="B51" t="str">
            <v>CATERING/ACCOMM/HSEKEEPING RUMUEKPE</v>
          </cell>
          <cell r="C51">
            <v>101276</v>
          </cell>
          <cell r="D51" t="str">
            <v>CATERING/ ACCOMMODATION &amp; HOUSEKEEPING IN LAND EAST</v>
          </cell>
          <cell r="E51">
            <v>413001</v>
          </cell>
          <cell r="F51">
            <v>4130</v>
          </cell>
          <cell r="G51" t="str">
            <v>OF-MTCE</v>
          </cell>
          <cell r="H51" t="str">
            <v>BASE JV</v>
          </cell>
          <cell r="I51" t="str">
            <v>PRODUCTION</v>
          </cell>
          <cell r="J51" t="str">
            <v>PRODUCTION</v>
          </cell>
          <cell r="K51" t="str">
            <v>Asset Manager, Land East Hub</v>
          </cell>
          <cell r="L51" t="str">
            <v>Asset Management Integration Lead</v>
          </cell>
          <cell r="M51" t="str">
            <v>IRETI OMOTOSO</v>
          </cell>
          <cell r="N51" t="str">
            <v>PRODUCTION</v>
          </cell>
          <cell r="O51" t="str">
            <v>ADEDIRAN, ADEWALE</v>
          </cell>
          <cell r="P51" t="str">
            <v>DENNIS.ONYEBUCHIE@SHELL.COM</v>
          </cell>
          <cell r="Q51" t="str">
            <v>OPEX</v>
          </cell>
          <cell r="R51" t="str">
            <v>OPEX</v>
          </cell>
          <cell r="S51" t="str">
            <v>NON SAL</v>
          </cell>
          <cell r="T51" t="str">
            <v>N/A</v>
          </cell>
          <cell r="U51" t="str">
            <v>N/A</v>
          </cell>
          <cell r="V51" t="str">
            <v>N_UMUE_EL1_N03</v>
          </cell>
          <cell r="W51" t="str">
            <v>P231 Production Operations</v>
          </cell>
          <cell r="X51" t="str">
            <v>S7200 Services</v>
          </cell>
          <cell r="Y51" t="str">
            <v>A2110 Production Operations</v>
          </cell>
          <cell r="AB51">
            <v>40901250</v>
          </cell>
          <cell r="AC51">
            <v>0</v>
          </cell>
          <cell r="AD51">
            <v>134102.45901639343</v>
          </cell>
        </row>
        <row r="52">
          <cell r="A52">
            <v>101331</v>
          </cell>
          <cell r="B52" t="str">
            <v>ITG TELEPHONE SERVICES</v>
          </cell>
          <cell r="C52">
            <v>101331</v>
          </cell>
          <cell r="D52" t="str">
            <v>ITG TELEPHONE SERVICES</v>
          </cell>
          <cell r="E52">
            <v>415005</v>
          </cell>
          <cell r="F52">
            <v>4150</v>
          </cell>
          <cell r="G52" t="str">
            <v>OF-E&amp;M</v>
          </cell>
          <cell r="H52" t="str">
            <v>BASE JV</v>
          </cell>
          <cell r="I52" t="str">
            <v>FINANCE</v>
          </cell>
          <cell r="J52" t="str">
            <v>IM &amp; IT</v>
          </cell>
          <cell r="K52" t="str">
            <v>IM&amp;IT Manager Nigeria &amp; Gabon</v>
          </cell>
          <cell r="L52" t="str">
            <v>JV Interface Manager</v>
          </cell>
          <cell r="M52" t="str">
            <v>CHIGBO ENENMO</v>
          </cell>
          <cell r="N52" t="str">
            <v>FINANCE/IT</v>
          </cell>
          <cell r="O52" t="str">
            <v>ONAMUSI, ADERONKE</v>
          </cell>
          <cell r="P52" t="str">
            <v>EMEKA.NDUBISI@SHELL.COM</v>
          </cell>
          <cell r="Q52" t="str">
            <v>OPEX</v>
          </cell>
          <cell r="R52" t="str">
            <v>OPEX</v>
          </cell>
          <cell r="S52" t="str">
            <v>NON SAL</v>
          </cell>
          <cell r="T52" t="str">
            <v>N/A</v>
          </cell>
          <cell r="U52" t="str">
            <v>N/A</v>
          </cell>
          <cell r="V52" t="str">
            <v>C_OPSE_OIL_Z11</v>
          </cell>
          <cell r="W52" t="str">
            <v>P236.03 IT</v>
          </cell>
          <cell r="X52" t="str">
            <v>S7200 Services</v>
          </cell>
          <cell r="Y52" t="str">
            <v>A2340 Overhead</v>
          </cell>
          <cell r="AB52">
            <v>119652256.97999999</v>
          </cell>
          <cell r="AC52">
            <v>737863.26800000004</v>
          </cell>
          <cell r="AD52">
            <v>1130165.7499016391</v>
          </cell>
        </row>
        <row r="53">
          <cell r="A53">
            <v>101332</v>
          </cell>
          <cell r="B53" t="str">
            <v>ITG TRANSMISSION</v>
          </cell>
          <cell r="C53">
            <v>101332</v>
          </cell>
          <cell r="D53" t="str">
            <v>ITG TRANSMISSION</v>
          </cell>
          <cell r="E53">
            <v>415005</v>
          </cell>
          <cell r="F53">
            <v>4150</v>
          </cell>
          <cell r="G53" t="str">
            <v>OF-E&amp;M</v>
          </cell>
          <cell r="H53" t="str">
            <v>BASE JV</v>
          </cell>
          <cell r="I53" t="str">
            <v>FINANCE</v>
          </cell>
          <cell r="J53" t="str">
            <v>IM &amp; IT</v>
          </cell>
          <cell r="K53" t="str">
            <v>IM&amp;IT Manager Nigeria &amp; Gabon</v>
          </cell>
          <cell r="L53" t="str">
            <v>JV Interface Manager</v>
          </cell>
          <cell r="M53" t="str">
            <v>CHIGBO ENENMO</v>
          </cell>
          <cell r="N53" t="str">
            <v>FINANCE/IT</v>
          </cell>
          <cell r="O53" t="str">
            <v>ONAMUSI, ADERONKE</v>
          </cell>
          <cell r="P53" t="str">
            <v>Inyengiyikabo.Abolo@shell.com</v>
          </cell>
          <cell r="Q53" t="str">
            <v>OPEX</v>
          </cell>
          <cell r="R53" t="str">
            <v>OPEX</v>
          </cell>
          <cell r="S53" t="str">
            <v>NON SAL</v>
          </cell>
          <cell r="T53" t="str">
            <v>N/A</v>
          </cell>
          <cell r="U53" t="str">
            <v>N/A</v>
          </cell>
          <cell r="V53" t="str">
            <v>C_OPSE_OIL_Z11</v>
          </cell>
          <cell r="W53" t="str">
            <v>P236.03 IT</v>
          </cell>
          <cell r="X53" t="str">
            <v>S7200 Services</v>
          </cell>
          <cell r="Y53" t="str">
            <v>A2340 Overhead</v>
          </cell>
          <cell r="AB53">
            <v>354887721.44837999</v>
          </cell>
          <cell r="AC53">
            <v>406778.83198379999</v>
          </cell>
          <cell r="AD53">
            <v>1570345.1318145539</v>
          </cell>
        </row>
        <row r="54">
          <cell r="A54" t="str">
            <v>O.NG.PAE.SUU.ACC.71300</v>
          </cell>
          <cell r="B54" t="str">
            <v>PAE.SUPPORT ACCOMODATION OPERATIONS</v>
          </cell>
          <cell r="C54">
            <v>101276</v>
          </cell>
          <cell r="D54" t="str">
            <v>CATERING/ ACCOMMODATION &amp; HOUSEKEEPING IN LAND EAST</v>
          </cell>
          <cell r="E54">
            <v>413001</v>
          </cell>
          <cell r="F54">
            <v>4130</v>
          </cell>
          <cell r="G54" t="str">
            <v>OF-MTCE</v>
          </cell>
          <cell r="H54" t="str">
            <v>BASE JV</v>
          </cell>
          <cell r="I54" t="str">
            <v>PRODUCTION</v>
          </cell>
          <cell r="J54" t="str">
            <v>PRODUCTION</v>
          </cell>
          <cell r="K54" t="str">
            <v>Asset Manager, Central Hub</v>
          </cell>
          <cell r="L54" t="str">
            <v>Asset Management Integration Lead</v>
          </cell>
          <cell r="M54" t="str">
            <v>IRETI OMOTOSO</v>
          </cell>
          <cell r="N54" t="str">
            <v>PRODUCTION</v>
          </cell>
          <cell r="O54" t="str">
            <v>ADEDIRAN, ADEWALE</v>
          </cell>
          <cell r="P54" t="str">
            <v>DENNIS.ONYEBUCHIE@SHELL.COM</v>
          </cell>
          <cell r="Q54" t="str">
            <v>OPEX</v>
          </cell>
          <cell r="R54" t="str">
            <v>OPEX</v>
          </cell>
          <cell r="S54" t="str">
            <v>NON SAL</v>
          </cell>
          <cell r="T54" t="str">
            <v>N/A</v>
          </cell>
          <cell r="U54" t="str">
            <v>N/A</v>
          </cell>
          <cell r="V54" t="str">
            <v>N/A</v>
          </cell>
          <cell r="W54" t="str">
            <v>P231 Production Operations</v>
          </cell>
          <cell r="X54" t="str">
            <v>S7200 Services</v>
          </cell>
          <cell r="Y54" t="str">
            <v>A2110 Production Operations</v>
          </cell>
          <cell r="AB54">
            <v>0</v>
          </cell>
          <cell r="AC54">
            <v>0</v>
          </cell>
          <cell r="AD54">
            <v>0</v>
          </cell>
        </row>
        <row r="55">
          <cell r="A55">
            <v>101335</v>
          </cell>
          <cell r="B55" t="str">
            <v>ITG TELEPHONE CALLS</v>
          </cell>
          <cell r="C55">
            <v>101335</v>
          </cell>
          <cell r="D55" t="str">
            <v>ITG TELEPHONE CALLS</v>
          </cell>
          <cell r="E55">
            <v>415005</v>
          </cell>
          <cell r="F55">
            <v>4150</v>
          </cell>
          <cell r="G55" t="str">
            <v>OF-E&amp;M</v>
          </cell>
          <cell r="H55" t="str">
            <v>BASE JV</v>
          </cell>
          <cell r="I55" t="str">
            <v>FINANCE</v>
          </cell>
          <cell r="J55" t="str">
            <v>IM &amp; IT</v>
          </cell>
          <cell r="K55" t="str">
            <v>IM&amp;IT Manager Nigeria &amp; Gabon</v>
          </cell>
          <cell r="L55" t="str">
            <v>JV Interface Manager</v>
          </cell>
          <cell r="M55" t="str">
            <v>CHIGBO ENENMO</v>
          </cell>
          <cell r="N55" t="str">
            <v>FINANCE/IT</v>
          </cell>
          <cell r="O55" t="str">
            <v>ONAMUSI, ADERONKE</v>
          </cell>
          <cell r="P55" t="str">
            <v>Afueri.Nwosisi@shell.com</v>
          </cell>
          <cell r="Q55" t="str">
            <v>OPEX</v>
          </cell>
          <cell r="R55" t="str">
            <v>OPEX</v>
          </cell>
          <cell r="S55" t="str">
            <v>NON SAL</v>
          </cell>
          <cell r="T55" t="str">
            <v>N/A</v>
          </cell>
          <cell r="U55" t="str">
            <v>N/A</v>
          </cell>
          <cell r="V55" t="str">
            <v>C_OPSE_OIL_Z11</v>
          </cell>
          <cell r="W55" t="str">
            <v>P236.03 IT</v>
          </cell>
          <cell r="X55" t="str">
            <v>S7200 Services</v>
          </cell>
          <cell r="Y55" t="str">
            <v>A2340 Overhead</v>
          </cell>
          <cell r="AB55">
            <v>105998031.22284001</v>
          </cell>
          <cell r="AC55">
            <v>0</v>
          </cell>
          <cell r="AD55">
            <v>347534.52859947551</v>
          </cell>
        </row>
        <row r="56">
          <cell r="A56" t="str">
            <v>O.NG.PAE.SUU.INF.71300</v>
          </cell>
          <cell r="B56" t="str">
            <v xml:space="preserve">PAE.Support IT Infra. Operations        </v>
          </cell>
          <cell r="C56">
            <v>101276</v>
          </cell>
          <cell r="D56" t="str">
            <v>CATERING/ ACCOMMODATION &amp; HOUSEKEEPING IN LAND EAST</v>
          </cell>
          <cell r="E56">
            <v>413001</v>
          </cell>
          <cell r="F56">
            <v>4130</v>
          </cell>
          <cell r="G56" t="str">
            <v>OF-MTCE</v>
          </cell>
          <cell r="H56" t="str">
            <v>BASE JV</v>
          </cell>
          <cell r="I56" t="str">
            <v>PRODUCTION</v>
          </cell>
          <cell r="J56" t="str">
            <v>PRODUCTION</v>
          </cell>
          <cell r="K56" t="str">
            <v>Asset Manager, Central Hub</v>
          </cell>
          <cell r="L56" t="str">
            <v>Asset Management Integration Lead</v>
          </cell>
          <cell r="M56" t="str">
            <v>IRETI OMOTOSO</v>
          </cell>
          <cell r="N56" t="str">
            <v>PRODUCTION</v>
          </cell>
          <cell r="O56" t="str">
            <v>ADEDIRAN, ADEWALE</v>
          </cell>
          <cell r="P56" t="str">
            <v>DENNIS.ONYEBUCHIE@SHELL.COM</v>
          </cell>
          <cell r="Q56" t="str">
            <v>OPEX</v>
          </cell>
          <cell r="R56" t="str">
            <v>OPEX</v>
          </cell>
          <cell r="S56" t="str">
            <v>NON SAL</v>
          </cell>
          <cell r="T56" t="str">
            <v>N/A</v>
          </cell>
          <cell r="U56" t="str">
            <v>N/A</v>
          </cell>
          <cell r="V56" t="str">
            <v>N/A</v>
          </cell>
          <cell r="W56" t="str">
            <v>P236.03 IT</v>
          </cell>
          <cell r="X56" t="str">
            <v>S7200 Services</v>
          </cell>
          <cell r="Y56" t="str">
            <v>A2340 Overhead</v>
          </cell>
          <cell r="AB56">
            <v>0</v>
          </cell>
          <cell r="AC56">
            <v>0</v>
          </cell>
          <cell r="AD56">
            <v>0</v>
          </cell>
        </row>
        <row r="57">
          <cell r="A57">
            <v>101338</v>
          </cell>
          <cell r="B57" t="str">
            <v>OVERHEADS, PNCFGL LOGISTICS MANAGEMENT</v>
          </cell>
          <cell r="C57">
            <v>101338</v>
          </cell>
          <cell r="D57" t="str">
            <v>OVERHEADS, PNCFGL LOGISTICS MANAGEMENT</v>
          </cell>
          <cell r="E57">
            <v>415002</v>
          </cell>
          <cell r="F57">
            <v>4150</v>
          </cell>
          <cell r="G57" t="str">
            <v>G&amp;A</v>
          </cell>
          <cell r="H57" t="str">
            <v>BASE JV</v>
          </cell>
          <cell r="I57" t="str">
            <v>PRODUCTION</v>
          </cell>
          <cell r="J57" t="str">
            <v>PRODUCTION</v>
          </cell>
          <cell r="K57" t="str">
            <v>Production Services Manager</v>
          </cell>
          <cell r="L57" t="str">
            <v>Logistics Manager</v>
          </cell>
          <cell r="M57" t="str">
            <v>IRETI OMOTOSO</v>
          </cell>
          <cell r="N57" t="str">
            <v>PRODUCTION</v>
          </cell>
          <cell r="O57" t="str">
            <v>OKEKE, JULIUS</v>
          </cell>
          <cell r="P57" t="str">
            <v>PETER.AKPOKODJE@SHELL.COM</v>
          </cell>
          <cell r="Q57" t="str">
            <v>OPEX</v>
          </cell>
          <cell r="R57" t="str">
            <v>OPEX</v>
          </cell>
          <cell r="S57" t="str">
            <v>NON SAL</v>
          </cell>
          <cell r="T57" t="str">
            <v>N/A</v>
          </cell>
          <cell r="U57" t="str">
            <v>N/A</v>
          </cell>
          <cell r="V57" t="str">
            <v>C_OPSE_OIL_Z11</v>
          </cell>
          <cell r="W57" t="str">
            <v>P236.07 Procurement Management</v>
          </cell>
          <cell r="X57" t="str">
            <v>S7200 Services</v>
          </cell>
          <cell r="Y57" t="str">
            <v>A2340 Overhead</v>
          </cell>
          <cell r="AB57">
            <v>17632303.448275864</v>
          </cell>
          <cell r="AC57">
            <v>10124</v>
          </cell>
          <cell r="AD57">
            <v>67934.83097795365</v>
          </cell>
        </row>
        <row r="58">
          <cell r="A58">
            <v>101339</v>
          </cell>
          <cell r="B58" t="str">
            <v>LICENCES,FEES/CLEARING AND FORWARDING</v>
          </cell>
          <cell r="C58">
            <v>101339</v>
          </cell>
          <cell r="D58" t="str">
            <v>SSC LAND EAST</v>
          </cell>
          <cell r="E58">
            <v>415003</v>
          </cell>
          <cell r="F58">
            <v>4150</v>
          </cell>
          <cell r="G58" t="str">
            <v>PMM</v>
          </cell>
          <cell r="H58" t="str">
            <v>BASE JV</v>
          </cell>
          <cell r="I58" t="str">
            <v>PRODUCTION</v>
          </cell>
          <cell r="J58" t="str">
            <v>PRODUCTION</v>
          </cell>
          <cell r="K58" t="str">
            <v>Production Services Manager</v>
          </cell>
          <cell r="L58" t="str">
            <v>Logistics Manager</v>
          </cell>
          <cell r="M58" t="str">
            <v>IRETI OMOTOSO</v>
          </cell>
          <cell r="N58" t="str">
            <v>PRODUCTION</v>
          </cell>
          <cell r="O58" t="str">
            <v>OKEKE, JULIUS</v>
          </cell>
          <cell r="P58" t="str">
            <v>DOMINIK.ATUEGBU@SHELL.COM</v>
          </cell>
          <cell r="Q58" t="str">
            <v>OPEX</v>
          </cell>
          <cell r="R58" t="str">
            <v>OPEX</v>
          </cell>
          <cell r="S58" t="str">
            <v>NON SAL</v>
          </cell>
          <cell r="T58" t="str">
            <v>N/A</v>
          </cell>
          <cell r="U58" t="str">
            <v>N/A</v>
          </cell>
          <cell r="V58" t="str">
            <v>C_OPSE_OIL_Z11</v>
          </cell>
          <cell r="W58" t="str">
            <v>P236.07 Procurement Management</v>
          </cell>
          <cell r="X58" t="str">
            <v>S7200 Services</v>
          </cell>
          <cell r="Y58" t="str">
            <v>A2340 Overhead</v>
          </cell>
          <cell r="AB58">
            <v>41567418</v>
          </cell>
          <cell r="AC58">
            <v>25380</v>
          </cell>
          <cell r="AD58">
            <v>161666.61639344261</v>
          </cell>
        </row>
        <row r="59">
          <cell r="A59">
            <v>101340</v>
          </cell>
          <cell r="B59" t="str">
            <v>KIDNEY ISLAND CATERING</v>
          </cell>
          <cell r="C59">
            <v>101340</v>
          </cell>
          <cell r="D59" t="str">
            <v xml:space="preserve">KIDNEY ISLAND CATERING </v>
          </cell>
          <cell r="E59">
            <v>415003</v>
          </cell>
          <cell r="F59">
            <v>4150</v>
          </cell>
          <cell r="G59" t="str">
            <v>PMM</v>
          </cell>
          <cell r="H59" t="str">
            <v>BASE JV</v>
          </cell>
          <cell r="I59" t="str">
            <v>PRODUCTION</v>
          </cell>
          <cell r="J59" t="str">
            <v>PRODUCTION</v>
          </cell>
          <cell r="K59" t="str">
            <v>Production Services Manager</v>
          </cell>
          <cell r="L59" t="str">
            <v>Logistics Manager</v>
          </cell>
          <cell r="M59" t="str">
            <v>IRETI OMOTOSO</v>
          </cell>
          <cell r="N59" t="str">
            <v>PRODUCTION</v>
          </cell>
          <cell r="O59" t="str">
            <v>OKEKE, JULIUS</v>
          </cell>
          <cell r="P59" t="str">
            <v>MICHAEL.SOLUADE@SHELL.COM</v>
          </cell>
          <cell r="Q59" t="str">
            <v>OPEX</v>
          </cell>
          <cell r="R59" t="str">
            <v>OPEX</v>
          </cell>
          <cell r="S59" t="str">
            <v>NON SAL</v>
          </cell>
          <cell r="T59" t="str">
            <v>N/A</v>
          </cell>
          <cell r="U59" t="str">
            <v>N/A</v>
          </cell>
          <cell r="V59" t="str">
            <v>N/A</v>
          </cell>
          <cell r="W59" t="str">
            <v>P236.07 Procurement Management</v>
          </cell>
          <cell r="X59" t="str">
            <v>S7200 Services</v>
          </cell>
          <cell r="Y59" t="str">
            <v>A2340 Overhead</v>
          </cell>
          <cell r="AB59">
            <v>0</v>
          </cell>
          <cell r="AC59">
            <v>0</v>
          </cell>
          <cell r="AD59">
            <v>0</v>
          </cell>
        </row>
        <row r="60">
          <cell r="A60">
            <v>101341</v>
          </cell>
          <cell r="B60" t="str">
            <v>SSC WAREHOUSING EAST</v>
          </cell>
          <cell r="C60">
            <v>101341</v>
          </cell>
          <cell r="D60" t="str">
            <v>SSC WAREHOUSING EAST</v>
          </cell>
          <cell r="E60">
            <v>415002</v>
          </cell>
          <cell r="F60">
            <v>4150</v>
          </cell>
          <cell r="G60" t="str">
            <v>PMM</v>
          </cell>
          <cell r="H60" t="str">
            <v>BASE JV</v>
          </cell>
          <cell r="I60" t="str">
            <v>FINANCE</v>
          </cell>
          <cell r="J60" t="str">
            <v>CONTRACTING &amp; PROCUREMENT</v>
          </cell>
          <cell r="K60" t="str">
            <v>Manager CP UI Nigeria &amp; Gabon</v>
          </cell>
          <cell r="L60" t="str">
            <v>PM Materials Management</v>
          </cell>
          <cell r="M60" t="str">
            <v>CHIGBO ENENMO</v>
          </cell>
          <cell r="N60" t="str">
            <v>FINANCE/CP</v>
          </cell>
          <cell r="O60" t="str">
            <v>AJILIMA- ISAAC, HAWA</v>
          </cell>
          <cell r="P60" t="str">
            <v>PETER.OLUWATUMISE@SHELL.COM</v>
          </cell>
          <cell r="Q60" t="str">
            <v>OPEX</v>
          </cell>
          <cell r="R60" t="str">
            <v>OPEX</v>
          </cell>
          <cell r="S60" t="str">
            <v>NON SAL</v>
          </cell>
          <cell r="T60" t="str">
            <v>N/A</v>
          </cell>
          <cell r="U60" t="str">
            <v>N/A</v>
          </cell>
          <cell r="V60" t="str">
            <v>C_OPSE_OIL_Z11</v>
          </cell>
          <cell r="W60" t="str">
            <v>P236.07 Procurement Management</v>
          </cell>
          <cell r="X60" t="str">
            <v>S7200 Services</v>
          </cell>
          <cell r="Y60" t="str">
            <v>A2110 Production Operations</v>
          </cell>
          <cell r="AB60">
            <v>26092039.199999996</v>
          </cell>
          <cell r="AC60">
            <v>375067.88</v>
          </cell>
          <cell r="AD60">
            <v>460615.54950819671</v>
          </cell>
        </row>
        <row r="61">
          <cell r="A61">
            <v>101342</v>
          </cell>
          <cell r="B61" t="str">
            <v>SSC TECH MGT AND SUPPORT</v>
          </cell>
          <cell r="C61">
            <v>101342</v>
          </cell>
          <cell r="D61" t="str">
            <v>SSC TECH MGT AND SUPPORT</v>
          </cell>
          <cell r="E61">
            <v>415003</v>
          </cell>
          <cell r="F61">
            <v>4150</v>
          </cell>
          <cell r="G61" t="str">
            <v>PMM</v>
          </cell>
          <cell r="H61" t="str">
            <v>BASE JV</v>
          </cell>
          <cell r="I61" t="str">
            <v>PRODUCTION</v>
          </cell>
          <cell r="J61" t="str">
            <v>PRODUCTION</v>
          </cell>
          <cell r="K61" t="str">
            <v>Production Services Manager</v>
          </cell>
          <cell r="L61" t="str">
            <v>Logistics Manager</v>
          </cell>
          <cell r="M61" t="str">
            <v>IRETI OMOTOSO</v>
          </cell>
          <cell r="N61" t="str">
            <v>PRODUCTION</v>
          </cell>
          <cell r="O61" t="str">
            <v>OKEKE, JULIUS</v>
          </cell>
          <cell r="P61" t="str">
            <v>PETER.AKPOKODJE@SHELL.COM</v>
          </cell>
          <cell r="Q61" t="str">
            <v>OPEX</v>
          </cell>
          <cell r="R61" t="str">
            <v>OPEX</v>
          </cell>
          <cell r="S61" t="str">
            <v>NON SAL</v>
          </cell>
          <cell r="T61" t="str">
            <v>N/A</v>
          </cell>
          <cell r="U61" t="str">
            <v>N/A</v>
          </cell>
          <cell r="V61" t="str">
            <v>C_OPSE_OIL_Z11</v>
          </cell>
          <cell r="W61" t="str">
            <v>P236.07 Procurement Management</v>
          </cell>
          <cell r="X61" t="str">
            <v>S7200 Services</v>
          </cell>
          <cell r="Y61" t="str">
            <v>A2340 Overhead</v>
          </cell>
          <cell r="AB61">
            <v>71528793.103448018</v>
          </cell>
          <cell r="AC61">
            <v>50000</v>
          </cell>
          <cell r="AD61">
            <v>284520.63312605908</v>
          </cell>
        </row>
        <row r="62">
          <cell r="A62">
            <v>101343</v>
          </cell>
          <cell r="B62" t="str">
            <v>SSC SUPPORT SERVICES EAST</v>
          </cell>
          <cell r="C62">
            <v>101343</v>
          </cell>
          <cell r="D62" t="str">
            <v>SSC SUPPORT SERVICES EAST</v>
          </cell>
          <cell r="E62">
            <v>415003</v>
          </cell>
          <cell r="F62">
            <v>4150</v>
          </cell>
          <cell r="G62" t="str">
            <v>PMM</v>
          </cell>
          <cell r="H62" t="str">
            <v>BASE JV</v>
          </cell>
          <cell r="I62" t="str">
            <v>PRODUCTION</v>
          </cell>
          <cell r="J62" t="str">
            <v>PRODUCTION</v>
          </cell>
          <cell r="K62" t="str">
            <v>Production Services Manager</v>
          </cell>
          <cell r="L62" t="str">
            <v>Logistics Manager</v>
          </cell>
          <cell r="M62" t="str">
            <v>IRETI OMOTOSO</v>
          </cell>
          <cell r="N62" t="str">
            <v>PRODUCTION</v>
          </cell>
          <cell r="O62" t="str">
            <v>OKEKE, JULIUS</v>
          </cell>
          <cell r="P62" t="str">
            <v>EDOGHOGHO.ENAIBRE@SHELL.COM</v>
          </cell>
          <cell r="Q62" t="str">
            <v>OPEX</v>
          </cell>
          <cell r="R62" t="str">
            <v>OPEX</v>
          </cell>
          <cell r="S62" t="str">
            <v>NON SAL</v>
          </cell>
          <cell r="T62" t="str">
            <v>N/A</v>
          </cell>
          <cell r="U62" t="str">
            <v>N/A</v>
          </cell>
          <cell r="V62" t="str">
            <v>C_OPSE_OIL_Z11</v>
          </cell>
          <cell r="W62" t="str">
            <v>P236.07 Procurement Management</v>
          </cell>
          <cell r="X62" t="str">
            <v>S7200 Services</v>
          </cell>
          <cell r="Y62" t="str">
            <v>A2340 Overhead</v>
          </cell>
          <cell r="AB62">
            <v>7614500</v>
          </cell>
          <cell r="AC62">
            <v>0</v>
          </cell>
          <cell r="AD62">
            <v>24965.573770491803</v>
          </cell>
        </row>
        <row r="63">
          <cell r="A63" t="str">
            <v>O.NG.PAE.SUU.INF.724FP</v>
          </cell>
          <cell r="B63" t="str">
            <v>PAE.SUPPORT IT INFRA. PREV.</v>
          </cell>
          <cell r="C63">
            <v>101276</v>
          </cell>
          <cell r="D63" t="str">
            <v>CATERING/ ACCOMMODATION &amp; HOUSEKEEPING IN LAND EAST</v>
          </cell>
          <cell r="E63">
            <v>413001</v>
          </cell>
          <cell r="F63">
            <v>4130</v>
          </cell>
          <cell r="G63" t="str">
            <v>OF-MTCE</v>
          </cell>
          <cell r="H63" t="str">
            <v>BASE JV</v>
          </cell>
          <cell r="I63" t="str">
            <v>PRODUCTION</v>
          </cell>
          <cell r="J63" t="str">
            <v>PRODUCTION</v>
          </cell>
          <cell r="K63" t="str">
            <v>Asset Manager, Central Hub</v>
          </cell>
          <cell r="L63" t="str">
            <v>Asset Management Integration Lead</v>
          </cell>
          <cell r="M63" t="str">
            <v>IRETI OMOTOSO</v>
          </cell>
          <cell r="N63" t="str">
            <v>PRODUCTION</v>
          </cell>
          <cell r="O63" t="str">
            <v>ADEDIRAN, ADEWALE</v>
          </cell>
          <cell r="P63" t="str">
            <v>DENNIS.ONYEBUCHIE@SHELL.COM</v>
          </cell>
          <cell r="Q63" t="str">
            <v>OPEX</v>
          </cell>
          <cell r="R63" t="str">
            <v>OPEX</v>
          </cell>
          <cell r="S63" t="str">
            <v>NON SAL</v>
          </cell>
          <cell r="T63" t="str">
            <v>N/A</v>
          </cell>
          <cell r="U63" t="str">
            <v>N/A</v>
          </cell>
          <cell r="V63" t="str">
            <v>N/A</v>
          </cell>
          <cell r="W63" t="str">
            <v>P236.03 IT</v>
          </cell>
          <cell r="X63" t="str">
            <v>S7200 Services</v>
          </cell>
          <cell r="Y63" t="str">
            <v>A2340 Overhead</v>
          </cell>
          <cell r="AB63">
            <v>0</v>
          </cell>
          <cell r="AC63">
            <v>0</v>
          </cell>
          <cell r="AD63">
            <v>0</v>
          </cell>
        </row>
        <row r="64">
          <cell r="A64" t="str">
            <v>O.NG.PAE.SUU.PSA.71300</v>
          </cell>
          <cell r="B64" t="str">
            <v>PAE SUPPORT ACCOMODATION OPERATIONS</v>
          </cell>
          <cell r="C64">
            <v>101276</v>
          </cell>
          <cell r="D64" t="str">
            <v>CATERING/ ACCOMMODATION &amp; HOUSEKEEPING IN LAND EAST</v>
          </cell>
          <cell r="E64">
            <v>413001</v>
          </cell>
          <cell r="F64">
            <v>4130</v>
          </cell>
          <cell r="G64" t="str">
            <v>OF-MTCE</v>
          </cell>
          <cell r="H64" t="str">
            <v>BASE JV</v>
          </cell>
          <cell r="I64" t="str">
            <v>PRODUCTION</v>
          </cell>
          <cell r="J64" t="str">
            <v>PRODUCTION</v>
          </cell>
          <cell r="K64" t="str">
            <v>Asset Manager, Central Hub</v>
          </cell>
          <cell r="L64" t="str">
            <v>Asset Management Integration Lead</v>
          </cell>
          <cell r="M64" t="str">
            <v>IRETI OMOTOSO</v>
          </cell>
          <cell r="N64" t="str">
            <v>PRODUCTION</v>
          </cell>
          <cell r="O64" t="str">
            <v>ADEDIRAN, ADEWALE</v>
          </cell>
          <cell r="P64" t="str">
            <v>DENNIS.ONYEBUCHIE@SHELL.COM</v>
          </cell>
          <cell r="Q64" t="str">
            <v>OPEX</v>
          </cell>
          <cell r="R64" t="str">
            <v>OPEX</v>
          </cell>
          <cell r="S64" t="str">
            <v>NON SAL</v>
          </cell>
          <cell r="T64" t="str">
            <v>N/A</v>
          </cell>
          <cell r="U64" t="str">
            <v>N/A</v>
          </cell>
          <cell r="V64" t="str">
            <v>N/A</v>
          </cell>
          <cell r="W64" t="str">
            <v>P231 Production Operations</v>
          </cell>
          <cell r="X64" t="str">
            <v>S7200 Services</v>
          </cell>
          <cell r="Y64" t="str">
            <v>A2110 Production Operations</v>
          </cell>
          <cell r="AB64">
            <v>0</v>
          </cell>
          <cell r="AC64">
            <v>0</v>
          </cell>
          <cell r="AD64">
            <v>0</v>
          </cell>
        </row>
        <row r="65">
          <cell r="A65" t="str">
            <v>O.NG.PAE.UBF.FLB.71300</v>
          </cell>
          <cell r="B65" t="str">
            <v>CATERING/ACCOMM/HSEKEEPING UBIE</v>
          </cell>
          <cell r="C65">
            <v>101276</v>
          </cell>
          <cell r="D65" t="str">
            <v>CATERING/ ACCOMMODATION &amp; HOUSEKEEPING IN LAND EAST</v>
          </cell>
          <cell r="E65">
            <v>413001</v>
          </cell>
          <cell r="F65">
            <v>4130</v>
          </cell>
          <cell r="G65" t="str">
            <v>OF-MTCE</v>
          </cell>
          <cell r="H65" t="str">
            <v>BASE JV</v>
          </cell>
          <cell r="I65" t="str">
            <v>PRODUCTION</v>
          </cell>
          <cell r="J65" t="str">
            <v>PRODUCTION</v>
          </cell>
          <cell r="K65" t="str">
            <v>Asset Manager, Central Hub</v>
          </cell>
          <cell r="L65" t="str">
            <v>Asset Management Integration Lead</v>
          </cell>
          <cell r="M65" t="str">
            <v>IRETI OMOTOSO</v>
          </cell>
          <cell r="N65" t="str">
            <v>PRODUCTION</v>
          </cell>
          <cell r="O65" t="str">
            <v>ADEDIRAN, ADEWALE</v>
          </cell>
          <cell r="P65" t="str">
            <v>DENNIS.ONYEBUCHIE@SHELL.COM</v>
          </cell>
          <cell r="Q65" t="str">
            <v>OPEX</v>
          </cell>
          <cell r="R65" t="str">
            <v>OPEX</v>
          </cell>
          <cell r="S65" t="str">
            <v>NON SAL</v>
          </cell>
          <cell r="T65" t="str">
            <v>N/A</v>
          </cell>
          <cell r="U65" t="str">
            <v>N/A</v>
          </cell>
          <cell r="V65" t="str">
            <v>N_NUNR_EL2_N03</v>
          </cell>
          <cell r="W65" t="str">
            <v>P231 Production Operations</v>
          </cell>
          <cell r="X65" t="str">
            <v>S7200 Services</v>
          </cell>
          <cell r="Y65" t="str">
            <v>A2110 Production Operations</v>
          </cell>
          <cell r="AB65">
            <v>6110400</v>
          </cell>
          <cell r="AC65">
            <v>0</v>
          </cell>
          <cell r="AD65">
            <v>20034.098360655738</v>
          </cell>
        </row>
        <row r="66">
          <cell r="A66" t="str">
            <v>O.NG.PAE.UCF.FLB.71300</v>
          </cell>
          <cell r="B66" t="str">
            <v>CATERING/ACCOMM/HSEKEEPING UMUECHEM</v>
          </cell>
          <cell r="C66">
            <v>101276</v>
          </cell>
          <cell r="D66" t="str">
            <v>CATERING/ ACCOMMODATION &amp; HOUSEKEEPING IN LAND EAST</v>
          </cell>
          <cell r="E66">
            <v>413001</v>
          </cell>
          <cell r="F66">
            <v>4130</v>
          </cell>
          <cell r="G66" t="str">
            <v>OF-MTCE</v>
          </cell>
          <cell r="H66" t="str">
            <v>BASE JV</v>
          </cell>
          <cell r="I66" t="str">
            <v>PRODUCTION</v>
          </cell>
          <cell r="J66" t="str">
            <v>PRODUCTION</v>
          </cell>
          <cell r="K66" t="str">
            <v>Asset Manager, Land East Hub</v>
          </cell>
          <cell r="L66" t="str">
            <v>Asset Management Integration Lead</v>
          </cell>
          <cell r="M66" t="str">
            <v>IRETI OMOTOSO</v>
          </cell>
          <cell r="N66" t="str">
            <v>PRODUCTION</v>
          </cell>
          <cell r="O66" t="str">
            <v>ADEDIRAN, ADEWALE</v>
          </cell>
          <cell r="P66" t="str">
            <v>DENNIS.ONYEBUCHIE@SHELL.COM</v>
          </cell>
          <cell r="Q66" t="str">
            <v>OPEX</v>
          </cell>
          <cell r="R66" t="str">
            <v>OPEX</v>
          </cell>
          <cell r="S66" t="str">
            <v>NON SAL</v>
          </cell>
          <cell r="T66" t="str">
            <v>N/A</v>
          </cell>
          <cell r="U66" t="str">
            <v>N/A</v>
          </cell>
          <cell r="V66" t="str">
            <v>N_UMUE_EL1_N03</v>
          </cell>
          <cell r="W66" t="str">
            <v>P231 Production Operations</v>
          </cell>
          <cell r="X66" t="str">
            <v>S7200 Services</v>
          </cell>
          <cell r="Y66" t="str">
            <v>A2110 Production Operations</v>
          </cell>
          <cell r="AB66">
            <v>12285940</v>
          </cell>
          <cell r="AC66">
            <v>0</v>
          </cell>
          <cell r="AD66">
            <v>40281.770491803276</v>
          </cell>
        </row>
        <row r="67">
          <cell r="A67">
            <v>101349</v>
          </cell>
          <cell r="B67" t="str">
            <v>SSC MARINE LIGHT VESSELS WEST</v>
          </cell>
          <cell r="C67">
            <v>101349</v>
          </cell>
          <cell r="D67" t="str">
            <v>SSC MARINE LIGHT VESSELS WEST</v>
          </cell>
          <cell r="E67">
            <v>415003</v>
          </cell>
          <cell r="F67">
            <v>4150</v>
          </cell>
          <cell r="G67" t="str">
            <v>PMM</v>
          </cell>
          <cell r="H67" t="str">
            <v>BASE JV</v>
          </cell>
          <cell r="I67" t="str">
            <v>PRODUCTION</v>
          </cell>
          <cell r="J67" t="str">
            <v>PRODUCTION</v>
          </cell>
          <cell r="K67" t="str">
            <v>Production Services Manager</v>
          </cell>
          <cell r="L67" t="str">
            <v>Logistics Manager</v>
          </cell>
          <cell r="M67" t="str">
            <v>IRETI OMOTOSO</v>
          </cell>
          <cell r="N67" t="str">
            <v>PRODUCTION</v>
          </cell>
          <cell r="O67" t="str">
            <v>OKEKE, JULIUS</v>
          </cell>
          <cell r="P67" t="str">
            <v>MICHAEL.SOLUADE@SHELL.COM</v>
          </cell>
          <cell r="Q67" t="str">
            <v>OPEX</v>
          </cell>
          <cell r="R67" t="str">
            <v>OPEX</v>
          </cell>
          <cell r="S67" t="str">
            <v>NON SAL</v>
          </cell>
          <cell r="T67" t="str">
            <v>N/A</v>
          </cell>
          <cell r="U67" t="str">
            <v>N/A</v>
          </cell>
          <cell r="V67" t="str">
            <v>N/A</v>
          </cell>
          <cell r="W67" t="str">
            <v>P231 Production Operations</v>
          </cell>
          <cell r="X67" t="str">
            <v>S7200 Services</v>
          </cell>
          <cell r="Y67" t="str">
            <v>A2110 Production Operations</v>
          </cell>
          <cell r="AB67">
            <v>0</v>
          </cell>
          <cell r="AC67">
            <v>0</v>
          </cell>
          <cell r="AD67">
            <v>0</v>
          </cell>
        </row>
        <row r="68">
          <cell r="A68" t="str">
            <v>O.NG.PBE.DCF.FLB.71300</v>
          </cell>
          <cell r="B68" t="str">
            <v>CATERING/ACCOMM/HSEKEEPING DIEBU CREEK</v>
          </cell>
          <cell r="C68">
            <v>101276</v>
          </cell>
          <cell r="D68" t="str">
            <v>CATERING/ ACCOMMODATION &amp; HOUSEKEEPING IN LAND EAST</v>
          </cell>
          <cell r="E68">
            <v>413001</v>
          </cell>
          <cell r="F68">
            <v>4130</v>
          </cell>
          <cell r="G68" t="str">
            <v>OF-MTCE</v>
          </cell>
          <cell r="H68" t="str">
            <v>BASE JV</v>
          </cell>
          <cell r="I68" t="str">
            <v>PRODUCTION</v>
          </cell>
          <cell r="J68" t="str">
            <v>PRODUCTION</v>
          </cell>
          <cell r="K68" t="str">
            <v>Asset Manager, Central Hub</v>
          </cell>
          <cell r="L68" t="str">
            <v>Asset Management Integration Lead</v>
          </cell>
          <cell r="M68" t="str">
            <v>IRETI OMOTOSO</v>
          </cell>
          <cell r="N68" t="str">
            <v>PRODUCTION</v>
          </cell>
          <cell r="O68" t="str">
            <v>ADEDIRAN, ADEWALE</v>
          </cell>
          <cell r="P68" t="str">
            <v>DENNIS.ONYEBUCHIE@SHELL.COM</v>
          </cell>
          <cell r="Q68" t="str">
            <v>OPEX</v>
          </cell>
          <cell r="R68" t="str">
            <v>OPEX</v>
          </cell>
          <cell r="S68" t="str">
            <v>NON SAL</v>
          </cell>
          <cell r="T68" t="str">
            <v>N/A</v>
          </cell>
          <cell r="U68" t="str">
            <v>N/A</v>
          </cell>
          <cell r="V68" t="str">
            <v>N_DBUC_EL2_N03</v>
          </cell>
          <cell r="W68" t="str">
            <v>P231 Production Operations</v>
          </cell>
          <cell r="X68" t="str">
            <v>S7200 Services</v>
          </cell>
          <cell r="Y68" t="str">
            <v>A2110 Production Operations</v>
          </cell>
          <cell r="AB68">
            <v>6110400</v>
          </cell>
          <cell r="AC68">
            <v>0</v>
          </cell>
          <cell r="AD68">
            <v>20034.098360655738</v>
          </cell>
        </row>
        <row r="69">
          <cell r="A69" t="str">
            <v>O.NG.PBE.NUF.FLB.71300</v>
          </cell>
          <cell r="B69" t="str">
            <v>CATERING/ACCOMM/HSEKEEPING NUN RIVER</v>
          </cell>
          <cell r="C69">
            <v>101276</v>
          </cell>
          <cell r="D69" t="str">
            <v>CATERING/ ACCOMMODATION &amp; HOUSEKEEPING IN LAND EAST</v>
          </cell>
          <cell r="E69">
            <v>413001</v>
          </cell>
          <cell r="F69">
            <v>4130</v>
          </cell>
          <cell r="G69" t="str">
            <v>OF-MTCE</v>
          </cell>
          <cell r="H69" t="str">
            <v>BASE JV</v>
          </cell>
          <cell r="I69" t="str">
            <v>PRODUCTION</v>
          </cell>
          <cell r="J69" t="str">
            <v>PRODUCTION</v>
          </cell>
          <cell r="K69" t="str">
            <v>Asset Manager, Central Hub</v>
          </cell>
          <cell r="L69" t="str">
            <v>Asset Management Integration Lead</v>
          </cell>
          <cell r="M69" t="str">
            <v>IRETI OMOTOSO</v>
          </cell>
          <cell r="N69" t="str">
            <v>PRODUCTION</v>
          </cell>
          <cell r="O69" t="str">
            <v>ADEDIRAN, ADEWALE</v>
          </cell>
          <cell r="P69" t="str">
            <v>DENNIS.ONYEBUCHIE@SHELL.COM</v>
          </cell>
          <cell r="Q69" t="str">
            <v>OPEX</v>
          </cell>
          <cell r="R69" t="str">
            <v>OPEX</v>
          </cell>
          <cell r="S69" t="str">
            <v>NON SAL</v>
          </cell>
          <cell r="T69" t="str">
            <v>N/A</v>
          </cell>
          <cell r="U69" t="str">
            <v>N/A</v>
          </cell>
          <cell r="V69" t="str">
            <v>N_NUNR_EL2_N03</v>
          </cell>
          <cell r="W69" t="str">
            <v>P231 Production Operations</v>
          </cell>
          <cell r="X69" t="str">
            <v>S7200 Services</v>
          </cell>
          <cell r="Y69" t="str">
            <v>A2110 Production Operations</v>
          </cell>
          <cell r="AB69">
            <v>96994109</v>
          </cell>
          <cell r="AC69">
            <v>0</v>
          </cell>
          <cell r="AD69">
            <v>318013.47213114752</v>
          </cell>
        </row>
        <row r="70">
          <cell r="A70">
            <v>101361</v>
          </cell>
          <cell r="B70" t="str">
            <v>SIO VSAT FOR FLBS</v>
          </cell>
          <cell r="C70">
            <v>101361</v>
          </cell>
          <cell r="D70" t="str">
            <v>SIO VSAT FOR FLBS</v>
          </cell>
          <cell r="E70">
            <v>415005</v>
          </cell>
          <cell r="F70">
            <v>4150</v>
          </cell>
          <cell r="G70" t="str">
            <v>OF-E&amp;M</v>
          </cell>
          <cell r="H70" t="str">
            <v>BASE JV</v>
          </cell>
          <cell r="I70" t="str">
            <v>FINANCE</v>
          </cell>
          <cell r="J70" t="str">
            <v>IM &amp; IT</v>
          </cell>
          <cell r="K70" t="str">
            <v>IM&amp;IT Manager Nigeria &amp; Gabon</v>
          </cell>
          <cell r="L70" t="str">
            <v>JV Interface Manager</v>
          </cell>
          <cell r="M70" t="str">
            <v>CHIGBO ENENMO</v>
          </cell>
          <cell r="N70" t="str">
            <v>FINANCE/IT</v>
          </cell>
          <cell r="O70" t="str">
            <v>ONAMUSI, ADERONKE</v>
          </cell>
          <cell r="P70" t="str">
            <v>kings.ituen@shell.com</v>
          </cell>
          <cell r="Q70" t="str">
            <v>OPEX</v>
          </cell>
          <cell r="R70" t="str">
            <v>OPEX</v>
          </cell>
          <cell r="S70" t="str">
            <v>NON SAL</v>
          </cell>
          <cell r="T70" t="str">
            <v>N/A</v>
          </cell>
          <cell r="U70" t="str">
            <v>N/A</v>
          </cell>
          <cell r="V70" t="str">
            <v>C_OPSE_OIL_Z11</v>
          </cell>
          <cell r="W70" t="str">
            <v>P236.03 IT</v>
          </cell>
          <cell r="X70" t="str">
            <v>S7200 Services</v>
          </cell>
          <cell r="Y70" t="str">
            <v>A2340 Overhead</v>
          </cell>
          <cell r="AB70">
            <v>5725440</v>
          </cell>
          <cell r="AC70">
            <v>132174</v>
          </cell>
          <cell r="AD70">
            <v>150945.93442622953</v>
          </cell>
        </row>
        <row r="71">
          <cell r="A71" t="str">
            <v>O.NG.PBE.SUU.INF.724FP</v>
          </cell>
          <cell r="B71" t="str">
            <v>PBE.Support IT Infrastructure Prev.</v>
          </cell>
          <cell r="C71">
            <v>101276</v>
          </cell>
          <cell r="D71" t="str">
            <v>CATERING/ ACCOMMODATION &amp; HOUSEKEEPING IN LAND EAST</v>
          </cell>
          <cell r="E71">
            <v>413001</v>
          </cell>
          <cell r="F71">
            <v>4130</v>
          </cell>
          <cell r="G71" t="str">
            <v>OF-MTCE</v>
          </cell>
          <cell r="H71" t="str">
            <v>BASE JV</v>
          </cell>
          <cell r="I71" t="str">
            <v>PRODUCTION</v>
          </cell>
          <cell r="J71" t="str">
            <v>PRODUCTION</v>
          </cell>
          <cell r="K71" t="str">
            <v>Asset Manager, Central Hub</v>
          </cell>
          <cell r="L71" t="str">
            <v>Asset Management Integration Lead</v>
          </cell>
          <cell r="M71" t="str">
            <v>IRETI OMOTOSO</v>
          </cell>
          <cell r="N71" t="str">
            <v>PRODUCTION</v>
          </cell>
          <cell r="O71" t="str">
            <v>ADEDIRAN, ADEWALE</v>
          </cell>
          <cell r="P71" t="str">
            <v>DENNIS.ONYEBUCHIE@SHELL.COM</v>
          </cell>
          <cell r="Q71" t="str">
            <v>OPEX</v>
          </cell>
          <cell r="R71" t="str">
            <v>OPEX</v>
          </cell>
          <cell r="S71" t="str">
            <v>NON SAL</v>
          </cell>
          <cell r="T71" t="str">
            <v>N/A</v>
          </cell>
          <cell r="U71" t="str">
            <v>N/A</v>
          </cell>
          <cell r="V71" t="str">
            <v>N/A</v>
          </cell>
          <cell r="W71" t="str">
            <v>P231 Production Operations</v>
          </cell>
          <cell r="X71" t="str">
            <v>S7200 Services</v>
          </cell>
          <cell r="Y71" t="str">
            <v>A2340 Overhead</v>
          </cell>
          <cell r="AB71">
            <v>0</v>
          </cell>
          <cell r="AC71">
            <v>0</v>
          </cell>
          <cell r="AD71">
            <v>0</v>
          </cell>
        </row>
        <row r="72">
          <cell r="A72">
            <v>101282</v>
          </cell>
          <cell r="B72" t="str">
            <v xml:space="preserve">SPECIAL SECURITY- EAST </v>
          </cell>
          <cell r="C72">
            <v>101282</v>
          </cell>
          <cell r="D72" t="str">
            <v xml:space="preserve">SPECIAL SECURITY- EAST </v>
          </cell>
          <cell r="E72">
            <v>415007</v>
          </cell>
          <cell r="F72">
            <v>4150</v>
          </cell>
          <cell r="G72" t="str">
            <v>HSE</v>
          </cell>
          <cell r="H72" t="str">
            <v>BASE JV</v>
          </cell>
          <cell r="I72" t="str">
            <v>CC &amp; MD</v>
          </cell>
          <cell r="J72" t="str">
            <v>SECURITY</v>
          </cell>
          <cell r="K72" t="str">
            <v>General Manager, Security</v>
          </cell>
          <cell r="L72" t="str">
            <v>Manager Security Ops Swamp East</v>
          </cell>
          <cell r="M72" t="str">
            <v>CHIGBO ENENMO</v>
          </cell>
          <cell r="N72" t="str">
            <v>SECURITY</v>
          </cell>
          <cell r="O72" t="str">
            <v>OLOWOLAGBA, SUNKANMI</v>
          </cell>
          <cell r="P72" t="str">
            <v>GILDA.CHIME@SHELL.COM</v>
          </cell>
          <cell r="Q72" t="str">
            <v>OPEX</v>
          </cell>
          <cell r="R72" t="str">
            <v>OPEX</v>
          </cell>
          <cell r="S72" t="str">
            <v>NON SAL</v>
          </cell>
          <cell r="T72" t="str">
            <v>N/A</v>
          </cell>
          <cell r="U72" t="str">
            <v>N/A</v>
          </cell>
          <cell r="V72" t="str">
            <v>N/A</v>
          </cell>
          <cell r="W72" t="str">
            <v>P231 Production Operations</v>
          </cell>
          <cell r="X72" t="str">
            <v>S7200 Services</v>
          </cell>
          <cell r="Y72" t="str">
            <v>A2110 Production Operations</v>
          </cell>
          <cell r="AB72">
            <v>0</v>
          </cell>
          <cell r="AC72">
            <v>0</v>
          </cell>
          <cell r="AD72">
            <v>0</v>
          </cell>
        </row>
        <row r="73">
          <cell r="A73">
            <v>101622</v>
          </cell>
          <cell r="B73" t="str">
            <v xml:space="preserve">SECURITY SWAMP 1                        </v>
          </cell>
          <cell r="C73">
            <v>101282</v>
          </cell>
          <cell r="D73" t="str">
            <v xml:space="preserve">SPECIAL SECURITY- EAST </v>
          </cell>
          <cell r="E73">
            <v>415007</v>
          </cell>
          <cell r="F73">
            <v>4150</v>
          </cell>
          <cell r="G73" t="str">
            <v>HSE</v>
          </cell>
          <cell r="H73" t="str">
            <v>BASE JV</v>
          </cell>
          <cell r="I73" t="str">
            <v>CC &amp; MD</v>
          </cell>
          <cell r="J73" t="str">
            <v>SECURITY</v>
          </cell>
          <cell r="K73" t="str">
            <v>General Manager, Security</v>
          </cell>
          <cell r="L73" t="str">
            <v>Manager Security Ops Swamp East</v>
          </cell>
          <cell r="M73" t="str">
            <v>CHIGBO ENENMO</v>
          </cell>
          <cell r="N73" t="str">
            <v>SECURITY</v>
          </cell>
          <cell r="O73" t="str">
            <v>OLOWOLAGBA, SUNKANMI</v>
          </cell>
          <cell r="P73" t="str">
            <v>GILDA.CHIME@SHELL.COM</v>
          </cell>
          <cell r="Q73" t="str">
            <v>OPEX</v>
          </cell>
          <cell r="R73" t="str">
            <v>OPEX</v>
          </cell>
          <cell r="S73" t="str">
            <v>NON SAL</v>
          </cell>
          <cell r="T73" t="str">
            <v>N/A</v>
          </cell>
          <cell r="U73" t="str">
            <v>N/A</v>
          </cell>
          <cell r="V73" t="str">
            <v>N_SOKU_ES1_G01</v>
          </cell>
          <cell r="W73" t="str">
            <v>P231 Production Operations</v>
          </cell>
          <cell r="X73" t="str">
            <v>S7200 Services</v>
          </cell>
          <cell r="Y73" t="str">
            <v>A2110 Production Operations</v>
          </cell>
          <cell r="AB73">
            <v>0</v>
          </cell>
          <cell r="AC73">
            <v>0</v>
          </cell>
          <cell r="AD73">
            <v>0</v>
          </cell>
        </row>
        <row r="74">
          <cell r="A74">
            <v>105295</v>
          </cell>
          <cell r="B74" t="str">
            <v>DOM GAS SECURITY OPS</v>
          </cell>
          <cell r="C74">
            <v>101282</v>
          </cell>
          <cell r="D74" t="str">
            <v xml:space="preserve">SPECIAL SECURITY- EAST </v>
          </cell>
          <cell r="E74">
            <v>415007</v>
          </cell>
          <cell r="F74">
            <v>4150</v>
          </cell>
          <cell r="G74" t="str">
            <v>HSE</v>
          </cell>
          <cell r="H74" t="str">
            <v>BASE JV</v>
          </cell>
          <cell r="I74" t="str">
            <v>CC &amp; MD</v>
          </cell>
          <cell r="J74" t="str">
            <v>SECURITY</v>
          </cell>
          <cell r="K74" t="str">
            <v>General Manager, Security</v>
          </cell>
          <cell r="L74" t="str">
            <v>Manager Security Ops Swamp East</v>
          </cell>
          <cell r="M74" t="str">
            <v>CHIGBO ENENMO</v>
          </cell>
          <cell r="N74" t="str">
            <v>SECURITY</v>
          </cell>
          <cell r="O74" t="str">
            <v>OLOWOLAGBA, SUNKANMI</v>
          </cell>
          <cell r="P74" t="str">
            <v>GILDA.CHIME@SHELL.COM</v>
          </cell>
          <cell r="Q74" t="str">
            <v>OPEX</v>
          </cell>
          <cell r="R74" t="str">
            <v>OPEX</v>
          </cell>
          <cell r="S74" t="str">
            <v>NON SAL</v>
          </cell>
          <cell r="T74" t="str">
            <v xml:space="preserve"> </v>
          </cell>
          <cell r="W74" t="str">
            <v>P231 Production Operations</v>
          </cell>
          <cell r="AB74">
            <v>0</v>
          </cell>
          <cell r="AC74">
            <v>0</v>
          </cell>
          <cell r="AD74">
            <v>0</v>
          </cell>
        </row>
        <row r="75">
          <cell r="A75">
            <v>101370</v>
          </cell>
          <cell r="B75" t="str">
            <v>HOTEL ACCOMMODATION - EAST - CHARGE-BACK</v>
          </cell>
          <cell r="C75">
            <v>101370</v>
          </cell>
          <cell r="D75" t="str">
            <v>HOTEL ACCOMMODATION - EAST - CHARGE-BACK</v>
          </cell>
          <cell r="E75">
            <v>415002</v>
          </cell>
          <cell r="F75">
            <v>4150</v>
          </cell>
          <cell r="G75" t="str">
            <v>G&amp;A</v>
          </cell>
          <cell r="H75" t="str">
            <v>BASE JV</v>
          </cell>
          <cell r="I75" t="str">
            <v>HR</v>
          </cell>
          <cell r="J75" t="str">
            <v>INFRASTRUCTURE</v>
          </cell>
          <cell r="K75" t="str">
            <v>Infrastructure Services Mgr Nigeria</v>
          </cell>
          <cell r="L75" t="str">
            <v>Head RE &amp; Infrastructure Services SPDC</v>
          </cell>
          <cell r="M75" t="str">
            <v>CHIGBO ENENMO</v>
          </cell>
          <cell r="N75" t="str">
            <v>INFRASTRUCTURE</v>
          </cell>
          <cell r="O75" t="str">
            <v>AJILIMA- ISAAC, HAWA</v>
          </cell>
          <cell r="P75" t="str">
            <v>EJEME.BENSON@SHELL.COM</v>
          </cell>
          <cell r="Q75" t="str">
            <v>OPEX</v>
          </cell>
          <cell r="R75" t="str">
            <v>OPEX</v>
          </cell>
          <cell r="S75" t="str">
            <v>NON SAL</v>
          </cell>
          <cell r="T75" t="str">
            <v>N/A</v>
          </cell>
          <cell r="U75" t="str">
            <v>N/A</v>
          </cell>
          <cell r="V75" t="str">
            <v>N/A</v>
          </cell>
          <cell r="W75" t="str">
            <v>P235 Direct Management</v>
          </cell>
          <cell r="X75" t="str">
            <v>S7200 Services</v>
          </cell>
          <cell r="Y75" t="str">
            <v>A2170 Direct Mngt and Overheads</v>
          </cell>
          <cell r="AB75">
            <v>0</v>
          </cell>
          <cell r="AC75">
            <v>0</v>
          </cell>
          <cell r="AD75">
            <v>0</v>
          </cell>
        </row>
        <row r="76">
          <cell r="A76">
            <v>101285</v>
          </cell>
          <cell r="B76" t="str">
            <v>OVERHEADS, PNCFH HSE MANAGEMENT</v>
          </cell>
          <cell r="C76">
            <v>101285</v>
          </cell>
          <cell r="D76" t="str">
            <v>OVERHEADS, PNCFH HSE MANAGEMENT</v>
          </cell>
          <cell r="E76">
            <v>415006</v>
          </cell>
          <cell r="F76">
            <v>4150</v>
          </cell>
          <cell r="G76" t="str">
            <v>G&amp;A</v>
          </cell>
          <cell r="H76" t="str">
            <v>BASE JV</v>
          </cell>
          <cell r="I76" t="str">
            <v>SAFETY &amp; ENVIRONMENT</v>
          </cell>
          <cell r="J76" t="str">
            <v>SAFETY &amp; ENVIRONMENT</v>
          </cell>
          <cell r="K76" t="str">
            <v>General Manager, Safety &amp; Environment</v>
          </cell>
          <cell r="L76" t="str">
            <v>General Manager, Safety &amp; Environment</v>
          </cell>
          <cell r="M76" t="str">
            <v>CHIGBO ENENMO</v>
          </cell>
          <cell r="N76" t="str">
            <v>HSE</v>
          </cell>
          <cell r="O76" t="str">
            <v>OLOWOLAGBA, SUNKANMI</v>
          </cell>
          <cell r="P76" t="str">
            <v>MINA.IGBERE@SHELL.COM</v>
          </cell>
          <cell r="Q76" t="str">
            <v>OPEX</v>
          </cell>
          <cell r="R76" t="str">
            <v>OPEX</v>
          </cell>
          <cell r="S76" t="str">
            <v>NON SAL</v>
          </cell>
          <cell r="T76" t="str">
            <v>N/A</v>
          </cell>
          <cell r="U76" t="str">
            <v>N/A</v>
          </cell>
          <cell r="V76" t="str">
            <v>C_OPSE_OIL_Z11</v>
          </cell>
          <cell r="W76" t="str">
            <v>P236.02 HSE</v>
          </cell>
          <cell r="X76" t="str">
            <v>S7200 Services</v>
          </cell>
          <cell r="Y76" t="str">
            <v>A2340 Overhead</v>
          </cell>
          <cell r="AB76">
            <v>396206386.52547616</v>
          </cell>
          <cell r="AC76">
            <v>0</v>
          </cell>
          <cell r="AD76">
            <v>1299037.3328704135</v>
          </cell>
        </row>
        <row r="77">
          <cell r="A77">
            <v>101373</v>
          </cell>
          <cell r="B77" t="str">
            <v xml:space="preserve">GSE IA Club Emp Relations               </v>
          </cell>
          <cell r="C77">
            <v>101373</v>
          </cell>
          <cell r="D77" t="str">
            <v xml:space="preserve">GSE IA Club Emp Relations               </v>
          </cell>
          <cell r="E77">
            <v>415002</v>
          </cell>
          <cell r="F77">
            <v>4150</v>
          </cell>
          <cell r="G77" t="str">
            <v>OF-CIVIL</v>
          </cell>
          <cell r="H77" t="str">
            <v>BASE JV</v>
          </cell>
          <cell r="I77" t="str">
            <v>HR</v>
          </cell>
          <cell r="J77" t="str">
            <v>INFRASTRUCTURE</v>
          </cell>
          <cell r="K77" t="str">
            <v>Infrastructure Services Mgr Nigeria</v>
          </cell>
          <cell r="L77" t="str">
            <v>Head RE &amp; Infrastructure Services SPDC</v>
          </cell>
          <cell r="M77" t="str">
            <v>CHIGBO ENENMO</v>
          </cell>
          <cell r="N77" t="str">
            <v>INFRASTRUCTURE</v>
          </cell>
          <cell r="O77" t="str">
            <v>AJILIMA- ISAAC, HAWA</v>
          </cell>
          <cell r="P77" t="str">
            <v>J.OSAYI@SHELL.COM</v>
          </cell>
          <cell r="Q77" t="str">
            <v>OPEX</v>
          </cell>
          <cell r="R77" t="str">
            <v>OPEX</v>
          </cell>
          <cell r="S77" t="str">
            <v>NON SAL</v>
          </cell>
          <cell r="T77" t="str">
            <v>N/A</v>
          </cell>
          <cell r="U77" t="str">
            <v>N/A</v>
          </cell>
          <cell r="V77" t="str">
            <v>N/A</v>
          </cell>
          <cell r="W77" t="str">
            <v>P236.04 HR</v>
          </cell>
          <cell r="X77" t="str">
            <v>S7200 Services</v>
          </cell>
          <cell r="Y77" t="str">
            <v>A2340 Overhead</v>
          </cell>
          <cell r="AB77">
            <v>0</v>
          </cell>
          <cell r="AC77">
            <v>0</v>
          </cell>
          <cell r="AD77">
            <v>0</v>
          </cell>
        </row>
        <row r="78">
          <cell r="A78">
            <v>102243</v>
          </cell>
          <cell r="B78" t="str">
            <v>HSE MANAGE CONTRACTORS</v>
          </cell>
          <cell r="C78">
            <v>101285</v>
          </cell>
          <cell r="D78" t="str">
            <v>OVERHEADS, PNCFH HSE MANAGEMENT</v>
          </cell>
          <cell r="E78">
            <v>415006</v>
          </cell>
          <cell r="F78">
            <v>4150</v>
          </cell>
          <cell r="G78" t="str">
            <v>G&amp;A</v>
          </cell>
          <cell r="H78" t="str">
            <v>BASE JV</v>
          </cell>
          <cell r="I78" t="str">
            <v>SAFETY &amp; ENVIRONMENT</v>
          </cell>
          <cell r="J78" t="str">
            <v>SAFETY &amp; ENVIRONMENT</v>
          </cell>
          <cell r="K78" t="str">
            <v>General Manager, Safety &amp; Environment</v>
          </cell>
          <cell r="L78" t="str">
            <v>General Manager, Safety &amp; Environment</v>
          </cell>
          <cell r="M78" t="str">
            <v>CHIGBO ENENMO</v>
          </cell>
          <cell r="N78" t="str">
            <v>HSE</v>
          </cell>
          <cell r="O78" t="str">
            <v>OLOWOLAGBA, SUNKANMI</v>
          </cell>
          <cell r="P78" t="str">
            <v>MINA.IGBERE@SHELL.COM</v>
          </cell>
          <cell r="Q78" t="str">
            <v>OPEX</v>
          </cell>
          <cell r="R78" t="str">
            <v>OPEX</v>
          </cell>
          <cell r="S78" t="str">
            <v>NON SAL</v>
          </cell>
          <cell r="T78" t="str">
            <v>N/A</v>
          </cell>
          <cell r="U78" t="str">
            <v>N/A</v>
          </cell>
          <cell r="V78" t="str">
            <v>N/A</v>
          </cell>
          <cell r="W78" t="str">
            <v>P236.02 HSE</v>
          </cell>
          <cell r="X78" t="str">
            <v>S7200 Services</v>
          </cell>
          <cell r="Y78" t="str">
            <v>A2340 Overhead</v>
          </cell>
          <cell r="AB78">
            <v>0</v>
          </cell>
          <cell r="AC78">
            <v>0</v>
          </cell>
          <cell r="AD78">
            <v>0</v>
          </cell>
        </row>
        <row r="79">
          <cell r="A79">
            <v>108581</v>
          </cell>
          <cell r="B79" t="str">
            <v>HSE STAFF SALARIES</v>
          </cell>
          <cell r="C79">
            <v>101285</v>
          </cell>
          <cell r="D79" t="str">
            <v>OVERHEADS, PNCFH HSE MANAGEMENT</v>
          </cell>
          <cell r="E79">
            <v>415006</v>
          </cell>
          <cell r="F79">
            <v>4150</v>
          </cell>
          <cell r="G79" t="str">
            <v>G&amp;A</v>
          </cell>
          <cell r="H79" t="str">
            <v>BASE JV</v>
          </cell>
          <cell r="I79" t="str">
            <v>SAFETY &amp; ENVIRONMENT</v>
          </cell>
          <cell r="J79" t="str">
            <v>SAFETY &amp; ENVIRONMENT</v>
          </cell>
          <cell r="K79" t="str">
            <v>General Manager, Safety &amp; Environment</v>
          </cell>
          <cell r="L79" t="str">
            <v>General Manager, Safety &amp; Environment</v>
          </cell>
          <cell r="M79" t="str">
            <v>CHIGBO ENENMO</v>
          </cell>
          <cell r="N79" t="str">
            <v>HSE</v>
          </cell>
          <cell r="O79" t="str">
            <v>OLOWOLAGBA, SUNKANMI</v>
          </cell>
          <cell r="P79" t="str">
            <v>MINA.IGBERE@SHELL.COM</v>
          </cell>
          <cell r="Q79" t="str">
            <v>OPEX</v>
          </cell>
          <cell r="R79" t="str">
            <v>OPEX</v>
          </cell>
          <cell r="S79" t="str">
            <v>NON SAL</v>
          </cell>
          <cell r="T79" t="str">
            <v>N/A</v>
          </cell>
          <cell r="U79" t="str">
            <v>N/A</v>
          </cell>
          <cell r="V79" t="str">
            <v>N/A</v>
          </cell>
          <cell r="W79" t="str">
            <v>P236.02 HSE</v>
          </cell>
          <cell r="X79" t="str">
            <v>S7200 Services</v>
          </cell>
          <cell r="Y79" t="str">
            <v>A2340 Overhead</v>
          </cell>
          <cell r="AB79">
            <v>0</v>
          </cell>
          <cell r="AC79">
            <v>0</v>
          </cell>
          <cell r="AD79">
            <v>0</v>
          </cell>
        </row>
        <row r="80">
          <cell r="A80">
            <v>101387</v>
          </cell>
          <cell r="B80" t="str">
            <v>INTERNATIONAL &amp; LOCAL TRAVEL -CHARGEBACK</v>
          </cell>
          <cell r="C80">
            <v>101387</v>
          </cell>
          <cell r="D80" t="str">
            <v>INTERNATIONAL &amp; LOCAL TRAVEL -CHARGEBACK</v>
          </cell>
          <cell r="E80">
            <v>415002</v>
          </cell>
          <cell r="F80">
            <v>4150</v>
          </cell>
          <cell r="G80" t="str">
            <v>G&amp;A</v>
          </cell>
          <cell r="H80" t="str">
            <v>BASE JV</v>
          </cell>
          <cell r="I80" t="str">
            <v>HR</v>
          </cell>
          <cell r="J80" t="str">
            <v>INFRASTRUCTURE</v>
          </cell>
          <cell r="K80" t="str">
            <v>Infrastructure Services Mgr Nigeria</v>
          </cell>
          <cell r="L80" t="str">
            <v>Head RE &amp; Infrastructure Services SPDC</v>
          </cell>
          <cell r="M80" t="str">
            <v>CHIGBO ENENMO</v>
          </cell>
          <cell r="N80" t="str">
            <v>INFRASTRUCTURE</v>
          </cell>
          <cell r="O80" t="str">
            <v>AJILIMA- ISAAC, HAWA</v>
          </cell>
          <cell r="P80" t="str">
            <v>EJEME.BENSON@SHELL.COM</v>
          </cell>
          <cell r="Q80" t="str">
            <v>OPEX</v>
          </cell>
          <cell r="R80" t="str">
            <v>OPEX</v>
          </cell>
          <cell r="S80" t="str">
            <v>NON SAL</v>
          </cell>
          <cell r="T80" t="str">
            <v>N/A</v>
          </cell>
          <cell r="U80" t="str">
            <v>N/A</v>
          </cell>
          <cell r="V80" t="str">
            <v>N/A</v>
          </cell>
          <cell r="W80" t="str">
            <v>P235 Direct Management</v>
          </cell>
          <cell r="X80" t="str">
            <v>S7200 Services</v>
          </cell>
          <cell r="Y80" t="str">
            <v>A2170 Direct Mngt and Overheads</v>
          </cell>
          <cell r="AB80">
            <v>0</v>
          </cell>
          <cell r="AC80">
            <v>0</v>
          </cell>
          <cell r="AD80">
            <v>0</v>
          </cell>
        </row>
        <row r="81">
          <cell r="A81">
            <v>101292</v>
          </cell>
          <cell r="B81" t="str">
            <v>PSE-REMEDIATION</v>
          </cell>
          <cell r="C81">
            <v>101292</v>
          </cell>
          <cell r="D81" t="str">
            <v>PSE-REMEDIATION</v>
          </cell>
          <cell r="E81">
            <v>415006</v>
          </cell>
          <cell r="F81">
            <v>4150</v>
          </cell>
          <cell r="G81" t="str">
            <v>HSE</v>
          </cell>
          <cell r="H81" t="str">
            <v>BASE JV</v>
          </cell>
          <cell r="I81" t="str">
            <v>PRODUCTION</v>
          </cell>
          <cell r="J81" t="str">
            <v>PRODUCTION</v>
          </cell>
          <cell r="K81" t="str">
            <v>Pipeline Asset Manager</v>
          </cell>
          <cell r="L81" t="str">
            <v xml:space="preserve">	Remediation &amp; OSR Manager                                                       </v>
          </cell>
          <cell r="M81" t="str">
            <v>IRETI OMOTOSO</v>
          </cell>
          <cell r="N81" t="str">
            <v>PRODUCTION</v>
          </cell>
          <cell r="O81" t="str">
            <v>AGUEGBOH, OBIORA</v>
          </cell>
          <cell r="P81" t="str">
            <v>DAMIAN-PAUL.AGUIYI@SHELL.COM</v>
          </cell>
          <cell r="Q81" t="str">
            <v>OPEX</v>
          </cell>
          <cell r="R81" t="str">
            <v>OPEX</v>
          </cell>
          <cell r="S81" t="str">
            <v>NON SAL</v>
          </cell>
          <cell r="T81" t="str">
            <v>N/A</v>
          </cell>
          <cell r="U81" t="str">
            <v>N/A</v>
          </cell>
          <cell r="V81" t="str">
            <v>N/A</v>
          </cell>
          <cell r="W81" t="str">
            <v>P244.01 Other Production Expenses</v>
          </cell>
          <cell r="X81" t="str">
            <v>S7200 Services</v>
          </cell>
          <cell r="Y81" t="str">
            <v>A2340 Overhead</v>
          </cell>
          <cell r="AB81">
            <v>0</v>
          </cell>
          <cell r="AC81">
            <v>0</v>
          </cell>
          <cell r="AD81">
            <v>0</v>
          </cell>
        </row>
        <row r="82">
          <cell r="A82" t="str">
            <v>O.NG.PPE.REM.GPS.71300</v>
          </cell>
          <cell r="B82" t="str">
            <v>PSE-REMEDIATION GPHSL</v>
          </cell>
          <cell r="C82">
            <v>101292</v>
          </cell>
          <cell r="D82" t="str">
            <v>PSE-REMEDIATION</v>
          </cell>
          <cell r="E82">
            <v>415006</v>
          </cell>
          <cell r="F82">
            <v>4150</v>
          </cell>
          <cell r="G82" t="str">
            <v>HSE</v>
          </cell>
          <cell r="H82" t="str">
            <v>BASE JV</v>
          </cell>
          <cell r="I82" t="str">
            <v>PRODUCTION</v>
          </cell>
          <cell r="J82" t="str">
            <v>PRODUCTION</v>
          </cell>
          <cell r="K82" t="str">
            <v>Pipeline Asset Manager</v>
          </cell>
          <cell r="L82" t="str">
            <v xml:space="preserve">	Remediation &amp; OSR Manager                                                       </v>
          </cell>
          <cell r="M82" t="str">
            <v>IRETI OMOTOSO</v>
          </cell>
          <cell r="N82" t="str">
            <v>PRODUCTION</v>
          </cell>
          <cell r="O82" t="str">
            <v>AGUEGBOH, OBIORA</v>
          </cell>
          <cell r="P82" t="str">
            <v>DAMIAN-PAUL.AGUIYI@SHELL.COM</v>
          </cell>
          <cell r="Q82" t="str">
            <v>OPEX</v>
          </cell>
          <cell r="R82" t="str">
            <v>OPEX</v>
          </cell>
          <cell r="S82" t="str">
            <v>NON SAL</v>
          </cell>
          <cell r="T82" t="str">
            <v>N/A</v>
          </cell>
          <cell r="U82" t="str">
            <v>N/A</v>
          </cell>
          <cell r="V82" t="str">
            <v>C_OPSE_OIL_Z11</v>
          </cell>
          <cell r="W82" t="str">
            <v>P244.01 Other Production Expenses</v>
          </cell>
          <cell r="X82" t="str">
            <v>S7200 Services</v>
          </cell>
          <cell r="Y82" t="str">
            <v>A2110 Production Operations</v>
          </cell>
          <cell r="AB82">
            <v>87221774.183852255</v>
          </cell>
          <cell r="AC82">
            <v>281830.40000000002</v>
          </cell>
          <cell r="AD82">
            <v>567803.430110991</v>
          </cell>
        </row>
        <row r="83">
          <cell r="A83" t="str">
            <v>O.NG.PPE.REM.NCT.71300</v>
          </cell>
          <cell r="B83" t="str">
            <v>PSE-REMEDIATION NCTL</v>
          </cell>
          <cell r="C83">
            <v>101292</v>
          </cell>
          <cell r="D83" t="str">
            <v>PSE-REMEDIATION</v>
          </cell>
          <cell r="E83">
            <v>415006</v>
          </cell>
          <cell r="F83">
            <v>4150</v>
          </cell>
          <cell r="G83" t="str">
            <v>HSE</v>
          </cell>
          <cell r="H83" t="str">
            <v>BASE JV</v>
          </cell>
          <cell r="I83" t="str">
            <v>PRODUCTION</v>
          </cell>
          <cell r="J83" t="str">
            <v>PRODUCTION</v>
          </cell>
          <cell r="K83" t="str">
            <v>Pipeline Asset Manager</v>
          </cell>
          <cell r="L83" t="str">
            <v xml:space="preserve">	Remediation &amp; OSR Manager                                                       </v>
          </cell>
          <cell r="M83" t="str">
            <v>IRETI OMOTOSO</v>
          </cell>
          <cell r="N83" t="str">
            <v>PRODUCTION</v>
          </cell>
          <cell r="O83" t="str">
            <v>AGUEGBOH, OBIORA</v>
          </cell>
          <cell r="P83" t="str">
            <v>DAMIAN-PAUL.AGUIYI@SHELL.COM</v>
          </cell>
          <cell r="Q83" t="str">
            <v>OPEX</v>
          </cell>
          <cell r="R83" t="str">
            <v>OPEX</v>
          </cell>
          <cell r="S83" t="str">
            <v>NON SAL</v>
          </cell>
          <cell r="T83" t="str">
            <v>N/A</v>
          </cell>
          <cell r="U83" t="str">
            <v>N/A</v>
          </cell>
          <cell r="V83" t="str">
            <v>C_OPSE_OIL_Z11</v>
          </cell>
          <cell r="W83" t="str">
            <v>P244.01 Other Production Expenses</v>
          </cell>
          <cell r="X83" t="str">
            <v>S7200 Services</v>
          </cell>
          <cell r="Y83" t="str">
            <v>A2110 Production Operations</v>
          </cell>
          <cell r="AB83">
            <v>80860504.183852255</v>
          </cell>
          <cell r="AC83">
            <v>219430.39999999999</v>
          </cell>
          <cell r="AD83">
            <v>484546.80716017133</v>
          </cell>
        </row>
        <row r="84">
          <cell r="A84">
            <v>101407</v>
          </cell>
          <cell r="B84" t="str">
            <v>HOTEL ACCOMMODATION - WEST - CHARGE-BACK</v>
          </cell>
          <cell r="C84">
            <v>101407</v>
          </cell>
          <cell r="D84" t="str">
            <v>HOTEL ACCOMMODATION - WEST - CHARGE-BACK</v>
          </cell>
          <cell r="E84">
            <v>415002</v>
          </cell>
          <cell r="F84">
            <v>4150</v>
          </cell>
          <cell r="G84" t="str">
            <v>G&amp;A</v>
          </cell>
          <cell r="H84" t="str">
            <v>BASE JV</v>
          </cell>
          <cell r="I84" t="str">
            <v>HR</v>
          </cell>
          <cell r="J84" t="str">
            <v>INFRASTRUCTURE</v>
          </cell>
          <cell r="K84" t="str">
            <v>Infrastructure Services Mgr Nigeria</v>
          </cell>
          <cell r="L84" t="str">
            <v>Head RE &amp; Infrastructure Services SPDC</v>
          </cell>
          <cell r="M84" t="str">
            <v>CHIGBO ENENMO</v>
          </cell>
          <cell r="N84" t="str">
            <v>INFRASTRUCTURE</v>
          </cell>
          <cell r="O84" t="str">
            <v>AJILIMA- ISAAC, HAWA</v>
          </cell>
          <cell r="P84" t="str">
            <v>JOHN.UDUAGHAN@SHELL.COM</v>
          </cell>
          <cell r="Q84" t="str">
            <v>OPEX</v>
          </cell>
          <cell r="R84" t="str">
            <v>OPEX</v>
          </cell>
          <cell r="S84" t="str">
            <v>NON SAL</v>
          </cell>
          <cell r="T84" t="str">
            <v>N/A</v>
          </cell>
          <cell r="U84" t="str">
            <v>N/A</v>
          </cell>
          <cell r="V84" t="str">
            <v>N/A</v>
          </cell>
          <cell r="W84" t="str">
            <v>P235 Direct Management</v>
          </cell>
          <cell r="X84" t="str">
            <v>S7200 Services</v>
          </cell>
          <cell r="Y84" t="str">
            <v>A2170 Direct Mngt and Overheads</v>
          </cell>
          <cell r="AB84">
            <v>0</v>
          </cell>
          <cell r="AC84">
            <v>0</v>
          </cell>
          <cell r="AD84">
            <v>0</v>
          </cell>
        </row>
        <row r="85">
          <cell r="A85" t="str">
            <v>O.NG.PPE.REM.TEP.71300</v>
          </cell>
          <cell r="B85" t="str">
            <v>PSE-REMEDIATION TEP</v>
          </cell>
          <cell r="C85">
            <v>101292</v>
          </cell>
          <cell r="D85" t="str">
            <v>PSE-REMEDIATION</v>
          </cell>
          <cell r="E85">
            <v>415006</v>
          </cell>
          <cell r="F85">
            <v>4150</v>
          </cell>
          <cell r="G85" t="str">
            <v>HSE</v>
          </cell>
          <cell r="H85" t="str">
            <v>BASE JV</v>
          </cell>
          <cell r="I85" t="str">
            <v>PRODUCTION</v>
          </cell>
          <cell r="J85" t="str">
            <v>PRODUCTION</v>
          </cell>
          <cell r="K85" t="str">
            <v>Pipeline Asset Manager</v>
          </cell>
          <cell r="L85" t="str">
            <v xml:space="preserve">	Remediation &amp; OSR Manager                                                       </v>
          </cell>
          <cell r="M85" t="str">
            <v>IRETI OMOTOSO</v>
          </cell>
          <cell r="N85" t="str">
            <v>PRODUCTION</v>
          </cell>
          <cell r="O85" t="str">
            <v>AGUEGBOH, OBIORA</v>
          </cell>
          <cell r="P85" t="str">
            <v>DAMIAN-PAUL.AGUIYI@SHELL.COM</v>
          </cell>
          <cell r="Q85" t="str">
            <v>OPEX</v>
          </cell>
          <cell r="R85" t="str">
            <v>OPEX</v>
          </cell>
          <cell r="S85" t="str">
            <v>NON SAL</v>
          </cell>
          <cell r="T85" t="str">
            <v>N/A</v>
          </cell>
          <cell r="U85" t="str">
            <v>N/A</v>
          </cell>
          <cell r="V85" t="str">
            <v>C_OPSE_OIL_Z11</v>
          </cell>
          <cell r="W85" t="str">
            <v>P244.01 Other Production Expenses</v>
          </cell>
          <cell r="X85" t="str">
            <v>S7200 Services</v>
          </cell>
          <cell r="Y85" t="str">
            <v>A2340 Overhead</v>
          </cell>
          <cell r="AB85">
            <v>246561006.55155671</v>
          </cell>
          <cell r="AC85">
            <v>658291.19999999995</v>
          </cell>
          <cell r="AD85">
            <v>1466687.9427919891</v>
          </cell>
        </row>
        <row r="86">
          <cell r="A86" t="str">
            <v>O.NG.PPE.REM.TNP.71300</v>
          </cell>
          <cell r="B86" t="str">
            <v>PSE-REMEDIATION TNP</v>
          </cell>
          <cell r="C86">
            <v>101292</v>
          </cell>
          <cell r="D86" t="str">
            <v>PSE-REMEDIATION</v>
          </cell>
          <cell r="E86">
            <v>415006</v>
          </cell>
          <cell r="F86">
            <v>4150</v>
          </cell>
          <cell r="G86" t="str">
            <v>HSE</v>
          </cell>
          <cell r="H86" t="str">
            <v>BASE JV</v>
          </cell>
          <cell r="I86" t="str">
            <v>PRODUCTION</v>
          </cell>
          <cell r="J86" t="str">
            <v>PRODUCTION</v>
          </cell>
          <cell r="K86" t="str">
            <v>Pipeline Asset Manager</v>
          </cell>
          <cell r="L86" t="str">
            <v xml:space="preserve">	Remediation &amp; OSR Manager                                                       </v>
          </cell>
          <cell r="M86" t="str">
            <v>IRETI OMOTOSO</v>
          </cell>
          <cell r="N86" t="str">
            <v>PRODUCTION</v>
          </cell>
          <cell r="O86" t="str">
            <v>AGUEGBOH, OBIORA</v>
          </cell>
          <cell r="P86" t="str">
            <v>DAMIAN-PAUL.AGUIYI@SHELL.COM</v>
          </cell>
          <cell r="Q86" t="str">
            <v>OPEX</v>
          </cell>
          <cell r="R86" t="str">
            <v>OPEX</v>
          </cell>
          <cell r="S86" t="str">
            <v>NON SAL</v>
          </cell>
          <cell r="T86" t="str">
            <v>N/A</v>
          </cell>
          <cell r="U86" t="str">
            <v>N/A</v>
          </cell>
          <cell r="V86" t="str">
            <v>C_OPSE_OIL_Z11</v>
          </cell>
          <cell r="W86" t="str">
            <v>P244.01 Other Production Expenses</v>
          </cell>
          <cell r="X86" t="str">
            <v>S7200 Services</v>
          </cell>
          <cell r="Y86" t="str">
            <v>A2110 Production Operations</v>
          </cell>
          <cell r="AB86">
            <v>1030806612.8975642</v>
          </cell>
          <cell r="AC86">
            <v>2959980.8</v>
          </cell>
          <cell r="AD86">
            <v>6339674.6127788983</v>
          </cell>
        </row>
        <row r="87">
          <cell r="A87" t="str">
            <v>O.NG.PPE.REM.TRP.71300</v>
          </cell>
          <cell r="B87" t="str">
            <v>PSE-REMEDIATION TRP</v>
          </cell>
          <cell r="C87">
            <v>101292</v>
          </cell>
          <cell r="D87" t="str">
            <v>PSE-REMEDIATION</v>
          </cell>
          <cell r="E87">
            <v>415006</v>
          </cell>
          <cell r="F87">
            <v>4150</v>
          </cell>
          <cell r="G87" t="str">
            <v>HSE</v>
          </cell>
          <cell r="H87" t="str">
            <v>BASE JV</v>
          </cell>
          <cell r="I87" t="str">
            <v>PRODUCTION</v>
          </cell>
          <cell r="J87" t="str">
            <v>PRODUCTION</v>
          </cell>
          <cell r="K87" t="str">
            <v>Pipeline Asset Manager</v>
          </cell>
          <cell r="L87" t="str">
            <v xml:space="preserve">	Remediation &amp; OSR Manager                                                       </v>
          </cell>
          <cell r="M87" t="str">
            <v>IRETI OMOTOSO</v>
          </cell>
          <cell r="N87" t="str">
            <v>PRODUCTION</v>
          </cell>
          <cell r="O87" t="str">
            <v>AGUEGBOH, OBIORA</v>
          </cell>
          <cell r="P87" t="str">
            <v>DAMIAN-PAUL.AGUIYI@SHELL.COM</v>
          </cell>
          <cell r="Q87" t="str">
            <v>OPEX</v>
          </cell>
          <cell r="R87" t="str">
            <v>OPEX</v>
          </cell>
          <cell r="S87" t="str">
            <v>NON SAL</v>
          </cell>
          <cell r="T87" t="str">
            <v>N/A</v>
          </cell>
          <cell r="U87" t="str">
            <v>N/A</v>
          </cell>
          <cell r="V87" t="str">
            <v>C_OPSE_OIL_Z11</v>
          </cell>
          <cell r="W87" t="str">
            <v>P244.01 Other Production Expenses</v>
          </cell>
          <cell r="X87" t="str">
            <v>S7200 Services</v>
          </cell>
          <cell r="Y87" t="str">
            <v>A2340 Overhead</v>
          </cell>
          <cell r="AB87">
            <v>225211037.05155671</v>
          </cell>
          <cell r="AC87">
            <v>658291.19999999995</v>
          </cell>
          <cell r="AD87">
            <v>1396688.0427919892</v>
          </cell>
        </row>
        <row r="88">
          <cell r="A88">
            <v>101308</v>
          </cell>
          <cell r="B88" t="str">
            <v>OVERHEADS, PNTW WELLS MANAGEMENT</v>
          </cell>
          <cell r="C88">
            <v>101308</v>
          </cell>
          <cell r="D88" t="str">
            <v>OVERHEADS, PNTW WELLS MANAGEMENT</v>
          </cell>
          <cell r="E88">
            <v>415002</v>
          </cell>
          <cell r="F88">
            <v>4150</v>
          </cell>
          <cell r="G88" t="str">
            <v>G&amp;A</v>
          </cell>
          <cell r="H88" t="str">
            <v>BASE JV</v>
          </cell>
          <cell r="I88" t="str">
            <v>P&amp;T</v>
          </cell>
          <cell r="J88" t="str">
            <v>WELLS</v>
          </cell>
          <cell r="K88" t="str">
            <v>GM Wells Ops SPDC</v>
          </cell>
          <cell r="L88" t="str">
            <v>Well Engineering Manager</v>
          </cell>
          <cell r="M88" t="str">
            <v>MOJEED OKUNADE</v>
          </cell>
          <cell r="N88" t="str">
            <v>WELLS</v>
          </cell>
          <cell r="O88" t="str">
            <v>AUDU-USMAN, ISAAC</v>
          </cell>
          <cell r="P88" t="str">
            <v>NURUDEEN.IBRAHIM@SHELL.COM</v>
          </cell>
          <cell r="Q88" t="str">
            <v>OPEX</v>
          </cell>
          <cell r="R88" t="str">
            <v>OPEX</v>
          </cell>
          <cell r="S88" t="str">
            <v>NON SAL</v>
          </cell>
          <cell r="T88" t="str">
            <v>N/A</v>
          </cell>
          <cell r="U88" t="str">
            <v>N/A</v>
          </cell>
          <cell r="V88" t="str">
            <v>C_OPSE_OIL_Z11</v>
          </cell>
          <cell r="W88" t="str">
            <v>P236.01 Technical Support</v>
          </cell>
          <cell r="X88" t="str">
            <v>S7200 Services</v>
          </cell>
          <cell r="Y88" t="str">
            <v>A2340 Overhead</v>
          </cell>
          <cell r="AB88">
            <v>244413745.20000002</v>
          </cell>
          <cell r="AC88">
            <v>1202034.8124590162</v>
          </cell>
          <cell r="AD88">
            <v>2003391.3540983605</v>
          </cell>
        </row>
        <row r="89">
          <cell r="A89">
            <v>108554</v>
          </cell>
          <cell r="B89" t="str">
            <v>Wells Capex Salaries</v>
          </cell>
          <cell r="C89">
            <v>101308</v>
          </cell>
          <cell r="D89" t="str">
            <v>OVERHEADS, PNTW WELLS MANAGEMENT</v>
          </cell>
          <cell r="E89">
            <v>415002</v>
          </cell>
          <cell r="F89">
            <v>4150</v>
          </cell>
          <cell r="G89" t="str">
            <v>G&amp;A</v>
          </cell>
          <cell r="H89" t="str">
            <v>BASE JV</v>
          </cell>
          <cell r="I89" t="str">
            <v>P&amp;T</v>
          </cell>
          <cell r="J89" t="str">
            <v>WELLS</v>
          </cell>
          <cell r="K89" t="str">
            <v>GM Wells Ops SPDC</v>
          </cell>
          <cell r="L89" t="str">
            <v>Well Engineering Manager</v>
          </cell>
          <cell r="M89" t="str">
            <v>MOJEED OKUNADE</v>
          </cell>
          <cell r="N89" t="str">
            <v>WELLS</v>
          </cell>
          <cell r="O89" t="str">
            <v>AUDU-USMAN, ISAAC</v>
          </cell>
          <cell r="P89" t="str">
            <v>NURUDEEN.IBRAHIM@SHELL.COM</v>
          </cell>
          <cell r="Q89" t="str">
            <v>OPEX</v>
          </cell>
          <cell r="R89" t="str">
            <v>OPEX</v>
          </cell>
          <cell r="S89" t="str">
            <v>NON SAL</v>
          </cell>
          <cell r="T89" t="str">
            <v>N/A</v>
          </cell>
          <cell r="U89" t="str">
            <v>N/A</v>
          </cell>
          <cell r="V89" t="str">
            <v>C_OPSE_OIL_Z11</v>
          </cell>
          <cell r="W89" t="str">
            <v>P236.01 Technical Support</v>
          </cell>
          <cell r="X89" t="str">
            <v>S7200 Services</v>
          </cell>
          <cell r="Y89" t="str">
            <v>A2340 Overhead</v>
          </cell>
          <cell r="AB89">
            <v>0</v>
          </cell>
          <cell r="AC89">
            <v>0</v>
          </cell>
          <cell r="AD89">
            <v>0</v>
          </cell>
        </row>
        <row r="90">
          <cell r="A90">
            <v>101421</v>
          </cell>
          <cell r="B90" t="str">
            <v>OVERHEADS FJVTR JV TREASURER,_INSURANCE</v>
          </cell>
          <cell r="C90">
            <v>101421</v>
          </cell>
          <cell r="D90" t="str">
            <v>OVERHEADS FJVTR JV TREASURER,_INSURANCE</v>
          </cell>
          <cell r="E90">
            <v>415002</v>
          </cell>
          <cell r="F90">
            <v>4150</v>
          </cell>
          <cell r="G90" t="str">
            <v>G&amp;A</v>
          </cell>
          <cell r="H90" t="str">
            <v>BASE JV</v>
          </cell>
          <cell r="I90" t="str">
            <v>FINANCE</v>
          </cell>
          <cell r="J90" t="str">
            <v>FINANCE</v>
          </cell>
          <cell r="K90" t="str">
            <v>Controller Africa</v>
          </cell>
          <cell r="L90" t="str">
            <v>Head of Treasury, SEPCiN</v>
          </cell>
          <cell r="M90" t="str">
            <v>CHIGBO ENENMO</v>
          </cell>
          <cell r="N90" t="str">
            <v>FINANCE</v>
          </cell>
          <cell r="O90" t="str">
            <v>AJILIMA- ISAAC, HAWA</v>
          </cell>
          <cell r="P90" t="str">
            <v>SAMSON.OJO@SHELL.COM</v>
          </cell>
          <cell r="Q90" t="str">
            <v>OPEX</v>
          </cell>
          <cell r="R90" t="str">
            <v>OPEX</v>
          </cell>
          <cell r="S90" t="str">
            <v>NON SAL</v>
          </cell>
          <cell r="T90" t="str">
            <v>N/A</v>
          </cell>
          <cell r="U90" t="str">
            <v>N/A</v>
          </cell>
          <cell r="V90" t="str">
            <v>C_OPSE_OIL_Z11</v>
          </cell>
          <cell r="W90" t="str">
            <v>P236.06 Finance and Taxation</v>
          </cell>
          <cell r="X90" t="str">
            <v>S7200 Services</v>
          </cell>
          <cell r="Y90" t="str">
            <v>A2340 Overhead</v>
          </cell>
          <cell r="AB90">
            <v>489093222</v>
          </cell>
          <cell r="AC90">
            <v>1173434</v>
          </cell>
          <cell r="AD90">
            <v>2777018.3344262298</v>
          </cell>
        </row>
        <row r="91">
          <cell r="A91">
            <v>109941</v>
          </cell>
          <cell r="B91" t="str">
            <v>WELLS CONSULTANTS</v>
          </cell>
          <cell r="C91">
            <v>101308</v>
          </cell>
          <cell r="D91" t="str">
            <v>OVERHEADS, PNTW WELLS MANAGEMENT</v>
          </cell>
          <cell r="E91">
            <v>415002</v>
          </cell>
          <cell r="F91">
            <v>4150</v>
          </cell>
          <cell r="G91" t="str">
            <v>G&amp;A</v>
          </cell>
          <cell r="H91" t="str">
            <v>BASE JV</v>
          </cell>
          <cell r="I91" t="str">
            <v>P&amp;T</v>
          </cell>
          <cell r="J91" t="str">
            <v>WELLS</v>
          </cell>
          <cell r="K91" t="str">
            <v>GM Wells Ops SPDC</v>
          </cell>
          <cell r="L91" t="str">
            <v>Well Engineering Manager</v>
          </cell>
          <cell r="M91" t="str">
            <v>MOJEED OKUNADE</v>
          </cell>
          <cell r="N91" t="str">
            <v>WELLS</v>
          </cell>
          <cell r="O91" t="str">
            <v>AUDU-USMAN, ISAAC</v>
          </cell>
          <cell r="P91" t="str">
            <v>NURUDEEN.IBRAHIM@SHELL.COM</v>
          </cell>
          <cell r="Q91" t="str">
            <v>OPEX</v>
          </cell>
          <cell r="R91" t="str">
            <v>OPEX</v>
          </cell>
          <cell r="S91" t="str">
            <v>NON SAL</v>
          </cell>
          <cell r="T91" t="str">
            <v>N/A</v>
          </cell>
          <cell r="U91" t="str">
            <v>N/A</v>
          </cell>
          <cell r="V91" t="str">
            <v>N/A</v>
          </cell>
          <cell r="W91" t="str">
            <v>P236.01 Technical Support</v>
          </cell>
          <cell r="X91" t="str">
            <v>S7200 Services</v>
          </cell>
          <cell r="Y91" t="str">
            <v>A2340 Overhead</v>
          </cell>
          <cell r="AB91">
            <v>0</v>
          </cell>
          <cell r="AC91">
            <v>0</v>
          </cell>
          <cell r="AD91">
            <v>0</v>
          </cell>
        </row>
        <row r="92">
          <cell r="A92">
            <v>101325</v>
          </cell>
          <cell r="B92" t="str">
            <v>SAC CRP ROTARY WING</v>
          </cell>
          <cell r="C92">
            <v>101325</v>
          </cell>
          <cell r="D92" t="str">
            <v>SAC CRP ROTARY WING</v>
          </cell>
          <cell r="E92">
            <v>414001</v>
          </cell>
          <cell r="F92">
            <v>4140</v>
          </cell>
          <cell r="G92" t="str">
            <v>PMM</v>
          </cell>
          <cell r="H92" t="str">
            <v>BASE JV</v>
          </cell>
          <cell r="I92" t="str">
            <v>PRODUCTION</v>
          </cell>
          <cell r="J92" t="str">
            <v>PRODUCTION</v>
          </cell>
          <cell r="K92" t="str">
            <v>Production Services Manager</v>
          </cell>
          <cell r="L92" t="str">
            <v>Logistics Manager</v>
          </cell>
          <cell r="M92" t="str">
            <v>IRETI OMOTOSO</v>
          </cell>
          <cell r="N92" t="str">
            <v>PRODUCTION</v>
          </cell>
          <cell r="O92" t="str">
            <v>OKEKE, JULIUS</v>
          </cell>
          <cell r="P92" t="str">
            <v>SAMUEL.BAJAH@SHELL.COM</v>
          </cell>
          <cell r="Q92" t="str">
            <v>OPEX</v>
          </cell>
          <cell r="R92" t="str">
            <v>OPEX</v>
          </cell>
          <cell r="S92" t="str">
            <v>NON SAL</v>
          </cell>
          <cell r="T92" t="str">
            <v>N/A</v>
          </cell>
          <cell r="U92" t="str">
            <v>N/A</v>
          </cell>
          <cell r="V92" t="str">
            <v>C_OPSE_OIL_Z11</v>
          </cell>
          <cell r="W92" t="str">
            <v>P231 Production Operations</v>
          </cell>
          <cell r="X92" t="str">
            <v>S7200 Services</v>
          </cell>
          <cell r="Y92" t="str">
            <v>A2110 Production Operations</v>
          </cell>
          <cell r="AB92">
            <v>2188735222.2346005</v>
          </cell>
          <cell r="AC92">
            <v>21532255.110199999</v>
          </cell>
          <cell r="AD92">
            <v>28708436.166706886</v>
          </cell>
        </row>
        <row r="93">
          <cell r="A93" t="str">
            <v>O.NG.PBE.BEL.FAC.71300A</v>
          </cell>
          <cell r="B93" t="str">
            <v>BELEMA FS + GAS PLANT  AVIATION</v>
          </cell>
          <cell r="C93">
            <v>101325</v>
          </cell>
          <cell r="D93" t="str">
            <v>SAC CRP ROTARY WING</v>
          </cell>
          <cell r="E93">
            <v>413001</v>
          </cell>
          <cell r="F93">
            <v>4130</v>
          </cell>
          <cell r="G93" t="str">
            <v>PMM</v>
          </cell>
          <cell r="H93" t="str">
            <v>BASE JV</v>
          </cell>
          <cell r="I93" t="str">
            <v>PRODUCTION</v>
          </cell>
          <cell r="J93" t="str">
            <v>PRODUCTION</v>
          </cell>
          <cell r="K93" t="str">
            <v>Asset Manager, Swamp East Hub</v>
          </cell>
          <cell r="L93" t="str">
            <v>Asset Management Integration Lead</v>
          </cell>
          <cell r="M93" t="str">
            <v>IRETI OMOTOSO</v>
          </cell>
          <cell r="N93" t="str">
            <v>PRODUCTION</v>
          </cell>
          <cell r="O93" t="str">
            <v>AZUBUIKE, JOHN</v>
          </cell>
          <cell r="P93" t="str">
            <v>SAMUEL.BAJAH@SHELL.COM</v>
          </cell>
          <cell r="Q93" t="str">
            <v>OPEX</v>
          </cell>
          <cell r="R93" t="str">
            <v>OPEX</v>
          </cell>
          <cell r="S93" t="str">
            <v>NON SAL</v>
          </cell>
          <cell r="T93" t="str">
            <v>N/A</v>
          </cell>
          <cell r="U93" t="str">
            <v>N/A</v>
          </cell>
          <cell r="V93" t="str">
            <v>N/A</v>
          </cell>
          <cell r="W93" t="str">
            <v>P231 Production Operations - Gas</v>
          </cell>
          <cell r="X93" t="str">
            <v>S7200 Services</v>
          </cell>
          <cell r="Y93" t="str">
            <v>A2110 Production Operations</v>
          </cell>
          <cell r="AB93">
            <v>0</v>
          </cell>
          <cell r="AC93">
            <v>0</v>
          </cell>
          <cell r="AD93">
            <v>0</v>
          </cell>
        </row>
        <row r="94">
          <cell r="A94" t="str">
            <v>O.NG.PBE.N1F.FAC.71300A</v>
          </cell>
          <cell r="B94" t="str">
            <v>NEMBE 1 FLOW STATION + AGG AVIATION</v>
          </cell>
          <cell r="C94">
            <v>101325</v>
          </cell>
          <cell r="D94" t="str">
            <v>SAC CRP ROTARY WING</v>
          </cell>
          <cell r="E94">
            <v>413001</v>
          </cell>
          <cell r="F94">
            <v>4130</v>
          </cell>
          <cell r="G94" t="str">
            <v>PMM</v>
          </cell>
          <cell r="H94" t="str">
            <v>BASE JV</v>
          </cell>
          <cell r="I94" t="str">
            <v>PRODUCTION</v>
          </cell>
          <cell r="J94" t="str">
            <v>PRODUCTION</v>
          </cell>
          <cell r="K94" t="str">
            <v>Asset Manager, Swamp East Hub</v>
          </cell>
          <cell r="L94" t="str">
            <v>Asset Management Integration Lead</v>
          </cell>
          <cell r="M94" t="str">
            <v>IRETI OMOTOSO</v>
          </cell>
          <cell r="N94" t="str">
            <v>PRODUCTION</v>
          </cell>
          <cell r="O94" t="str">
            <v>AZUBUIKE, JOHN</v>
          </cell>
          <cell r="P94" t="str">
            <v>SAMUEL.BAJAH@SHELL.COM</v>
          </cell>
          <cell r="Q94" t="str">
            <v>OPEX</v>
          </cell>
          <cell r="R94" t="str">
            <v>OPEX</v>
          </cell>
          <cell r="S94" t="str">
            <v>NON SAL</v>
          </cell>
          <cell r="T94" t="str">
            <v>N/A</v>
          </cell>
          <cell r="U94" t="str">
            <v>N/A</v>
          </cell>
          <cell r="V94" t="str">
            <v>N/A</v>
          </cell>
          <cell r="W94" t="str">
            <v>P231 Production Operations</v>
          </cell>
          <cell r="X94" t="str">
            <v>S7200 Services</v>
          </cell>
          <cell r="Y94" t="str">
            <v>A2110 Production Operations</v>
          </cell>
          <cell r="AB94">
            <v>0</v>
          </cell>
          <cell r="AC94">
            <v>0</v>
          </cell>
          <cell r="AD94">
            <v>0</v>
          </cell>
        </row>
        <row r="95">
          <cell r="A95" t="str">
            <v>O.NG.PBW.OTF.FAC.71300A</v>
          </cell>
          <cell r="B95" t="str">
            <v>PBW OTUMARA F/S FACIL AVIATION</v>
          </cell>
          <cell r="C95">
            <v>101325</v>
          </cell>
          <cell r="D95" t="str">
            <v>SAC CRP ROTARY WING</v>
          </cell>
          <cell r="E95">
            <v>413001</v>
          </cell>
          <cell r="F95">
            <v>4130</v>
          </cell>
          <cell r="G95" t="str">
            <v>PMM</v>
          </cell>
          <cell r="H95" t="str">
            <v>BASE JV</v>
          </cell>
          <cell r="I95" t="str">
            <v>PRODUCTION</v>
          </cell>
          <cell r="J95" t="str">
            <v>PRODUCTION</v>
          </cell>
          <cell r="K95" t="str">
            <v>Asset Manager, Swamp West Hub</v>
          </cell>
          <cell r="L95" t="str">
            <v>Asset Management Integration Lead</v>
          </cell>
          <cell r="M95" t="str">
            <v>IRETI OMOTOSO</v>
          </cell>
          <cell r="N95" t="str">
            <v>PRODUCTION</v>
          </cell>
          <cell r="O95" t="str">
            <v>COOKEY, GABRIEL</v>
          </cell>
          <cell r="P95" t="str">
            <v>SAMUEL.BAJAH@SHELL.COM</v>
          </cell>
          <cell r="Q95" t="str">
            <v>OPEX</v>
          </cell>
          <cell r="R95" t="str">
            <v>OPEX</v>
          </cell>
          <cell r="S95" t="str">
            <v>NON SAL</v>
          </cell>
          <cell r="T95" t="str">
            <v>N/A</v>
          </cell>
          <cell r="U95" t="str">
            <v>N/A</v>
          </cell>
          <cell r="V95" t="str">
            <v>N/A</v>
          </cell>
          <cell r="W95" t="str">
            <v>P231 Production Operations</v>
          </cell>
          <cell r="X95" t="str">
            <v>S7200 Services</v>
          </cell>
          <cell r="Y95" t="str">
            <v>A2110 Production Operations</v>
          </cell>
          <cell r="AB95">
            <v>0</v>
          </cell>
          <cell r="AC95">
            <v>0</v>
          </cell>
          <cell r="AD95">
            <v>0</v>
          </cell>
        </row>
        <row r="96">
          <cell r="A96" t="str">
            <v>O.NG.PCE.C2F.FAC.71300A</v>
          </cell>
          <cell r="B96" t="str">
            <v xml:space="preserve">CAWC 2 F/S + AGG AVIATION </v>
          </cell>
          <cell r="C96">
            <v>101325</v>
          </cell>
          <cell r="D96" t="str">
            <v>SAC CRP ROTARY WING</v>
          </cell>
          <cell r="E96">
            <v>413001</v>
          </cell>
          <cell r="F96">
            <v>4130</v>
          </cell>
          <cell r="G96" t="str">
            <v>PMM</v>
          </cell>
          <cell r="H96" t="str">
            <v>BASE JV</v>
          </cell>
          <cell r="I96" t="str">
            <v>PRODUCTION</v>
          </cell>
          <cell r="J96" t="str">
            <v>PRODUCTION</v>
          </cell>
          <cell r="K96" t="str">
            <v>Asset Manager, Swamp East Hub</v>
          </cell>
          <cell r="L96" t="str">
            <v>Asset Management Integration Lead</v>
          </cell>
          <cell r="M96" t="str">
            <v>IRETI OMOTOSO</v>
          </cell>
          <cell r="N96" t="str">
            <v>PRODUCTION</v>
          </cell>
          <cell r="O96" t="str">
            <v>AZUBUIKE, JOHN</v>
          </cell>
          <cell r="P96" t="str">
            <v>SAMUEL.BAJAH@SHELL.COM</v>
          </cell>
          <cell r="Q96" t="str">
            <v>OPEX</v>
          </cell>
          <cell r="R96" t="str">
            <v>OPEX</v>
          </cell>
          <cell r="S96" t="str">
            <v>NON SAL</v>
          </cell>
          <cell r="T96" t="str">
            <v>N/A</v>
          </cell>
          <cell r="U96" t="str">
            <v>N/A</v>
          </cell>
          <cell r="V96" t="str">
            <v>N/A</v>
          </cell>
          <cell r="W96" t="str">
            <v>P231 Production Operations</v>
          </cell>
          <cell r="X96" t="str">
            <v>S7200 Services</v>
          </cell>
          <cell r="Y96" t="str">
            <v>A2110 Production Operations</v>
          </cell>
          <cell r="AB96">
            <v>0</v>
          </cell>
          <cell r="AC96">
            <v>0</v>
          </cell>
          <cell r="AD96">
            <v>0</v>
          </cell>
        </row>
        <row r="97">
          <cell r="A97">
            <v>101429</v>
          </cell>
          <cell r="B97" t="str">
            <v>OVERHEADS CSL EXT LEGAL AFFAIR_ADMIN COST</v>
          </cell>
          <cell r="C97">
            <v>101429</v>
          </cell>
          <cell r="D97" t="str">
            <v>OVERHEADS CSL EXT LEGAL AFFAIRS</v>
          </cell>
          <cell r="E97">
            <v>415002</v>
          </cell>
          <cell r="F97">
            <v>4150</v>
          </cell>
          <cell r="G97" t="str">
            <v>G&amp;A</v>
          </cell>
          <cell r="H97" t="str">
            <v>BASE JV</v>
          </cell>
          <cell r="I97" t="str">
            <v>LEGAL/ BI</v>
          </cell>
          <cell r="J97" t="str">
            <v>LEGAL</v>
          </cell>
          <cell r="K97" t="str">
            <v>HoL Nigeria / Company Secretary</v>
          </cell>
          <cell r="L97" t="str">
            <v>Managing Counsel Sub Sahara Africa</v>
          </cell>
          <cell r="M97" t="str">
            <v>CHIGBO ENENMO</v>
          </cell>
          <cell r="N97" t="str">
            <v>LEGAL</v>
          </cell>
          <cell r="O97" t="str">
            <v>AJILIMA- ISAAC, HAWA</v>
          </cell>
          <cell r="P97" t="str">
            <v>KUMEN.AGHOMON@SHELL.COM</v>
          </cell>
          <cell r="Q97" t="str">
            <v>OPEX</v>
          </cell>
          <cell r="R97" t="str">
            <v>OPEX</v>
          </cell>
          <cell r="S97" t="str">
            <v>NON SAL</v>
          </cell>
          <cell r="T97" t="str">
            <v>N/A</v>
          </cell>
          <cell r="U97" t="str">
            <v>N/A</v>
          </cell>
          <cell r="V97" t="str">
            <v>C_OPSE_OIL_Z11</v>
          </cell>
          <cell r="W97" t="str">
            <v>P236.09 Legal</v>
          </cell>
          <cell r="X97" t="str">
            <v>S7200 Services</v>
          </cell>
          <cell r="Y97" t="str">
            <v>A2340 Overhead</v>
          </cell>
          <cell r="AB97">
            <v>461191703.72986108</v>
          </cell>
          <cell r="AC97">
            <v>973599.09596766997</v>
          </cell>
          <cell r="AD97">
            <v>2485703.0426229499</v>
          </cell>
        </row>
        <row r="98">
          <cell r="A98" t="str">
            <v>O.NG.PCW.TNF.FAC.71300A</v>
          </cell>
          <cell r="B98" t="str">
            <v>PCW TUNU F/S FACILAVIATION</v>
          </cell>
          <cell r="C98">
            <v>101325</v>
          </cell>
          <cell r="D98" t="str">
            <v>SAC CRP ROTARY WING</v>
          </cell>
          <cell r="E98">
            <v>413001</v>
          </cell>
          <cell r="F98">
            <v>4130</v>
          </cell>
          <cell r="G98" t="str">
            <v>PMM</v>
          </cell>
          <cell r="H98" t="str">
            <v>BASE JV</v>
          </cell>
          <cell r="I98" t="str">
            <v>PRODUCTION</v>
          </cell>
          <cell r="J98" t="str">
            <v>PRODUCTION</v>
          </cell>
          <cell r="K98" t="str">
            <v>Asset Manager, Swamp West Hub</v>
          </cell>
          <cell r="L98" t="str">
            <v>Asset Management Integration Lead</v>
          </cell>
          <cell r="M98" t="str">
            <v>IRETI OMOTOSO</v>
          </cell>
          <cell r="N98" t="str">
            <v>PRODUCTION</v>
          </cell>
          <cell r="O98" t="str">
            <v>COOKEY, GABRIEL</v>
          </cell>
          <cell r="P98" t="str">
            <v>SAMUEL.BAJAH@SHELL.COM</v>
          </cell>
          <cell r="Q98" t="str">
            <v>OPEX</v>
          </cell>
          <cell r="R98" t="str">
            <v>OPEX</v>
          </cell>
          <cell r="S98" t="str">
            <v>NON SAL</v>
          </cell>
          <cell r="T98" t="str">
            <v>N/A</v>
          </cell>
          <cell r="U98" t="str">
            <v>N/A</v>
          </cell>
          <cell r="V98" t="str">
            <v>N/A</v>
          </cell>
          <cell r="W98" t="str">
            <v>P231 Production Operations</v>
          </cell>
          <cell r="X98" t="str">
            <v>S7200 Services</v>
          </cell>
          <cell r="Y98" t="str">
            <v>A2110 Production Operations</v>
          </cell>
          <cell r="AB98">
            <v>0</v>
          </cell>
          <cell r="AC98">
            <v>0</v>
          </cell>
          <cell r="AD98">
            <v>0</v>
          </cell>
        </row>
        <row r="99">
          <cell r="A99" t="str">
            <v>O.NG.PTW.LOG.FAC.71300</v>
          </cell>
          <cell r="B99" t="str">
            <v>FOT AVIATION COMMON COST</v>
          </cell>
          <cell r="C99">
            <v>101325</v>
          </cell>
          <cell r="D99" t="str">
            <v>SAC CRP ROTARY WING</v>
          </cell>
          <cell r="E99">
            <v>413001</v>
          </cell>
          <cell r="F99">
            <v>4130</v>
          </cell>
          <cell r="G99" t="str">
            <v>PMM</v>
          </cell>
          <cell r="H99" t="str">
            <v>BASE JV</v>
          </cell>
          <cell r="I99" t="str">
            <v>PRODUCTION</v>
          </cell>
          <cell r="J99" t="str">
            <v>PRODUCTION</v>
          </cell>
          <cell r="K99" t="str">
            <v>Asset Manager, Swamp West Hub</v>
          </cell>
          <cell r="L99" t="str">
            <v>Forcados Terminal Installation Manager</v>
          </cell>
          <cell r="M99" t="str">
            <v>IRETI OMOTOSO</v>
          </cell>
          <cell r="N99" t="str">
            <v>PRODUCTION</v>
          </cell>
          <cell r="O99" t="str">
            <v>COOKEY, GABRIEL</v>
          </cell>
          <cell r="P99" t="str">
            <v>SAMUEL.BAJAH@SHELL.COM</v>
          </cell>
          <cell r="Q99" t="str">
            <v>OPEX</v>
          </cell>
          <cell r="R99" t="str">
            <v>OPEX</v>
          </cell>
          <cell r="S99" t="str">
            <v>NON SAL</v>
          </cell>
          <cell r="T99" t="str">
            <v>N/A</v>
          </cell>
          <cell r="U99" t="str">
            <v>N/A</v>
          </cell>
          <cell r="V99" t="str">
            <v>N/A</v>
          </cell>
          <cell r="W99" t="str">
            <v>P231 Production Operations</v>
          </cell>
          <cell r="X99" t="str">
            <v>S7200 Services</v>
          </cell>
          <cell r="Y99" t="str">
            <v>A2110 Production Operations</v>
          </cell>
          <cell r="AB99">
            <v>0</v>
          </cell>
          <cell r="AC99">
            <v>0</v>
          </cell>
          <cell r="AD99">
            <v>0</v>
          </cell>
        </row>
        <row r="100">
          <cell r="A100">
            <v>101287</v>
          </cell>
          <cell r="B100" t="str">
            <v>OVERHEADS FJSDB SAP BUSINESS MANAGER_ICT INFRASTRUCTURE</v>
          </cell>
          <cell r="C100">
            <v>101333</v>
          </cell>
          <cell r="D100" t="str">
            <v>SERVER OPERATIONS AND MAINTENANCE</v>
          </cell>
          <cell r="E100">
            <v>415005</v>
          </cell>
          <cell r="F100">
            <v>4150</v>
          </cell>
          <cell r="G100" t="str">
            <v>OF-E&amp;M</v>
          </cell>
          <cell r="H100" t="str">
            <v>BASE JV</v>
          </cell>
          <cell r="I100" t="str">
            <v>FINANCE</v>
          </cell>
          <cell r="J100" t="str">
            <v>IM &amp; IT</v>
          </cell>
          <cell r="K100" t="str">
            <v>IM&amp;IT Manager Nigeria &amp; Gabon</v>
          </cell>
          <cell r="L100" t="str">
            <v>JV Interface Manager</v>
          </cell>
          <cell r="M100" t="str">
            <v>CHIGBO ENENMO</v>
          </cell>
          <cell r="N100" t="str">
            <v>FINANCE/IT</v>
          </cell>
          <cell r="O100" t="str">
            <v>ONAMUSI, ADERONKE</v>
          </cell>
          <cell r="P100" t="str">
            <v>UCHECHUKWU.NWICHI@SHELL.COM</v>
          </cell>
          <cell r="Q100" t="str">
            <v>OPEX</v>
          </cell>
          <cell r="R100" t="str">
            <v>OPEX</v>
          </cell>
          <cell r="S100" t="str">
            <v>NON SAL</v>
          </cell>
          <cell r="T100" t="str">
            <v>N/A</v>
          </cell>
          <cell r="U100" t="str">
            <v>N/A</v>
          </cell>
          <cell r="V100" t="str">
            <v>N/A</v>
          </cell>
          <cell r="W100" t="str">
            <v>P236.03 IT</v>
          </cell>
          <cell r="X100" t="str">
            <v>S7200 Services</v>
          </cell>
          <cell r="Y100" t="str">
            <v>A2340 Overhead</v>
          </cell>
          <cell r="AB100">
            <v>0</v>
          </cell>
          <cell r="AC100">
            <v>0</v>
          </cell>
          <cell r="AD100">
            <v>0</v>
          </cell>
        </row>
        <row r="101">
          <cell r="A101">
            <v>101333</v>
          </cell>
          <cell r="B101" t="str">
            <v>SERVER OPERATIONS AND MAINTENANCE</v>
          </cell>
          <cell r="C101">
            <v>101333</v>
          </cell>
          <cell r="D101" t="str">
            <v>SERVER OPERATIONS AND MAINTENANCE</v>
          </cell>
          <cell r="E101">
            <v>415005</v>
          </cell>
          <cell r="F101">
            <v>4150</v>
          </cell>
          <cell r="G101" t="str">
            <v>OF-E&amp;M</v>
          </cell>
          <cell r="H101" t="str">
            <v>BASE JV</v>
          </cell>
          <cell r="I101" t="str">
            <v>FINANCE</v>
          </cell>
          <cell r="J101" t="str">
            <v>IM &amp; IT</v>
          </cell>
          <cell r="K101" t="str">
            <v>IM&amp;IT Manager Nigeria &amp; Gabon</v>
          </cell>
          <cell r="L101" t="str">
            <v>JV Interface Manager</v>
          </cell>
          <cell r="M101" t="str">
            <v>CHIGBO ENENMO</v>
          </cell>
          <cell r="N101" t="str">
            <v>FINANCE/IT</v>
          </cell>
          <cell r="O101" t="str">
            <v>ONAMUSI, ADERONKE</v>
          </cell>
          <cell r="P101" t="str">
            <v>UCHECHUKWU.NWICHI@SHELL.COM</v>
          </cell>
          <cell r="Q101" t="str">
            <v>OPEX</v>
          </cell>
          <cell r="R101" t="str">
            <v>OPEX</v>
          </cell>
          <cell r="S101" t="str">
            <v>NON SAL</v>
          </cell>
          <cell r="T101" t="str">
            <v>N/A</v>
          </cell>
          <cell r="U101" t="str">
            <v>N/A</v>
          </cell>
          <cell r="V101" t="str">
            <v>C_OPSE_OIL_Z11</v>
          </cell>
          <cell r="W101" t="str">
            <v>P236.03 IT</v>
          </cell>
          <cell r="X101" t="str">
            <v>S7200 Services</v>
          </cell>
          <cell r="Y101" t="str">
            <v>A2340 Overhead</v>
          </cell>
          <cell r="AB101">
            <v>91508933.4375</v>
          </cell>
          <cell r="AC101">
            <v>1805506.1159999995</v>
          </cell>
          <cell r="AD101">
            <v>2105535.4059590157</v>
          </cell>
        </row>
        <row r="102">
          <cell r="A102">
            <v>101336</v>
          </cell>
          <cell r="B102" t="str">
            <v>SIO DESTOP SERVICES</v>
          </cell>
          <cell r="C102">
            <v>101336</v>
          </cell>
          <cell r="D102" t="str">
            <v>SIO DESTOP SERVICES</v>
          </cell>
          <cell r="E102">
            <v>415005</v>
          </cell>
          <cell r="F102">
            <v>4150</v>
          </cell>
          <cell r="G102" t="str">
            <v>OF-E&amp;M</v>
          </cell>
          <cell r="H102" t="str">
            <v>BASE JV</v>
          </cell>
          <cell r="I102" t="str">
            <v>FINANCE</v>
          </cell>
          <cell r="J102" t="str">
            <v>IM &amp; IT</v>
          </cell>
          <cell r="K102" t="str">
            <v>IM&amp;IT Manager Nigeria &amp; Gabon</v>
          </cell>
          <cell r="L102" t="str">
            <v>JV Interface Manager</v>
          </cell>
          <cell r="M102" t="str">
            <v>CHIGBO ENENMO</v>
          </cell>
          <cell r="N102" t="str">
            <v>FINANCE/IT</v>
          </cell>
          <cell r="O102" t="str">
            <v>ONAMUSI, ADERONKE</v>
          </cell>
          <cell r="P102" t="str">
            <v>chinyere.ifeonu@shell.com</v>
          </cell>
          <cell r="Q102" t="str">
            <v>OPEX</v>
          </cell>
          <cell r="R102" t="str">
            <v>OPEX</v>
          </cell>
          <cell r="S102" t="str">
            <v>NON SAL</v>
          </cell>
          <cell r="T102" t="str">
            <v>N/A</v>
          </cell>
          <cell r="U102" t="str">
            <v>N/A</v>
          </cell>
          <cell r="V102" t="str">
            <v>C_OPSE_OIL_Z11</v>
          </cell>
          <cell r="W102" t="str">
            <v>P236.03 IT</v>
          </cell>
          <cell r="X102" t="str">
            <v>S7200 Services</v>
          </cell>
          <cell r="Y102" t="str">
            <v>A2340 Overhead</v>
          </cell>
          <cell r="AB102">
            <v>251969423.56799996</v>
          </cell>
          <cell r="AC102">
            <v>6368962.9537276868</v>
          </cell>
          <cell r="AD102">
            <v>7195092.211327686</v>
          </cell>
        </row>
        <row r="103">
          <cell r="A103">
            <v>108963</v>
          </cell>
          <cell r="B103" t="str">
            <v xml:space="preserve">ITS CHARGES                             </v>
          </cell>
          <cell r="C103">
            <v>101336</v>
          </cell>
          <cell r="D103" t="str">
            <v>SIO DESTOP SERVICES</v>
          </cell>
          <cell r="E103">
            <v>415005</v>
          </cell>
          <cell r="F103">
            <v>4150</v>
          </cell>
          <cell r="G103" t="str">
            <v>OF-E&amp;M</v>
          </cell>
          <cell r="H103" t="str">
            <v>BASE JV</v>
          </cell>
          <cell r="I103" t="str">
            <v>FINANCE</v>
          </cell>
          <cell r="J103" t="str">
            <v>IM &amp; IT</v>
          </cell>
          <cell r="K103" t="str">
            <v>IM&amp;IT Manager Nigeria &amp; Gabon</v>
          </cell>
          <cell r="L103" t="str">
            <v>JV Interface Manager</v>
          </cell>
          <cell r="M103" t="str">
            <v>CHIGBO ENENMO</v>
          </cell>
          <cell r="N103" t="str">
            <v>FINANCE/IT</v>
          </cell>
          <cell r="O103" t="str">
            <v>ONAMUSI, ADERONKE</v>
          </cell>
          <cell r="P103" t="str">
            <v>PHILIP.ONU@SHELL.COM</v>
          </cell>
          <cell r="Q103" t="str">
            <v>OPEX</v>
          </cell>
          <cell r="R103" t="str">
            <v>OPEX</v>
          </cell>
          <cell r="S103" t="str">
            <v>NON SAL</v>
          </cell>
          <cell r="T103" t="str">
            <v>N/A</v>
          </cell>
          <cell r="U103" t="str">
            <v>N/A</v>
          </cell>
          <cell r="V103" t="str">
            <v>N/A</v>
          </cell>
          <cell r="W103" t="str">
            <v>P236.03 IT</v>
          </cell>
          <cell r="X103" t="str">
            <v>S7200 Services</v>
          </cell>
          <cell r="Y103" t="str">
            <v>A2340 Overhead</v>
          </cell>
          <cell r="AB103">
            <v>0</v>
          </cell>
          <cell r="AC103">
            <v>0</v>
          </cell>
          <cell r="AD103">
            <v>0</v>
          </cell>
        </row>
        <row r="104">
          <cell r="A104">
            <v>101436</v>
          </cell>
          <cell r="B104" t="str">
            <v>CORPORATE LEARNING AND DEVELOPMENT</v>
          </cell>
          <cell r="C104">
            <v>101436</v>
          </cell>
          <cell r="D104" t="str">
            <v>LEADERSHIP LEARNINGOVERHEADS_TRAINING</v>
          </cell>
          <cell r="E104">
            <v>415004</v>
          </cell>
          <cell r="F104">
            <v>4150</v>
          </cell>
          <cell r="G104" t="str">
            <v>G&amp;A</v>
          </cell>
          <cell r="H104" t="str">
            <v>BASE JV</v>
          </cell>
          <cell r="I104" t="str">
            <v>HR</v>
          </cell>
          <cell r="J104" t="str">
            <v>HR</v>
          </cell>
          <cell r="K104" t="str">
            <v>Manager Learning Sub Saharan Africa</v>
          </cell>
          <cell r="L104" t="str">
            <v>Manager Learning UIO</v>
          </cell>
          <cell r="M104" t="str">
            <v>CHIGBO ENENMO</v>
          </cell>
          <cell r="N104" t="str">
            <v>HR</v>
          </cell>
          <cell r="O104" t="str">
            <v>AJILIMA- ISAAC, HAWA</v>
          </cell>
          <cell r="P104" t="str">
            <v>JOBSON.GWATANA@SHELL.COM</v>
          </cell>
          <cell r="Q104" t="str">
            <v>OPEX</v>
          </cell>
          <cell r="R104" t="str">
            <v>OPEX</v>
          </cell>
          <cell r="S104" t="str">
            <v>NON SAL</v>
          </cell>
          <cell r="T104" t="str">
            <v>N/A</v>
          </cell>
          <cell r="U104" t="str">
            <v>N/A</v>
          </cell>
          <cell r="V104" t="str">
            <v>N/A</v>
          </cell>
          <cell r="W104" t="str">
            <v>P236.04 HR</v>
          </cell>
          <cell r="X104" t="str">
            <v>S7200 Services</v>
          </cell>
          <cell r="Y104" t="str">
            <v>A2340 Overhead</v>
          </cell>
          <cell r="AB104">
            <v>0</v>
          </cell>
          <cell r="AC104">
            <v>0</v>
          </cell>
          <cell r="AD104">
            <v>0</v>
          </cell>
        </row>
        <row r="105">
          <cell r="A105">
            <v>101437</v>
          </cell>
          <cell r="B105" t="str">
            <v>OVERHEADS_ADMIN COST</v>
          </cell>
          <cell r="C105">
            <v>101437</v>
          </cell>
          <cell r="D105" t="str">
            <v>OVERHEADS_ADMIN COST</v>
          </cell>
          <cell r="E105">
            <v>415002</v>
          </cell>
          <cell r="F105">
            <v>4150</v>
          </cell>
          <cell r="G105" t="str">
            <v>G&amp;A</v>
          </cell>
          <cell r="H105" t="str">
            <v>BASE JV</v>
          </cell>
          <cell r="I105" t="str">
            <v>HR</v>
          </cell>
          <cell r="J105" t="str">
            <v>HR</v>
          </cell>
          <cell r="K105" t="str">
            <v>HR Manager Nigeria</v>
          </cell>
          <cell r="L105" t="str">
            <v>HR Account Manager Development</v>
          </cell>
          <cell r="M105" t="str">
            <v>CHIGBO ENENMO</v>
          </cell>
          <cell r="N105" t="str">
            <v>HR</v>
          </cell>
          <cell r="O105" t="str">
            <v>AJILIMA- ISAAC, HAWA</v>
          </cell>
          <cell r="P105" t="str">
            <v>HYGINUS.ONUEGBU@SHELL.COM</v>
          </cell>
          <cell r="Q105" t="str">
            <v>OPEX</v>
          </cell>
          <cell r="R105" t="str">
            <v>OPEX</v>
          </cell>
          <cell r="S105" t="str">
            <v>NON SAL</v>
          </cell>
          <cell r="T105" t="str">
            <v>N/A</v>
          </cell>
          <cell r="U105" t="str">
            <v>N/A</v>
          </cell>
          <cell r="V105" t="str">
            <v>C_OPSE_OIL_Z11</v>
          </cell>
          <cell r="W105" t="str">
            <v>P236.04 HR</v>
          </cell>
          <cell r="X105" t="str">
            <v>S7200 Services</v>
          </cell>
          <cell r="Y105" t="str">
            <v>A2340 Overhead</v>
          </cell>
          <cell r="AB105">
            <v>9077803.1999999993</v>
          </cell>
          <cell r="AC105">
            <v>5587.8</v>
          </cell>
          <cell r="AD105">
            <v>35351.089180327865</v>
          </cell>
        </row>
        <row r="106">
          <cell r="A106">
            <v>108964</v>
          </cell>
          <cell r="B106" t="str">
            <v xml:space="preserve">CENTRAL CHARGES_SITI RETAINED           </v>
          </cell>
          <cell r="C106">
            <v>101336</v>
          </cell>
          <cell r="D106" t="str">
            <v>SIO DESTOP SERVICES</v>
          </cell>
          <cell r="E106">
            <v>415005</v>
          </cell>
          <cell r="F106">
            <v>4150</v>
          </cell>
          <cell r="G106" t="str">
            <v>OF-E&amp;M</v>
          </cell>
          <cell r="H106" t="str">
            <v>BASE JV</v>
          </cell>
          <cell r="I106" t="str">
            <v>FINANCE</v>
          </cell>
          <cell r="J106" t="str">
            <v>IM &amp; IT</v>
          </cell>
          <cell r="K106" t="str">
            <v>IM&amp;IT Manager Nigeria &amp; Gabon</v>
          </cell>
          <cell r="L106" t="str">
            <v>JV Interface Manager</v>
          </cell>
          <cell r="M106" t="str">
            <v>CHIGBO ENENMO</v>
          </cell>
          <cell r="N106" t="str">
            <v>FINANCE/IT</v>
          </cell>
          <cell r="O106" t="str">
            <v>ONAMUSI, ADERONKE</v>
          </cell>
          <cell r="P106" t="str">
            <v>PHILIP.ONU@SHELL.COM</v>
          </cell>
          <cell r="Q106" t="str">
            <v>OPEX</v>
          </cell>
          <cell r="R106" t="str">
            <v>OPEX</v>
          </cell>
          <cell r="S106" t="str">
            <v>NON SAL</v>
          </cell>
          <cell r="T106" t="str">
            <v>N/A</v>
          </cell>
          <cell r="U106" t="str">
            <v>N/A</v>
          </cell>
          <cell r="V106" t="str">
            <v>N/A</v>
          </cell>
          <cell r="W106" t="str">
            <v>P236.03 IT</v>
          </cell>
          <cell r="X106" t="str">
            <v>S7200 Services</v>
          </cell>
          <cell r="Y106" t="str">
            <v>A2340 Overhead</v>
          </cell>
          <cell r="AB106">
            <v>0</v>
          </cell>
          <cell r="AC106">
            <v>0</v>
          </cell>
          <cell r="AD106">
            <v>0</v>
          </cell>
        </row>
        <row r="107">
          <cell r="A107">
            <v>101345</v>
          </cell>
          <cell r="B107" t="str">
            <v>SSC LAND LIGHT VEHICLES EAST</v>
          </cell>
          <cell r="C107">
            <v>101345</v>
          </cell>
          <cell r="D107" t="str">
            <v>SSC LAND LIGHT VEHICLES EAST</v>
          </cell>
          <cell r="E107">
            <v>415003</v>
          </cell>
          <cell r="F107">
            <v>4150</v>
          </cell>
          <cell r="G107" t="str">
            <v>PMM</v>
          </cell>
          <cell r="H107" t="str">
            <v>BASE JV</v>
          </cell>
          <cell r="I107" t="str">
            <v>PRODUCTION</v>
          </cell>
          <cell r="J107" t="str">
            <v>PRODUCTION</v>
          </cell>
          <cell r="K107" t="str">
            <v>Production Services Manager</v>
          </cell>
          <cell r="L107" t="str">
            <v>Logistics Manager</v>
          </cell>
          <cell r="M107" t="str">
            <v>IRETI OMOTOSO</v>
          </cell>
          <cell r="N107" t="str">
            <v>PRODUCTION</v>
          </cell>
          <cell r="O107" t="str">
            <v>OKEKE, JULIUS</v>
          </cell>
          <cell r="P107" t="str">
            <v>DOMINIK.ATUEGBU@SHELL.COM</v>
          </cell>
          <cell r="Q107" t="str">
            <v>OPEX</v>
          </cell>
          <cell r="R107" t="str">
            <v>OPEX</v>
          </cell>
          <cell r="S107" t="str">
            <v>NON SAL</v>
          </cell>
          <cell r="T107" t="str">
            <v>N/A</v>
          </cell>
          <cell r="U107" t="str">
            <v>N/A</v>
          </cell>
          <cell r="V107" t="str">
            <v>C_OPSE_OIL_Z11</v>
          </cell>
          <cell r="W107" t="str">
            <v>P231 Production Operations</v>
          </cell>
          <cell r="X107" t="str">
            <v>S7200 Services</v>
          </cell>
          <cell r="Y107" t="str">
            <v>A2110 Production Operations</v>
          </cell>
          <cell r="AB107">
            <v>265535491.91000003</v>
          </cell>
          <cell r="AC107">
            <v>18369</v>
          </cell>
          <cell r="AD107">
            <v>888977.17019672145</v>
          </cell>
        </row>
        <row r="108">
          <cell r="A108">
            <v>104924</v>
          </cell>
          <cell r="B108" t="str">
            <v>LIGHT VEHICLE EAST BACK CHARGE</v>
          </cell>
          <cell r="C108">
            <v>101345</v>
          </cell>
          <cell r="D108" t="str">
            <v>SSC LAND LIGHT VEHICLES EAST</v>
          </cell>
          <cell r="E108">
            <v>415003</v>
          </cell>
          <cell r="F108">
            <v>4150</v>
          </cell>
          <cell r="G108" t="str">
            <v>PMM</v>
          </cell>
          <cell r="H108" t="str">
            <v>BASE JV</v>
          </cell>
          <cell r="I108" t="str">
            <v>PRODUCTION</v>
          </cell>
          <cell r="J108" t="str">
            <v>PRODUCTION</v>
          </cell>
          <cell r="K108" t="str">
            <v>Production Services Manager</v>
          </cell>
          <cell r="L108" t="str">
            <v>Logistics Manager</v>
          </cell>
          <cell r="M108" t="str">
            <v>IRETI OMOTOSO</v>
          </cell>
          <cell r="N108" t="str">
            <v>PRODUCTION</v>
          </cell>
          <cell r="O108" t="str">
            <v>OKEKE, JULIUS</v>
          </cell>
          <cell r="P108" t="str">
            <v>DOMINIK.ATUEGBU@SHELL.COM</v>
          </cell>
          <cell r="Q108" t="str">
            <v>OPEX</v>
          </cell>
          <cell r="R108" t="str">
            <v>OPEX</v>
          </cell>
          <cell r="S108" t="str">
            <v>NON SAL</v>
          </cell>
          <cell r="T108" t="str">
            <v>N/A</v>
          </cell>
          <cell r="U108" t="str">
            <v>N/A</v>
          </cell>
          <cell r="V108" t="str">
            <v>N/A</v>
          </cell>
          <cell r="W108" t="str">
            <v>P231 Production Operations</v>
          </cell>
          <cell r="X108" t="str">
            <v>S7200 Services</v>
          </cell>
          <cell r="Y108" t="str">
            <v>A2110 Production Operations</v>
          </cell>
          <cell r="AB108">
            <v>0</v>
          </cell>
          <cell r="AC108">
            <v>0</v>
          </cell>
          <cell r="AD108">
            <v>0</v>
          </cell>
        </row>
        <row r="109">
          <cell r="A109">
            <v>101346</v>
          </cell>
          <cell r="B109" t="str">
            <v>SSC LAND MEDIUM VEHICLES EAST</v>
          </cell>
          <cell r="C109">
            <v>101346</v>
          </cell>
          <cell r="D109" t="str">
            <v>SSC LAND MEDIUM VEHICLES EAST</v>
          </cell>
          <cell r="E109">
            <v>415003</v>
          </cell>
          <cell r="F109">
            <v>4150</v>
          </cell>
          <cell r="G109" t="str">
            <v>PMM</v>
          </cell>
          <cell r="H109" t="str">
            <v>BASE JV</v>
          </cell>
          <cell r="I109" t="str">
            <v>PRODUCTION</v>
          </cell>
          <cell r="J109" t="str">
            <v>PRODUCTION</v>
          </cell>
          <cell r="K109" t="str">
            <v>Production Services Manager</v>
          </cell>
          <cell r="L109" t="str">
            <v>Logistics Manager</v>
          </cell>
          <cell r="M109" t="str">
            <v>IRETI OMOTOSO</v>
          </cell>
          <cell r="N109" t="str">
            <v>PRODUCTION</v>
          </cell>
          <cell r="O109" t="str">
            <v>OKEKE, JULIUS</v>
          </cell>
          <cell r="P109" t="str">
            <v>DOMINIK.ATUEGBU@SHELL.COM</v>
          </cell>
          <cell r="Q109" t="str">
            <v>OPEX</v>
          </cell>
          <cell r="R109" t="str">
            <v>OPEX</v>
          </cell>
          <cell r="S109" t="str">
            <v>NON SAL</v>
          </cell>
          <cell r="T109" t="str">
            <v>N/A</v>
          </cell>
          <cell r="U109" t="str">
            <v>N/A</v>
          </cell>
          <cell r="V109" t="str">
            <v>C_OPSE_OIL_Z11</v>
          </cell>
          <cell r="W109" t="str">
            <v>P231 Production Operations</v>
          </cell>
          <cell r="X109" t="str">
            <v>S7200 Services</v>
          </cell>
          <cell r="Y109" t="str">
            <v>A2110 Production Operations</v>
          </cell>
          <cell r="AB109">
            <v>55162862.160000011</v>
          </cell>
          <cell r="AC109">
            <v>0</v>
          </cell>
          <cell r="AD109">
            <v>180861.84314754102</v>
          </cell>
        </row>
        <row r="110">
          <cell r="A110">
            <v>102160</v>
          </cell>
          <cell r="B110" t="str">
            <v>IL Land Medium Vehicles East</v>
          </cell>
          <cell r="C110">
            <v>101346</v>
          </cell>
          <cell r="D110" t="str">
            <v>SSC LAND MEDIUM VEHICLES EAST</v>
          </cell>
          <cell r="E110">
            <v>415003</v>
          </cell>
          <cell r="F110">
            <v>4150</v>
          </cell>
          <cell r="G110" t="str">
            <v>G&amp;A</v>
          </cell>
          <cell r="H110" t="str">
            <v>BASE JV</v>
          </cell>
          <cell r="I110" t="str">
            <v>PRODUCTION</v>
          </cell>
          <cell r="J110" t="str">
            <v>PRODUCTION</v>
          </cell>
          <cell r="K110" t="str">
            <v>Production Services Manager</v>
          </cell>
          <cell r="L110" t="str">
            <v>Logistics Manager</v>
          </cell>
          <cell r="M110" t="str">
            <v>IRETI OMOTOSO</v>
          </cell>
          <cell r="N110" t="str">
            <v>PRODUCTION</v>
          </cell>
          <cell r="O110" t="str">
            <v>OKEKE, JULIUS</v>
          </cell>
          <cell r="P110" t="str">
            <v>DOMINIK.ATUEGBU@SHELL.COM</v>
          </cell>
          <cell r="Q110" t="str">
            <v>OPEX</v>
          </cell>
          <cell r="R110" t="str">
            <v>OPEX</v>
          </cell>
          <cell r="S110" t="str">
            <v>NON SAL</v>
          </cell>
          <cell r="T110" t="str">
            <v>N/A</v>
          </cell>
          <cell r="U110" t="str">
            <v>N/A</v>
          </cell>
          <cell r="V110" t="str">
            <v>C_OPSE_OIL_Z11</v>
          </cell>
          <cell r="W110" t="str">
            <v>P231 Production Operations</v>
          </cell>
          <cell r="X110" t="str">
            <v>S7200 Services</v>
          </cell>
          <cell r="Y110" t="str">
            <v>A2110 Production Operations</v>
          </cell>
          <cell r="AB110">
            <v>0</v>
          </cell>
          <cell r="AC110">
            <v>0</v>
          </cell>
          <cell r="AD110">
            <v>0</v>
          </cell>
        </row>
        <row r="111">
          <cell r="A111">
            <v>104925</v>
          </cell>
          <cell r="B111" t="str">
            <v>MEDIUM VEHICLE EAST BACK CHARGE</v>
          </cell>
          <cell r="C111">
            <v>101346</v>
          </cell>
          <cell r="D111" t="str">
            <v>SSC LAND MEDIUM VEHICLES EAST</v>
          </cell>
          <cell r="E111">
            <v>415003</v>
          </cell>
          <cell r="F111">
            <v>4150</v>
          </cell>
          <cell r="G111" t="str">
            <v>PMM</v>
          </cell>
          <cell r="H111" t="str">
            <v>BASE JV</v>
          </cell>
          <cell r="I111" t="str">
            <v>PRODUCTION</v>
          </cell>
          <cell r="J111" t="str">
            <v>PRODUCTION</v>
          </cell>
          <cell r="K111" t="str">
            <v>Production Services Manager</v>
          </cell>
          <cell r="L111" t="str">
            <v>Logistics Manager</v>
          </cell>
          <cell r="M111" t="str">
            <v>IRETI OMOTOSO</v>
          </cell>
          <cell r="N111" t="str">
            <v>PRODUCTION</v>
          </cell>
          <cell r="O111" t="str">
            <v>OKEKE, JULIUS</v>
          </cell>
          <cell r="P111" t="str">
            <v>DOMINIK.ATUEGBU@SHELL.COM</v>
          </cell>
          <cell r="Q111" t="str">
            <v>OPEX</v>
          </cell>
          <cell r="R111" t="str">
            <v>OPEX</v>
          </cell>
          <cell r="S111" t="str">
            <v>NON SAL</v>
          </cell>
          <cell r="T111" t="str">
            <v>N/A</v>
          </cell>
          <cell r="U111" t="str">
            <v>N/A</v>
          </cell>
          <cell r="V111" t="str">
            <v>N/A</v>
          </cell>
          <cell r="W111" t="str">
            <v>P231 Production Operations</v>
          </cell>
          <cell r="X111" t="str">
            <v>S7200 Services</v>
          </cell>
          <cell r="Y111" t="str">
            <v>A2110 Production Operations</v>
          </cell>
          <cell r="AB111">
            <v>0</v>
          </cell>
          <cell r="AC111">
            <v>0</v>
          </cell>
          <cell r="AD111">
            <v>0</v>
          </cell>
        </row>
        <row r="112">
          <cell r="A112">
            <v>101450</v>
          </cell>
          <cell r="B112" t="str">
            <v>HMO OGUNU MEDICAL GENERAL_MEDICAL</v>
          </cell>
          <cell r="C112">
            <v>102249</v>
          </cell>
          <cell r="D112" t="str">
            <v>PHC HOSPITAL OCCUPATIONAL HEALTH AND HYGEINE_MEDCIAL</v>
          </cell>
          <cell r="E112">
            <v>415004</v>
          </cell>
          <cell r="F112">
            <v>4150</v>
          </cell>
          <cell r="G112" t="str">
            <v>G&amp;A</v>
          </cell>
          <cell r="H112" t="str">
            <v>BASE JV</v>
          </cell>
          <cell r="I112" t="str">
            <v>HR</v>
          </cell>
          <cell r="J112" t="str">
            <v>HR</v>
          </cell>
          <cell r="K112" t="str">
            <v>Regional Health Manager</v>
          </cell>
          <cell r="L112" t="str">
            <v>GDMO/Specialist Physician</v>
          </cell>
          <cell r="M112" t="str">
            <v>CHIGBO ENENMO</v>
          </cell>
          <cell r="N112" t="str">
            <v>HR</v>
          </cell>
          <cell r="O112" t="str">
            <v>AJILIMA- ISAAC, HAWA</v>
          </cell>
          <cell r="P112" t="str">
            <v>MAUREEN.WILLIAMS@SHELL.COM</v>
          </cell>
          <cell r="Q112" t="str">
            <v>OPEX</v>
          </cell>
          <cell r="R112" t="str">
            <v>OPEX</v>
          </cell>
          <cell r="S112" t="str">
            <v>NON SAL</v>
          </cell>
          <cell r="T112" t="str">
            <v>N/A</v>
          </cell>
          <cell r="U112" t="str">
            <v>N/A</v>
          </cell>
          <cell r="V112" t="str">
            <v>N/A</v>
          </cell>
          <cell r="W112" t="str">
            <v>P236.04 HR</v>
          </cell>
          <cell r="X112" t="str">
            <v>S7200 Services</v>
          </cell>
          <cell r="Y112" t="str">
            <v>A2340 Overhead</v>
          </cell>
          <cell r="AB112">
            <v>0</v>
          </cell>
          <cell r="AC112">
            <v>0</v>
          </cell>
          <cell r="AD112">
            <v>0</v>
          </cell>
        </row>
        <row r="113">
          <cell r="A113">
            <v>104926</v>
          </cell>
          <cell r="B113" t="str">
            <v>MEDIUM VEHICLE WEST BACK CHARGE</v>
          </cell>
          <cell r="C113">
            <v>101346</v>
          </cell>
          <cell r="D113" t="str">
            <v>SSC LAND MEDIUM VEHICLES EAST</v>
          </cell>
          <cell r="E113">
            <v>415003</v>
          </cell>
          <cell r="F113">
            <v>4150</v>
          </cell>
          <cell r="G113" t="str">
            <v>PMM</v>
          </cell>
          <cell r="H113" t="str">
            <v>BASE JV</v>
          </cell>
          <cell r="I113" t="str">
            <v>PRODUCTION</v>
          </cell>
          <cell r="J113" t="str">
            <v>PRODUCTION</v>
          </cell>
          <cell r="K113" t="str">
            <v>Production Services Manager</v>
          </cell>
          <cell r="L113" t="str">
            <v>Logistics Manager</v>
          </cell>
          <cell r="M113" t="str">
            <v>IRETI OMOTOSO</v>
          </cell>
          <cell r="N113" t="str">
            <v>PRODUCTION</v>
          </cell>
          <cell r="O113" t="str">
            <v>OKEKE, JULIUS</v>
          </cell>
          <cell r="P113" t="str">
            <v>DOMINIK.ATUEGBU@SHELL.COM</v>
          </cell>
          <cell r="Q113" t="str">
            <v>OPEX</v>
          </cell>
          <cell r="R113" t="str">
            <v>OPEX</v>
          </cell>
          <cell r="S113" t="str">
            <v>NON SAL</v>
          </cell>
          <cell r="T113" t="str">
            <v>N/A</v>
          </cell>
          <cell r="U113" t="str">
            <v>N/A</v>
          </cell>
          <cell r="V113" t="str">
            <v>N/A</v>
          </cell>
          <cell r="W113" t="str">
            <v>P231 Production Operations</v>
          </cell>
          <cell r="X113" t="str">
            <v>S7200 Services</v>
          </cell>
          <cell r="Y113" t="str">
            <v>A2110 Production Operations</v>
          </cell>
          <cell r="AB113">
            <v>0</v>
          </cell>
          <cell r="AC113">
            <v>0</v>
          </cell>
          <cell r="AD113">
            <v>0</v>
          </cell>
        </row>
        <row r="114">
          <cell r="A114">
            <v>101347</v>
          </cell>
          <cell r="B114" t="str">
            <v>SSC LAND HEAVY VEHICLES EAST</v>
          </cell>
          <cell r="C114">
            <v>101347</v>
          </cell>
          <cell r="D114" t="str">
            <v>SSC LAND HEAVY VEHICLES EAST</v>
          </cell>
          <cell r="E114">
            <v>415003</v>
          </cell>
          <cell r="F114">
            <v>4150</v>
          </cell>
          <cell r="G114" t="str">
            <v>PMM</v>
          </cell>
          <cell r="H114" t="str">
            <v>BASE JV</v>
          </cell>
          <cell r="I114" t="str">
            <v>PRODUCTION</v>
          </cell>
          <cell r="J114" t="str">
            <v>PRODUCTION</v>
          </cell>
          <cell r="K114" t="str">
            <v>Production Services Manager</v>
          </cell>
          <cell r="L114" t="str">
            <v>Logistics Manager</v>
          </cell>
          <cell r="M114" t="str">
            <v>IRETI OMOTOSO</v>
          </cell>
          <cell r="N114" t="str">
            <v>PRODUCTION</v>
          </cell>
          <cell r="O114" t="str">
            <v>OKEKE, JULIUS</v>
          </cell>
          <cell r="P114" t="str">
            <v>DOMINIK.ATUEGBU@SHELL.COM</v>
          </cell>
          <cell r="Q114" t="str">
            <v>OPEX</v>
          </cell>
          <cell r="R114" t="str">
            <v>OPEX</v>
          </cell>
          <cell r="S114" t="str">
            <v>NON SAL</v>
          </cell>
          <cell r="T114" t="str">
            <v>N/A</v>
          </cell>
          <cell r="U114" t="str">
            <v>N/A</v>
          </cell>
          <cell r="V114" t="str">
            <v>C_OPSE_OIL_Z11</v>
          </cell>
          <cell r="W114" t="str">
            <v>P231 Production Operations</v>
          </cell>
          <cell r="X114" t="str">
            <v>S7200 Services</v>
          </cell>
          <cell r="Y114" t="str">
            <v>A2110 Production Operations</v>
          </cell>
          <cell r="AB114">
            <v>117290694.4896</v>
          </cell>
          <cell r="AC114">
            <v>0</v>
          </cell>
          <cell r="AD114">
            <v>384559.65406426229</v>
          </cell>
        </row>
        <row r="115">
          <cell r="A115">
            <v>101453</v>
          </cell>
          <cell r="B115" t="str">
            <v>CORPORATE RECRUITMENT, IT AND NYSC_RECRUITMENT/ENGAGEMENT COST</v>
          </cell>
          <cell r="C115">
            <v>101453</v>
          </cell>
          <cell r="D115" t="str">
            <v>CORPORATE RECRUITMENT, IT AND NYSC_RECRUITMENT/ENGAGEMENT COST</v>
          </cell>
          <cell r="E115">
            <v>415004</v>
          </cell>
          <cell r="F115">
            <v>4150</v>
          </cell>
          <cell r="G115" t="str">
            <v>G&amp;A</v>
          </cell>
          <cell r="H115" t="str">
            <v>BASE JV</v>
          </cell>
          <cell r="I115" t="str">
            <v>HR</v>
          </cell>
          <cell r="J115" t="str">
            <v>HR</v>
          </cell>
          <cell r="K115" t="str">
            <v>SSA Talent Resourcing &amp; Development Mgr</v>
          </cell>
          <cell r="L115" t="str">
            <v>SSA Talent Resourcing &amp; Development Mgr</v>
          </cell>
          <cell r="M115" t="str">
            <v>CHIGBO ENENMO</v>
          </cell>
          <cell r="N115" t="str">
            <v>HR</v>
          </cell>
          <cell r="O115" t="str">
            <v>AJILIMA- ISAAC, HAWA</v>
          </cell>
          <cell r="P115" t="str">
            <v>CHARITY.OSAGIE@SHELL.COM</v>
          </cell>
          <cell r="Q115" t="str">
            <v>OPEX</v>
          </cell>
          <cell r="R115" t="str">
            <v>OPEX</v>
          </cell>
          <cell r="S115" t="str">
            <v>NON SAL</v>
          </cell>
          <cell r="T115" t="str">
            <v>N/A</v>
          </cell>
          <cell r="U115" t="str">
            <v>N/A</v>
          </cell>
          <cell r="V115" t="str">
            <v>C_OPSE_OIL_Z11</v>
          </cell>
          <cell r="W115" t="str">
            <v>P236.04 HR</v>
          </cell>
          <cell r="X115" t="str">
            <v>S7200 Services</v>
          </cell>
          <cell r="Y115" t="str">
            <v>A2340 Overhead</v>
          </cell>
          <cell r="AB115">
            <v>25113060</v>
          </cell>
          <cell r="AC115">
            <v>12000</v>
          </cell>
          <cell r="AD115">
            <v>94337.901639344258</v>
          </cell>
        </row>
        <row r="116">
          <cell r="A116">
            <v>104923</v>
          </cell>
          <cell r="B116" t="str">
            <v>HEAVY VEHICLE EAST BACK CHARGE</v>
          </cell>
          <cell r="C116">
            <v>101347</v>
          </cell>
          <cell r="D116" t="str">
            <v>SSC LAND HEAVY VEHICLES EAST</v>
          </cell>
          <cell r="E116">
            <v>415003</v>
          </cell>
          <cell r="F116">
            <v>4150</v>
          </cell>
          <cell r="G116" t="str">
            <v>PMM</v>
          </cell>
          <cell r="H116" t="str">
            <v>BASE JV</v>
          </cell>
          <cell r="I116" t="str">
            <v>PRODUCTION</v>
          </cell>
          <cell r="J116" t="str">
            <v>PRODUCTION</v>
          </cell>
          <cell r="K116" t="str">
            <v>Production Services Manager</v>
          </cell>
          <cell r="L116" t="str">
            <v>Logistics Manager</v>
          </cell>
          <cell r="M116" t="str">
            <v>IRETI OMOTOSO</v>
          </cell>
          <cell r="N116" t="str">
            <v>PRODUCTION</v>
          </cell>
          <cell r="O116" t="str">
            <v>OKEKE, JULIUS</v>
          </cell>
          <cell r="P116" t="str">
            <v>DOMINIK.ATUEGBU@SHELL.COM</v>
          </cell>
          <cell r="Q116" t="str">
            <v>OPEX</v>
          </cell>
          <cell r="R116" t="str">
            <v>OPEX</v>
          </cell>
          <cell r="S116" t="str">
            <v>NON SAL</v>
          </cell>
          <cell r="T116" t="str">
            <v>N/A</v>
          </cell>
          <cell r="U116" t="str">
            <v>N/A</v>
          </cell>
          <cell r="V116" t="str">
            <v>N/A</v>
          </cell>
          <cell r="W116" t="str">
            <v>P231 Production Operations</v>
          </cell>
          <cell r="X116" t="str">
            <v>S7200 Services</v>
          </cell>
          <cell r="Y116" t="str">
            <v>A2110 Production Operations</v>
          </cell>
          <cell r="AB116">
            <v>0</v>
          </cell>
          <cell r="AC116">
            <v>0</v>
          </cell>
          <cell r="AD116">
            <v>0</v>
          </cell>
        </row>
        <row r="117">
          <cell r="A117">
            <v>101348</v>
          </cell>
          <cell r="B117" t="str">
            <v>SSC MARINE LIGHT VESSELS EAST</v>
          </cell>
          <cell r="C117">
            <v>101348</v>
          </cell>
          <cell r="D117" t="str">
            <v>SSC MARINE LIGHT VESSELS EAST</v>
          </cell>
          <cell r="E117">
            <v>415003</v>
          </cell>
          <cell r="F117">
            <v>4150</v>
          </cell>
          <cell r="G117" t="str">
            <v>PMM</v>
          </cell>
          <cell r="H117" t="str">
            <v>BASE JV</v>
          </cell>
          <cell r="I117" t="str">
            <v>PRODUCTION</v>
          </cell>
          <cell r="J117" t="str">
            <v>PRODUCTION</v>
          </cell>
          <cell r="K117" t="str">
            <v>Production Services Manager</v>
          </cell>
          <cell r="L117" t="str">
            <v>Logistics Manager</v>
          </cell>
          <cell r="M117" t="str">
            <v>IRETI OMOTOSO</v>
          </cell>
          <cell r="N117" t="str">
            <v>PRODUCTION</v>
          </cell>
          <cell r="O117" t="str">
            <v>OKEKE, JULIUS</v>
          </cell>
          <cell r="P117" t="str">
            <v>MICHAEL.SOLUADE@SHELL.COM</v>
          </cell>
          <cell r="Q117" t="str">
            <v>OPEX</v>
          </cell>
          <cell r="R117" t="str">
            <v>OPEX</v>
          </cell>
          <cell r="S117" t="str">
            <v>NON SAL</v>
          </cell>
          <cell r="T117" t="str">
            <v>N/A</v>
          </cell>
          <cell r="U117" t="str">
            <v>N/A</v>
          </cell>
          <cell r="V117" t="str">
            <v>N/A</v>
          </cell>
          <cell r="W117" t="str">
            <v>P231 Production Operations</v>
          </cell>
          <cell r="X117" t="str">
            <v>S7200 Services</v>
          </cell>
          <cell r="Y117" t="str">
            <v>A2110 Production Operations</v>
          </cell>
          <cell r="AB117">
            <v>0</v>
          </cell>
          <cell r="AC117">
            <v>0</v>
          </cell>
          <cell r="AD117">
            <v>0</v>
          </cell>
        </row>
        <row r="118">
          <cell r="A118">
            <v>101457</v>
          </cell>
          <cell r="B118" t="str">
            <v>PRW SEC - SECURITY</v>
          </cell>
          <cell r="C118">
            <v>101457</v>
          </cell>
          <cell r="D118" t="str">
            <v>SECURITY OPS -WEST</v>
          </cell>
          <cell r="E118">
            <v>415007</v>
          </cell>
          <cell r="F118">
            <v>4150</v>
          </cell>
          <cell r="G118" t="str">
            <v>HSE</v>
          </cell>
          <cell r="H118" t="str">
            <v>BASE JV</v>
          </cell>
          <cell r="I118" t="str">
            <v>CC &amp; MD</v>
          </cell>
          <cell r="J118" t="str">
            <v>SECURITY</v>
          </cell>
          <cell r="K118" t="str">
            <v>General Manager, Security</v>
          </cell>
          <cell r="L118" t="str">
            <v>Corporate Security Operations Manager</v>
          </cell>
          <cell r="M118" t="str">
            <v>CHIGBO ENENMO</v>
          </cell>
          <cell r="N118" t="str">
            <v>SECURITY</v>
          </cell>
          <cell r="O118" t="str">
            <v>OLOWOLAGBA, SUNKANMI</v>
          </cell>
          <cell r="P118" t="str">
            <v>GILDA.CHIME@SHELL.COM</v>
          </cell>
          <cell r="Q118" t="str">
            <v>OPEX</v>
          </cell>
          <cell r="R118" t="str">
            <v>OPEX</v>
          </cell>
          <cell r="S118" t="str">
            <v>NON SAL</v>
          </cell>
          <cell r="T118" t="str">
            <v>N/A</v>
          </cell>
          <cell r="U118" t="str">
            <v>N/A</v>
          </cell>
          <cell r="V118" t="str">
            <v>N/A</v>
          </cell>
          <cell r="W118" t="str">
            <v>P231 Production Operations</v>
          </cell>
          <cell r="X118" t="str">
            <v>S7200 Services</v>
          </cell>
          <cell r="Y118" t="str">
            <v>A2110 Production Operations</v>
          </cell>
          <cell r="AB118">
            <v>0</v>
          </cell>
          <cell r="AC118">
            <v>0</v>
          </cell>
          <cell r="AD118">
            <v>0</v>
          </cell>
        </row>
        <row r="119">
          <cell r="A119">
            <v>101459</v>
          </cell>
          <cell r="B119" t="str">
            <v>PRE SEC - SECURITY</v>
          </cell>
          <cell r="C119">
            <v>101459</v>
          </cell>
          <cell r="D119" t="str">
            <v>SECURITY OPS -EAST</v>
          </cell>
          <cell r="E119">
            <v>415007</v>
          </cell>
          <cell r="F119">
            <v>4150</v>
          </cell>
          <cell r="G119" t="str">
            <v>HSE</v>
          </cell>
          <cell r="H119" t="str">
            <v>BASE JV</v>
          </cell>
          <cell r="I119" t="str">
            <v>CC &amp; MD</v>
          </cell>
          <cell r="J119" t="str">
            <v>SECURITY</v>
          </cell>
          <cell r="K119" t="str">
            <v>General Manager, Security</v>
          </cell>
          <cell r="L119" t="str">
            <v>External Security Relations Manager</v>
          </cell>
          <cell r="M119" t="str">
            <v>CHIGBO ENENMO</v>
          </cell>
          <cell r="N119" t="str">
            <v>SECURITY</v>
          </cell>
          <cell r="O119" t="str">
            <v>OLOWOLAGBA, SUNKANMI</v>
          </cell>
          <cell r="P119" t="str">
            <v>GILDA.CHIME@SHELL.COM</v>
          </cell>
          <cell r="Q119" t="str">
            <v>OPEX</v>
          </cell>
          <cell r="R119" t="str">
            <v>OPEX</v>
          </cell>
          <cell r="S119" t="str">
            <v>NON SAL</v>
          </cell>
          <cell r="T119" t="str">
            <v>N/A</v>
          </cell>
          <cell r="U119" t="str">
            <v>N/A</v>
          </cell>
          <cell r="V119" t="str">
            <v>N/A</v>
          </cell>
          <cell r="W119" t="str">
            <v>P231 Production Operations</v>
          </cell>
          <cell r="X119" t="str">
            <v>S7200 Services</v>
          </cell>
          <cell r="Y119" t="str">
            <v>A2110 Production Operations</v>
          </cell>
          <cell r="AB119">
            <v>0</v>
          </cell>
          <cell r="AC119">
            <v>0</v>
          </cell>
          <cell r="AD119">
            <v>0</v>
          </cell>
        </row>
        <row r="120">
          <cell r="A120">
            <v>105762</v>
          </cell>
          <cell r="B120" t="str">
            <v>LIGHT MARINE VESSELS EAST CHARGE BACK</v>
          </cell>
          <cell r="C120">
            <v>101348</v>
          </cell>
          <cell r="D120" t="str">
            <v>SSC MARINE LIGHT VESSELS EAST</v>
          </cell>
          <cell r="E120">
            <v>415003</v>
          </cell>
          <cell r="F120">
            <v>4150</v>
          </cell>
          <cell r="G120" t="str">
            <v>PMM</v>
          </cell>
          <cell r="H120" t="str">
            <v>BASE JV</v>
          </cell>
          <cell r="I120" t="str">
            <v>PRODUCTION</v>
          </cell>
          <cell r="J120" t="str">
            <v>PRODUCTION</v>
          </cell>
          <cell r="K120" t="str">
            <v>Production Services Manager</v>
          </cell>
          <cell r="L120" t="str">
            <v>Logistics Manager</v>
          </cell>
          <cell r="M120" t="str">
            <v>IRETI OMOTOSO</v>
          </cell>
          <cell r="N120" t="str">
            <v>PRODUCTION</v>
          </cell>
          <cell r="O120" t="str">
            <v>OKEKE, JULIUS</v>
          </cell>
          <cell r="P120" t="str">
            <v>MICHAEL.SOLUADE@SHELL.COM</v>
          </cell>
          <cell r="Q120" t="str">
            <v>OPEX</v>
          </cell>
          <cell r="R120" t="str">
            <v>OPEX</v>
          </cell>
          <cell r="S120" t="str">
            <v>NON SAL</v>
          </cell>
          <cell r="T120" t="str">
            <v>N/A</v>
          </cell>
          <cell r="U120" t="str">
            <v>N/A</v>
          </cell>
          <cell r="V120" t="str">
            <v>N/A</v>
          </cell>
          <cell r="W120" t="str">
            <v>P231 Production Operations</v>
          </cell>
          <cell r="X120" t="str">
            <v>S7200 Services</v>
          </cell>
          <cell r="Y120" t="str">
            <v>A2110 Production Operations</v>
          </cell>
          <cell r="AB120">
            <v>0</v>
          </cell>
          <cell r="AC120">
            <v>0</v>
          </cell>
          <cell r="AD120">
            <v>0</v>
          </cell>
        </row>
        <row r="121">
          <cell r="A121">
            <v>101461</v>
          </cell>
          <cell r="B121" t="str">
            <v>GOVERNMENT RELATIONS ABUJA -ICT</v>
          </cell>
          <cell r="C121">
            <v>101461</v>
          </cell>
          <cell r="D121" t="str">
            <v>GOVERNMENT RELATIONS ABUJA - ICT</v>
          </cell>
          <cell r="E121">
            <v>415005</v>
          </cell>
          <cell r="F121">
            <v>4150</v>
          </cell>
          <cell r="G121" t="str">
            <v>OF-E&amp;M</v>
          </cell>
          <cell r="H121" t="str">
            <v>BASE JV</v>
          </cell>
          <cell r="I121" t="str">
            <v>CC &amp; MD</v>
          </cell>
          <cell r="J121" t="str">
            <v>BGR</v>
          </cell>
          <cell r="K121" t="str">
            <v>GM Business &amp; Govt Relation</v>
          </cell>
          <cell r="L121" t="str">
            <v>Government Relations</v>
          </cell>
          <cell r="M121" t="str">
            <v>CHIGBO ENENMO</v>
          </cell>
          <cell r="N121" t="str">
            <v>BGR</v>
          </cell>
          <cell r="O121" t="str">
            <v>SOKUNBI, ADEOLA</v>
          </cell>
          <cell r="P121" t="str">
            <v>ONYEKACHI.IGWE@SHELL.COM</v>
          </cell>
          <cell r="Q121" t="str">
            <v>OPEX</v>
          </cell>
          <cell r="R121" t="str">
            <v>OPEX</v>
          </cell>
          <cell r="S121" t="str">
            <v>NON SAL</v>
          </cell>
          <cell r="T121" t="str">
            <v>N/A</v>
          </cell>
          <cell r="U121" t="str">
            <v>N/A</v>
          </cell>
          <cell r="V121" t="str">
            <v>C_OPSE_OIL_Z11</v>
          </cell>
          <cell r="W121" t="str">
            <v>P235 Direct Management</v>
          </cell>
          <cell r="X121" t="str">
            <v>S7200 Services</v>
          </cell>
          <cell r="Y121" t="str">
            <v>A2340 Overhead</v>
          </cell>
          <cell r="AB121">
            <v>6553840</v>
          </cell>
          <cell r="AC121">
            <v>0</v>
          </cell>
          <cell r="AD121">
            <v>21488</v>
          </cell>
        </row>
        <row r="122">
          <cell r="A122">
            <v>101350</v>
          </cell>
          <cell r="B122" t="str">
            <v>SSC MARINE HEAVY VESSELS EAST</v>
          </cell>
          <cell r="C122">
            <v>101350</v>
          </cell>
          <cell r="D122" t="str">
            <v>SSC MARINE HEAVY VESSELS EAST</v>
          </cell>
          <cell r="E122">
            <v>415003</v>
          </cell>
          <cell r="F122">
            <v>4150</v>
          </cell>
          <cell r="G122" t="str">
            <v>PMM</v>
          </cell>
          <cell r="H122" t="str">
            <v>BASE JV</v>
          </cell>
          <cell r="I122" t="str">
            <v>PRODUCTION</v>
          </cell>
          <cell r="J122" t="str">
            <v>PRODUCTION</v>
          </cell>
          <cell r="K122" t="str">
            <v>Production Services Manager</v>
          </cell>
          <cell r="L122" t="str">
            <v>Logistics Manager</v>
          </cell>
          <cell r="M122" t="str">
            <v>IRETI OMOTOSO</v>
          </cell>
          <cell r="N122" t="str">
            <v>PRODUCTION</v>
          </cell>
          <cell r="O122" t="str">
            <v>OKEKE, JULIUS</v>
          </cell>
          <cell r="P122" t="str">
            <v>MICHAEL.SOLUADE@SHELL.COM</v>
          </cell>
          <cell r="Q122" t="str">
            <v>OPEX</v>
          </cell>
          <cell r="R122" t="str">
            <v>OPEX</v>
          </cell>
          <cell r="S122" t="str">
            <v>NON SAL</v>
          </cell>
          <cell r="T122" t="str">
            <v>N/A</v>
          </cell>
          <cell r="U122" t="str">
            <v>N/A</v>
          </cell>
          <cell r="V122" t="str">
            <v>C_OPSE_OIL_Z11</v>
          </cell>
          <cell r="W122" t="str">
            <v>P231 Production Operations</v>
          </cell>
          <cell r="X122" t="str">
            <v>S7200 Services</v>
          </cell>
          <cell r="Y122" t="str">
            <v>A2110 Production Operations</v>
          </cell>
          <cell r="AB122">
            <v>51937210.617241375</v>
          </cell>
          <cell r="AC122">
            <v>393983.06399999995</v>
          </cell>
          <cell r="AD122">
            <v>564269.00044997165</v>
          </cell>
        </row>
        <row r="123">
          <cell r="A123">
            <v>101463</v>
          </cell>
          <cell r="B123" t="str">
            <v>UNIVERSITY SCHOLARSHIP</v>
          </cell>
          <cell r="C123">
            <v>101463</v>
          </cell>
          <cell r="D123" t="str">
            <v>EAC CORPORATE EXTERNAL RELATIONS_ SCHOLARSHIP</v>
          </cell>
          <cell r="E123">
            <v>415004</v>
          </cell>
          <cell r="F123">
            <v>4150</v>
          </cell>
          <cell r="G123" t="str">
            <v>CDPA</v>
          </cell>
          <cell r="H123" t="str">
            <v>BASE JV</v>
          </cell>
          <cell r="I123" t="str">
            <v>CC &amp; MD</v>
          </cell>
          <cell r="J123" t="str">
            <v>EXTERNAL RELATIONS</v>
          </cell>
          <cell r="K123" t="str">
            <v>External Relations Manager</v>
          </cell>
          <cell r="L123" t="str">
            <v>Social Performance &amp; Social Investment Manager</v>
          </cell>
          <cell r="M123" t="str">
            <v>CHIGBO ENENMO</v>
          </cell>
          <cell r="N123" t="str">
            <v>EXTERNAL RELATIONS</v>
          </cell>
          <cell r="O123" t="str">
            <v>SOKUNBI, ADEOLA</v>
          </cell>
          <cell r="P123" t="str">
            <v>SARAH.AJOSE-ADEOGUN@SHELL.COM</v>
          </cell>
          <cell r="Q123" t="str">
            <v>OPEX</v>
          </cell>
          <cell r="R123" t="str">
            <v>OPEX</v>
          </cell>
          <cell r="S123" t="str">
            <v>NON SAL</v>
          </cell>
          <cell r="T123" t="str">
            <v>N/A</v>
          </cell>
          <cell r="U123" t="str">
            <v>N/A</v>
          </cell>
          <cell r="V123" t="str">
            <v>C_OPSE_OIL_Z11</v>
          </cell>
          <cell r="W123" t="str">
            <v>P236.08 Corporate Affairs, PR, etc.</v>
          </cell>
          <cell r="X123" t="str">
            <v>S7200 Services</v>
          </cell>
          <cell r="Y123" t="str">
            <v>A2340 Overhead</v>
          </cell>
          <cell r="AB123">
            <v>314875000</v>
          </cell>
          <cell r="AC123">
            <v>0</v>
          </cell>
          <cell r="AD123">
            <v>1032377.0491803278</v>
          </cell>
        </row>
        <row r="124">
          <cell r="A124">
            <v>101464</v>
          </cell>
          <cell r="B124" t="str">
            <v>WILL BE REDUNDANT</v>
          </cell>
          <cell r="C124">
            <v>101464</v>
          </cell>
          <cell r="D124" t="str">
            <v>OVERHEADS, PNEA EXTERNAL AFFAIRS DIRECTOR_ADMIN COST</v>
          </cell>
          <cell r="E124">
            <v>415002</v>
          </cell>
          <cell r="F124">
            <v>4150</v>
          </cell>
          <cell r="G124" t="str">
            <v>G&amp;A</v>
          </cell>
          <cell r="H124" t="str">
            <v>BASE JV</v>
          </cell>
          <cell r="I124" t="str">
            <v>CC &amp; MD</v>
          </cell>
          <cell r="J124" t="str">
            <v>EXTERNAL RELATIONS</v>
          </cell>
          <cell r="K124" t="str">
            <v>External Relations Manager</v>
          </cell>
          <cell r="L124" t="str">
            <v>ER Nigeria Communications Manager</v>
          </cell>
          <cell r="M124" t="str">
            <v>CHIGBO ENENMO</v>
          </cell>
          <cell r="N124" t="str">
            <v>EXTERNAL RELATIONS</v>
          </cell>
          <cell r="O124" t="str">
            <v>SOKUNBI, ADEOLA</v>
          </cell>
          <cell r="P124" t="str">
            <v>JUDITH.OKAKURO@SHELL.COM</v>
          </cell>
          <cell r="Q124" t="str">
            <v>OPEX</v>
          </cell>
          <cell r="R124" t="str">
            <v>OPEX</v>
          </cell>
          <cell r="S124" t="str">
            <v>NON SAL</v>
          </cell>
          <cell r="T124" t="str">
            <v>N/A</v>
          </cell>
          <cell r="U124" t="str">
            <v>N/A</v>
          </cell>
          <cell r="V124" t="str">
            <v>C_OPSE_OIL_Z11</v>
          </cell>
          <cell r="W124" t="str">
            <v>P236.08 Corporate Affairs, PR, etc.</v>
          </cell>
          <cell r="X124" t="str">
            <v>S7200 Services</v>
          </cell>
          <cell r="Y124" t="str">
            <v>A2340 Overhead</v>
          </cell>
          <cell r="AB124">
            <v>0</v>
          </cell>
          <cell r="AC124">
            <v>0</v>
          </cell>
          <cell r="AD124">
            <v>0</v>
          </cell>
        </row>
        <row r="125">
          <cell r="A125">
            <v>104606</v>
          </cell>
          <cell r="B125" t="str">
            <v>IL FORCADOS CRUDE TANKER SUPPORT</v>
          </cell>
          <cell r="C125">
            <v>101350</v>
          </cell>
          <cell r="D125" t="str">
            <v>SSC MARINE HEAVY VESSELS EAST</v>
          </cell>
          <cell r="E125">
            <v>415003</v>
          </cell>
          <cell r="F125">
            <v>4150</v>
          </cell>
          <cell r="G125" t="str">
            <v>PMM</v>
          </cell>
          <cell r="H125" t="str">
            <v>BASE JV</v>
          </cell>
          <cell r="I125" t="str">
            <v>PRODUCTION</v>
          </cell>
          <cell r="J125" t="str">
            <v>PRODUCTION</v>
          </cell>
          <cell r="K125" t="str">
            <v>Production Services Manager</v>
          </cell>
          <cell r="L125" t="str">
            <v>Logistics Manager</v>
          </cell>
          <cell r="M125" t="str">
            <v>IRETI OMOTOSO</v>
          </cell>
          <cell r="N125" t="str">
            <v>PRODUCTION</v>
          </cell>
          <cell r="O125" t="str">
            <v>OKEKE, JULIUS</v>
          </cell>
          <cell r="P125" t="str">
            <v>MICHAEL.SOLUADE@SHELL.COM</v>
          </cell>
          <cell r="Q125" t="str">
            <v>OPEX</v>
          </cell>
          <cell r="R125" t="str">
            <v>OPEX</v>
          </cell>
          <cell r="S125" t="str">
            <v>NON SAL</v>
          </cell>
          <cell r="T125" t="str">
            <v>N/A</v>
          </cell>
          <cell r="U125" t="str">
            <v>N/A</v>
          </cell>
          <cell r="V125" t="str">
            <v>N/A</v>
          </cell>
          <cell r="W125" t="str">
            <v>P231 Production Operations</v>
          </cell>
          <cell r="X125" t="str">
            <v>S7200 Services</v>
          </cell>
          <cell r="Y125" t="str">
            <v>A2110 Production Operations</v>
          </cell>
          <cell r="AB125">
            <v>0</v>
          </cell>
          <cell r="AC125">
            <v>0</v>
          </cell>
          <cell r="AD125">
            <v>0</v>
          </cell>
        </row>
        <row r="126">
          <cell r="A126">
            <v>105763</v>
          </cell>
          <cell r="B126" t="str">
            <v>HEAVY MARINE VESSELS EAST CHARGE BACK</v>
          </cell>
          <cell r="C126">
            <v>101350</v>
          </cell>
          <cell r="D126" t="str">
            <v>SSC MARINE HEAVY VESSELS EAST</v>
          </cell>
          <cell r="E126">
            <v>415003</v>
          </cell>
          <cell r="F126">
            <v>4150</v>
          </cell>
          <cell r="G126" t="str">
            <v>PMM</v>
          </cell>
          <cell r="H126" t="str">
            <v>BASE JV</v>
          </cell>
          <cell r="I126" t="str">
            <v>PRODUCTION</v>
          </cell>
          <cell r="J126" t="str">
            <v>PRODUCTION</v>
          </cell>
          <cell r="K126" t="str">
            <v>Production Services Manager</v>
          </cell>
          <cell r="L126" t="str">
            <v>Logistics Manager</v>
          </cell>
          <cell r="M126" t="str">
            <v>IRETI OMOTOSO</v>
          </cell>
          <cell r="N126" t="str">
            <v>PRODUCTION</v>
          </cell>
          <cell r="O126" t="str">
            <v>OKEKE, JULIUS</v>
          </cell>
          <cell r="P126" t="str">
            <v>MICHAEL.SOLUADE@SHELL.COM</v>
          </cell>
          <cell r="Q126" t="str">
            <v>OPEX</v>
          </cell>
          <cell r="R126" t="str">
            <v>OPEX</v>
          </cell>
          <cell r="S126" t="str">
            <v>NON SAL</v>
          </cell>
          <cell r="T126" t="str">
            <v>N/A</v>
          </cell>
          <cell r="U126" t="str">
            <v>N/A</v>
          </cell>
          <cell r="V126" t="str">
            <v>N/A</v>
          </cell>
          <cell r="W126" t="str">
            <v>P231 Production Operations</v>
          </cell>
          <cell r="X126" t="str">
            <v>S7200 Services</v>
          </cell>
          <cell r="Y126" t="str">
            <v>A2110 Production Operations</v>
          </cell>
          <cell r="AB126">
            <v>0</v>
          </cell>
          <cell r="AC126">
            <v>0</v>
          </cell>
          <cell r="AD126">
            <v>0</v>
          </cell>
        </row>
        <row r="127">
          <cell r="A127">
            <v>101467</v>
          </cell>
          <cell r="B127" t="str">
            <v>INDUSTRY SURVEYS &amp; SUBSCRIPTIONS</v>
          </cell>
          <cell r="C127">
            <v>101467</v>
          </cell>
          <cell r="D127" t="str">
            <v>INDUSTRY AFFAIRS</v>
          </cell>
          <cell r="E127">
            <v>415002</v>
          </cell>
          <cell r="F127">
            <v>4150</v>
          </cell>
          <cell r="G127" t="str">
            <v>G&amp;A</v>
          </cell>
          <cell r="H127" t="str">
            <v>BASE JV</v>
          </cell>
          <cell r="I127" t="str">
            <v>COMMERCIAL / GAS</v>
          </cell>
          <cell r="J127" t="str">
            <v>COMMERCIAL / GAS</v>
          </cell>
          <cell r="K127" t="str">
            <v>Commercial Integration &amp; BV Manager</v>
          </cell>
          <cell r="L127" t="str">
            <v>Commercial Integration &amp; BV Manager</v>
          </cell>
          <cell r="M127" t="str">
            <v>SOLOMON OKODUGHA</v>
          </cell>
          <cell r="N127" t="str">
            <v>COMMERCIAL</v>
          </cell>
          <cell r="O127" t="str">
            <v>EYOMA, EDIDIONG</v>
          </cell>
          <cell r="P127" t="str">
            <v>UDOKA.NWABUDIKE@SHELL.COM</v>
          </cell>
          <cell r="Q127" t="str">
            <v>OPEX</v>
          </cell>
          <cell r="R127" t="str">
            <v>OPEX</v>
          </cell>
          <cell r="S127" t="str">
            <v>NON SAL</v>
          </cell>
          <cell r="T127" t="str">
            <v>N/A</v>
          </cell>
          <cell r="U127" t="str">
            <v>N/A</v>
          </cell>
          <cell r="V127" t="str">
            <v>C_OPSE_OIL_Z11</v>
          </cell>
          <cell r="W127" t="str">
            <v>P235 Direct Management</v>
          </cell>
          <cell r="X127" t="str">
            <v>S7200 Services</v>
          </cell>
          <cell r="Y127" t="str">
            <v>A2340 Overhead</v>
          </cell>
          <cell r="AB127">
            <v>0</v>
          </cell>
          <cell r="AC127">
            <v>0</v>
          </cell>
          <cell r="AD127">
            <v>0</v>
          </cell>
        </row>
        <row r="128">
          <cell r="A128">
            <v>101372</v>
          </cell>
          <cell r="B128" t="str">
            <v>PORT HARCOURT - CLUB OPERATIONS</v>
          </cell>
          <cell r="C128">
            <v>101372</v>
          </cell>
          <cell r="D128" t="str">
            <v>PORT HARCOURT - CLUB OPERATIONS</v>
          </cell>
          <cell r="E128">
            <v>415002</v>
          </cell>
          <cell r="F128">
            <v>4150</v>
          </cell>
          <cell r="G128" t="str">
            <v>OF-CIVIL</v>
          </cell>
          <cell r="H128" t="str">
            <v>BASE JV</v>
          </cell>
          <cell r="I128" t="str">
            <v>HR</v>
          </cell>
          <cell r="J128" t="str">
            <v>INFRASTRUCTURE</v>
          </cell>
          <cell r="K128" t="str">
            <v>Infrastructure Services Mgr Nigeria</v>
          </cell>
          <cell r="L128" t="str">
            <v>Head RE &amp; Infrastructure Services SPDC</v>
          </cell>
          <cell r="M128" t="str">
            <v>CHIGBO ENENMO</v>
          </cell>
          <cell r="N128" t="str">
            <v>INFRASTRUCTURE</v>
          </cell>
          <cell r="O128" t="str">
            <v>AJILIMA- ISAAC, HAWA</v>
          </cell>
          <cell r="P128" t="str">
            <v>J.OSAYI@SHELL.COM</v>
          </cell>
          <cell r="Q128" t="str">
            <v>OPEX</v>
          </cell>
          <cell r="R128" t="str">
            <v>OPEX</v>
          </cell>
          <cell r="S128" t="str">
            <v>NON SAL</v>
          </cell>
          <cell r="T128" t="str">
            <v>N/A</v>
          </cell>
          <cell r="U128" t="str">
            <v>N/A</v>
          </cell>
          <cell r="V128" t="str">
            <v>C_OPSE_OIL_Z11</v>
          </cell>
          <cell r="W128" t="str">
            <v>P236.04 HR</v>
          </cell>
          <cell r="X128" t="str">
            <v>S7200 Services</v>
          </cell>
          <cell r="Y128" t="str">
            <v>A2340 Overhead</v>
          </cell>
          <cell r="AB128">
            <v>84000000</v>
          </cell>
          <cell r="AC128">
            <v>0</v>
          </cell>
          <cell r="AD128">
            <v>275409.83606557379</v>
          </cell>
        </row>
        <row r="129">
          <cell r="A129">
            <v>101470</v>
          </cell>
          <cell r="B129" t="str">
            <v>ECONOMICS AND COMMERCIAL SERVICES</v>
          </cell>
          <cell r="C129">
            <v>101470</v>
          </cell>
          <cell r="D129" t="str">
            <v>ECONOMICS AND COMMERCIAL SERVICES</v>
          </cell>
          <cell r="E129">
            <v>415002</v>
          </cell>
          <cell r="F129">
            <v>4150</v>
          </cell>
          <cell r="G129" t="str">
            <v>G&amp;A</v>
          </cell>
          <cell r="H129" t="str">
            <v>BASE JV</v>
          </cell>
          <cell r="I129" t="str">
            <v>COMMERCIAL / GAS</v>
          </cell>
          <cell r="J129" t="str">
            <v>COMMERCIAL / GAS</v>
          </cell>
          <cell r="K129" t="str">
            <v>Commercial Integration &amp; BV Manager</v>
          </cell>
          <cell r="L129" t="str">
            <v>Commercial Integration &amp; BV Manager</v>
          </cell>
          <cell r="M129" t="str">
            <v>SOLOMON OKODUGHA</v>
          </cell>
          <cell r="N129" t="str">
            <v>COMMERCIAL</v>
          </cell>
          <cell r="O129" t="str">
            <v>EYOMA, EDIDIONG</v>
          </cell>
          <cell r="P129" t="str">
            <v>UDOKA.NWABUDIKE@SHELL.COM</v>
          </cell>
          <cell r="Q129" t="str">
            <v>OPEX</v>
          </cell>
          <cell r="R129" t="str">
            <v>OPEX</v>
          </cell>
          <cell r="S129" t="str">
            <v>NON SAL</v>
          </cell>
          <cell r="T129" t="str">
            <v>N/A</v>
          </cell>
          <cell r="U129" t="str">
            <v>N/A</v>
          </cell>
          <cell r="V129" t="str">
            <v>C_OPSE_OIL_Z11</v>
          </cell>
          <cell r="W129" t="str">
            <v>P236.05 Planning and Economics</v>
          </cell>
          <cell r="X129" t="str">
            <v>S7200 Services</v>
          </cell>
          <cell r="Y129" t="str">
            <v>A2340 Overhead</v>
          </cell>
          <cell r="AB129">
            <v>13700284</v>
          </cell>
          <cell r="AC129">
            <v>40000</v>
          </cell>
          <cell r="AD129">
            <v>84918.96393442624</v>
          </cell>
        </row>
        <row r="130">
          <cell r="A130">
            <v>101471</v>
          </cell>
          <cell r="B130" t="str">
            <v>BUSINESS DEVELOPMENT MGR</v>
          </cell>
          <cell r="C130">
            <v>101471</v>
          </cell>
          <cell r="D130" t="str">
            <v>BUSINESS DEVELOPMENT MGR</v>
          </cell>
          <cell r="E130">
            <v>415002</v>
          </cell>
          <cell r="F130">
            <v>4150</v>
          </cell>
          <cell r="G130" t="str">
            <v>G&amp;A</v>
          </cell>
          <cell r="H130" t="str">
            <v>BASE JV</v>
          </cell>
          <cell r="I130" t="str">
            <v>COMMERCIAL / GAS</v>
          </cell>
          <cell r="J130" t="str">
            <v>COMMERCIAL / GAS</v>
          </cell>
          <cell r="K130" t="str">
            <v>Commercial Integration &amp; BV Manager</v>
          </cell>
          <cell r="L130" t="str">
            <v>Commercial Integration &amp; BV Manager</v>
          </cell>
          <cell r="M130" t="str">
            <v>SOLOMON OKODUGHA</v>
          </cell>
          <cell r="N130" t="str">
            <v>COMMERCIAL</v>
          </cell>
          <cell r="O130" t="str">
            <v>EYOMA, EDIDIONG</v>
          </cell>
          <cell r="P130" t="str">
            <v>UDOKA.NWABUDIKE@SHELL.COM</v>
          </cell>
          <cell r="Q130" t="str">
            <v>OPEX</v>
          </cell>
          <cell r="R130" t="str">
            <v>OPEX</v>
          </cell>
          <cell r="S130" t="str">
            <v>NON SAL</v>
          </cell>
          <cell r="T130" t="str">
            <v>N/A</v>
          </cell>
          <cell r="U130" t="str">
            <v>N/A</v>
          </cell>
          <cell r="V130" t="str">
            <v>C_OPSE_OIL_Z11</v>
          </cell>
          <cell r="W130" t="str">
            <v>P236.05 Planning and Economics</v>
          </cell>
          <cell r="X130" t="str">
            <v>S7200 Services</v>
          </cell>
          <cell r="Y130" t="str">
            <v>A2340 Overhead</v>
          </cell>
          <cell r="AB130">
            <v>3050000</v>
          </cell>
          <cell r="AC130">
            <v>0</v>
          </cell>
          <cell r="AD130">
            <v>10000</v>
          </cell>
        </row>
        <row r="131">
          <cell r="A131">
            <v>101472</v>
          </cell>
          <cell r="B131" t="str">
            <v>DOWNSTREAM GAS (NGMP)</v>
          </cell>
          <cell r="C131">
            <v>101472</v>
          </cell>
          <cell r="D131" t="str">
            <v>DOWNSTREAM GAS (NGMP)</v>
          </cell>
          <cell r="E131">
            <v>415002</v>
          </cell>
          <cell r="F131">
            <v>4150</v>
          </cell>
          <cell r="G131" t="str">
            <v>G&amp;A</v>
          </cell>
          <cell r="H131" t="str">
            <v>BASE JV</v>
          </cell>
          <cell r="I131" t="str">
            <v>COMMERCIAL / GAS</v>
          </cell>
          <cell r="J131" t="str">
            <v>COMMERCIAL / GAS</v>
          </cell>
          <cell r="K131" t="str">
            <v>Commercial Integration &amp; BV Manager</v>
          </cell>
          <cell r="L131" t="str">
            <v>Commercial Integration &amp; BV Manager</v>
          </cell>
          <cell r="M131" t="str">
            <v>SOLOMON OKODUGHA</v>
          </cell>
          <cell r="N131" t="str">
            <v>COMMERCIAL</v>
          </cell>
          <cell r="O131" t="str">
            <v>EYOMA, EDIDIONG</v>
          </cell>
          <cell r="P131" t="str">
            <v>UDOKA.NWABUDIKE@SHELL.COM</v>
          </cell>
          <cell r="Q131" t="str">
            <v>OPEX</v>
          </cell>
          <cell r="R131" t="str">
            <v>OPEX</v>
          </cell>
          <cell r="S131" t="str">
            <v>NON SAL</v>
          </cell>
          <cell r="T131" t="str">
            <v>N/A</v>
          </cell>
          <cell r="U131" t="str">
            <v>N/A</v>
          </cell>
          <cell r="V131" t="str">
            <v>N/A</v>
          </cell>
          <cell r="W131" t="str">
            <v>P235 Direct Management</v>
          </cell>
          <cell r="X131" t="str">
            <v>S7200 Services</v>
          </cell>
          <cell r="Y131" t="str">
            <v>A2170 Direct Mngt and Overheads</v>
          </cell>
          <cell r="AB131">
            <v>0</v>
          </cell>
          <cell r="AC131">
            <v>0</v>
          </cell>
          <cell r="AD131">
            <v>0</v>
          </cell>
        </row>
        <row r="132">
          <cell r="A132" t="str">
            <v>O.NG.SLE.CLU.FAC.71300</v>
          </cell>
          <cell r="B132" t="str">
            <v xml:space="preserve">PORTHARCOURT CLUB OPERATIONS            </v>
          </cell>
          <cell r="C132">
            <v>101372</v>
          </cell>
          <cell r="D132" t="str">
            <v>PORT HARCOURT - CLUB OPERATIONS</v>
          </cell>
          <cell r="E132">
            <v>415002</v>
          </cell>
          <cell r="F132">
            <v>4150</v>
          </cell>
          <cell r="G132" t="str">
            <v>OF-CIVIL</v>
          </cell>
          <cell r="H132" t="str">
            <v>BASE JV</v>
          </cell>
          <cell r="I132" t="str">
            <v>HR</v>
          </cell>
          <cell r="J132" t="str">
            <v>INFRASTRUCTURE</v>
          </cell>
          <cell r="K132" t="str">
            <v>Infrastructure Services Mgr Nigeria</v>
          </cell>
          <cell r="L132" t="str">
            <v>Head RE &amp; Infrastructure Services SPDC</v>
          </cell>
          <cell r="M132" t="str">
            <v>CHIGBO ENENMO</v>
          </cell>
          <cell r="N132" t="str">
            <v>INFRASTRUCTURE</v>
          </cell>
          <cell r="O132" t="str">
            <v>AJILIMA- ISAAC, HAWA</v>
          </cell>
          <cell r="P132" t="str">
            <v>J.OSAYI@SHELL.COM</v>
          </cell>
          <cell r="Q132" t="str">
            <v>OPEX</v>
          </cell>
          <cell r="R132" t="str">
            <v>OPEX</v>
          </cell>
          <cell r="S132" t="str">
            <v>NON SAL</v>
          </cell>
          <cell r="T132" t="str">
            <v>N/A</v>
          </cell>
          <cell r="U132" t="str">
            <v>N/A</v>
          </cell>
          <cell r="V132" t="str">
            <v>N/A</v>
          </cell>
          <cell r="W132" t="str">
            <v>P236.10 Office/Property Management</v>
          </cell>
          <cell r="X132" t="str">
            <v>S7200 Services</v>
          </cell>
          <cell r="Y132" t="str">
            <v>A2340 Overhead</v>
          </cell>
          <cell r="AB132">
            <v>0</v>
          </cell>
          <cell r="AC132">
            <v>0</v>
          </cell>
          <cell r="AD132">
            <v>0</v>
          </cell>
        </row>
        <row r="133">
          <cell r="A133">
            <v>101418</v>
          </cell>
          <cell r="B133" t="str">
            <v>OVERHEADS FJVFL FINANCE LIAISON_ADMIN COST</v>
          </cell>
          <cell r="C133">
            <v>101418</v>
          </cell>
          <cell r="D133" t="str">
            <v>OVERHEADS, FJVFL JV FINANCE LIAISON</v>
          </cell>
          <cell r="E133">
            <v>415002</v>
          </cell>
          <cell r="F133">
            <v>4150</v>
          </cell>
          <cell r="G133" t="str">
            <v>G&amp;A</v>
          </cell>
          <cell r="H133" t="str">
            <v>BASE JV</v>
          </cell>
          <cell r="I133" t="str">
            <v>FINANCE</v>
          </cell>
          <cell r="J133" t="str">
            <v>FINANCE</v>
          </cell>
          <cell r="K133" t="str">
            <v>SPDC Finance Director</v>
          </cell>
          <cell r="L133" t="str">
            <v>Joint Venture Finance Liaison Manager</v>
          </cell>
          <cell r="M133" t="str">
            <v>CHIGBO ENENMO</v>
          </cell>
          <cell r="N133" t="str">
            <v>FINANCE</v>
          </cell>
          <cell r="O133" t="str">
            <v>AJILIMA- ISAAC, HAWA</v>
          </cell>
          <cell r="P133" t="str">
            <v>OYEBOWALE.RAJI@SHELL.COM</v>
          </cell>
          <cell r="Q133" t="str">
            <v>OPEX</v>
          </cell>
          <cell r="R133" t="str">
            <v>OPEX</v>
          </cell>
          <cell r="S133" t="str">
            <v>NON SAL</v>
          </cell>
          <cell r="T133" t="str">
            <v>N/A</v>
          </cell>
          <cell r="U133" t="str">
            <v>N/A</v>
          </cell>
          <cell r="V133" t="str">
            <v>C_OPSE_OIL_Z11</v>
          </cell>
          <cell r="W133" t="str">
            <v>P236.06 Finance and Taxation</v>
          </cell>
          <cell r="X133" t="str">
            <v>S7200 Services</v>
          </cell>
          <cell r="Y133" t="str">
            <v>A2340 Overhead</v>
          </cell>
          <cell r="AB133">
            <v>4217000</v>
          </cell>
          <cell r="AC133">
            <v>300</v>
          </cell>
          <cell r="AD133">
            <v>14126.22950819672</v>
          </cell>
        </row>
        <row r="134">
          <cell r="A134">
            <v>102823</v>
          </cell>
          <cell r="B134" t="str">
            <v xml:space="preserve">EPG/SHELL EXCLUSIVE RECOVERY            </v>
          </cell>
          <cell r="C134">
            <v>101418</v>
          </cell>
          <cell r="D134" t="str">
            <v>OVERHEADS, FJVFL JV FINANCE LIAISON</v>
          </cell>
          <cell r="E134">
            <v>415002</v>
          </cell>
          <cell r="F134">
            <v>4150</v>
          </cell>
          <cell r="G134" t="str">
            <v>G&amp;A</v>
          </cell>
          <cell r="H134" t="str">
            <v>BASE JV</v>
          </cell>
          <cell r="I134" t="str">
            <v>FINANCE</v>
          </cell>
          <cell r="J134" t="str">
            <v>FINANCE</v>
          </cell>
          <cell r="K134" t="str">
            <v>SPDC Finance Director</v>
          </cell>
          <cell r="L134" t="str">
            <v>Joint Venture Finance Liaison Manager</v>
          </cell>
          <cell r="M134" t="str">
            <v>CHIGBO ENENMO</v>
          </cell>
          <cell r="N134" t="str">
            <v>FINANCE</v>
          </cell>
          <cell r="O134" t="str">
            <v>AJILIMA- ISAAC, HAWA</v>
          </cell>
          <cell r="P134" t="str">
            <v>OYEBOWALE.RAJI@SHELL.COM</v>
          </cell>
          <cell r="Q134" t="str">
            <v>OPEX</v>
          </cell>
          <cell r="R134" t="str">
            <v>OPEX</v>
          </cell>
          <cell r="S134" t="str">
            <v>NON SAL</v>
          </cell>
          <cell r="T134" t="str">
            <v>N/A</v>
          </cell>
          <cell r="W134" t="str">
            <v>P236.06 Finance and Taxation</v>
          </cell>
          <cell r="AB134">
            <v>0</v>
          </cell>
          <cell r="AC134">
            <v>0</v>
          </cell>
          <cell r="AD134">
            <v>0</v>
          </cell>
        </row>
        <row r="135">
          <cell r="A135">
            <v>101417</v>
          </cell>
          <cell r="B135" t="str">
            <v xml:space="preserve">JV FINANCE GENERAL MANAGER              </v>
          </cell>
          <cell r="C135">
            <v>101419</v>
          </cell>
          <cell r="D135" t="str">
            <v>FINANCE OPERATIONS OFFICE CHARGES AND PROFESSIONAL FEES</v>
          </cell>
          <cell r="E135">
            <v>415002</v>
          </cell>
          <cell r="F135">
            <v>4150</v>
          </cell>
          <cell r="G135" t="str">
            <v>G&amp;A</v>
          </cell>
          <cell r="H135" t="str">
            <v>BASE JV</v>
          </cell>
          <cell r="I135" t="str">
            <v>FINANCE</v>
          </cell>
          <cell r="J135" t="str">
            <v>FINANCE</v>
          </cell>
          <cell r="K135" t="str">
            <v>Controller Africa</v>
          </cell>
          <cell r="L135" t="str">
            <v>Financial Accounting Manager</v>
          </cell>
          <cell r="M135" t="str">
            <v>CHIGBO ENENMO</v>
          </cell>
          <cell r="N135" t="str">
            <v>FINANCE</v>
          </cell>
          <cell r="O135" t="str">
            <v>AJILIMA- ISAAC, HAWA</v>
          </cell>
          <cell r="P135" t="str">
            <v>FOLUSHO.KOLAWOLE@SHELL.COM</v>
          </cell>
          <cell r="Q135" t="str">
            <v>OPEX</v>
          </cell>
          <cell r="R135" t="str">
            <v>OPEX</v>
          </cell>
          <cell r="S135" t="str">
            <v>NON SAL</v>
          </cell>
          <cell r="T135" t="str">
            <v>N/A</v>
          </cell>
          <cell r="U135" t="str">
            <v>N/A</v>
          </cell>
          <cell r="V135" t="str">
            <v>C_OPSE_OIL_Z11</v>
          </cell>
          <cell r="W135" t="str">
            <v>P236.06 Finance and Taxation</v>
          </cell>
          <cell r="X135" t="str">
            <v>S7200 Services</v>
          </cell>
          <cell r="Y135" t="str">
            <v>A2340 Overhead</v>
          </cell>
          <cell r="AB135">
            <v>472438865.61350882</v>
          </cell>
          <cell r="AC135">
            <v>0</v>
          </cell>
          <cell r="AD135">
            <v>1548979.887257406</v>
          </cell>
        </row>
        <row r="136">
          <cell r="A136">
            <v>101406</v>
          </cell>
          <cell r="B136" t="str">
            <v xml:space="preserve">GSW PERSONEL SERVICES                   </v>
          </cell>
          <cell r="C136">
            <v>101432</v>
          </cell>
          <cell r="D136" t="str">
            <v>OVERHEADS PNH GM HUMAN RESOURCES_</v>
          </cell>
          <cell r="E136">
            <v>415004</v>
          </cell>
          <cell r="F136">
            <v>4150</v>
          </cell>
          <cell r="G136" t="str">
            <v>G&amp;A</v>
          </cell>
          <cell r="H136" t="str">
            <v>BASE JV</v>
          </cell>
          <cell r="I136" t="str">
            <v>HR</v>
          </cell>
          <cell r="J136" t="str">
            <v>HR</v>
          </cell>
          <cell r="K136" t="str">
            <v>HR Manager Nigeria</v>
          </cell>
          <cell r="L136" t="str">
            <v>HR Manager Nigeria</v>
          </cell>
          <cell r="M136" t="str">
            <v>CHIGBO ENENMO</v>
          </cell>
          <cell r="N136" t="str">
            <v>HR</v>
          </cell>
          <cell r="O136" t="str">
            <v>AJILIMA- ISAAC, HAWA</v>
          </cell>
          <cell r="P136" t="str">
            <v>AMARACHI.ONU@SHELL.COM</v>
          </cell>
          <cell r="Q136" t="str">
            <v>OPEX</v>
          </cell>
          <cell r="R136" t="str">
            <v>OPEX</v>
          </cell>
          <cell r="S136" t="str">
            <v>NON SAL</v>
          </cell>
          <cell r="T136" t="str">
            <v>N/A</v>
          </cell>
          <cell r="U136" t="str">
            <v>N/A</v>
          </cell>
          <cell r="V136" t="str">
            <v>N/A</v>
          </cell>
          <cell r="W136" t="str">
            <v>P236.08 Corporate Affairs, PR, etc.</v>
          </cell>
          <cell r="X136" t="str">
            <v>S7200 Services</v>
          </cell>
          <cell r="Y136" t="str">
            <v>A2340 Overhead</v>
          </cell>
          <cell r="AB136">
            <v>0</v>
          </cell>
          <cell r="AC136">
            <v>0</v>
          </cell>
          <cell r="AD136">
            <v>0</v>
          </cell>
        </row>
        <row r="137">
          <cell r="A137">
            <v>101432</v>
          </cell>
          <cell r="B137" t="str">
            <v>OVERHEADS PNH GM HUMAN RESOURCES_ADMIN COST</v>
          </cell>
          <cell r="C137">
            <v>101432</v>
          </cell>
          <cell r="D137" t="str">
            <v>OVERHEADS PNH GM HUMAN RESOURCES_</v>
          </cell>
          <cell r="E137">
            <v>415004</v>
          </cell>
          <cell r="F137">
            <v>4150</v>
          </cell>
          <cell r="G137" t="str">
            <v>G&amp;A</v>
          </cell>
          <cell r="H137" t="str">
            <v>BASE JV</v>
          </cell>
          <cell r="I137" t="str">
            <v>HR</v>
          </cell>
          <cell r="J137" t="str">
            <v>HR</v>
          </cell>
          <cell r="K137" t="str">
            <v>HR Manager Nigeria</v>
          </cell>
          <cell r="L137" t="str">
            <v>HR Manager Nigeria</v>
          </cell>
          <cell r="M137" t="str">
            <v>CHIGBO ENENMO</v>
          </cell>
          <cell r="N137" t="str">
            <v>HR</v>
          </cell>
          <cell r="O137" t="str">
            <v>AJILIMA- ISAAC, HAWA</v>
          </cell>
          <cell r="P137" t="str">
            <v>AMARACHI.ONU@SHELL.COM</v>
          </cell>
          <cell r="Q137" t="str">
            <v>OPEX</v>
          </cell>
          <cell r="R137" t="str">
            <v>OPEX</v>
          </cell>
          <cell r="S137" t="str">
            <v>NON SAL</v>
          </cell>
          <cell r="T137" t="str">
            <v>N/A</v>
          </cell>
          <cell r="U137" t="str">
            <v>N/A</v>
          </cell>
          <cell r="V137" t="str">
            <v>C_OPSE_OIL_Z11</v>
          </cell>
          <cell r="W137" t="str">
            <v>P236.04 HR</v>
          </cell>
          <cell r="X137" t="str">
            <v>S7200 Services</v>
          </cell>
          <cell r="Y137" t="str">
            <v>A2340 Overhead</v>
          </cell>
          <cell r="AB137">
            <v>50160340</v>
          </cell>
          <cell r="AC137">
            <v>14000</v>
          </cell>
          <cell r="AD137">
            <v>178460.13114754099</v>
          </cell>
        </row>
        <row r="138">
          <cell r="A138">
            <v>101634</v>
          </cell>
          <cell r="B138" t="str">
            <v>TEP/TRP SECURITY</v>
          </cell>
          <cell r="C138">
            <v>101634</v>
          </cell>
          <cell r="D138" t="str">
            <v>TEP/TRP SECURITY</v>
          </cell>
          <cell r="E138">
            <v>415007</v>
          </cell>
          <cell r="F138">
            <v>4150</v>
          </cell>
          <cell r="G138" t="str">
            <v>HSE</v>
          </cell>
          <cell r="H138" t="str">
            <v>BASE JV</v>
          </cell>
          <cell r="I138" t="str">
            <v>CC &amp; MD</v>
          </cell>
          <cell r="J138" t="str">
            <v>SECURITY</v>
          </cell>
          <cell r="K138" t="str">
            <v>General Manager, Security</v>
          </cell>
          <cell r="L138" t="str">
            <v>Area Security Adviser, Swamp 2</v>
          </cell>
          <cell r="M138" t="str">
            <v>CHIGBO ENENMO</v>
          </cell>
          <cell r="N138" t="str">
            <v>SECURITY</v>
          </cell>
          <cell r="O138" t="str">
            <v>OLOWOLAGBA, SUNKANMI</v>
          </cell>
          <cell r="P138" t="str">
            <v>GILDA.CHIME@SHELL.COM</v>
          </cell>
          <cell r="Q138" t="str">
            <v>OPEX</v>
          </cell>
          <cell r="R138" t="str">
            <v>OPEX</v>
          </cell>
          <cell r="S138" t="str">
            <v>NON SAL</v>
          </cell>
          <cell r="T138" t="str">
            <v>N/A</v>
          </cell>
          <cell r="U138" t="str">
            <v>N/A</v>
          </cell>
          <cell r="V138" t="str">
            <v>C_OPSE_OIL_Z11</v>
          </cell>
          <cell r="W138" t="str">
            <v>P231 Production Operations</v>
          </cell>
          <cell r="X138" t="str">
            <v>S7200 Services</v>
          </cell>
          <cell r="Y138" t="str">
            <v>A2110 Production Operations</v>
          </cell>
          <cell r="AB138">
            <v>497664150</v>
          </cell>
          <cell r="AC138">
            <v>0</v>
          </cell>
          <cell r="AD138">
            <v>1631686</v>
          </cell>
        </row>
        <row r="139">
          <cell r="A139">
            <v>101635</v>
          </cell>
          <cell r="B139" t="str">
            <v>SALARIESWAGES&amp;O/HSWAMP1EAST</v>
          </cell>
          <cell r="C139">
            <v>101635</v>
          </cell>
          <cell r="D139" t="str">
            <v>SALARIESWAGES&amp;O/HSWAMP1EAST</v>
          </cell>
          <cell r="E139">
            <v>415002</v>
          </cell>
          <cell r="F139">
            <v>4150</v>
          </cell>
          <cell r="G139" t="str">
            <v>PMM</v>
          </cell>
          <cell r="H139" t="str">
            <v>BASE JV</v>
          </cell>
          <cell r="I139" t="str">
            <v>PRODUCTION</v>
          </cell>
          <cell r="J139" t="str">
            <v>PRODUCTION</v>
          </cell>
          <cell r="K139" t="str">
            <v>Asset Manager, Swamp East Hub</v>
          </cell>
          <cell r="L139" t="str">
            <v>Asset Management Integration Lead</v>
          </cell>
          <cell r="M139" t="str">
            <v>IRETI OMOTOSO</v>
          </cell>
          <cell r="N139" t="str">
            <v>PRODUCTION</v>
          </cell>
          <cell r="O139" t="str">
            <v>AZUBUIKE, JOHN</v>
          </cell>
          <cell r="P139" t="str">
            <v>LAWAL.MOMODU@SHELL.COM</v>
          </cell>
          <cell r="Q139" t="str">
            <v>OPEX</v>
          </cell>
          <cell r="R139" t="str">
            <v>OPEX</v>
          </cell>
          <cell r="S139" t="str">
            <v>NON SAL</v>
          </cell>
          <cell r="T139" t="str">
            <v>N/A</v>
          </cell>
          <cell r="U139" t="str">
            <v>N/A</v>
          </cell>
          <cell r="V139" t="str">
            <v>N/A</v>
          </cell>
          <cell r="W139" t="str">
            <v>P231 Production Operations</v>
          </cell>
          <cell r="X139" t="str">
            <v>S7200 Services</v>
          </cell>
          <cell r="Y139" t="str">
            <v>A2110 Production Operations</v>
          </cell>
          <cell r="AB139">
            <v>0</v>
          </cell>
          <cell r="AC139">
            <v>0</v>
          </cell>
          <cell r="AD139">
            <v>0</v>
          </cell>
        </row>
        <row r="140">
          <cell r="A140">
            <v>101433</v>
          </cell>
          <cell r="B140" t="str">
            <v>PNHR STAFF RESOURCING &amp; DEVELOPMENT</v>
          </cell>
          <cell r="C140">
            <v>101432</v>
          </cell>
          <cell r="D140" t="str">
            <v>OVERHEADS PNH GM HUMAN RESOURCES_</v>
          </cell>
          <cell r="E140">
            <v>415004</v>
          </cell>
          <cell r="F140">
            <v>4150</v>
          </cell>
          <cell r="G140" t="str">
            <v>G&amp;A</v>
          </cell>
          <cell r="H140" t="str">
            <v>BASE JV</v>
          </cell>
          <cell r="I140" t="str">
            <v>HR</v>
          </cell>
          <cell r="J140" t="str">
            <v>HR</v>
          </cell>
          <cell r="K140" t="str">
            <v>HR Manager Nigeria</v>
          </cell>
          <cell r="L140" t="str">
            <v>HR Manager Nigeria</v>
          </cell>
          <cell r="M140" t="str">
            <v>CHIGBO ENENMO</v>
          </cell>
          <cell r="N140" t="str">
            <v>HR</v>
          </cell>
          <cell r="O140" t="str">
            <v>AJILIMA- ISAAC, HAWA</v>
          </cell>
          <cell r="P140" t="str">
            <v>AMARACHI.ONU@SHELL.COM</v>
          </cell>
          <cell r="Q140" t="str">
            <v>OPEX</v>
          </cell>
          <cell r="R140" t="str">
            <v>OPEX</v>
          </cell>
          <cell r="S140" t="str">
            <v>NON SAL</v>
          </cell>
          <cell r="T140" t="str">
            <v>N/A</v>
          </cell>
          <cell r="U140" t="str">
            <v>N/A</v>
          </cell>
          <cell r="V140" t="str">
            <v>N/A</v>
          </cell>
          <cell r="W140" t="str">
            <v>P236.04 HR</v>
          </cell>
          <cell r="X140" t="str">
            <v>S7200 Services</v>
          </cell>
          <cell r="Y140" t="str">
            <v>A2340 Overhead</v>
          </cell>
          <cell r="AB140">
            <v>0</v>
          </cell>
          <cell r="AC140">
            <v>0</v>
          </cell>
          <cell r="AD140">
            <v>0</v>
          </cell>
        </row>
        <row r="141">
          <cell r="A141">
            <v>101638</v>
          </cell>
          <cell r="B141" t="str">
            <v xml:space="preserve">SECURITY BONNY                          </v>
          </cell>
          <cell r="C141">
            <v>101638</v>
          </cell>
          <cell r="D141" t="str">
            <v xml:space="preserve">SPECIAL SECURITY SWAMP EAST                        </v>
          </cell>
          <cell r="E141">
            <v>415004</v>
          </cell>
          <cell r="F141">
            <v>4150</v>
          </cell>
          <cell r="G141" t="str">
            <v>HSE</v>
          </cell>
          <cell r="H141" t="str">
            <v>BASE JV</v>
          </cell>
          <cell r="I141" t="str">
            <v>CC &amp; MD</v>
          </cell>
          <cell r="J141" t="str">
            <v>SECURITY</v>
          </cell>
          <cell r="K141" t="str">
            <v>General Manager, Security</v>
          </cell>
          <cell r="L141" t="str">
            <v>Corporate Security Operations Manager</v>
          </cell>
          <cell r="M141" t="str">
            <v>CHIGBO ENENMO</v>
          </cell>
          <cell r="N141" t="str">
            <v>SECURITY</v>
          </cell>
          <cell r="O141" t="str">
            <v>OLOWOLAGBA, SUNKANMI</v>
          </cell>
          <cell r="P141" t="str">
            <v>GILDA.CHIME@SHELL.COM</v>
          </cell>
          <cell r="Q141" t="str">
            <v>OPEX</v>
          </cell>
          <cell r="R141" t="str">
            <v>OPEX</v>
          </cell>
          <cell r="S141" t="str">
            <v>NON SAL</v>
          </cell>
          <cell r="T141" t="str">
            <v>N/A</v>
          </cell>
          <cell r="U141" t="str">
            <v>N/A</v>
          </cell>
          <cell r="V141" t="str">
            <v>N/A</v>
          </cell>
          <cell r="W141" t="str">
            <v>P231 Production Operations</v>
          </cell>
          <cell r="X141" t="str">
            <v>S7200 Services</v>
          </cell>
          <cell r="Y141" t="str">
            <v>A2110 Production Operations</v>
          </cell>
          <cell r="AB141">
            <v>0</v>
          </cell>
          <cell r="AC141">
            <v>0</v>
          </cell>
          <cell r="AD141">
            <v>0</v>
          </cell>
        </row>
        <row r="142">
          <cell r="A142">
            <v>104689</v>
          </cell>
          <cell r="B142" t="str">
            <v>DEPUTY CONTROLLER/SNEPCO FUDICIARY</v>
          </cell>
          <cell r="C142">
            <v>101432</v>
          </cell>
          <cell r="D142" t="str">
            <v>OVERHEADS PNH GM HUMAN RESOURCES_</v>
          </cell>
          <cell r="E142">
            <v>415004</v>
          </cell>
          <cell r="F142">
            <v>4150</v>
          </cell>
          <cell r="G142" t="str">
            <v>G&amp;A</v>
          </cell>
          <cell r="H142" t="str">
            <v>BASE JV</v>
          </cell>
          <cell r="I142" t="str">
            <v>HR</v>
          </cell>
          <cell r="J142" t="str">
            <v>HR</v>
          </cell>
          <cell r="K142" t="str">
            <v>HR Manager Nigeria</v>
          </cell>
          <cell r="L142" t="str">
            <v>HR Manager Nigeria</v>
          </cell>
          <cell r="M142" t="str">
            <v>CHIGBO ENENMO</v>
          </cell>
          <cell r="N142" t="str">
            <v>HR</v>
          </cell>
          <cell r="O142" t="str">
            <v>AJILIMA- ISAAC, HAWA</v>
          </cell>
          <cell r="P142" t="str">
            <v>AMARACHI.ONU@SHELL.COM</v>
          </cell>
          <cell r="Q142" t="str">
            <v>OPEX</v>
          </cell>
          <cell r="R142" t="str">
            <v>OPEX</v>
          </cell>
          <cell r="S142" t="str">
            <v>NON SAL</v>
          </cell>
          <cell r="T142" t="str">
            <v>N/A</v>
          </cell>
          <cell r="U142" t="str">
            <v>N/A</v>
          </cell>
          <cell r="V142" t="str">
            <v>N/A</v>
          </cell>
          <cell r="W142" t="str">
            <v>P236.06 Finance and Taxation</v>
          </cell>
          <cell r="X142" t="str">
            <v>S7200 Services</v>
          </cell>
          <cell r="Y142" t="str">
            <v>A2340 Overhead</v>
          </cell>
          <cell r="AB142">
            <v>0</v>
          </cell>
          <cell r="AC142">
            <v>0</v>
          </cell>
          <cell r="AD142">
            <v>0</v>
          </cell>
        </row>
        <row r="143">
          <cell r="A143">
            <v>101641</v>
          </cell>
          <cell r="B143" t="str">
            <v>SALS&amp;WAGESPOS</v>
          </cell>
          <cell r="C143">
            <v>101641</v>
          </cell>
          <cell r="D143" t="str">
            <v>SALS&amp;WAGESPOS</v>
          </cell>
          <cell r="E143">
            <v>415002</v>
          </cell>
          <cell r="F143">
            <v>4150</v>
          </cell>
          <cell r="G143" t="str">
            <v>G&amp;A</v>
          </cell>
          <cell r="H143" t="str">
            <v>BASE JV</v>
          </cell>
          <cell r="I143" t="str">
            <v>PRODUCTION</v>
          </cell>
          <cell r="J143" t="str">
            <v>PRODUCTION</v>
          </cell>
          <cell r="K143" t="str">
            <v>Production Services Manager</v>
          </cell>
          <cell r="L143" t="str">
            <v>Regional Discipline Adviser</v>
          </cell>
          <cell r="M143" t="str">
            <v>IRETI OMOTOSO</v>
          </cell>
          <cell r="N143" t="str">
            <v>PRODUCTION</v>
          </cell>
          <cell r="O143" t="str">
            <v>ADEPOJU, OPEYEMI</v>
          </cell>
          <cell r="P143" t="str">
            <v>ENAHORO.BERNARD@SHELL.COM</v>
          </cell>
          <cell r="Q143" t="str">
            <v>OPEX</v>
          </cell>
          <cell r="R143" t="str">
            <v>OPEX</v>
          </cell>
          <cell r="S143" t="str">
            <v>NON SAL</v>
          </cell>
          <cell r="T143" t="str">
            <v>N/A</v>
          </cell>
          <cell r="U143" t="str">
            <v>N/A</v>
          </cell>
          <cell r="V143" t="str">
            <v>N/A</v>
          </cell>
          <cell r="W143" t="str">
            <v>P231 Production Operations</v>
          </cell>
          <cell r="X143" t="str">
            <v>S7200 Services</v>
          </cell>
          <cell r="Y143" t="str">
            <v>A2110 Production Operations</v>
          </cell>
          <cell r="AB143">
            <v>0</v>
          </cell>
          <cell r="AC143">
            <v>0</v>
          </cell>
          <cell r="AD143">
            <v>0</v>
          </cell>
        </row>
        <row r="144">
          <cell r="A144">
            <v>101438</v>
          </cell>
          <cell r="B144" t="str">
            <v>OVERHEAD - COMPENSATION &amp; JOB EVAL - ADMIN</v>
          </cell>
          <cell r="C144">
            <v>101438</v>
          </cell>
          <cell r="D144" t="str">
            <v>OVERHEAD - COMPENSATION &amp; JOB EVAL - ADMIN</v>
          </cell>
          <cell r="E144">
            <v>415002</v>
          </cell>
          <cell r="F144">
            <v>4150</v>
          </cell>
          <cell r="G144" t="str">
            <v>G&amp;A</v>
          </cell>
          <cell r="H144" t="str">
            <v>BASE JV</v>
          </cell>
          <cell r="I144" t="str">
            <v>HR</v>
          </cell>
          <cell r="J144" t="str">
            <v>HR</v>
          </cell>
          <cell r="K144" t="str">
            <v>Reg. HR Policy, Pro, Systems &amp; Comp Mgr</v>
          </cell>
          <cell r="L144" t="str">
            <v>SSA Head of Compensation</v>
          </cell>
          <cell r="M144" t="str">
            <v>CHIGBO ENENMO</v>
          </cell>
          <cell r="N144" t="str">
            <v>HR</v>
          </cell>
          <cell r="O144" t="str">
            <v>AJILIMA- ISAAC, HAWA</v>
          </cell>
          <cell r="P144" t="str">
            <v>TARI.AKHIBI@SHELL.COM</v>
          </cell>
          <cell r="Q144" t="str">
            <v>OPEX</v>
          </cell>
          <cell r="R144" t="str">
            <v>OPEX</v>
          </cell>
          <cell r="S144" t="str">
            <v>NON SAL</v>
          </cell>
          <cell r="T144" t="str">
            <v>N/A</v>
          </cell>
          <cell r="U144" t="str">
            <v>N/A</v>
          </cell>
          <cell r="V144" t="str">
            <v>C_OPSE_OIL_Z11</v>
          </cell>
          <cell r="W144" t="str">
            <v>P236.04 HR</v>
          </cell>
          <cell r="X144" t="str">
            <v>S7200 Services</v>
          </cell>
          <cell r="Y144" t="str">
            <v>A2340 Overhead</v>
          </cell>
          <cell r="AB144">
            <v>6575713.8749140538</v>
          </cell>
          <cell r="AC144">
            <v>3485</v>
          </cell>
          <cell r="AD144">
            <v>25044.717622669028</v>
          </cell>
        </row>
        <row r="145">
          <cell r="A145">
            <v>101957</v>
          </cell>
          <cell r="B145" t="str">
            <v>SSC AGO EAST</v>
          </cell>
          <cell r="C145">
            <v>101957</v>
          </cell>
          <cell r="D145" t="str">
            <v>SSC AGO EAST</v>
          </cell>
          <cell r="E145">
            <v>415003</v>
          </cell>
          <cell r="F145">
            <v>4150</v>
          </cell>
          <cell r="G145" t="str">
            <v>PMM</v>
          </cell>
          <cell r="H145" t="str">
            <v>BASE JV</v>
          </cell>
          <cell r="I145" t="str">
            <v>PRODUCTION</v>
          </cell>
          <cell r="J145" t="str">
            <v>PRODUCTION</v>
          </cell>
          <cell r="K145" t="str">
            <v>Production Services Manager</v>
          </cell>
          <cell r="L145" t="str">
            <v>Logistics Manager</v>
          </cell>
          <cell r="M145" t="str">
            <v>IRETI OMOTOSO</v>
          </cell>
          <cell r="N145" t="str">
            <v>PRODUCTION</v>
          </cell>
          <cell r="O145" t="str">
            <v>OKEKE, JULIUS</v>
          </cell>
          <cell r="P145" t="str">
            <v>EDOGHOGHO.ENAIBRE@SHELL.COM</v>
          </cell>
          <cell r="Q145" t="str">
            <v>OPEX</v>
          </cell>
          <cell r="R145" t="str">
            <v>OPEX</v>
          </cell>
          <cell r="S145" t="str">
            <v>NON SAL</v>
          </cell>
          <cell r="T145" t="str">
            <v>N/A</v>
          </cell>
          <cell r="U145" t="str">
            <v>N/A</v>
          </cell>
          <cell r="V145" t="str">
            <v>C_OPSE_OIL_Z11</v>
          </cell>
          <cell r="W145" t="str">
            <v>P231 Production Operations</v>
          </cell>
          <cell r="X145" t="str">
            <v>S7200 Services</v>
          </cell>
          <cell r="Y145" t="str">
            <v>A2110 Production Operations</v>
          </cell>
          <cell r="AB145">
            <v>57100651.420000017</v>
          </cell>
          <cell r="AC145">
            <v>403215.06500000041</v>
          </cell>
          <cell r="AD145">
            <v>590430.31555737753</v>
          </cell>
        </row>
        <row r="146">
          <cell r="A146">
            <v>101958</v>
          </cell>
          <cell r="B146" t="str">
            <v>SSC PMS EAST</v>
          </cell>
          <cell r="C146">
            <v>101958</v>
          </cell>
          <cell r="D146" t="str">
            <v>SSC PMS EAST</v>
          </cell>
          <cell r="E146">
            <v>415003</v>
          </cell>
          <cell r="F146">
            <v>4150</v>
          </cell>
          <cell r="G146" t="str">
            <v>PMM</v>
          </cell>
          <cell r="H146" t="str">
            <v>BASE JV</v>
          </cell>
          <cell r="I146" t="str">
            <v>PRODUCTION</v>
          </cell>
          <cell r="J146" t="str">
            <v>PRODUCTION</v>
          </cell>
          <cell r="K146" t="str">
            <v>Production Services Manager</v>
          </cell>
          <cell r="L146" t="str">
            <v>Logistics Manager</v>
          </cell>
          <cell r="M146" t="str">
            <v>IRETI OMOTOSO</v>
          </cell>
          <cell r="N146" t="str">
            <v>PRODUCTION</v>
          </cell>
          <cell r="O146" t="str">
            <v>OKEKE, JULIUS</v>
          </cell>
          <cell r="P146" t="str">
            <v>EDOGHOGHO.ENAIBRE@SHELL.COM</v>
          </cell>
          <cell r="Q146" t="str">
            <v>OPEX</v>
          </cell>
          <cell r="R146" t="str">
            <v>OPEX</v>
          </cell>
          <cell r="S146" t="str">
            <v>NON SAL</v>
          </cell>
          <cell r="T146" t="str">
            <v>N/A</v>
          </cell>
          <cell r="U146" t="str">
            <v>N/A</v>
          </cell>
          <cell r="V146" t="str">
            <v>C_OPSE_OIL_Z11</v>
          </cell>
          <cell r="W146" t="str">
            <v>P231 Production Operations</v>
          </cell>
          <cell r="X146" t="str">
            <v>S7200 Services</v>
          </cell>
          <cell r="Y146" t="str">
            <v>A2110 Production Operations</v>
          </cell>
          <cell r="AB146">
            <v>21175600</v>
          </cell>
          <cell r="AC146">
            <v>0</v>
          </cell>
          <cell r="AD146">
            <v>69428.196721311469</v>
          </cell>
        </row>
        <row r="147">
          <cell r="A147">
            <v>102871</v>
          </cell>
          <cell r="B147" t="str">
            <v>Corporate Restructuring</v>
          </cell>
          <cell r="C147">
            <v>101438</v>
          </cell>
          <cell r="D147" t="str">
            <v>OVERHEAD - COMPENSATION &amp; JOB EVAL - ADMIN</v>
          </cell>
          <cell r="E147">
            <v>415002</v>
          </cell>
          <cell r="F147">
            <v>4150</v>
          </cell>
          <cell r="G147" t="str">
            <v>G&amp;A</v>
          </cell>
          <cell r="H147" t="str">
            <v>BASE JV</v>
          </cell>
          <cell r="I147" t="str">
            <v>HR</v>
          </cell>
          <cell r="J147" t="str">
            <v>HR</v>
          </cell>
          <cell r="K147" t="str">
            <v>Reg. HR Policy, Pro, Systems &amp; Comp Mgr</v>
          </cell>
          <cell r="L147" t="str">
            <v>SSA Head of Compensation</v>
          </cell>
          <cell r="M147" t="str">
            <v>CHIGBO ENENMO</v>
          </cell>
          <cell r="N147" t="str">
            <v>HR</v>
          </cell>
          <cell r="O147" t="str">
            <v>AJILIMA- ISAAC, HAWA</v>
          </cell>
          <cell r="P147" t="str">
            <v>TARI.AKHIBI@SHELL.COM</v>
          </cell>
          <cell r="Q147" t="str">
            <v>OPEX</v>
          </cell>
          <cell r="R147" t="str">
            <v>OPEX</v>
          </cell>
          <cell r="S147" t="str">
            <v>NON SAL</v>
          </cell>
          <cell r="T147" t="str">
            <v>N/A</v>
          </cell>
          <cell r="U147" t="str">
            <v>N/A</v>
          </cell>
          <cell r="V147" t="str">
            <v>C_OPSE_OIL_Z11</v>
          </cell>
          <cell r="W147" t="str">
            <v>P236.04 HR</v>
          </cell>
          <cell r="X147" t="str">
            <v>S7200 Services</v>
          </cell>
          <cell r="Y147" t="str">
            <v>A2340 Overhead</v>
          </cell>
          <cell r="AB147">
            <v>0</v>
          </cell>
          <cell r="AC147">
            <v>0</v>
          </cell>
          <cell r="AD147">
            <v>0</v>
          </cell>
        </row>
        <row r="148">
          <cell r="A148">
            <v>102103</v>
          </cell>
          <cell r="B148" t="str">
            <v xml:space="preserve">SCD STRATEGY </v>
          </cell>
          <cell r="C148">
            <v>102103</v>
          </cell>
          <cell r="D148" t="str">
            <v xml:space="preserve">SCD STRATEGY </v>
          </cell>
          <cell r="E148">
            <v>415008</v>
          </cell>
          <cell r="F148">
            <v>4150</v>
          </cell>
          <cell r="G148" t="str">
            <v>CDPA</v>
          </cell>
          <cell r="H148" t="str">
            <v>BASE JV</v>
          </cell>
          <cell r="I148" t="str">
            <v>CC &amp; MD</v>
          </cell>
          <cell r="J148" t="str">
            <v>EXTERNAL RELATIONS</v>
          </cell>
          <cell r="K148" t="str">
            <v>External Relations Manager</v>
          </cell>
          <cell r="L148" t="str">
            <v>Social Performance &amp; Social Investment Manager</v>
          </cell>
          <cell r="M148" t="str">
            <v>CHIGBO ENENMO</v>
          </cell>
          <cell r="N148" t="str">
            <v>EXTERNAL RELATIONS</v>
          </cell>
          <cell r="O148" t="str">
            <v>SOKUNBI, ADEOLA</v>
          </cell>
          <cell r="P148" t="str">
            <v>STELLA.EMEKA-OKOLI@SHELL.COM</v>
          </cell>
          <cell r="Q148" t="str">
            <v>OPEX</v>
          </cell>
          <cell r="R148" t="str">
            <v>OPEX</v>
          </cell>
          <cell r="S148" t="str">
            <v>NON SAL</v>
          </cell>
          <cell r="T148" t="str">
            <v>N/A</v>
          </cell>
          <cell r="U148" t="str">
            <v>N/A</v>
          </cell>
          <cell r="V148" t="str">
            <v>C_OPSE_OIL_Z11</v>
          </cell>
          <cell r="W148" t="str">
            <v>P236.08 Overhead (SCD)</v>
          </cell>
          <cell r="X148" t="str">
            <v>S7200 Services</v>
          </cell>
          <cell r="Y148" t="str">
            <v>A2340 Overhead</v>
          </cell>
          <cell r="AB148">
            <v>48400000</v>
          </cell>
          <cell r="AC148">
            <v>0</v>
          </cell>
          <cell r="AD148">
            <v>158688.52459016393</v>
          </cell>
        </row>
        <row r="149">
          <cell r="A149">
            <v>101439</v>
          </cell>
          <cell r="B149" t="str">
            <v xml:space="preserve">HBE Ogunu School                        </v>
          </cell>
          <cell r="C149">
            <v>101441</v>
          </cell>
          <cell r="D149" t="str">
            <v>HPL RUMUKOROSHE SCHOOL_EDUCATIONAL SUPPORT/SCHOOLING</v>
          </cell>
          <cell r="E149">
            <v>415004</v>
          </cell>
          <cell r="F149">
            <v>4150</v>
          </cell>
          <cell r="G149" t="str">
            <v>G&amp;A</v>
          </cell>
          <cell r="H149" t="str">
            <v>BASE JV</v>
          </cell>
          <cell r="I149" t="str">
            <v>HR</v>
          </cell>
          <cell r="J149" t="str">
            <v>HR</v>
          </cell>
          <cell r="K149" t="str">
            <v>HR Manager Nigeria</v>
          </cell>
          <cell r="L149" t="str">
            <v>Head Teacher</v>
          </cell>
          <cell r="M149" t="str">
            <v>CHIGBO ENENMO</v>
          </cell>
          <cell r="N149" t="str">
            <v>HR</v>
          </cell>
          <cell r="O149" t="str">
            <v>AJILIMA- ISAAC, HAWA</v>
          </cell>
          <cell r="P149" t="str">
            <v>AGNES.OKE@SHELL.COM</v>
          </cell>
          <cell r="Q149" t="str">
            <v>OPEX</v>
          </cell>
          <cell r="R149" t="str">
            <v>OPEX</v>
          </cell>
          <cell r="S149" t="str">
            <v>NON SAL</v>
          </cell>
          <cell r="T149" t="str">
            <v>N/A</v>
          </cell>
          <cell r="U149" t="str">
            <v>N/A</v>
          </cell>
          <cell r="V149" t="str">
            <v>C_OPSE_OIL_Z11</v>
          </cell>
          <cell r="W149" t="str">
            <v>P236.04 HR</v>
          </cell>
          <cell r="X149" t="str">
            <v>S7200 Services</v>
          </cell>
          <cell r="Y149" t="str">
            <v>A2340 Overhead</v>
          </cell>
          <cell r="AB149">
            <v>0</v>
          </cell>
          <cell r="AC149">
            <v>0</v>
          </cell>
          <cell r="AD149">
            <v>0</v>
          </cell>
        </row>
        <row r="150">
          <cell r="A150">
            <v>102155</v>
          </cell>
          <cell r="B150" t="str">
            <v>CORPORATE STOGG + CIW ACTIVITIES</v>
          </cell>
          <cell r="C150">
            <v>102155</v>
          </cell>
          <cell r="D150" t="str">
            <v>CORPORATE STOGG AND TT ACTIVITIES</v>
          </cell>
          <cell r="E150">
            <v>411003</v>
          </cell>
          <cell r="F150">
            <v>4110</v>
          </cell>
          <cell r="G150" t="str">
            <v>PE</v>
          </cell>
          <cell r="H150" t="str">
            <v>BASE JV</v>
          </cell>
          <cell r="I150" t="str">
            <v>DEVELOPMENT</v>
          </cell>
          <cell r="J150" t="str">
            <v>DEVELOPMENT</v>
          </cell>
          <cell r="K150" t="str">
            <v>Development Manager, Onshore Assets</v>
          </cell>
          <cell r="L150" t="str">
            <v>Subsurface Operations Interface Manager</v>
          </cell>
          <cell r="M150" t="str">
            <v>MOJEED OKUNADE</v>
          </cell>
          <cell r="N150" t="str">
            <v>DEVELOPMENT</v>
          </cell>
          <cell r="O150" t="str">
            <v>ENONCHE, VANESSA</v>
          </cell>
          <cell r="P150" t="str">
            <v>IFEANYICHUKWU.OFIA@SHELL.COM</v>
          </cell>
          <cell r="Q150" t="str">
            <v>OPEX</v>
          </cell>
          <cell r="R150" t="str">
            <v>OPEX</v>
          </cell>
          <cell r="S150" t="str">
            <v>NON SAL</v>
          </cell>
          <cell r="T150" t="str">
            <v>N/A</v>
          </cell>
          <cell r="U150" t="str">
            <v>N/A</v>
          </cell>
          <cell r="V150" t="str">
            <v>C_OPSE_OIL_Z11</v>
          </cell>
          <cell r="W150" t="str">
            <v>P232 Well Mtce, Testing &amp; Stimulation</v>
          </cell>
          <cell r="X150" t="str">
            <v>S7200 Services</v>
          </cell>
          <cell r="Y150" t="str">
            <v>A2130 Well/Mine Maintenance</v>
          </cell>
          <cell r="AB150">
            <v>1119569210.21</v>
          </cell>
          <cell r="AC150">
            <v>3607692.4189642649</v>
          </cell>
          <cell r="AD150">
            <v>7278411.140964265</v>
          </cell>
        </row>
        <row r="151">
          <cell r="A151">
            <v>102156</v>
          </cell>
          <cell r="B151" t="str">
            <v>SSC AGO WEST</v>
          </cell>
          <cell r="C151">
            <v>102156</v>
          </cell>
          <cell r="D151" t="str">
            <v>SSC AGO WEST</v>
          </cell>
          <cell r="E151">
            <v>415003</v>
          </cell>
          <cell r="F151">
            <v>4150</v>
          </cell>
          <cell r="G151" t="str">
            <v>PMM</v>
          </cell>
          <cell r="H151" t="str">
            <v>BASE JV</v>
          </cell>
          <cell r="I151" t="str">
            <v>PRODUCTION</v>
          </cell>
          <cell r="J151" t="str">
            <v>PRODUCTION</v>
          </cell>
          <cell r="K151" t="str">
            <v>Production Services Manager</v>
          </cell>
          <cell r="L151" t="str">
            <v>Logistics Manager</v>
          </cell>
          <cell r="M151" t="str">
            <v>IRETI OMOTOSO</v>
          </cell>
          <cell r="N151" t="str">
            <v>PRODUCTION</v>
          </cell>
          <cell r="O151" t="str">
            <v>OKEKE, JULIUS</v>
          </cell>
          <cell r="P151" t="str">
            <v>EDOGHOGHO.ENAIBRE@SHELL.COM</v>
          </cell>
          <cell r="Q151" t="str">
            <v>OPEX</v>
          </cell>
          <cell r="R151" t="str">
            <v>OPEX</v>
          </cell>
          <cell r="S151" t="str">
            <v>NON SAL</v>
          </cell>
          <cell r="T151" t="str">
            <v>N/A</v>
          </cell>
          <cell r="U151" t="str">
            <v>N/A</v>
          </cell>
          <cell r="V151" t="str">
            <v>C_OPSE_OIL_Z11</v>
          </cell>
          <cell r="W151" t="str">
            <v>P231 Production Operations</v>
          </cell>
          <cell r="X151" t="str">
            <v>S7200 Services</v>
          </cell>
          <cell r="Y151" t="str">
            <v>A2110 Production Operations</v>
          </cell>
          <cell r="AB151">
            <v>36843812.5</v>
          </cell>
          <cell r="AC151">
            <v>84163.5</v>
          </cell>
          <cell r="AD151">
            <v>204962.88524590165</v>
          </cell>
        </row>
        <row r="152">
          <cell r="A152">
            <v>101441</v>
          </cell>
          <cell r="B152" t="str">
            <v>HPL RUMUKOROSHE SCHOOL_EDUCATIONAL SUPPORT/SCHOOLING</v>
          </cell>
          <cell r="C152">
            <v>101441</v>
          </cell>
          <cell r="D152" t="str">
            <v>HPL RUMUKOROSHE SCHOOL_EDUCATIONAL SUPPORT/SCHOOLING</v>
          </cell>
          <cell r="E152">
            <v>415004</v>
          </cell>
          <cell r="F152">
            <v>4150</v>
          </cell>
          <cell r="G152" t="str">
            <v>G&amp;A</v>
          </cell>
          <cell r="H152" t="str">
            <v>BASE JV</v>
          </cell>
          <cell r="I152" t="str">
            <v>HR</v>
          </cell>
          <cell r="J152" t="str">
            <v>HR</v>
          </cell>
          <cell r="K152" t="str">
            <v>HR Manager Nigeria</v>
          </cell>
          <cell r="L152" t="str">
            <v>Head Teacher</v>
          </cell>
          <cell r="M152" t="str">
            <v>CHIGBO ENENMO</v>
          </cell>
          <cell r="N152" t="str">
            <v>HR</v>
          </cell>
          <cell r="O152" t="str">
            <v>AJILIMA- ISAAC, HAWA</v>
          </cell>
          <cell r="P152" t="str">
            <v>AGNES.OKE@SHELL.COM</v>
          </cell>
          <cell r="Q152" t="str">
            <v>OPEX</v>
          </cell>
          <cell r="R152" t="str">
            <v>OPEX</v>
          </cell>
          <cell r="S152" t="str">
            <v>NON SAL</v>
          </cell>
          <cell r="T152" t="str">
            <v>N/A</v>
          </cell>
          <cell r="U152" t="str">
            <v>N/A</v>
          </cell>
          <cell r="V152" t="str">
            <v>C_OPSE_OIL_Z11</v>
          </cell>
          <cell r="W152" t="str">
            <v>P236.04 HR</v>
          </cell>
          <cell r="X152" t="str">
            <v>S7200 Services</v>
          </cell>
          <cell r="Y152" t="str">
            <v>A2340 Overhead</v>
          </cell>
          <cell r="AB152">
            <v>18926100</v>
          </cell>
          <cell r="AC152">
            <v>0</v>
          </cell>
          <cell r="AD152">
            <v>62052.7868852459</v>
          </cell>
        </row>
        <row r="153">
          <cell r="A153">
            <v>102167</v>
          </cell>
          <cell r="B153" t="str">
            <v>ITG DATACOMM SERVICES</v>
          </cell>
          <cell r="C153">
            <v>102167</v>
          </cell>
          <cell r="D153" t="str">
            <v>ITG DATACOMM SERVICES</v>
          </cell>
          <cell r="E153">
            <v>415005</v>
          </cell>
          <cell r="F153">
            <v>4150</v>
          </cell>
          <cell r="G153" t="str">
            <v>OF-E&amp;M</v>
          </cell>
          <cell r="H153" t="str">
            <v>BASE JV</v>
          </cell>
          <cell r="I153" t="str">
            <v>FINANCE</v>
          </cell>
          <cell r="J153" t="str">
            <v>IM &amp; IT</v>
          </cell>
          <cell r="K153" t="str">
            <v>IM&amp;IT Manager Nigeria &amp; Gabon</v>
          </cell>
          <cell r="L153" t="str">
            <v>JV Interface Manager</v>
          </cell>
          <cell r="M153" t="str">
            <v>CHIGBO ENENMO</v>
          </cell>
          <cell r="N153" t="str">
            <v>FINANCE/IT</v>
          </cell>
          <cell r="O153" t="str">
            <v>ONAMUSI, ADERONKE</v>
          </cell>
          <cell r="P153" t="str">
            <v>kings.ituen@shell.com</v>
          </cell>
          <cell r="Q153" t="str">
            <v>OPEX</v>
          </cell>
          <cell r="R153" t="str">
            <v>OPEX</v>
          </cell>
          <cell r="S153" t="str">
            <v>NON SAL</v>
          </cell>
          <cell r="T153" t="str">
            <v>N/A</v>
          </cell>
          <cell r="U153" t="str">
            <v>N/A</v>
          </cell>
          <cell r="V153" t="str">
            <v>C_OPSE_OIL_Z11</v>
          </cell>
          <cell r="W153" t="str">
            <v>P236.03 IT</v>
          </cell>
          <cell r="X153" t="str">
            <v>S7200 Services</v>
          </cell>
          <cell r="Y153" t="str">
            <v>A2340 Overhead</v>
          </cell>
          <cell r="AB153">
            <v>40214581.433022633</v>
          </cell>
          <cell r="AC153">
            <v>223405.43162943397</v>
          </cell>
          <cell r="AD153">
            <v>355256.51829508191</v>
          </cell>
        </row>
        <row r="154">
          <cell r="A154">
            <v>110355</v>
          </cell>
          <cell r="B154" t="str">
            <v>PHC SCHOOL STAFF SALARY</v>
          </cell>
          <cell r="C154">
            <v>101441</v>
          </cell>
          <cell r="D154" t="str">
            <v>HPL RUMUKOROSHE SCHOOL_EDUCATIONAL SUPPORT/SCHOOLING</v>
          </cell>
          <cell r="E154">
            <v>415004</v>
          </cell>
          <cell r="F154">
            <v>4150</v>
          </cell>
          <cell r="G154" t="str">
            <v>G&amp;A</v>
          </cell>
          <cell r="H154" t="str">
            <v>BASE JV</v>
          </cell>
          <cell r="I154" t="str">
            <v>HR</v>
          </cell>
          <cell r="J154" t="str">
            <v>HR</v>
          </cell>
          <cell r="K154" t="str">
            <v>HR Manager Nigeria</v>
          </cell>
          <cell r="L154" t="str">
            <v>Head Teacher</v>
          </cell>
          <cell r="M154" t="str">
            <v>CHIGBO ENENMO</v>
          </cell>
          <cell r="N154" t="str">
            <v>HR</v>
          </cell>
          <cell r="O154" t="str">
            <v>AJILIMA- ISAAC, HAWA</v>
          </cell>
          <cell r="P154" t="str">
            <v>AGNES.OKE@SHELL.COM</v>
          </cell>
          <cell r="Q154" t="str">
            <v>OPEX</v>
          </cell>
          <cell r="R154" t="str">
            <v>OPEX</v>
          </cell>
          <cell r="S154" t="str">
            <v>NON SAL</v>
          </cell>
          <cell r="T154" t="str">
            <v>N/A</v>
          </cell>
          <cell r="U154" t="str">
            <v>N/A</v>
          </cell>
          <cell r="V154" t="str">
            <v>N/A</v>
          </cell>
          <cell r="W154" t="str">
            <v>P236.04 HR</v>
          </cell>
          <cell r="X154" t="str">
            <v>S7200 Services</v>
          </cell>
          <cell r="Y154" t="str">
            <v>A2340 Overhead</v>
          </cell>
          <cell r="AB154">
            <v>0</v>
          </cell>
          <cell r="AC154">
            <v>0</v>
          </cell>
          <cell r="AD154">
            <v>0</v>
          </cell>
        </row>
        <row r="155">
          <cell r="A155">
            <v>101455</v>
          </cell>
          <cell r="B155" t="str">
            <v>EAD  EXTERNAL RELATIONS</v>
          </cell>
          <cell r="C155">
            <v>101456</v>
          </cell>
          <cell r="D155" t="str">
            <v>EXTERNAL RELATIONS</v>
          </cell>
          <cell r="E155">
            <v>415004</v>
          </cell>
          <cell r="F155">
            <v>4150</v>
          </cell>
          <cell r="G155" t="str">
            <v>CDPA</v>
          </cell>
          <cell r="H155" t="str">
            <v>BASE JV</v>
          </cell>
          <cell r="I155" t="str">
            <v>CC &amp; MD</v>
          </cell>
          <cell r="J155" t="str">
            <v>EXTERNAL RELATIONS</v>
          </cell>
          <cell r="K155" t="str">
            <v>External Relations Manager</v>
          </cell>
          <cell r="L155" t="str">
            <v>ER Nigeria Communications Manager</v>
          </cell>
          <cell r="M155" t="str">
            <v>CHIGBO ENENMO</v>
          </cell>
          <cell r="N155" t="str">
            <v>EXTERNAL RELATIONS</v>
          </cell>
          <cell r="O155" t="str">
            <v>SOKUNBI, ADEOLA</v>
          </cell>
          <cell r="P155" t="str">
            <v>JUDITH.OKAKURO@SHELL.COM</v>
          </cell>
          <cell r="Q155" t="str">
            <v>OPEX</v>
          </cell>
          <cell r="R155" t="str">
            <v>OPEX</v>
          </cell>
          <cell r="S155" t="str">
            <v>NON SAL</v>
          </cell>
          <cell r="T155" t="str">
            <v>N/A</v>
          </cell>
          <cell r="U155" t="str">
            <v>N/A</v>
          </cell>
          <cell r="V155" t="str">
            <v>N/A</v>
          </cell>
          <cell r="W155" t="str">
            <v>P236.08 Corporate Affairs, PR, etc.</v>
          </cell>
          <cell r="X155" t="str">
            <v>S7200 Services</v>
          </cell>
          <cell r="Y155" t="str">
            <v>A2340 Overhead</v>
          </cell>
          <cell r="AB155">
            <v>0</v>
          </cell>
          <cell r="AC155">
            <v>0</v>
          </cell>
          <cell r="AD155">
            <v>0</v>
          </cell>
        </row>
        <row r="156">
          <cell r="A156">
            <v>101456</v>
          </cell>
          <cell r="B156" t="str">
            <v>EXTERNAL RELATIONS</v>
          </cell>
          <cell r="C156">
            <v>101456</v>
          </cell>
          <cell r="D156" t="str">
            <v>EXTERNAL RELATIONS</v>
          </cell>
          <cell r="E156">
            <v>415004</v>
          </cell>
          <cell r="F156">
            <v>4150</v>
          </cell>
          <cell r="G156" t="str">
            <v>CDPA</v>
          </cell>
          <cell r="H156" t="str">
            <v>BASE JV</v>
          </cell>
          <cell r="I156" t="str">
            <v>CC &amp; MD</v>
          </cell>
          <cell r="J156" t="str">
            <v>EXTERNAL RELATIONS</v>
          </cell>
          <cell r="K156" t="str">
            <v>External Relations Manager</v>
          </cell>
          <cell r="L156" t="str">
            <v>ER Nigeria Communications Manager</v>
          </cell>
          <cell r="M156" t="str">
            <v>CHIGBO ENENMO</v>
          </cell>
          <cell r="N156" t="str">
            <v>EXTERNAL RELATIONS</v>
          </cell>
          <cell r="O156" t="str">
            <v>SOKUNBI, ADEOLA</v>
          </cell>
          <cell r="P156" t="str">
            <v>JUDITH.OKAKURO@SHELL.COM</v>
          </cell>
          <cell r="Q156" t="str">
            <v>OPEX</v>
          </cell>
          <cell r="R156" t="str">
            <v>OPEX</v>
          </cell>
          <cell r="S156" t="str">
            <v>NON SAL</v>
          </cell>
          <cell r="T156" t="str">
            <v>N/A</v>
          </cell>
          <cell r="U156" t="str">
            <v>N/A</v>
          </cell>
          <cell r="V156" t="str">
            <v>N/A</v>
          </cell>
          <cell r="W156" t="str">
            <v>P236.08 Corporate Affairs, PR, etc.</v>
          </cell>
          <cell r="X156" t="str">
            <v>S7200 Services</v>
          </cell>
          <cell r="Y156" t="str">
            <v>A2340 Overhead</v>
          </cell>
          <cell r="AB156">
            <v>0</v>
          </cell>
          <cell r="AC156">
            <v>0</v>
          </cell>
          <cell r="AD156">
            <v>0</v>
          </cell>
        </row>
        <row r="157">
          <cell r="A157">
            <v>102196</v>
          </cell>
          <cell r="B157" t="str">
            <v>GOVERNMENT RELATIONS ABUJA - HR &amp; SERVICE MANAGEMENT</v>
          </cell>
          <cell r="C157">
            <v>102196</v>
          </cell>
          <cell r="D157" t="str">
            <v>GOVERNMENT RELATIONS ABUJA - HR &amp; SERVICES MGT</v>
          </cell>
          <cell r="E157">
            <v>415002</v>
          </cell>
          <cell r="F157">
            <v>4150</v>
          </cell>
          <cell r="G157" t="str">
            <v>G&amp;A</v>
          </cell>
          <cell r="H157" t="str">
            <v>BASE JV</v>
          </cell>
          <cell r="I157" t="str">
            <v>CC &amp; MD</v>
          </cell>
          <cell r="J157" t="str">
            <v>BGR</v>
          </cell>
          <cell r="K157" t="str">
            <v>GM Business &amp; Govt Relation</v>
          </cell>
          <cell r="L157" t="str">
            <v>Government Relations</v>
          </cell>
          <cell r="M157" t="str">
            <v>CHIGBO ENENMO</v>
          </cell>
          <cell r="N157" t="str">
            <v>BGR</v>
          </cell>
          <cell r="O157" t="str">
            <v>SOKUNBI, ADEOLA</v>
          </cell>
          <cell r="P157" t="str">
            <v>ONYEKACHI.IGWE@SHELL.COM</v>
          </cell>
          <cell r="Q157" t="str">
            <v>OPEX</v>
          </cell>
          <cell r="R157" t="str">
            <v>OPEX</v>
          </cell>
          <cell r="S157" t="str">
            <v>NON SAL</v>
          </cell>
          <cell r="T157" t="str">
            <v>N/A</v>
          </cell>
          <cell r="U157" t="str">
            <v>N/A</v>
          </cell>
          <cell r="V157" t="str">
            <v>C_OPSE_OIL_Z11</v>
          </cell>
          <cell r="W157" t="str">
            <v>P236.08 Corporate Affairs, PR, etc.</v>
          </cell>
          <cell r="X157" t="str">
            <v>S7200 Services</v>
          </cell>
          <cell r="Y157" t="str">
            <v>A2340 Overhead</v>
          </cell>
          <cell r="AB157">
            <v>56455408</v>
          </cell>
          <cell r="AC157">
            <v>0</v>
          </cell>
          <cell r="AD157">
            <v>185099.69836065575</v>
          </cell>
        </row>
        <row r="158">
          <cell r="A158">
            <v>102197</v>
          </cell>
          <cell r="B158" t="str">
            <v>SCD COMMUNITY HEALTH</v>
          </cell>
          <cell r="C158">
            <v>102197</v>
          </cell>
          <cell r="D158" t="str">
            <v>SCD COMMUNITY HEALTH</v>
          </cell>
          <cell r="E158">
            <v>415008</v>
          </cell>
          <cell r="F158">
            <v>4150</v>
          </cell>
          <cell r="G158" t="str">
            <v>CDPA</v>
          </cell>
          <cell r="H158" t="str">
            <v>BASE JV</v>
          </cell>
          <cell r="I158" t="str">
            <v>CC &amp; MD</v>
          </cell>
          <cell r="J158" t="str">
            <v>EXTERNAL RELATIONS</v>
          </cell>
          <cell r="K158" t="str">
            <v>External Relations Manager</v>
          </cell>
          <cell r="L158" t="str">
            <v>Regional Community Health Manager</v>
          </cell>
          <cell r="M158" t="str">
            <v>CHIGBO ENENMO</v>
          </cell>
          <cell r="N158" t="str">
            <v>EXTERNAL RELATIONS</v>
          </cell>
          <cell r="O158" t="str">
            <v>SOKUNBI, ADEOLA</v>
          </cell>
          <cell r="P158" t="str">
            <v>OLAYINKA.MOSURO@SHELL.COM</v>
          </cell>
          <cell r="Q158" t="str">
            <v>OPEX</v>
          </cell>
          <cell r="R158" t="str">
            <v>OPEX</v>
          </cell>
          <cell r="S158" t="str">
            <v>NON SAL</v>
          </cell>
          <cell r="T158" t="str">
            <v>N/A</v>
          </cell>
          <cell r="U158" t="str">
            <v>N/A</v>
          </cell>
          <cell r="V158" t="str">
            <v>C_OPSE_OIL_Z11</v>
          </cell>
          <cell r="W158" t="str">
            <v>P236.08 Overhead (SCD)</v>
          </cell>
          <cell r="X158" t="str">
            <v>S7200 Services</v>
          </cell>
          <cell r="Y158" t="str">
            <v>A2340 Overhead</v>
          </cell>
          <cell r="AB158">
            <v>172733180</v>
          </cell>
          <cell r="AC158">
            <v>53000</v>
          </cell>
          <cell r="AD158">
            <v>619338.29508196726</v>
          </cell>
        </row>
        <row r="159">
          <cell r="A159">
            <v>102198</v>
          </cell>
          <cell r="B159" t="str">
            <v>SCD COMMUNITY RELATIONS SERVICE</v>
          </cell>
          <cell r="C159">
            <v>102198</v>
          </cell>
          <cell r="D159" t="str">
            <v>SCD COMMUNITY RELATIONS</v>
          </cell>
          <cell r="E159">
            <v>415008</v>
          </cell>
          <cell r="F159">
            <v>4150</v>
          </cell>
          <cell r="G159" t="str">
            <v>CDPA</v>
          </cell>
          <cell r="H159" t="str">
            <v>BASE JV</v>
          </cell>
          <cell r="I159" t="str">
            <v>CC &amp; MD</v>
          </cell>
          <cell r="J159" t="str">
            <v>EXTERNAL RELATIONS</v>
          </cell>
          <cell r="K159" t="str">
            <v>External Relations Manager</v>
          </cell>
          <cell r="L159" t="str">
            <v>ER Strategy &amp; Value Assurance Mgr</v>
          </cell>
          <cell r="M159" t="str">
            <v>CHIGBO ENENMO</v>
          </cell>
          <cell r="N159" t="str">
            <v>EXTERNAL RELATIONS</v>
          </cell>
          <cell r="O159" t="str">
            <v>SOKUNBI, ADEOLA</v>
          </cell>
          <cell r="P159" t="str">
            <v>ANIKE.KAKAYOR@SHELL.COM</v>
          </cell>
          <cell r="Q159" t="str">
            <v>OPEX</v>
          </cell>
          <cell r="R159" t="str">
            <v>OPEX</v>
          </cell>
          <cell r="S159" t="str">
            <v>NON SAL</v>
          </cell>
          <cell r="T159" t="str">
            <v>N/A</v>
          </cell>
          <cell r="U159" t="str">
            <v>N/A</v>
          </cell>
          <cell r="V159" t="str">
            <v>C_OPSE_OIL_Z11</v>
          </cell>
          <cell r="W159" t="str">
            <v>P236.08 Overhead (SCD)</v>
          </cell>
          <cell r="X159" t="str">
            <v>S7200 Services</v>
          </cell>
          <cell r="Y159" t="str">
            <v>A2340 Overhead</v>
          </cell>
          <cell r="AB159">
            <v>138383704.80000001</v>
          </cell>
          <cell r="AC159">
            <v>0</v>
          </cell>
          <cell r="AD159">
            <v>453717.06491803285</v>
          </cell>
        </row>
        <row r="160">
          <cell r="A160">
            <v>102199</v>
          </cell>
          <cell r="B160" t="str">
            <v>SCD ECONOMIC EMPOWERMENT</v>
          </cell>
          <cell r="C160">
            <v>102199</v>
          </cell>
          <cell r="D160" t="str">
            <v>SCD ECONOMIC EMPOWERMENT</v>
          </cell>
          <cell r="E160">
            <v>415008</v>
          </cell>
          <cell r="F160">
            <v>4150</v>
          </cell>
          <cell r="G160" t="str">
            <v>CDPA</v>
          </cell>
          <cell r="H160" t="str">
            <v>BASE JV</v>
          </cell>
          <cell r="I160" t="str">
            <v>CC &amp; MD</v>
          </cell>
          <cell r="J160" t="str">
            <v>EXTERNAL RELATIONS</v>
          </cell>
          <cell r="K160" t="str">
            <v>External Relations Manager</v>
          </cell>
          <cell r="L160" t="str">
            <v>Social Performance &amp; Social Investment Manager</v>
          </cell>
          <cell r="M160" t="str">
            <v>CHIGBO ENENMO</v>
          </cell>
          <cell r="N160" t="str">
            <v>EXTERNAL RELATIONS</v>
          </cell>
          <cell r="O160" t="str">
            <v>SOKUNBI, ADEOLA</v>
          </cell>
          <cell r="P160" t="str">
            <v>MONICA.UMAH@SHELL.COM</v>
          </cell>
          <cell r="Q160" t="str">
            <v>OPEX</v>
          </cell>
          <cell r="R160" t="str">
            <v>OPEX</v>
          </cell>
          <cell r="S160" t="str">
            <v>NON SAL</v>
          </cell>
          <cell r="T160" t="str">
            <v>N/A</v>
          </cell>
          <cell r="U160" t="str">
            <v>N/A</v>
          </cell>
          <cell r="V160" t="str">
            <v>N/A</v>
          </cell>
          <cell r="W160" t="str">
            <v>P236.08 Overhead (SCD)</v>
          </cell>
          <cell r="X160" t="str">
            <v>S7200 Services</v>
          </cell>
          <cell r="Y160" t="str">
            <v>A2340 Overhead</v>
          </cell>
          <cell r="AB160">
            <v>0</v>
          </cell>
          <cell r="AC160">
            <v>0</v>
          </cell>
          <cell r="AD160">
            <v>0</v>
          </cell>
        </row>
        <row r="161">
          <cell r="A161">
            <v>102200</v>
          </cell>
          <cell r="B161" t="str">
            <v>SECONDARY SCHOOL SCHOLARSHIP</v>
          </cell>
          <cell r="C161">
            <v>102200</v>
          </cell>
          <cell r="D161" t="str">
            <v>SCD HUMAN CAPITAL DEVELOPMENT</v>
          </cell>
          <cell r="E161">
            <v>415008</v>
          </cell>
          <cell r="F161">
            <v>4150</v>
          </cell>
          <cell r="G161" t="str">
            <v>CDPA</v>
          </cell>
          <cell r="H161" t="str">
            <v>BASE JV</v>
          </cell>
          <cell r="I161" t="str">
            <v>CC &amp; MD</v>
          </cell>
          <cell r="J161" t="str">
            <v>EXTERNAL RELATIONS</v>
          </cell>
          <cell r="K161" t="str">
            <v>External Relations Manager</v>
          </cell>
          <cell r="L161" t="str">
            <v>Social Performance &amp; Social Investment Manager</v>
          </cell>
          <cell r="M161" t="str">
            <v>CHIGBO ENENMO</v>
          </cell>
          <cell r="N161" t="str">
            <v>EXTERNAL RELATIONS</v>
          </cell>
          <cell r="O161" t="str">
            <v>SOKUNBI, ADEOLA</v>
          </cell>
          <cell r="P161" t="str">
            <v>FIDELIA.NWOYE@SHELL.COM</v>
          </cell>
          <cell r="Q161" t="str">
            <v>OPEX</v>
          </cell>
          <cell r="R161" t="str">
            <v>OPEX</v>
          </cell>
          <cell r="S161" t="str">
            <v>NON SAL</v>
          </cell>
          <cell r="T161" t="str">
            <v>N/A</v>
          </cell>
          <cell r="U161" t="str">
            <v>N/A</v>
          </cell>
          <cell r="V161" t="str">
            <v>C_OPSE_OIL_Z11</v>
          </cell>
          <cell r="W161" t="str">
            <v>P236.08 Overhead (SCD)</v>
          </cell>
          <cell r="X161" t="str">
            <v>S7200 Services</v>
          </cell>
          <cell r="Y161" t="str">
            <v>A2340 Overhead</v>
          </cell>
          <cell r="AB161">
            <v>996233415.60000002</v>
          </cell>
          <cell r="AC161">
            <v>0</v>
          </cell>
          <cell r="AD161">
            <v>3266339.0675409841</v>
          </cell>
        </row>
        <row r="162">
          <cell r="A162">
            <v>101460</v>
          </cell>
          <cell r="B162" t="str">
            <v>GOVT. RELATIONS BAYELSA</v>
          </cell>
          <cell r="C162">
            <v>101460</v>
          </cell>
          <cell r="D162" t="str">
            <v>EAD BAYELSA LIAISON OFFICE</v>
          </cell>
          <cell r="E162">
            <v>415008</v>
          </cell>
          <cell r="F162">
            <v>4150</v>
          </cell>
          <cell r="G162" t="str">
            <v>CDPA</v>
          </cell>
          <cell r="H162" t="str">
            <v>BASE JV</v>
          </cell>
          <cell r="I162" t="str">
            <v>CC &amp; MD</v>
          </cell>
          <cell r="J162" t="str">
            <v>EXTERNAL RELATIONS</v>
          </cell>
          <cell r="K162" t="str">
            <v>External Relations Manager</v>
          </cell>
          <cell r="L162" t="str">
            <v>Stakeholder Relations Manager</v>
          </cell>
          <cell r="M162" t="str">
            <v>CHIGBO ENENMO</v>
          </cell>
          <cell r="N162" t="str">
            <v>EXTERNAL RELATIONS</v>
          </cell>
          <cell r="O162" t="str">
            <v>SOKUNBI, ADEOLA</v>
          </cell>
          <cell r="P162" t="str">
            <v>DOTIMI.AGBIKI@SHELL.COM</v>
          </cell>
          <cell r="Q162" t="str">
            <v>OPEX</v>
          </cell>
          <cell r="R162" t="str">
            <v>OPEX</v>
          </cell>
          <cell r="S162" t="str">
            <v>NON SAL</v>
          </cell>
          <cell r="T162" t="str">
            <v>N/A</v>
          </cell>
          <cell r="U162" t="str">
            <v>N/A</v>
          </cell>
          <cell r="V162" t="str">
            <v>C_OPSE_OIL_Z11</v>
          </cell>
          <cell r="W162" t="str">
            <v>P236.08 Corporate Affairs, PR, etc.</v>
          </cell>
          <cell r="X162" t="str">
            <v>S7200 Services</v>
          </cell>
          <cell r="Y162" t="str">
            <v>A2340 Overhead</v>
          </cell>
          <cell r="AB162">
            <v>8571000</v>
          </cell>
          <cell r="AC162">
            <v>0</v>
          </cell>
          <cell r="AD162">
            <v>28101.639344262294</v>
          </cell>
        </row>
        <row r="163">
          <cell r="A163">
            <v>102202</v>
          </cell>
          <cell r="B163" t="str">
            <v>SSC LAND WEST</v>
          </cell>
          <cell r="C163">
            <v>102202</v>
          </cell>
          <cell r="D163" t="str">
            <v>SSC LAND WEST</v>
          </cell>
          <cell r="E163">
            <v>415003</v>
          </cell>
          <cell r="F163">
            <v>4150</v>
          </cell>
          <cell r="G163" t="str">
            <v>PMM</v>
          </cell>
          <cell r="H163" t="str">
            <v>BASE JV</v>
          </cell>
          <cell r="I163" t="str">
            <v>PRODUCTION</v>
          </cell>
          <cell r="J163" t="str">
            <v>PRODUCTION</v>
          </cell>
          <cell r="K163" t="str">
            <v>Production Services Manager</v>
          </cell>
          <cell r="L163" t="str">
            <v>Logistics Manager</v>
          </cell>
          <cell r="M163" t="str">
            <v>IRETI OMOTOSO</v>
          </cell>
          <cell r="N163" t="str">
            <v>PRODUCTION</v>
          </cell>
          <cell r="O163" t="str">
            <v>OKEKE, JULIUS</v>
          </cell>
          <cell r="P163" t="str">
            <v>DOMINIK.ATUEGBU@SHELL.COM</v>
          </cell>
          <cell r="Q163" t="str">
            <v>OPEX</v>
          </cell>
          <cell r="R163" t="str">
            <v>OPEX</v>
          </cell>
          <cell r="S163" t="str">
            <v>NON SAL</v>
          </cell>
          <cell r="T163" t="str">
            <v>N/A</v>
          </cell>
          <cell r="U163" t="str">
            <v>N/A</v>
          </cell>
          <cell r="V163" t="str">
            <v>N/A</v>
          </cell>
          <cell r="W163" t="str">
            <v>P236.07 Procurement Management</v>
          </cell>
          <cell r="X163" t="str">
            <v>S7200 Services</v>
          </cell>
          <cell r="Y163" t="str">
            <v>A2340 Overhead</v>
          </cell>
          <cell r="AB163">
            <v>0</v>
          </cell>
          <cell r="AC163">
            <v>0</v>
          </cell>
          <cell r="AD163">
            <v>0</v>
          </cell>
        </row>
        <row r="164">
          <cell r="A164">
            <v>102204</v>
          </cell>
          <cell r="B164" t="str">
            <v>SSC MARINE WEST</v>
          </cell>
          <cell r="C164">
            <v>102204</v>
          </cell>
          <cell r="D164" t="str">
            <v>SSC MARINE WEST</v>
          </cell>
          <cell r="E164">
            <v>415003</v>
          </cell>
          <cell r="F164">
            <v>4150</v>
          </cell>
          <cell r="G164" t="str">
            <v>PMM</v>
          </cell>
          <cell r="H164" t="str">
            <v>BASE JV</v>
          </cell>
          <cell r="I164" t="str">
            <v>PRODUCTION</v>
          </cell>
          <cell r="J164" t="str">
            <v>PRODUCTION</v>
          </cell>
          <cell r="K164" t="str">
            <v>Production Services Manager</v>
          </cell>
          <cell r="L164" t="str">
            <v>Logistics Manager</v>
          </cell>
          <cell r="M164" t="str">
            <v>IRETI OMOTOSO</v>
          </cell>
          <cell r="N164" t="str">
            <v>PRODUCTION</v>
          </cell>
          <cell r="O164" t="str">
            <v>OKEKE, JULIUS</v>
          </cell>
          <cell r="P164" t="str">
            <v>MICHAEL.SOLUADE@SHELL.COM</v>
          </cell>
          <cell r="Q164" t="str">
            <v>OPEX</v>
          </cell>
          <cell r="R164" t="str">
            <v>OPEX</v>
          </cell>
          <cell r="S164" t="str">
            <v>NON SAL</v>
          </cell>
          <cell r="T164" t="str">
            <v>N/A</v>
          </cell>
          <cell r="U164" t="str">
            <v>N/A</v>
          </cell>
          <cell r="V164" t="str">
            <v>C_OPSE_OIL_Z11</v>
          </cell>
          <cell r="W164" t="str">
            <v>P236.07 Procurement Management</v>
          </cell>
          <cell r="X164" t="str">
            <v>S7200 Services</v>
          </cell>
          <cell r="Y164" t="str">
            <v>A2340 Overhead</v>
          </cell>
          <cell r="AB164">
            <v>233590278.69</v>
          </cell>
          <cell r="AC164">
            <v>1653241.0799999998</v>
          </cell>
          <cell r="AD164">
            <v>2419110.8461967213</v>
          </cell>
        </row>
        <row r="165">
          <cell r="A165">
            <v>102205</v>
          </cell>
          <cell r="B165" t="str">
            <v>SSC WAREHOUSING WEST</v>
          </cell>
          <cell r="C165">
            <v>102205</v>
          </cell>
          <cell r="D165" t="str">
            <v>SSC WAREHOUSING WEST</v>
          </cell>
          <cell r="E165">
            <v>415002</v>
          </cell>
          <cell r="F165">
            <v>4150</v>
          </cell>
          <cell r="G165" t="str">
            <v>PMM</v>
          </cell>
          <cell r="H165" t="str">
            <v>BASE JV</v>
          </cell>
          <cell r="I165" t="str">
            <v>FINANCE</v>
          </cell>
          <cell r="J165" t="str">
            <v>CONTRACTING &amp; PROCUREMENT</v>
          </cell>
          <cell r="K165" t="str">
            <v>Manager CP UI Nigeria &amp; Gabon</v>
          </cell>
          <cell r="L165" t="str">
            <v>PM Materials Management</v>
          </cell>
          <cell r="M165" t="str">
            <v>CHIGBO ENENMO</v>
          </cell>
          <cell r="N165" t="str">
            <v>FINANCE/CP</v>
          </cell>
          <cell r="O165" t="str">
            <v>AJILIMA- ISAAC, HAWA</v>
          </cell>
          <cell r="P165" t="str">
            <v>PETER.OLUWATUMISE@SHELL.COM</v>
          </cell>
          <cell r="Q165" t="str">
            <v>OPEX</v>
          </cell>
          <cell r="R165" t="str">
            <v>OPEX</v>
          </cell>
          <cell r="S165" t="str">
            <v>NON SAL</v>
          </cell>
          <cell r="T165" t="str">
            <v>N/A</v>
          </cell>
          <cell r="U165" t="str">
            <v>N/A</v>
          </cell>
          <cell r="V165" t="str">
            <v>C_OPSE_OIL_Z11</v>
          </cell>
          <cell r="W165" t="str">
            <v>P236.07 Procurement Management</v>
          </cell>
          <cell r="X165" t="str">
            <v>S7200 Services</v>
          </cell>
          <cell r="Y165" t="str">
            <v>A2110 Production Operations</v>
          </cell>
          <cell r="AB165">
            <v>41589799.219999999</v>
          </cell>
          <cell r="AC165">
            <v>84839.994032786897</v>
          </cell>
          <cell r="AD165">
            <v>221199.99147540986</v>
          </cell>
        </row>
        <row r="166">
          <cell r="A166">
            <v>104558</v>
          </cell>
          <cell r="B166" t="str">
            <v xml:space="preserve">OVERHEADS - RELATIONS BAYELSA           </v>
          </cell>
          <cell r="C166">
            <v>101460</v>
          </cell>
          <cell r="D166" t="str">
            <v>EAD BAYELSA LIAISON OFFICE</v>
          </cell>
          <cell r="E166">
            <v>415008</v>
          </cell>
          <cell r="F166">
            <v>4150</v>
          </cell>
          <cell r="G166" t="str">
            <v>CDPA</v>
          </cell>
          <cell r="H166" t="str">
            <v>BASE JV</v>
          </cell>
          <cell r="I166" t="str">
            <v>CC &amp; MD</v>
          </cell>
          <cell r="J166" t="str">
            <v>EXTERNAL RELATIONS</v>
          </cell>
          <cell r="K166" t="str">
            <v>External Relations Manager</v>
          </cell>
          <cell r="L166" t="str">
            <v>ER Nigeria Communications Manager</v>
          </cell>
          <cell r="M166" t="str">
            <v>CHIGBO ENENMO</v>
          </cell>
          <cell r="N166" t="str">
            <v>EXTERNAL RELATIONS</v>
          </cell>
          <cell r="O166" t="str">
            <v>SOKUNBI, ADEOLA</v>
          </cell>
          <cell r="P166" t="str">
            <v>DOTIMI.AGBIKI@SHELL.COM</v>
          </cell>
          <cell r="Q166" t="str">
            <v>OPEX</v>
          </cell>
          <cell r="R166" t="str">
            <v>OPEX</v>
          </cell>
          <cell r="S166" t="str">
            <v>NON SAL</v>
          </cell>
          <cell r="T166" t="str">
            <v>N/A</v>
          </cell>
          <cell r="U166" t="str">
            <v>N/A</v>
          </cell>
          <cell r="V166" t="str">
            <v>N/A</v>
          </cell>
          <cell r="W166" t="str">
            <v>P236.08 Corporate Affairs, PR, etc.</v>
          </cell>
          <cell r="X166" t="str">
            <v>S7200 Services</v>
          </cell>
          <cell r="Y166" t="str">
            <v>A2340 Overhead</v>
          </cell>
          <cell r="AB166">
            <v>0</v>
          </cell>
          <cell r="AC166">
            <v>0</v>
          </cell>
          <cell r="AD166">
            <v>0</v>
          </cell>
        </row>
        <row r="167">
          <cell r="A167">
            <v>102207</v>
          </cell>
          <cell r="B167" t="str">
            <v>SSC WASTE MGT EAST</v>
          </cell>
          <cell r="C167">
            <v>102207</v>
          </cell>
          <cell r="D167" t="str">
            <v>SSC WASTE MGT EAST</v>
          </cell>
          <cell r="E167">
            <v>415006</v>
          </cell>
          <cell r="F167">
            <v>4150</v>
          </cell>
          <cell r="G167" t="str">
            <v>HSE</v>
          </cell>
          <cell r="H167" t="str">
            <v>BASE JV</v>
          </cell>
          <cell r="I167" t="str">
            <v>PRODUCTION</v>
          </cell>
          <cell r="J167" t="str">
            <v>PRODUCTION</v>
          </cell>
          <cell r="K167" t="str">
            <v>Production Services Manager</v>
          </cell>
          <cell r="L167" t="str">
            <v>Logistics Manager</v>
          </cell>
          <cell r="M167" t="str">
            <v>IRETI OMOTOSO</v>
          </cell>
          <cell r="N167" t="str">
            <v>PRODUCTION</v>
          </cell>
          <cell r="O167" t="str">
            <v>OKEKE, JULIUS</v>
          </cell>
          <cell r="P167" t="str">
            <v>GBOLAHAN.AWOTOREBO@SHELL.COM</v>
          </cell>
          <cell r="Q167" t="str">
            <v>OPEX</v>
          </cell>
          <cell r="R167" t="str">
            <v>OPEX</v>
          </cell>
          <cell r="S167" t="str">
            <v>NON SAL</v>
          </cell>
          <cell r="T167" t="str">
            <v>N/A</v>
          </cell>
          <cell r="U167" t="str">
            <v>N/A</v>
          </cell>
          <cell r="V167" t="str">
            <v>C_OPSE_OIL_Z11</v>
          </cell>
          <cell r="W167" t="str">
            <v>P236.02 HSE</v>
          </cell>
          <cell r="X167" t="str">
            <v>S7200 Services</v>
          </cell>
          <cell r="Y167" t="str">
            <v>A2340 Overhead</v>
          </cell>
          <cell r="AB167">
            <v>300854278.9744826</v>
          </cell>
          <cell r="AC167">
            <v>225756.12</v>
          </cell>
          <cell r="AD167">
            <v>1212163.5920474839</v>
          </cell>
        </row>
        <row r="168">
          <cell r="A168">
            <v>102208</v>
          </cell>
          <cell r="B168" t="str">
            <v>SSC WASTE MGT WEST</v>
          </cell>
          <cell r="C168">
            <v>102208</v>
          </cell>
          <cell r="D168" t="str">
            <v>SSC WASTE MGT WEST</v>
          </cell>
          <cell r="E168">
            <v>415006</v>
          </cell>
          <cell r="F168">
            <v>4150</v>
          </cell>
          <cell r="G168" t="str">
            <v>HSE</v>
          </cell>
          <cell r="H168" t="str">
            <v>BASE JV</v>
          </cell>
          <cell r="I168" t="str">
            <v>PRODUCTION</v>
          </cell>
          <cell r="J168" t="str">
            <v>PRODUCTION</v>
          </cell>
          <cell r="K168" t="str">
            <v>Production Services Manager</v>
          </cell>
          <cell r="L168" t="str">
            <v>Logistics Manager</v>
          </cell>
          <cell r="M168" t="str">
            <v>IRETI OMOTOSO</v>
          </cell>
          <cell r="N168" t="str">
            <v>PRODUCTION</v>
          </cell>
          <cell r="O168" t="str">
            <v>OKEKE, JULIUS</v>
          </cell>
          <cell r="P168" t="str">
            <v>GBOLAHAN.AWOTOREBO@SHELL.COM</v>
          </cell>
          <cell r="Q168" t="str">
            <v>OPEX</v>
          </cell>
          <cell r="R168" t="str">
            <v>OPEX</v>
          </cell>
          <cell r="S168" t="str">
            <v>NON SAL</v>
          </cell>
          <cell r="T168" t="str">
            <v>N/A</v>
          </cell>
          <cell r="U168" t="str">
            <v>N/A</v>
          </cell>
          <cell r="V168" t="str">
            <v>C_OPSE_OIL_Z11</v>
          </cell>
          <cell r="W168" t="str">
            <v>P236.02 HSE</v>
          </cell>
          <cell r="X168" t="str">
            <v>S7200 Services</v>
          </cell>
          <cell r="Y168" t="str">
            <v>A2340 Overhead</v>
          </cell>
          <cell r="AB168">
            <v>174430426.43058619</v>
          </cell>
          <cell r="AC168">
            <v>222758.8</v>
          </cell>
          <cell r="AD168">
            <v>794661.83747733175</v>
          </cell>
        </row>
        <row r="169">
          <cell r="A169">
            <v>101462</v>
          </cell>
          <cell r="B169" t="str">
            <v>SCD SUSTAINABLE COMMUNITY DEVELOPMENT</v>
          </cell>
          <cell r="C169">
            <v>101462</v>
          </cell>
          <cell r="D169" t="str">
            <v>SCD SUSTAINABLE COMMUNITY DEVELOPMENT</v>
          </cell>
          <cell r="E169">
            <v>415008</v>
          </cell>
          <cell r="F169">
            <v>4150</v>
          </cell>
          <cell r="G169" t="str">
            <v>CDPA</v>
          </cell>
          <cell r="H169" t="str">
            <v>BASE JV</v>
          </cell>
          <cell r="I169" t="str">
            <v>CC &amp; MD</v>
          </cell>
          <cell r="J169" t="str">
            <v>EXTERNAL RELATIONS</v>
          </cell>
          <cell r="K169" t="str">
            <v>External Relations Manager</v>
          </cell>
          <cell r="L169" t="str">
            <v>ER Strategy &amp; Value Assurance Mgr</v>
          </cell>
          <cell r="M169" t="str">
            <v>CHIGBO ENENMO</v>
          </cell>
          <cell r="N169" t="str">
            <v>EXTERNAL RELATIONS</v>
          </cell>
          <cell r="O169" t="str">
            <v>SOKUNBI, ADEOLA</v>
          </cell>
          <cell r="P169" t="str">
            <v>JUDITH.OKAKURO@SHELL.COM</v>
          </cell>
          <cell r="Q169" t="str">
            <v>OPEX</v>
          </cell>
          <cell r="R169" t="str">
            <v>OPEX</v>
          </cell>
          <cell r="S169" t="str">
            <v>NON SAL</v>
          </cell>
          <cell r="T169" t="str">
            <v>N/A</v>
          </cell>
          <cell r="U169" t="str">
            <v>N/A</v>
          </cell>
          <cell r="V169" t="str">
            <v>C_OPSE_OIL_Z11</v>
          </cell>
          <cell r="W169" t="str">
            <v>P236.08 Overhead (SCD)</v>
          </cell>
          <cell r="X169" t="str">
            <v>S7200 Services</v>
          </cell>
          <cell r="Y169" t="str">
            <v>A2340 Overhead</v>
          </cell>
          <cell r="AB169">
            <v>80051000</v>
          </cell>
          <cell r="AC169">
            <v>0</v>
          </cell>
          <cell r="AD169">
            <v>262462.2950819672</v>
          </cell>
        </row>
        <row r="170">
          <cell r="A170">
            <v>102210</v>
          </cell>
          <cell r="B170" t="str">
            <v>SSC LAND MEDIUM VEHICLES WEST</v>
          </cell>
          <cell r="C170">
            <v>102210</v>
          </cell>
          <cell r="D170" t="str">
            <v>SSC LAND MEDIUM VEHICLES WEST</v>
          </cell>
          <cell r="E170">
            <v>415003</v>
          </cell>
          <cell r="F170">
            <v>4150</v>
          </cell>
          <cell r="G170" t="str">
            <v>PMM</v>
          </cell>
          <cell r="H170" t="str">
            <v>BASE JV</v>
          </cell>
          <cell r="I170" t="str">
            <v>PRODUCTION</v>
          </cell>
          <cell r="J170" t="str">
            <v>PRODUCTION</v>
          </cell>
          <cell r="K170" t="str">
            <v>Production Services Manager</v>
          </cell>
          <cell r="L170" t="str">
            <v>Logistics Manager</v>
          </cell>
          <cell r="M170" t="str">
            <v>IRETI OMOTOSO</v>
          </cell>
          <cell r="N170" t="str">
            <v>PRODUCTION</v>
          </cell>
          <cell r="O170" t="str">
            <v>OKEKE, JULIUS</v>
          </cell>
          <cell r="P170" t="str">
            <v>DOMINIK.ATUEGBU@SHELL.COM</v>
          </cell>
          <cell r="Q170" t="str">
            <v>OPEX</v>
          </cell>
          <cell r="R170" t="str">
            <v>OPEX</v>
          </cell>
          <cell r="S170" t="str">
            <v>NON SAL</v>
          </cell>
          <cell r="T170" t="str">
            <v>N/A</v>
          </cell>
          <cell r="U170" t="str">
            <v>N/A</v>
          </cell>
          <cell r="V170" t="str">
            <v>C_OPSE_OIL_Z11</v>
          </cell>
          <cell r="W170" t="str">
            <v>P231 Production Operations</v>
          </cell>
          <cell r="X170" t="str">
            <v>S7200 Services</v>
          </cell>
          <cell r="Y170" t="str">
            <v>A2110 Production Operations</v>
          </cell>
          <cell r="AB170">
            <v>18373204.432499997</v>
          </cell>
          <cell r="AC170">
            <v>0</v>
          </cell>
          <cell r="AD170">
            <v>60240.014532786874</v>
          </cell>
        </row>
        <row r="171">
          <cell r="A171">
            <v>102211</v>
          </cell>
          <cell r="B171" t="str">
            <v>SSC LAND HEAVY VEHICLES WEST</v>
          </cell>
          <cell r="C171">
            <v>102211</v>
          </cell>
          <cell r="D171" t="str">
            <v>SSC LAND HEAVY VEHICLES WEST</v>
          </cell>
          <cell r="E171">
            <v>415003</v>
          </cell>
          <cell r="F171">
            <v>4150</v>
          </cell>
          <cell r="G171" t="str">
            <v>PMM</v>
          </cell>
          <cell r="H171" t="str">
            <v>BASE JV</v>
          </cell>
          <cell r="I171" t="str">
            <v>PRODUCTION</v>
          </cell>
          <cell r="J171" t="str">
            <v>PRODUCTION</v>
          </cell>
          <cell r="K171" t="str">
            <v>Production Services Manager</v>
          </cell>
          <cell r="L171" t="str">
            <v>Logistics Manager</v>
          </cell>
          <cell r="M171" t="str">
            <v>IRETI OMOTOSO</v>
          </cell>
          <cell r="N171" t="str">
            <v>PRODUCTION</v>
          </cell>
          <cell r="O171" t="str">
            <v>OKEKE, JULIUS</v>
          </cell>
          <cell r="P171" t="str">
            <v>DOMINIK.ATUEGBU@SHELL.COM</v>
          </cell>
          <cell r="Q171" t="str">
            <v>OPEX</v>
          </cell>
          <cell r="R171" t="str">
            <v>OPEX</v>
          </cell>
          <cell r="S171" t="str">
            <v>NON SAL</v>
          </cell>
          <cell r="T171" t="str">
            <v>N/A</v>
          </cell>
          <cell r="U171" t="str">
            <v>N/A</v>
          </cell>
          <cell r="V171" t="str">
            <v>C_OPSE_OIL_Z11</v>
          </cell>
          <cell r="W171" t="str">
            <v>P231 Production Operations</v>
          </cell>
          <cell r="X171" t="str">
            <v>S7200 Services</v>
          </cell>
          <cell r="Y171" t="str">
            <v>A2110 Production Operations</v>
          </cell>
          <cell r="AB171">
            <v>20448402.465</v>
          </cell>
          <cell r="AC171">
            <v>0</v>
          </cell>
          <cell r="AD171">
            <v>67043.94250819672</v>
          </cell>
        </row>
        <row r="172">
          <cell r="A172">
            <v>102212</v>
          </cell>
          <cell r="B172" t="str">
            <v>SIO GROUP CHARGES</v>
          </cell>
          <cell r="C172">
            <v>102212</v>
          </cell>
          <cell r="D172" t="str">
            <v>SIO GROUP CHARGES</v>
          </cell>
          <cell r="E172">
            <v>415005</v>
          </cell>
          <cell r="F172">
            <v>4150</v>
          </cell>
          <cell r="G172" t="str">
            <v>OF-E&amp;M</v>
          </cell>
          <cell r="H172" t="str">
            <v>BASE JV</v>
          </cell>
          <cell r="I172" t="str">
            <v>FINANCE</v>
          </cell>
          <cell r="J172" t="str">
            <v>IM &amp; IT</v>
          </cell>
          <cell r="K172" t="str">
            <v>IM&amp;IT Manager Nigeria &amp; Gabon</v>
          </cell>
          <cell r="L172" t="str">
            <v>JV Interface Manager</v>
          </cell>
          <cell r="M172" t="str">
            <v>CHIGBO ENENMO</v>
          </cell>
          <cell r="N172" t="str">
            <v>FINANCE/IT</v>
          </cell>
          <cell r="O172" t="str">
            <v>ONAMUSI, ADERONKE</v>
          </cell>
          <cell r="P172" t="str">
            <v>kola.oyelowo@shell.com</v>
          </cell>
          <cell r="Q172" t="str">
            <v>OPEX</v>
          </cell>
          <cell r="R172" t="str">
            <v>OPEX</v>
          </cell>
          <cell r="S172" t="str">
            <v>NON SAL</v>
          </cell>
          <cell r="T172" t="str">
            <v>N/A</v>
          </cell>
          <cell r="U172" t="str">
            <v>N/A</v>
          </cell>
          <cell r="V172" t="str">
            <v>C_OPSE_OIL_Z11</v>
          </cell>
          <cell r="W172" t="str">
            <v>P236.03 IT</v>
          </cell>
          <cell r="X172" t="str">
            <v>S7200 Services</v>
          </cell>
          <cell r="Y172" t="str">
            <v>A2340 Overhead</v>
          </cell>
          <cell r="AB172">
            <v>0</v>
          </cell>
          <cell r="AC172">
            <v>3000000</v>
          </cell>
          <cell r="AD172">
            <v>3000000</v>
          </cell>
        </row>
        <row r="173">
          <cell r="A173">
            <v>102201</v>
          </cell>
          <cell r="B173" t="str">
            <v>SCD BASIC SERVICES</v>
          </cell>
          <cell r="C173">
            <v>101462</v>
          </cell>
          <cell r="D173" t="str">
            <v>SCD SUSTAINABLE COMMUNITY DEVELOPMENT</v>
          </cell>
          <cell r="E173">
            <v>415008</v>
          </cell>
          <cell r="F173">
            <v>4150</v>
          </cell>
          <cell r="G173" t="str">
            <v>CDPA</v>
          </cell>
          <cell r="H173" t="str">
            <v>BASE JV</v>
          </cell>
          <cell r="I173" t="str">
            <v>CC &amp; MD</v>
          </cell>
          <cell r="J173" t="str">
            <v>EXTERNAL RELATIONS</v>
          </cell>
          <cell r="K173" t="str">
            <v>External Relations Manager</v>
          </cell>
          <cell r="L173" t="str">
            <v>ER Strategy &amp; Value Assurance Mgr</v>
          </cell>
          <cell r="M173" t="str">
            <v>CHIGBO ENENMO</v>
          </cell>
          <cell r="N173" t="str">
            <v>EXTERNAL RELATIONS</v>
          </cell>
          <cell r="O173" t="str">
            <v>SOKUNBI, ADEOLA</v>
          </cell>
          <cell r="P173" t="str">
            <v>JUDITH.OKAKURO@SHELL.COM</v>
          </cell>
          <cell r="Q173" t="str">
            <v>OPEX</v>
          </cell>
          <cell r="R173" t="str">
            <v>OPEX</v>
          </cell>
          <cell r="S173" t="str">
            <v>NON SAL</v>
          </cell>
          <cell r="T173" t="str">
            <v>N/A</v>
          </cell>
          <cell r="U173" t="str">
            <v>N/A</v>
          </cell>
          <cell r="V173" t="str">
            <v>N/A</v>
          </cell>
          <cell r="W173" t="str">
            <v>P236.08 Overhead (SCD)</v>
          </cell>
          <cell r="X173" t="str">
            <v>S7200 Services</v>
          </cell>
          <cell r="Y173" t="str">
            <v>A2340 Overhead</v>
          </cell>
          <cell r="AB173">
            <v>0</v>
          </cell>
          <cell r="AC173">
            <v>0</v>
          </cell>
          <cell r="AD173">
            <v>0</v>
          </cell>
        </row>
        <row r="174">
          <cell r="A174">
            <v>102215</v>
          </cell>
          <cell r="B174" t="str">
            <v>CORPORATE UTILITIES OPERATIONS - NEPA BILLS</v>
          </cell>
          <cell r="C174">
            <v>102215</v>
          </cell>
          <cell r="D174" t="str">
            <v>CORPORATE UTILITIES OPERATIONS - NEPA BILLS</v>
          </cell>
          <cell r="E174">
            <v>415001</v>
          </cell>
          <cell r="F174">
            <v>4150</v>
          </cell>
          <cell r="G174" t="str">
            <v>G&amp;A</v>
          </cell>
          <cell r="H174" t="str">
            <v>BASE JV</v>
          </cell>
          <cell r="I174" t="str">
            <v>HR</v>
          </cell>
          <cell r="J174" t="str">
            <v>INFRASTRUCTURE</v>
          </cell>
          <cell r="K174" t="str">
            <v>Infrastructure Services Mgr Nigeria</v>
          </cell>
          <cell r="L174" t="str">
            <v>Head, Corporate Utilities</v>
          </cell>
          <cell r="M174" t="str">
            <v>CHIGBO ENENMO</v>
          </cell>
          <cell r="N174" t="str">
            <v>INFRASTRUCTURE</v>
          </cell>
          <cell r="O174" t="str">
            <v>AJILIMA- ISAAC, HAWA</v>
          </cell>
          <cell r="P174" t="str">
            <v>IDARA.IDANG@SHELL.COM</v>
          </cell>
          <cell r="Q174" t="str">
            <v>OPEX</v>
          </cell>
          <cell r="R174" t="str">
            <v>OPEX</v>
          </cell>
          <cell r="S174" t="str">
            <v>NON SAL</v>
          </cell>
          <cell r="T174" t="str">
            <v>N/A</v>
          </cell>
          <cell r="U174" t="str">
            <v>N/A</v>
          </cell>
          <cell r="V174" t="str">
            <v>C_OPSE_OIL_Z11</v>
          </cell>
          <cell r="W174" t="str">
            <v>P236.10 Office/Property Management</v>
          </cell>
          <cell r="X174" t="str">
            <v>S7200 Services</v>
          </cell>
          <cell r="Y174" t="str">
            <v>A2340 Overhead</v>
          </cell>
          <cell r="AB174">
            <v>33600000</v>
          </cell>
          <cell r="AC174">
            <v>0</v>
          </cell>
          <cell r="AD174">
            <v>110163.93442622951</v>
          </cell>
        </row>
        <row r="175">
          <cell r="A175">
            <v>101424</v>
          </cell>
          <cell r="B175" t="str">
            <v>BFP Corporate Account and Group Returns</v>
          </cell>
          <cell r="C175">
            <v>101466</v>
          </cell>
          <cell r="D175" t="str">
            <v xml:space="preserve">SSP Strategic Studies                   </v>
          </cell>
          <cell r="E175">
            <v>415004</v>
          </cell>
          <cell r="F175">
            <v>4150</v>
          </cell>
          <cell r="G175" t="str">
            <v>G&amp;A</v>
          </cell>
          <cell r="H175" t="str">
            <v>BASE JV</v>
          </cell>
          <cell r="I175" t="str">
            <v>FINANCE</v>
          </cell>
          <cell r="J175" t="str">
            <v>FINANCE</v>
          </cell>
          <cell r="K175" t="str">
            <v>Controller Africa</v>
          </cell>
          <cell r="L175" t="str">
            <v>Controller Africa</v>
          </cell>
          <cell r="M175" t="str">
            <v>CHIGBO ENENMO</v>
          </cell>
          <cell r="N175" t="str">
            <v>FINANCE</v>
          </cell>
          <cell r="O175" t="str">
            <v>AJILIMA- ISAAC, HAWA</v>
          </cell>
          <cell r="P175" t="str">
            <v>ALPHONS.ALAGALA@SHELL.COM</v>
          </cell>
          <cell r="Q175" t="str">
            <v>OPEX</v>
          </cell>
          <cell r="R175" t="str">
            <v>OPEX</v>
          </cell>
          <cell r="S175" t="str">
            <v>NON SAL</v>
          </cell>
          <cell r="W175" t="str">
            <v>P236.06 Finance and Taxation</v>
          </cell>
          <cell r="AB175">
            <v>0</v>
          </cell>
          <cell r="AC175">
            <v>0</v>
          </cell>
          <cell r="AD175">
            <v>0</v>
          </cell>
        </row>
        <row r="176">
          <cell r="A176">
            <v>102217</v>
          </cell>
          <cell r="B176" t="str">
            <v>SLE WASTE/SEPTIC</v>
          </cell>
          <cell r="C176">
            <v>102217</v>
          </cell>
          <cell r="D176" t="str">
            <v>SLE WASTE/SEPTIC</v>
          </cell>
          <cell r="E176">
            <v>415006</v>
          </cell>
          <cell r="F176">
            <v>4150</v>
          </cell>
          <cell r="G176" t="str">
            <v>HSE</v>
          </cell>
          <cell r="H176" t="str">
            <v>BASE JV</v>
          </cell>
          <cell r="I176" t="str">
            <v>PRODUCTION</v>
          </cell>
          <cell r="J176" t="str">
            <v>PRODUCTION</v>
          </cell>
          <cell r="K176" t="str">
            <v>Production Services Manager</v>
          </cell>
          <cell r="L176" t="str">
            <v>Logistics Manager</v>
          </cell>
          <cell r="M176" t="str">
            <v>IRETI OMOTOSO</v>
          </cell>
          <cell r="N176" t="str">
            <v>PRODUCTION</v>
          </cell>
          <cell r="O176" t="str">
            <v>OKEKE, JULIUS</v>
          </cell>
          <cell r="P176" t="str">
            <v>GBOLAHAN.AWOTOREBO@SHELL.COM</v>
          </cell>
          <cell r="Q176" t="str">
            <v>OPEX</v>
          </cell>
          <cell r="R176" t="str">
            <v>OPEX</v>
          </cell>
          <cell r="S176" t="str">
            <v>NON SAL</v>
          </cell>
          <cell r="T176" t="str">
            <v>N/A</v>
          </cell>
          <cell r="U176" t="str">
            <v>N/A</v>
          </cell>
          <cell r="V176" t="str">
            <v>C_OPSE_OIL_Z11</v>
          </cell>
          <cell r="W176" t="str">
            <v>P236.10 Office/Property Management</v>
          </cell>
          <cell r="X176" t="str">
            <v>S7200 Services</v>
          </cell>
          <cell r="Y176" t="str">
            <v>A2340 Overhead</v>
          </cell>
          <cell r="AB176">
            <v>544498703.94000018</v>
          </cell>
          <cell r="AC176">
            <v>0</v>
          </cell>
          <cell r="AD176">
            <v>1785241.6522622956</v>
          </cell>
        </row>
        <row r="177">
          <cell r="A177">
            <v>101431</v>
          </cell>
          <cell r="B177" t="str">
            <v>SCiN Salary Recovery</v>
          </cell>
          <cell r="C177">
            <v>101466</v>
          </cell>
          <cell r="D177" t="str">
            <v xml:space="preserve">SSP Strategic Studies                   </v>
          </cell>
          <cell r="E177">
            <v>415004</v>
          </cell>
          <cell r="F177">
            <v>4150</v>
          </cell>
          <cell r="G177" t="str">
            <v>G&amp;A</v>
          </cell>
          <cell r="H177" t="str">
            <v>BASE JV</v>
          </cell>
          <cell r="I177" t="str">
            <v>FINANCE</v>
          </cell>
          <cell r="J177" t="str">
            <v>FINANCE</v>
          </cell>
          <cell r="K177" t="str">
            <v>Controller Africa</v>
          </cell>
          <cell r="L177" t="str">
            <v>Financial Accounting Manager</v>
          </cell>
          <cell r="M177" t="str">
            <v>CHIGBO ENENMO</v>
          </cell>
          <cell r="N177" t="str">
            <v>FINANCE</v>
          </cell>
          <cell r="O177" t="str">
            <v>AJILIMA- ISAAC, HAWA</v>
          </cell>
          <cell r="P177" t="str">
            <v>ALPHONS.ALAGALA@SHELL.COM</v>
          </cell>
          <cell r="Q177" t="str">
            <v>OPEX</v>
          </cell>
          <cell r="R177" t="str">
            <v>OPEX</v>
          </cell>
          <cell r="S177" t="str">
            <v>NON SAL</v>
          </cell>
          <cell r="W177" t="str">
            <v>P236.06 Finance and Taxation</v>
          </cell>
          <cell r="AB177">
            <v>0</v>
          </cell>
          <cell r="AC177">
            <v>0</v>
          </cell>
          <cell r="AD177">
            <v>0</v>
          </cell>
        </row>
        <row r="178">
          <cell r="A178">
            <v>102220</v>
          </cell>
          <cell r="B178" t="str">
            <v>SIO SATELLITE AND FIBRE CIRCUITS</v>
          </cell>
          <cell r="C178">
            <v>102220</v>
          </cell>
          <cell r="D178" t="str">
            <v>SIO SATELLITE AND FIBRE CIRCUITS</v>
          </cell>
          <cell r="E178">
            <v>415005</v>
          </cell>
          <cell r="F178">
            <v>4150</v>
          </cell>
          <cell r="G178" t="str">
            <v>OF-E&amp;M</v>
          </cell>
          <cell r="H178" t="str">
            <v>BASE JV</v>
          </cell>
          <cell r="I178" t="str">
            <v>FINANCE</v>
          </cell>
          <cell r="J178" t="str">
            <v>IM &amp; IT</v>
          </cell>
          <cell r="K178" t="str">
            <v>IM&amp;IT Manager Nigeria &amp; Gabon</v>
          </cell>
          <cell r="L178" t="str">
            <v>JV Interface Manager</v>
          </cell>
          <cell r="M178" t="str">
            <v>CHIGBO ENENMO</v>
          </cell>
          <cell r="N178" t="str">
            <v>FINANCE/IT</v>
          </cell>
          <cell r="O178" t="str">
            <v>ONAMUSI, ADERONKE</v>
          </cell>
          <cell r="P178" t="str">
            <v>kings.ituen@shell.com</v>
          </cell>
          <cell r="Q178" t="str">
            <v>OPEX</v>
          </cell>
          <cell r="R178" t="str">
            <v>OPEX</v>
          </cell>
          <cell r="S178" t="str">
            <v>NON SAL</v>
          </cell>
          <cell r="T178" t="str">
            <v>N/A</v>
          </cell>
          <cell r="U178" t="str">
            <v>N/A</v>
          </cell>
          <cell r="V178" t="str">
            <v>C_OPSE_OIL_Z11</v>
          </cell>
          <cell r="W178" t="str">
            <v>P236.03 IT</v>
          </cell>
          <cell r="X178" t="str">
            <v>S7200 Services</v>
          </cell>
          <cell r="Y178" t="str">
            <v>A2340 Overhead</v>
          </cell>
          <cell r="AB178">
            <v>149306333.32404861</v>
          </cell>
          <cell r="AC178">
            <v>1647866.2013967461</v>
          </cell>
          <cell r="AD178">
            <v>2137395.163114938</v>
          </cell>
        </row>
        <row r="179">
          <cell r="A179">
            <v>102221</v>
          </cell>
          <cell r="B179" t="str">
            <v>ITG IM SERVICES</v>
          </cell>
          <cell r="C179">
            <v>102221</v>
          </cell>
          <cell r="D179" t="str">
            <v>ITG IM SERVICES</v>
          </cell>
          <cell r="E179">
            <v>415005</v>
          </cell>
          <cell r="F179">
            <v>4150</v>
          </cell>
          <cell r="G179" t="str">
            <v>OF-E&amp;M</v>
          </cell>
          <cell r="H179" t="str">
            <v>BASE JV</v>
          </cell>
          <cell r="I179" t="str">
            <v>FINANCE</v>
          </cell>
          <cell r="J179" t="str">
            <v>IM &amp; IT</v>
          </cell>
          <cell r="K179" t="str">
            <v>IM&amp;IT Manager Nigeria &amp; Gabon</v>
          </cell>
          <cell r="L179" t="str">
            <v>JV Interface Manager</v>
          </cell>
          <cell r="M179" t="str">
            <v>CHIGBO ENENMO</v>
          </cell>
          <cell r="N179" t="str">
            <v>FINANCE/IT</v>
          </cell>
          <cell r="O179" t="str">
            <v>ONAMUSI, ADERONKE</v>
          </cell>
          <cell r="P179" t="str">
            <v>KAYODE.ONI@SHELL.COM</v>
          </cell>
          <cell r="Q179" t="str">
            <v>OPEX</v>
          </cell>
          <cell r="R179" t="str">
            <v>OPEX</v>
          </cell>
          <cell r="S179" t="str">
            <v>NON SAL</v>
          </cell>
          <cell r="T179" t="str">
            <v>N/A</v>
          </cell>
          <cell r="U179" t="str">
            <v>N/A</v>
          </cell>
          <cell r="V179" t="str">
            <v>C_OPSE_OIL_Z11</v>
          </cell>
          <cell r="W179" t="str">
            <v>P236.03 IT</v>
          </cell>
          <cell r="X179" t="str">
            <v>S7200 Services</v>
          </cell>
          <cell r="Y179" t="str">
            <v>A2340 Overhead</v>
          </cell>
          <cell r="AB179">
            <v>115152660</v>
          </cell>
          <cell r="AC179">
            <v>806708.1888170226</v>
          </cell>
          <cell r="AD179">
            <v>1184257.8937350553</v>
          </cell>
        </row>
        <row r="180">
          <cell r="A180">
            <v>102222</v>
          </cell>
          <cell r="B180" t="str">
            <v>SIO BUS APPLICATIONS AND LICENSES</v>
          </cell>
          <cell r="C180">
            <v>102222</v>
          </cell>
          <cell r="D180" t="str">
            <v>SIO BUS APPLICATIONS AND LICENSES</v>
          </cell>
          <cell r="E180">
            <v>415005</v>
          </cell>
          <cell r="F180">
            <v>4150</v>
          </cell>
          <cell r="G180" t="str">
            <v>OF-E&amp;M</v>
          </cell>
          <cell r="H180" t="str">
            <v>BASE JV</v>
          </cell>
          <cell r="I180" t="str">
            <v>FINANCE</v>
          </cell>
          <cell r="J180" t="str">
            <v>IM &amp; IT</v>
          </cell>
          <cell r="K180" t="str">
            <v>IM&amp;IT Manager Nigeria &amp; Gabon</v>
          </cell>
          <cell r="L180" t="str">
            <v>JV Interface Manager</v>
          </cell>
          <cell r="M180" t="str">
            <v>CHIGBO ENENMO</v>
          </cell>
          <cell r="N180" t="str">
            <v>FINANCE/IT</v>
          </cell>
          <cell r="O180" t="str">
            <v>ONAMUSI, ADERONKE</v>
          </cell>
          <cell r="P180" t="str">
            <v>ikedichi.enyinnaya@shell.com</v>
          </cell>
          <cell r="Q180" t="str">
            <v>OPEX</v>
          </cell>
          <cell r="R180" t="str">
            <v>OPEX</v>
          </cell>
          <cell r="S180" t="str">
            <v>NON SAL</v>
          </cell>
          <cell r="T180" t="str">
            <v>N/A</v>
          </cell>
          <cell r="U180" t="str">
            <v>N/A</v>
          </cell>
          <cell r="V180" t="str">
            <v>C_OPSE_OIL_Z11</v>
          </cell>
          <cell r="W180" t="str">
            <v>P236.03 IT</v>
          </cell>
          <cell r="X180" t="str">
            <v>S7200 Services</v>
          </cell>
          <cell r="Y180" t="str">
            <v>A2340 Overhead</v>
          </cell>
          <cell r="AB180">
            <v>35194491.719999999</v>
          </cell>
          <cell r="AC180">
            <v>120000</v>
          </cell>
          <cell r="AD180">
            <v>235391.77613114755</v>
          </cell>
        </row>
        <row r="181">
          <cell r="A181">
            <v>102234</v>
          </cell>
          <cell r="B181" t="str">
            <v>DREDGING SWAMP 1 WEST</v>
          </cell>
          <cell r="C181">
            <v>102234</v>
          </cell>
          <cell r="D181" t="str">
            <v>DREDGING SWAMP 1 WEST</v>
          </cell>
          <cell r="E181">
            <v>412005</v>
          </cell>
          <cell r="F181">
            <v>4120</v>
          </cell>
          <cell r="G181" t="str">
            <v>OF-CIVIL</v>
          </cell>
          <cell r="H181" t="str">
            <v>BASE JV</v>
          </cell>
          <cell r="I181" t="str">
            <v>PRODUCTION</v>
          </cell>
          <cell r="J181" t="str">
            <v>PRODUCTION</v>
          </cell>
          <cell r="K181" t="str">
            <v>Asset Manager, Swamp West Hub</v>
          </cell>
          <cell r="L181" t="str">
            <v>Asset Management Integration Lead</v>
          </cell>
          <cell r="M181" t="str">
            <v>IRETI OMOTOSO</v>
          </cell>
          <cell r="N181" t="str">
            <v>PRODUCTION</v>
          </cell>
          <cell r="O181" t="str">
            <v>COOKEY, GABRIEL</v>
          </cell>
          <cell r="P181" t="str">
            <v>OBIORA.OKORO@SHELL.COM</v>
          </cell>
          <cell r="Q181" t="str">
            <v>OPEX</v>
          </cell>
          <cell r="R181" t="str">
            <v>OPEX</v>
          </cell>
          <cell r="S181" t="str">
            <v>NON SAL</v>
          </cell>
          <cell r="T181" t="str">
            <v>N/A</v>
          </cell>
          <cell r="U181" t="str">
            <v>N/A</v>
          </cell>
          <cell r="V181" t="str">
            <v>C_OPSE_OIL_Z11</v>
          </cell>
          <cell r="W181" t="str">
            <v>P231 Production Operations</v>
          </cell>
          <cell r="X181" t="str">
            <v>S7200 Services</v>
          </cell>
          <cell r="Y181" t="str">
            <v>A2110 Production Operations</v>
          </cell>
          <cell r="AB181">
            <v>100000000</v>
          </cell>
          <cell r="AC181">
            <v>375000</v>
          </cell>
          <cell r="AD181">
            <v>702868.85245901637</v>
          </cell>
        </row>
        <row r="182">
          <cell r="A182">
            <v>101465</v>
          </cell>
          <cell r="B182" t="str">
            <v xml:space="preserve">EPG-S Regional Support Dir              </v>
          </cell>
          <cell r="C182">
            <v>101466</v>
          </cell>
          <cell r="D182" t="str">
            <v xml:space="preserve">SSP Strategic Studies                   </v>
          </cell>
          <cell r="E182">
            <v>415004</v>
          </cell>
          <cell r="F182">
            <v>4150</v>
          </cell>
          <cell r="G182" t="str">
            <v>G&amp;A</v>
          </cell>
          <cell r="H182" t="str">
            <v>BASE JV</v>
          </cell>
          <cell r="I182" t="str">
            <v>FINANCE</v>
          </cell>
          <cell r="J182" t="str">
            <v>FINANCE</v>
          </cell>
          <cell r="K182" t="str">
            <v>Controller Africa</v>
          </cell>
          <cell r="L182" t="str">
            <v>Controller Africa</v>
          </cell>
          <cell r="M182" t="str">
            <v>CHIGBO ENENMO</v>
          </cell>
          <cell r="N182" t="str">
            <v>FINANCE</v>
          </cell>
          <cell r="O182" t="str">
            <v>AJILIMA- ISAAC, HAWA</v>
          </cell>
          <cell r="P182" t="str">
            <v>ALPHONS.ALAGALA@SHELL.COM</v>
          </cell>
          <cell r="Q182" t="str">
            <v>OPEX</v>
          </cell>
          <cell r="R182" t="str">
            <v>OPEX</v>
          </cell>
          <cell r="S182" t="str">
            <v>NON SAL</v>
          </cell>
          <cell r="W182" t="str">
            <v>P236.06 Finance and Taxation</v>
          </cell>
          <cell r="AB182">
            <v>0</v>
          </cell>
          <cell r="AC182">
            <v>0</v>
          </cell>
          <cell r="AD182">
            <v>0</v>
          </cell>
        </row>
        <row r="183">
          <cell r="A183">
            <v>102241</v>
          </cell>
          <cell r="B183" t="str">
            <v>HSE MANAGE SYSTEMS</v>
          </cell>
          <cell r="C183">
            <v>102241</v>
          </cell>
          <cell r="D183" t="str">
            <v>HSE MANAGE SYSTEMS</v>
          </cell>
          <cell r="E183">
            <v>415006</v>
          </cell>
          <cell r="F183">
            <v>4150</v>
          </cell>
          <cell r="G183" t="str">
            <v>HSE</v>
          </cell>
          <cell r="H183" t="str">
            <v>BASE JV</v>
          </cell>
          <cell r="I183" t="str">
            <v>SAFETY &amp; ENVIRONMENT</v>
          </cell>
          <cell r="J183" t="str">
            <v>SAFETY &amp; ENVIRONMENT</v>
          </cell>
          <cell r="K183" t="str">
            <v>General Manager, Safety &amp; Environment</v>
          </cell>
          <cell r="L183" t="str">
            <v>Manager S&amp;E Systems &amp; Assurance</v>
          </cell>
          <cell r="M183" t="str">
            <v>CHIGBO ENENMO</v>
          </cell>
          <cell r="N183" t="str">
            <v>HSE</v>
          </cell>
          <cell r="O183" t="str">
            <v>OLOWOLAGBA, SUNKANMI</v>
          </cell>
          <cell r="P183" t="str">
            <v>FUNMI OGUNSHOTE@SHELL.COM</v>
          </cell>
          <cell r="Q183" t="str">
            <v>OPEX</v>
          </cell>
          <cell r="R183" t="str">
            <v>OPEX</v>
          </cell>
          <cell r="S183" t="str">
            <v>NON SAL</v>
          </cell>
          <cell r="T183" t="str">
            <v>N/A</v>
          </cell>
          <cell r="U183" t="str">
            <v>N/A</v>
          </cell>
          <cell r="V183" t="str">
            <v>C_OPSE_OIL_Z11</v>
          </cell>
          <cell r="W183" t="str">
            <v>P236.02 HSE</v>
          </cell>
          <cell r="X183" t="str">
            <v>S7200 Services</v>
          </cell>
          <cell r="Y183" t="str">
            <v>A2340 Overhead</v>
          </cell>
          <cell r="AB183">
            <v>46173471</v>
          </cell>
          <cell r="AC183">
            <v>147072</v>
          </cell>
          <cell r="AD183">
            <v>298460.42950819671</v>
          </cell>
        </row>
        <row r="184">
          <cell r="A184">
            <v>102242</v>
          </cell>
          <cell r="B184" t="str">
            <v>HSE MANAGE ENVIRONMENT</v>
          </cell>
          <cell r="C184">
            <v>102242</v>
          </cell>
          <cell r="D184" t="str">
            <v>HSE MANAGE ENVIRONMENT</v>
          </cell>
          <cell r="E184">
            <v>415006</v>
          </cell>
          <cell r="F184">
            <v>4150</v>
          </cell>
          <cell r="G184" t="str">
            <v>HSE</v>
          </cell>
          <cell r="H184" t="str">
            <v>BASE JV</v>
          </cell>
          <cell r="I184" t="str">
            <v>SAFETY &amp; ENVIRONMENT</v>
          </cell>
          <cell r="J184" t="str">
            <v>SAFETY &amp; ENVIRONMENT</v>
          </cell>
          <cell r="K184" t="str">
            <v>General Manager, Safety &amp; Environment</v>
          </cell>
          <cell r="L184" t="str">
            <v>Environmental Assurance Manager</v>
          </cell>
          <cell r="M184" t="str">
            <v>CHIGBO ENENMO</v>
          </cell>
          <cell r="N184" t="str">
            <v>HSE</v>
          </cell>
          <cell r="O184" t="str">
            <v>OLOWOLAGBA, SUNKANMI</v>
          </cell>
          <cell r="P184" t="str">
            <v>JACKIE UMOREN@SHELL.COM</v>
          </cell>
          <cell r="Q184" t="str">
            <v>OPEX</v>
          </cell>
          <cell r="R184" t="str">
            <v>OPEX</v>
          </cell>
          <cell r="S184" t="str">
            <v>NON SAL</v>
          </cell>
          <cell r="T184" t="str">
            <v>N/A</v>
          </cell>
          <cell r="U184" t="str">
            <v>N/A</v>
          </cell>
          <cell r="V184" t="str">
            <v>C_OPSE_OIL_Z11</v>
          </cell>
          <cell r="W184" t="str">
            <v>P236.02 HSE</v>
          </cell>
          <cell r="X184" t="str">
            <v>S7200 Services</v>
          </cell>
          <cell r="Y184" t="str">
            <v>A2170 Direct Mngt and Overheads</v>
          </cell>
          <cell r="AB184">
            <v>57141300</v>
          </cell>
          <cell r="AC184">
            <v>91000</v>
          </cell>
          <cell r="AD184">
            <v>278348.52459016396</v>
          </cell>
        </row>
        <row r="185">
          <cell r="A185">
            <v>101466</v>
          </cell>
          <cell r="B185" t="str">
            <v xml:space="preserve">SSP Strategic Studies                   </v>
          </cell>
          <cell r="C185">
            <v>101466</v>
          </cell>
          <cell r="D185" t="str">
            <v xml:space="preserve">SSP Strategic Studies                   </v>
          </cell>
          <cell r="E185">
            <v>415004</v>
          </cell>
          <cell r="F185">
            <v>4150</v>
          </cell>
          <cell r="G185" t="str">
            <v>G&amp;A</v>
          </cell>
          <cell r="H185" t="str">
            <v>BASE JV</v>
          </cell>
          <cell r="I185" t="str">
            <v>FINANCE</v>
          </cell>
          <cell r="J185" t="str">
            <v>FINANCE</v>
          </cell>
          <cell r="K185" t="str">
            <v>Controller Africa</v>
          </cell>
          <cell r="L185" t="str">
            <v>Controller Africa</v>
          </cell>
          <cell r="M185" t="str">
            <v>CHIGBO ENENMO</v>
          </cell>
          <cell r="N185" t="str">
            <v>FINANCE</v>
          </cell>
          <cell r="O185" t="str">
            <v>AJILIMA- ISAAC, HAWA</v>
          </cell>
          <cell r="P185" t="str">
            <v>ALPHONS.ALAGALA@SHELL.COM</v>
          </cell>
          <cell r="Q185" t="str">
            <v>OPEX</v>
          </cell>
          <cell r="R185" t="str">
            <v>OPEX</v>
          </cell>
          <cell r="S185" t="str">
            <v>NON SAL</v>
          </cell>
          <cell r="T185" t="str">
            <v xml:space="preserve"> </v>
          </cell>
          <cell r="U185" t="str">
            <v xml:space="preserve"> </v>
          </cell>
          <cell r="W185" t="str">
            <v>P236.06 Finance and Taxation</v>
          </cell>
          <cell r="AB185">
            <v>0</v>
          </cell>
          <cell r="AC185">
            <v>0</v>
          </cell>
          <cell r="AD185">
            <v>0</v>
          </cell>
        </row>
        <row r="186">
          <cell r="A186">
            <v>102244</v>
          </cell>
          <cell r="B186" t="str">
            <v xml:space="preserve">HSE IL SUPPORT                          </v>
          </cell>
          <cell r="C186">
            <v>102244</v>
          </cell>
          <cell r="D186" t="str">
            <v xml:space="preserve">HSE IL SUPPORT                          </v>
          </cell>
          <cell r="E186">
            <v>415002</v>
          </cell>
          <cell r="F186">
            <v>4150</v>
          </cell>
          <cell r="G186" t="str">
            <v>HSE</v>
          </cell>
          <cell r="H186" t="str">
            <v>BASE JV</v>
          </cell>
          <cell r="I186" t="str">
            <v>PRODUCTION</v>
          </cell>
          <cell r="J186" t="str">
            <v>PRODUCTION</v>
          </cell>
          <cell r="K186" t="str">
            <v>Production Services Manager</v>
          </cell>
          <cell r="L186" t="str">
            <v>Logistics Manager</v>
          </cell>
          <cell r="M186" t="str">
            <v>IRETI OMOTOSO</v>
          </cell>
          <cell r="N186" t="str">
            <v>PRODUCTION</v>
          </cell>
          <cell r="O186" t="str">
            <v>OKEKE, JULIUS</v>
          </cell>
          <cell r="P186" t="str">
            <v>INNOCENT.EPUCHIE@SHELL.COM</v>
          </cell>
          <cell r="Q186" t="str">
            <v>OPEX</v>
          </cell>
          <cell r="R186" t="str">
            <v>OPEX</v>
          </cell>
          <cell r="S186" t="str">
            <v>NON SAL</v>
          </cell>
          <cell r="T186" t="str">
            <v>N/A</v>
          </cell>
          <cell r="U186" t="str">
            <v>N/A</v>
          </cell>
          <cell r="V186" t="str">
            <v>N/A</v>
          </cell>
          <cell r="W186" t="str">
            <v>P236.02 HSE</v>
          </cell>
          <cell r="X186" t="str">
            <v>S7200 Services</v>
          </cell>
          <cell r="Y186" t="str">
            <v>A2340 Overhead</v>
          </cell>
          <cell r="AB186">
            <v>0</v>
          </cell>
          <cell r="AC186">
            <v>0</v>
          </cell>
          <cell r="AD186">
            <v>0</v>
          </cell>
        </row>
        <row r="187">
          <cell r="A187">
            <v>102641</v>
          </cell>
          <cell r="B187" t="str">
            <v xml:space="preserve">RTD Regional Direct. Cost Recovery      </v>
          </cell>
          <cell r="C187">
            <v>101466</v>
          </cell>
          <cell r="D187" t="str">
            <v xml:space="preserve">SSP Strategic Studies                   </v>
          </cell>
          <cell r="E187">
            <v>415002</v>
          </cell>
          <cell r="F187">
            <v>4150</v>
          </cell>
          <cell r="G187" t="str">
            <v>G&amp;A</v>
          </cell>
          <cell r="H187" t="str">
            <v>BASE JV</v>
          </cell>
          <cell r="I187" t="str">
            <v>FINANCE</v>
          </cell>
          <cell r="J187" t="str">
            <v>FINANCE</v>
          </cell>
          <cell r="K187" t="str">
            <v>SPDC Finance Director</v>
          </cell>
          <cell r="L187" t="str">
            <v>SPDC Finance Director</v>
          </cell>
          <cell r="M187" t="str">
            <v>CHIGBO ENENMO</v>
          </cell>
          <cell r="N187" t="str">
            <v>FINANCE</v>
          </cell>
          <cell r="O187" t="str">
            <v>AJILIMA- ISAAC, HAWA</v>
          </cell>
          <cell r="P187" t="str">
            <v>HAWA.AJILIMAISAAC@SHELL.COM</v>
          </cell>
          <cell r="Q187" t="str">
            <v>OPEX</v>
          </cell>
          <cell r="R187" t="str">
            <v>OPEX</v>
          </cell>
          <cell r="S187" t="str">
            <v>NON SAL</v>
          </cell>
          <cell r="T187" t="str">
            <v xml:space="preserve"> </v>
          </cell>
          <cell r="W187" t="str">
            <v>P236.06 Finance and Taxation</v>
          </cell>
          <cell r="AB187">
            <v>0</v>
          </cell>
          <cell r="AC187">
            <v>0</v>
          </cell>
          <cell r="AD187">
            <v>0</v>
          </cell>
        </row>
        <row r="188">
          <cell r="A188">
            <v>102643</v>
          </cell>
          <cell r="B188" t="str">
            <v xml:space="preserve">RFD  Finance Director Cost Recovery     </v>
          </cell>
          <cell r="C188">
            <v>101466</v>
          </cell>
          <cell r="D188" t="str">
            <v xml:space="preserve">SSP Strategic Studies                   </v>
          </cell>
          <cell r="E188">
            <v>415002</v>
          </cell>
          <cell r="F188">
            <v>4150</v>
          </cell>
          <cell r="G188" t="str">
            <v>G&amp;A</v>
          </cell>
          <cell r="H188" t="str">
            <v>BASE JV</v>
          </cell>
          <cell r="I188" t="str">
            <v>FINANCE</v>
          </cell>
          <cell r="J188" t="str">
            <v>FINANCE</v>
          </cell>
          <cell r="K188" t="str">
            <v>SPDC Finance Director</v>
          </cell>
          <cell r="L188" t="str">
            <v>SPDC Finance Director</v>
          </cell>
          <cell r="M188" t="str">
            <v>CHIGBO ENENMO</v>
          </cell>
          <cell r="N188" t="str">
            <v>FINANCE</v>
          </cell>
          <cell r="O188" t="str">
            <v>AJILIMA- ISAAC, HAWA</v>
          </cell>
          <cell r="P188" t="str">
            <v>HAWA.AJILIMAISAAC@SHELL.COM</v>
          </cell>
          <cell r="Q188" t="str">
            <v>OPEX</v>
          </cell>
          <cell r="R188" t="str">
            <v>OPEX</v>
          </cell>
          <cell r="S188" t="str">
            <v>NON SAL</v>
          </cell>
          <cell r="T188" t="str">
            <v xml:space="preserve"> </v>
          </cell>
          <cell r="W188" t="str">
            <v>P236.06 Finance and Taxation</v>
          </cell>
          <cell r="AB188">
            <v>0</v>
          </cell>
          <cell r="AC188">
            <v>0</v>
          </cell>
          <cell r="AD188">
            <v>0</v>
          </cell>
        </row>
        <row r="189">
          <cell r="A189">
            <v>101468</v>
          </cell>
          <cell r="B189" t="str">
            <v>OVERHEADS, SUG GM UPSTREAM GAS</v>
          </cell>
          <cell r="C189">
            <v>101468</v>
          </cell>
          <cell r="D189" t="str">
            <v>OVERHEADS, SUG GM UPSTREAM GAS</v>
          </cell>
          <cell r="E189">
            <v>415002</v>
          </cell>
          <cell r="F189">
            <v>4150</v>
          </cell>
          <cell r="G189" t="str">
            <v>G&amp;A</v>
          </cell>
          <cell r="H189" t="str">
            <v>BASE JV</v>
          </cell>
          <cell r="I189" t="str">
            <v>COMMERCIAL / GAS</v>
          </cell>
          <cell r="J189" t="str">
            <v>COMMERCIAL / GAS</v>
          </cell>
          <cell r="K189" t="str">
            <v>Integration/Demand &amp; Supply Planning Mgr</v>
          </cell>
          <cell r="L189" t="str">
            <v>Technical Planning Manager</v>
          </cell>
          <cell r="M189" t="str">
            <v>TUNDE ODUWOLE</v>
          </cell>
          <cell r="N189" t="str">
            <v>GAS</v>
          </cell>
          <cell r="O189" t="str">
            <v>BELO-OSAGIE, OGOCHUKWU</v>
          </cell>
          <cell r="P189" t="str">
            <v>CHUKWUEMEKA.EKEKE@SHELL.COM</v>
          </cell>
          <cell r="Q189" t="str">
            <v>OPEX</v>
          </cell>
          <cell r="R189" t="str">
            <v>OPEX</v>
          </cell>
          <cell r="S189" t="str">
            <v>NON SAL</v>
          </cell>
          <cell r="T189" t="str">
            <v>N/A</v>
          </cell>
          <cell r="U189" t="str">
            <v>N/A</v>
          </cell>
          <cell r="V189" t="str">
            <v>C_OPSE_OIL_Z11</v>
          </cell>
          <cell r="W189" t="str">
            <v>P235 Direct Management</v>
          </cell>
          <cell r="X189" t="str">
            <v>S7200 Services</v>
          </cell>
          <cell r="Y189" t="str">
            <v>A2340 Overhead</v>
          </cell>
          <cell r="AB189">
            <v>39397804</v>
          </cell>
          <cell r="AC189">
            <v>28072.720000000001</v>
          </cell>
          <cell r="AD189">
            <v>157245.84786885243</v>
          </cell>
        </row>
        <row r="190">
          <cell r="A190">
            <v>102727</v>
          </cell>
          <cell r="B190" t="str">
            <v xml:space="preserve">SUGS SMS Refinery TAM PHC and Warri     </v>
          </cell>
          <cell r="C190">
            <v>101468</v>
          </cell>
          <cell r="D190" t="str">
            <v>OVERHEADS, SUG GM UPSTREAM GAS</v>
          </cell>
          <cell r="E190">
            <v>415002</v>
          </cell>
          <cell r="F190">
            <v>4150</v>
          </cell>
          <cell r="G190" t="str">
            <v>G&amp;A</v>
          </cell>
          <cell r="H190" t="str">
            <v>BASE JV</v>
          </cell>
          <cell r="I190" t="str">
            <v>COMMERCIAL / GAS</v>
          </cell>
          <cell r="J190" t="str">
            <v>COMMERCIAL / GAS</v>
          </cell>
          <cell r="K190" t="str">
            <v>Integration/Demand &amp; Supply Planning Mgr</v>
          </cell>
          <cell r="L190" t="str">
            <v>Technical Planning Manager</v>
          </cell>
          <cell r="M190" t="str">
            <v>OLATUNDE ODUWOLE</v>
          </cell>
          <cell r="N190" t="str">
            <v>GAS</v>
          </cell>
          <cell r="O190" t="str">
            <v>BELO-OSAGIE, OGOCHUKWU</v>
          </cell>
          <cell r="P190" t="str">
            <v>CHUKWUEMEKA.EKEKE@SHELL.COM</v>
          </cell>
          <cell r="Q190" t="str">
            <v>OPEX</v>
          </cell>
          <cell r="R190" t="str">
            <v>OPEX</v>
          </cell>
          <cell r="S190" t="str">
            <v>NON SAL</v>
          </cell>
          <cell r="W190" t="str">
            <v>P235 Direct Management</v>
          </cell>
          <cell r="AB190">
            <v>0</v>
          </cell>
          <cell r="AC190">
            <v>0</v>
          </cell>
          <cell r="AD190">
            <v>0</v>
          </cell>
        </row>
        <row r="191">
          <cell r="A191">
            <v>106308</v>
          </cell>
          <cell r="B191" t="str">
            <v>LOGISTIC AND FACILITY MGT</v>
          </cell>
          <cell r="C191">
            <v>101468</v>
          </cell>
          <cell r="D191" t="str">
            <v>OVERHEADS, SUG GM UPSTREAM GAS</v>
          </cell>
          <cell r="E191">
            <v>415002</v>
          </cell>
          <cell r="F191">
            <v>4150</v>
          </cell>
          <cell r="G191" t="str">
            <v>G&amp;A</v>
          </cell>
          <cell r="H191" t="str">
            <v>BASE JV</v>
          </cell>
          <cell r="I191" t="str">
            <v>COMMERCIAL / GAS</v>
          </cell>
          <cell r="J191" t="str">
            <v>COMMERCIAL / GAS</v>
          </cell>
          <cell r="K191" t="str">
            <v>Integration/Demand &amp; Supply Planning Mgr</v>
          </cell>
          <cell r="L191" t="str">
            <v>Technical Planning Manager</v>
          </cell>
          <cell r="M191" t="str">
            <v>OLATUNDE ODUWOLE</v>
          </cell>
          <cell r="N191" t="str">
            <v>GAS</v>
          </cell>
          <cell r="O191" t="str">
            <v>BELO-OSAGIE, OGOCHUKWU</v>
          </cell>
          <cell r="P191" t="str">
            <v>CHUKWUEMEKA.EKEKE@SHELL.COM</v>
          </cell>
          <cell r="Q191" t="str">
            <v>OPEX</v>
          </cell>
          <cell r="R191" t="str">
            <v>OPEX</v>
          </cell>
          <cell r="S191" t="str">
            <v>NON SAL</v>
          </cell>
          <cell r="T191" t="str">
            <v>N/A</v>
          </cell>
          <cell r="U191" t="str">
            <v>N/A</v>
          </cell>
          <cell r="V191" t="str">
            <v>N/A</v>
          </cell>
          <cell r="W191" t="str">
            <v>P235 Direct Management</v>
          </cell>
          <cell r="X191" t="str">
            <v>S7200 Services</v>
          </cell>
          <cell r="Y191" t="str">
            <v>A2170 Direct Mngt and Overheads</v>
          </cell>
          <cell r="AB191">
            <v>0</v>
          </cell>
          <cell r="AC191">
            <v>0</v>
          </cell>
          <cell r="AD191">
            <v>0</v>
          </cell>
        </row>
        <row r="192">
          <cell r="A192">
            <v>102259</v>
          </cell>
          <cell r="B192" t="str">
            <v>EMPLOYEE RELATIONS_ADMIN</v>
          </cell>
          <cell r="C192">
            <v>102259</v>
          </cell>
          <cell r="D192" t="str">
            <v>EMPLOYEE RELATIONS_ADMIN</v>
          </cell>
          <cell r="E192">
            <v>415002</v>
          </cell>
          <cell r="F192">
            <v>4150</v>
          </cell>
          <cell r="G192" t="str">
            <v>G&amp;A</v>
          </cell>
          <cell r="H192" t="str">
            <v>BASE JV</v>
          </cell>
          <cell r="I192" t="str">
            <v>HR</v>
          </cell>
          <cell r="J192" t="str">
            <v>HR</v>
          </cell>
          <cell r="K192" t="str">
            <v>HR Manager Nigeria</v>
          </cell>
          <cell r="L192" t="str">
            <v>HR Account Manager Development</v>
          </cell>
          <cell r="M192" t="str">
            <v>CHIGBO ENENMO</v>
          </cell>
          <cell r="N192" t="str">
            <v>HR</v>
          </cell>
          <cell r="O192" t="str">
            <v>AJILIMA- ISAAC, HAWA</v>
          </cell>
          <cell r="P192" t="str">
            <v>HYGINUS.ONUEGBU@SHELL.COM</v>
          </cell>
          <cell r="Q192" t="str">
            <v>OPEX</v>
          </cell>
          <cell r="R192" t="str">
            <v>OPEX</v>
          </cell>
          <cell r="S192" t="str">
            <v>NON SAL</v>
          </cell>
          <cell r="T192" t="str">
            <v>N/A</v>
          </cell>
          <cell r="U192" t="str">
            <v>N/A</v>
          </cell>
          <cell r="V192" t="str">
            <v>C_OPSE_OIL_Z11</v>
          </cell>
          <cell r="W192" t="str">
            <v>P236.04 HR</v>
          </cell>
          <cell r="X192" t="str">
            <v>S7200 Services</v>
          </cell>
          <cell r="Y192" t="str">
            <v>A2340 Overhead</v>
          </cell>
          <cell r="AB192">
            <v>59967909.793398999</v>
          </cell>
          <cell r="AC192">
            <v>25023.696</v>
          </cell>
          <cell r="AD192">
            <v>221639.79368327541</v>
          </cell>
        </row>
        <row r="193">
          <cell r="A193">
            <v>102260</v>
          </cell>
          <cell r="B193" t="str">
            <v>PROFESSIONAL SUBSCRIPTION, BURIAL ASSISTANCE AND EX_GRATIA PAY_ADMIN SERVICES COST</v>
          </cell>
          <cell r="C193">
            <v>102260</v>
          </cell>
          <cell r="D193" t="str">
            <v>PROFESSIONAL SUBSCRIPTION, BURIAL ASSISTANCE AND EX_GRATIA PAY_ADMIN SERVICES COST</v>
          </cell>
          <cell r="E193">
            <v>415002</v>
          </cell>
          <cell r="F193">
            <v>4150</v>
          </cell>
          <cell r="G193" t="str">
            <v>G&amp;A</v>
          </cell>
          <cell r="H193" t="str">
            <v>BASE JV</v>
          </cell>
          <cell r="I193" t="str">
            <v>HR</v>
          </cell>
          <cell r="J193" t="str">
            <v>HR</v>
          </cell>
          <cell r="K193" t="str">
            <v>Reg. HR Policy, Pro, Systems &amp; Comp Mgr</v>
          </cell>
          <cell r="L193" t="str">
            <v>Head HR Business Services</v>
          </cell>
          <cell r="M193" t="str">
            <v>CHIGBO ENENMO</v>
          </cell>
          <cell r="N193" t="str">
            <v>HR</v>
          </cell>
          <cell r="O193" t="str">
            <v>AJILIMA- ISAAC, HAWA</v>
          </cell>
          <cell r="P193" t="str">
            <v>CAROLINE.ALLEN@SHELL.COM</v>
          </cell>
          <cell r="Q193" t="str">
            <v>OPEX</v>
          </cell>
          <cell r="R193" t="str">
            <v>OPEX</v>
          </cell>
          <cell r="S193" t="str">
            <v>NON SAL</v>
          </cell>
          <cell r="T193" t="str">
            <v>N/A</v>
          </cell>
          <cell r="U193" t="str">
            <v>N/A</v>
          </cell>
          <cell r="V193" t="str">
            <v>C_OPSE_OIL_Z11</v>
          </cell>
          <cell r="W193" t="str">
            <v>P236.04 HR</v>
          </cell>
          <cell r="X193" t="str">
            <v>S7200 Services</v>
          </cell>
          <cell r="Y193" t="str">
            <v>A2340 Overhead</v>
          </cell>
          <cell r="AB193">
            <v>240202087</v>
          </cell>
          <cell r="AC193">
            <v>3000</v>
          </cell>
          <cell r="AD193">
            <v>790547.82622950815</v>
          </cell>
        </row>
        <row r="194">
          <cell r="A194">
            <v>102262</v>
          </cell>
          <cell r="B194" t="str">
            <v>DWS - TECHNOLOGY DEV</v>
          </cell>
          <cell r="C194">
            <v>102262</v>
          </cell>
          <cell r="D194" t="str">
            <v>DWS - TECHNOLOGY DEV</v>
          </cell>
          <cell r="E194">
            <v>411001</v>
          </cell>
          <cell r="F194">
            <v>4110</v>
          </cell>
          <cell r="G194" t="str">
            <v>PE</v>
          </cell>
          <cell r="H194" t="str">
            <v>BASE JV</v>
          </cell>
          <cell r="I194" t="str">
            <v>P&amp;T</v>
          </cell>
          <cell r="J194" t="str">
            <v>WELLS</v>
          </cell>
          <cell r="K194" t="str">
            <v>GM Wells Ops SPDC</v>
          </cell>
          <cell r="L194" t="str">
            <v>Well Engineering Manager</v>
          </cell>
          <cell r="M194" t="str">
            <v>MOJEED OKUNADE</v>
          </cell>
          <cell r="N194" t="str">
            <v>WELLS</v>
          </cell>
          <cell r="O194" t="str">
            <v>AUDU-USMAN, ISAAC</v>
          </cell>
          <cell r="P194" t="str">
            <v>NURUDEEN.IBRAHIM@SHELL.COM</v>
          </cell>
          <cell r="Q194" t="str">
            <v>OPEX</v>
          </cell>
          <cell r="R194" t="str">
            <v>OPEX</v>
          </cell>
          <cell r="S194" t="str">
            <v>NON SAL</v>
          </cell>
          <cell r="T194" t="str">
            <v>N/A</v>
          </cell>
          <cell r="U194" t="str">
            <v>N/A</v>
          </cell>
          <cell r="V194" t="str">
            <v>C_OPSE_OIL_Z11</v>
          </cell>
          <cell r="W194" t="str">
            <v>P236.01 Technical Support</v>
          </cell>
          <cell r="X194" t="str">
            <v>S7200 Services</v>
          </cell>
          <cell r="Y194" t="str">
            <v>A2340 Overhead</v>
          </cell>
          <cell r="AB194">
            <v>45140000</v>
          </cell>
          <cell r="AC194">
            <v>222000</v>
          </cell>
          <cell r="AD194">
            <v>370000</v>
          </cell>
        </row>
        <row r="195">
          <cell r="A195">
            <v>102263</v>
          </cell>
          <cell r="B195" t="str">
            <v>WELL CONTROL ASSURANCE</v>
          </cell>
          <cell r="C195">
            <v>102263</v>
          </cell>
          <cell r="D195" t="str">
            <v>WELL CONTROL ASSURANCE</v>
          </cell>
          <cell r="E195">
            <v>411001</v>
          </cell>
          <cell r="F195">
            <v>4110</v>
          </cell>
          <cell r="G195" t="str">
            <v>PE</v>
          </cell>
          <cell r="H195" t="str">
            <v>BASE JV</v>
          </cell>
          <cell r="I195" t="str">
            <v>P&amp;T</v>
          </cell>
          <cell r="J195" t="str">
            <v>WELLS</v>
          </cell>
          <cell r="K195" t="str">
            <v>GM Wells Ops SPDC</v>
          </cell>
          <cell r="L195" t="str">
            <v>Well Engineering Manager</v>
          </cell>
          <cell r="M195" t="str">
            <v>MOJEED OKUNADE</v>
          </cell>
          <cell r="N195" t="str">
            <v>WELLS</v>
          </cell>
          <cell r="O195" t="str">
            <v>AUDU-USMAN, ISAAC</v>
          </cell>
          <cell r="P195" t="str">
            <v>NURUDEEN.IBRAHIM@SHELL.COM</v>
          </cell>
          <cell r="Q195" t="str">
            <v>OPEX</v>
          </cell>
          <cell r="R195" t="str">
            <v>OPEX</v>
          </cell>
          <cell r="S195" t="str">
            <v>NON SAL</v>
          </cell>
          <cell r="T195" t="str">
            <v>N/A</v>
          </cell>
          <cell r="U195" t="str">
            <v>N/A</v>
          </cell>
          <cell r="V195" t="str">
            <v>C_OPSE_OIL_Z11</v>
          </cell>
          <cell r="W195" t="str">
            <v>P232 Well Mtce, Testing &amp; Stimulation</v>
          </cell>
          <cell r="X195" t="str">
            <v>S7200 Services</v>
          </cell>
          <cell r="Y195" t="str">
            <v>A2340 Overhead</v>
          </cell>
          <cell r="AB195">
            <v>36087401.446476772</v>
          </cell>
          <cell r="AC195">
            <v>177479.02350726281</v>
          </cell>
          <cell r="AD195">
            <v>295798.37251210469</v>
          </cell>
        </row>
        <row r="196">
          <cell r="A196">
            <v>102264</v>
          </cell>
          <cell r="B196" t="str">
            <v>PE SKILLS DEVELOPMENT</v>
          </cell>
          <cell r="C196">
            <v>102264</v>
          </cell>
          <cell r="D196" t="str">
            <v>PE SKILLS DEVELOPMENT</v>
          </cell>
          <cell r="E196">
            <v>415004</v>
          </cell>
          <cell r="F196">
            <v>4150</v>
          </cell>
          <cell r="G196" t="str">
            <v>PE</v>
          </cell>
          <cell r="H196" t="str">
            <v>BASE JV</v>
          </cell>
          <cell r="I196" t="str">
            <v>DEVELOPMENT</v>
          </cell>
          <cell r="J196" t="str">
            <v>DEVELOPMENT</v>
          </cell>
          <cell r="K196" t="str">
            <v>Manager, Tech Integration and PE</v>
          </cell>
          <cell r="L196" t="str">
            <v>Production Geosciences Discipline Lead</v>
          </cell>
          <cell r="M196" t="str">
            <v>MOJEED OKUNADE</v>
          </cell>
          <cell r="N196" t="str">
            <v>DEVELOPMENT</v>
          </cell>
          <cell r="O196" t="str">
            <v>ENONCHE, VANESSA</v>
          </cell>
          <cell r="P196" t="str">
            <v>NENGI.PEPPLE@SHELL.COM</v>
          </cell>
          <cell r="Q196" t="str">
            <v>OPEX</v>
          </cell>
          <cell r="R196" t="str">
            <v>OPEX</v>
          </cell>
          <cell r="S196" t="str">
            <v>NON SAL</v>
          </cell>
          <cell r="T196" t="str">
            <v>N/A</v>
          </cell>
          <cell r="U196" t="str">
            <v>N/A</v>
          </cell>
          <cell r="V196" t="str">
            <v>C_OPSE_OIL_Z11</v>
          </cell>
          <cell r="W196" t="str">
            <v>P236.01 Technical Support</v>
          </cell>
          <cell r="X196" t="str">
            <v>S7200 Services</v>
          </cell>
          <cell r="Y196" t="str">
            <v>A2180 Feasibility Expenses</v>
          </cell>
          <cell r="AB196">
            <v>68079275</v>
          </cell>
          <cell r="AC196">
            <v>287520</v>
          </cell>
          <cell r="AD196">
            <v>510730.73770491802</v>
          </cell>
        </row>
        <row r="197">
          <cell r="A197">
            <v>102268</v>
          </cell>
          <cell r="B197" t="str">
            <v>RESEARCH AND DEVELOPMENT</v>
          </cell>
          <cell r="C197">
            <v>102268</v>
          </cell>
          <cell r="D197" t="str">
            <v>RANDD, TECH AND UNIVERSITY LIAISON ACTIVITIES</v>
          </cell>
          <cell r="E197">
            <v>415008</v>
          </cell>
          <cell r="F197">
            <v>4150</v>
          </cell>
          <cell r="G197" t="str">
            <v>CDPA</v>
          </cell>
          <cell r="H197" t="str">
            <v>BASE JV</v>
          </cell>
          <cell r="I197" t="str">
            <v>CC &amp; MD</v>
          </cell>
          <cell r="J197" t="str">
            <v>EXTERNAL RELATIONS</v>
          </cell>
          <cell r="K197" t="str">
            <v>External Relations Manager</v>
          </cell>
          <cell r="L197" t="str">
            <v>Social Performance &amp; Social Investment Manager</v>
          </cell>
          <cell r="M197" t="str">
            <v>CHIGBO ENENMO</v>
          </cell>
          <cell r="N197" t="str">
            <v>EXTERNAL RELATIONS</v>
          </cell>
          <cell r="O197" t="str">
            <v>SOKUNBI, ADEOLA</v>
          </cell>
          <cell r="P197" t="str">
            <v>HARCOURT.STANLEY@SHELL.COM</v>
          </cell>
          <cell r="Q197" t="str">
            <v>OPEX</v>
          </cell>
          <cell r="R197" t="str">
            <v>OPEX</v>
          </cell>
          <cell r="S197" t="str">
            <v>NON SAL</v>
          </cell>
          <cell r="T197" t="str">
            <v>N/A</v>
          </cell>
          <cell r="U197" t="str">
            <v>N/A</v>
          </cell>
          <cell r="V197" t="str">
            <v>C_OPSE_OIL_Z11</v>
          </cell>
          <cell r="W197" t="str">
            <v>P236.01 Technical Support</v>
          </cell>
          <cell r="X197" t="str">
            <v>S7200 Services</v>
          </cell>
          <cell r="Y197" t="str">
            <v>A2180 Feasibility Expenses</v>
          </cell>
          <cell r="AB197">
            <v>317000000</v>
          </cell>
          <cell r="AC197">
            <v>131580</v>
          </cell>
          <cell r="AD197">
            <v>1170924.2622950822</v>
          </cell>
        </row>
        <row r="198">
          <cell r="A198">
            <v>102269</v>
          </cell>
          <cell r="B198" t="str">
            <v>PE DISCIPLINE PORTFOLIO ACTIVITIES</v>
          </cell>
          <cell r="C198">
            <v>102269</v>
          </cell>
          <cell r="D198" t="str">
            <v>PE DISCIPLINE PORTFOLIO ACTIVITIES</v>
          </cell>
          <cell r="E198">
            <v>413001</v>
          </cell>
          <cell r="F198">
            <v>4130</v>
          </cell>
          <cell r="G198" t="str">
            <v>PE</v>
          </cell>
          <cell r="H198" t="str">
            <v>BASE JV</v>
          </cell>
          <cell r="I198" t="str">
            <v>DEVELOPMENT</v>
          </cell>
          <cell r="J198" t="str">
            <v>DEVELOPMENT</v>
          </cell>
          <cell r="K198" t="str">
            <v>Manager, Tech Integration and PE</v>
          </cell>
          <cell r="L198" t="str">
            <v>Production Geosciences Discipline Lead</v>
          </cell>
          <cell r="M198" t="str">
            <v>MOJEED OKUNADE</v>
          </cell>
          <cell r="N198" t="str">
            <v>DEVELOPMENT</v>
          </cell>
          <cell r="O198" t="str">
            <v>ENONCHE, VANESSA</v>
          </cell>
          <cell r="P198" t="str">
            <v>NENGI.PEPPLE@SHELL.COM</v>
          </cell>
          <cell r="Q198" t="str">
            <v>OPEX</v>
          </cell>
          <cell r="R198" t="str">
            <v>OPEX</v>
          </cell>
          <cell r="S198" t="str">
            <v>NON SAL</v>
          </cell>
          <cell r="T198" t="str">
            <v>N/A</v>
          </cell>
          <cell r="U198" t="str">
            <v>N/A</v>
          </cell>
          <cell r="V198" t="str">
            <v>C_OPSE_OIL_Z11</v>
          </cell>
          <cell r="W198" t="str">
            <v>P236.01 Technical Support</v>
          </cell>
          <cell r="X198" t="str">
            <v>S7200 Services</v>
          </cell>
          <cell r="Y198" t="str">
            <v>A2180 Feasibility Expenses</v>
          </cell>
          <cell r="AB198">
            <v>7615384</v>
          </cell>
          <cell r="AC198">
            <v>39312</v>
          </cell>
          <cell r="AD198">
            <v>64280.472131147544</v>
          </cell>
        </row>
        <row r="199">
          <cell r="A199">
            <v>102280</v>
          </cell>
          <cell r="B199" t="str">
            <v>CORPORATE WELLS &amp; RESERVOIR SURVEILLANCE</v>
          </cell>
          <cell r="C199">
            <v>102280</v>
          </cell>
          <cell r="D199" t="str">
            <v>CORP WELLS AND RESERVOIR SURVEILLANCE</v>
          </cell>
          <cell r="E199">
            <v>411001</v>
          </cell>
          <cell r="F199">
            <v>4110</v>
          </cell>
          <cell r="G199" t="str">
            <v>PE</v>
          </cell>
          <cell r="H199" t="str">
            <v>BASE JV</v>
          </cell>
          <cell r="I199" t="str">
            <v>DEVELOPMENT</v>
          </cell>
          <cell r="J199" t="str">
            <v>DEVELOPMENT</v>
          </cell>
          <cell r="K199" t="str">
            <v>Development Manager, Onshore Assets</v>
          </cell>
          <cell r="L199" t="str">
            <v>Subsurface Operations Interface Manager</v>
          </cell>
          <cell r="M199" t="str">
            <v>MOJEED OKUNADE</v>
          </cell>
          <cell r="N199" t="str">
            <v>DEVELOPMENT</v>
          </cell>
          <cell r="O199" t="str">
            <v>ENONCHE, VANESSA</v>
          </cell>
          <cell r="P199" t="str">
            <v>IFEANYICHUKWU.OFIA@SHELL.COM</v>
          </cell>
          <cell r="Q199" t="str">
            <v>OPEX</v>
          </cell>
          <cell r="R199" t="str">
            <v>OPEX</v>
          </cell>
          <cell r="S199" t="str">
            <v>NON SAL</v>
          </cell>
          <cell r="T199" t="str">
            <v>N/A</v>
          </cell>
          <cell r="U199" t="str">
            <v>N/A</v>
          </cell>
          <cell r="V199" t="str">
            <v>C_OPSE_OIL_Z11</v>
          </cell>
          <cell r="W199" t="str">
            <v>P232 Well Mtce, Testing &amp; Stimulation</v>
          </cell>
          <cell r="X199" t="str">
            <v>S7200 Services</v>
          </cell>
          <cell r="Y199" t="str">
            <v>A2130 Well/Mine Maintenance</v>
          </cell>
          <cell r="AB199">
            <v>787122757.94910014</v>
          </cell>
          <cell r="AC199">
            <v>5043651.7071557576</v>
          </cell>
          <cell r="AD199">
            <v>7624382.0610872349</v>
          </cell>
        </row>
        <row r="200">
          <cell r="A200">
            <v>102285</v>
          </cell>
          <cell r="B200" t="str">
            <v xml:space="preserve">CATERING/ACCOMM/HOUSE KEEPING SWAMP 2   </v>
          </cell>
          <cell r="C200">
            <v>102285</v>
          </cell>
          <cell r="D200" t="str">
            <v xml:space="preserve">CATERING/ACCOMM/HOUSE KEEPING SWAMP 2   </v>
          </cell>
          <cell r="E200">
            <v>415004</v>
          </cell>
          <cell r="F200">
            <v>4150</v>
          </cell>
          <cell r="G200" t="str">
            <v>G&amp;A</v>
          </cell>
          <cell r="H200" t="str">
            <v>BASE JV</v>
          </cell>
          <cell r="I200" t="str">
            <v>PRODUCTION</v>
          </cell>
          <cell r="J200" t="str">
            <v>PRODUCTION</v>
          </cell>
          <cell r="K200" t="str">
            <v>Asset Manager, Swamp West Hub</v>
          </cell>
          <cell r="L200" t="str">
            <v>Forcados Terminal Installation Manager</v>
          </cell>
          <cell r="M200" t="str">
            <v>IRETI OMOTOSO</v>
          </cell>
          <cell r="N200" t="str">
            <v>PRODUCTION</v>
          </cell>
          <cell r="O200" t="str">
            <v>MBANEFO, DUBEM</v>
          </cell>
          <cell r="P200" t="str">
            <v>MAXWELL.OGHOLOH@SHELL.COM</v>
          </cell>
          <cell r="Q200" t="str">
            <v>OPEX</v>
          </cell>
          <cell r="R200" t="str">
            <v>OPEX</v>
          </cell>
          <cell r="S200" t="str">
            <v>NON SAL</v>
          </cell>
          <cell r="T200" t="str">
            <v>N/A</v>
          </cell>
          <cell r="U200" t="str">
            <v>N/A</v>
          </cell>
          <cell r="V200" t="str">
            <v>N/A</v>
          </cell>
          <cell r="W200" t="str">
            <v>P231 Production Operations</v>
          </cell>
          <cell r="X200" t="str">
            <v>S7200 Services</v>
          </cell>
          <cell r="Y200" t="str">
            <v>A2110 Production Operations</v>
          </cell>
          <cell r="AB200">
            <v>0</v>
          </cell>
          <cell r="AC200">
            <v>0</v>
          </cell>
          <cell r="AD200">
            <v>0</v>
          </cell>
        </row>
        <row r="201">
          <cell r="A201">
            <v>108552</v>
          </cell>
          <cell r="B201" t="str">
            <v>SUG UPSTREAM GAS - SALARY</v>
          </cell>
          <cell r="C201">
            <v>101468</v>
          </cell>
          <cell r="D201" t="str">
            <v>OVERHEADS, SUG GM UPSTREAM GAS</v>
          </cell>
          <cell r="E201">
            <v>415002</v>
          </cell>
          <cell r="F201">
            <v>4150</v>
          </cell>
          <cell r="G201" t="str">
            <v>G&amp;A</v>
          </cell>
          <cell r="H201" t="str">
            <v>BASE JV</v>
          </cell>
          <cell r="I201" t="str">
            <v>COMMERCIAL / GAS</v>
          </cell>
          <cell r="J201" t="str">
            <v>COMMERCIAL / GAS</v>
          </cell>
          <cell r="K201" t="str">
            <v>Integration/Demand &amp; Supply Planning Mgr</v>
          </cell>
          <cell r="L201" t="str">
            <v>Technical Planning Manager</v>
          </cell>
          <cell r="M201" t="str">
            <v>OLATUNDE ODUWOLE</v>
          </cell>
          <cell r="N201" t="str">
            <v>GAS</v>
          </cell>
          <cell r="O201" t="str">
            <v>BELO-OSAGIE, OGOCHUKWU</v>
          </cell>
          <cell r="P201" t="str">
            <v>CHUKWUEMEKA.EKEKE@SHELL.COM</v>
          </cell>
          <cell r="Q201" t="str">
            <v>OPEX</v>
          </cell>
          <cell r="R201" t="str">
            <v>OPEX</v>
          </cell>
          <cell r="S201" t="str">
            <v>NON SAL</v>
          </cell>
          <cell r="T201" t="str">
            <v>N/A</v>
          </cell>
          <cell r="U201" t="str">
            <v>N/A</v>
          </cell>
          <cell r="V201" t="str">
            <v>N/A</v>
          </cell>
          <cell r="W201" t="str">
            <v>P235 Direct Management</v>
          </cell>
          <cell r="X201" t="str">
            <v>S7200 Services</v>
          </cell>
          <cell r="Y201" t="str">
            <v>A2170 Direct Mngt and Overheads</v>
          </cell>
          <cell r="AB201">
            <v>0</v>
          </cell>
          <cell r="AC201">
            <v>0</v>
          </cell>
          <cell r="AD201">
            <v>0</v>
          </cell>
        </row>
        <row r="202">
          <cell r="A202">
            <v>101631</v>
          </cell>
          <cell r="B202" t="str">
            <v>SALARIES WAGES &amp; O/H LAND AREA 1 EAST</v>
          </cell>
          <cell r="C202">
            <v>101631</v>
          </cell>
          <cell r="D202" t="str">
            <v>LAND AREA EAST OVERHEADS_SERVICES MGT (ADMIN SERVICES COST)</v>
          </cell>
          <cell r="E202">
            <v>415002</v>
          </cell>
          <cell r="F202">
            <v>4150</v>
          </cell>
          <cell r="G202" t="str">
            <v>G&amp;A</v>
          </cell>
          <cell r="H202" t="str">
            <v>BASE JV</v>
          </cell>
          <cell r="I202" t="str">
            <v>PRODUCTION</v>
          </cell>
          <cell r="J202" t="str">
            <v>PRODUCTION</v>
          </cell>
          <cell r="K202" t="str">
            <v>Asset Manager, Land East Hub</v>
          </cell>
          <cell r="L202" t="str">
            <v>Asset Management Integration Lead</v>
          </cell>
          <cell r="M202" t="str">
            <v>IRETI OMOTOSO</v>
          </cell>
          <cell r="N202" t="str">
            <v>PRODUCTION</v>
          </cell>
          <cell r="O202" t="str">
            <v>ADEDIRAN, ADEWALE</v>
          </cell>
          <cell r="P202" t="str">
            <v>RUTH.OLUWOLE@SHELL.COM</v>
          </cell>
          <cell r="Q202" t="str">
            <v>OPEX</v>
          </cell>
          <cell r="R202" t="str">
            <v>OPEX</v>
          </cell>
          <cell r="S202" t="str">
            <v>NON SAL</v>
          </cell>
          <cell r="T202" t="str">
            <v>N/A</v>
          </cell>
          <cell r="U202" t="str">
            <v>N/A</v>
          </cell>
          <cell r="V202" t="str">
            <v>C_OPSE_OIL_Z11</v>
          </cell>
          <cell r="W202" t="str">
            <v>P231 Production Operations</v>
          </cell>
          <cell r="X202" t="str">
            <v>S7200 Services</v>
          </cell>
          <cell r="Y202" t="str">
            <v>A2110 Production Operations</v>
          </cell>
          <cell r="AB202">
            <v>50936537.9905596</v>
          </cell>
          <cell r="AC202">
            <v>0</v>
          </cell>
          <cell r="AD202">
            <v>167005.0425919987</v>
          </cell>
        </row>
        <row r="203">
          <cell r="A203">
            <v>102310</v>
          </cell>
          <cell r="B203" t="str">
            <v>CORPORATE WELL INTEGRITY ACTIVITIES</v>
          </cell>
          <cell r="C203">
            <v>102310</v>
          </cell>
          <cell r="D203" t="str">
            <v>CORP WELL INTEGRITY</v>
          </cell>
          <cell r="E203">
            <v>411001</v>
          </cell>
          <cell r="F203">
            <v>4110</v>
          </cell>
          <cell r="G203" t="str">
            <v>PE</v>
          </cell>
          <cell r="H203" t="str">
            <v>BASE JV</v>
          </cell>
          <cell r="I203" t="str">
            <v>DEVELOPMENT</v>
          </cell>
          <cell r="J203" t="str">
            <v>DEVELOPMENT</v>
          </cell>
          <cell r="K203" t="str">
            <v>Development Manager, Onshore Assets</v>
          </cell>
          <cell r="L203" t="str">
            <v>Subsurface Operations Interface Manager</v>
          </cell>
          <cell r="M203" t="str">
            <v>MOJEED OKUNADE</v>
          </cell>
          <cell r="N203" t="str">
            <v>DEVELOPMENT</v>
          </cell>
          <cell r="O203" t="str">
            <v>ENONCHE, VANESSA</v>
          </cell>
          <cell r="P203" t="str">
            <v>IFEANYICHUKWU.OFIA@SHELL.COM</v>
          </cell>
          <cell r="Q203" t="str">
            <v>OPEX</v>
          </cell>
          <cell r="R203" t="str">
            <v>OPEX</v>
          </cell>
          <cell r="S203" t="str">
            <v>NON SAL</v>
          </cell>
          <cell r="T203" t="str">
            <v>N/A</v>
          </cell>
          <cell r="U203" t="str">
            <v>N/A</v>
          </cell>
          <cell r="V203" t="str">
            <v>N/A</v>
          </cell>
          <cell r="W203" t="str">
            <v>P232 Well Mtce, Testing &amp; Stimulation</v>
          </cell>
          <cell r="X203" t="str">
            <v>S7200 Services</v>
          </cell>
          <cell r="Y203" t="str">
            <v>A2130 Well/Mine Maintenance</v>
          </cell>
          <cell r="AB203">
            <v>0</v>
          </cell>
          <cell r="AC203">
            <v>0</v>
          </cell>
          <cell r="AD203">
            <v>0</v>
          </cell>
        </row>
        <row r="204">
          <cell r="A204">
            <v>104910</v>
          </cell>
          <cell r="B204" t="str">
            <v>SALARIES WAGES &amp; OH LAND AREA 2 EAST</v>
          </cell>
          <cell r="C204">
            <v>101631</v>
          </cell>
          <cell r="D204" t="str">
            <v>LAND AREA EAST OVERHEADS_SERVICES MGT (ADMIN SERVICES COST)</v>
          </cell>
          <cell r="E204">
            <v>415002</v>
          </cell>
          <cell r="F204">
            <v>4150</v>
          </cell>
          <cell r="G204" t="str">
            <v>G&amp;A</v>
          </cell>
          <cell r="H204" t="str">
            <v>BASE JV</v>
          </cell>
          <cell r="I204" t="str">
            <v>PRODUCTION</v>
          </cell>
          <cell r="J204" t="str">
            <v>PRODUCTION</v>
          </cell>
          <cell r="K204" t="str">
            <v>Asset Manager, Central Hub</v>
          </cell>
          <cell r="L204" t="str">
            <v>Asset Management Integration Lead</v>
          </cell>
          <cell r="M204" t="str">
            <v>IRETI OMOTOSO</v>
          </cell>
          <cell r="N204" t="str">
            <v>PRODUCTION</v>
          </cell>
          <cell r="O204" t="str">
            <v>ADEDIRAN, ADEWALE</v>
          </cell>
          <cell r="P204" t="str">
            <v>RUTH.OLUWOLE@SHELL.COM</v>
          </cell>
          <cell r="Q204" t="str">
            <v>OPEX</v>
          </cell>
          <cell r="R204" t="str">
            <v>OPEX</v>
          </cell>
          <cell r="S204" t="str">
            <v>NON SAL</v>
          </cell>
          <cell r="T204" t="str">
            <v>N/A</v>
          </cell>
          <cell r="U204" t="str">
            <v>N/A</v>
          </cell>
          <cell r="V204" t="str">
            <v>C_OPSE_OIL_Z11</v>
          </cell>
          <cell r="W204" t="str">
            <v>P231 Production Operations</v>
          </cell>
          <cell r="X204" t="str">
            <v>S7200 Services</v>
          </cell>
          <cell r="Y204" t="str">
            <v>A2110 Production Operations</v>
          </cell>
          <cell r="AB204">
            <v>138396760.39999998</v>
          </cell>
          <cell r="AC204">
            <v>0</v>
          </cell>
          <cell r="AD204">
            <v>453759.87016393436</v>
          </cell>
        </row>
        <row r="205">
          <cell r="A205">
            <v>112981</v>
          </cell>
          <cell r="B205" t="str">
            <v>OVERHEADS LAND AREA2</v>
          </cell>
          <cell r="C205">
            <v>101631</v>
          </cell>
          <cell r="D205" t="str">
            <v>LAND AREA EAST OVERHEADS_SERVICES MGT (ADMIN SERVICES COST)</v>
          </cell>
          <cell r="E205">
            <v>415002</v>
          </cell>
          <cell r="F205">
            <v>4150</v>
          </cell>
          <cell r="G205" t="str">
            <v>G&amp;A</v>
          </cell>
          <cell r="H205" t="str">
            <v>BASE JV</v>
          </cell>
          <cell r="I205" t="str">
            <v>PRODUCTION</v>
          </cell>
          <cell r="J205" t="str">
            <v>PRODUCTION</v>
          </cell>
          <cell r="K205" t="str">
            <v>Asset Manager, Central Hub</v>
          </cell>
          <cell r="L205" t="str">
            <v>Asset Management Integration Lead</v>
          </cell>
          <cell r="M205" t="str">
            <v>IRETI OMOTOSO</v>
          </cell>
          <cell r="N205" t="str">
            <v>PRODUCTION</v>
          </cell>
          <cell r="O205" t="str">
            <v>ADEDIRAN, ADEWALE</v>
          </cell>
          <cell r="P205" t="str">
            <v>RUTH.OLUWOLE@SHELL.COM</v>
          </cell>
          <cell r="Q205" t="str">
            <v>OPEX</v>
          </cell>
          <cell r="R205" t="str">
            <v>OPEX</v>
          </cell>
          <cell r="S205" t="str">
            <v>NON SAL</v>
          </cell>
          <cell r="T205" t="str">
            <v>N/A</v>
          </cell>
          <cell r="U205" t="str">
            <v>N/A</v>
          </cell>
          <cell r="V205" t="str">
            <v>C_OPSE_OIL_Z11</v>
          </cell>
          <cell r="W205" t="str">
            <v>P231 Production Operations</v>
          </cell>
          <cell r="X205" t="str">
            <v>S7200 Services</v>
          </cell>
          <cell r="Y205" t="str">
            <v>A2110 Production Operations</v>
          </cell>
          <cell r="AB205">
            <v>47399928</v>
          </cell>
          <cell r="AC205">
            <v>60832</v>
          </cell>
          <cell r="AD205">
            <v>216241.6</v>
          </cell>
        </row>
        <row r="206">
          <cell r="A206">
            <v>102350</v>
          </cell>
          <cell r="B206" t="str">
            <v>OVERHEADS, FSCQB SCM BUSINESS IMPROVEMENT_NIPEX</v>
          </cell>
          <cell r="C206">
            <v>102350</v>
          </cell>
          <cell r="D206" t="str">
            <v>OVERHEADS, FSCNB SCM BUSINESS IMPROVEMENT_NIPEX</v>
          </cell>
          <cell r="E206">
            <v>421000</v>
          </cell>
          <cell r="F206">
            <v>4210</v>
          </cell>
          <cell r="G206" t="str">
            <v>PMM</v>
          </cell>
          <cell r="H206" t="str">
            <v>BASE JV</v>
          </cell>
          <cell r="I206" t="str">
            <v>FINANCE</v>
          </cell>
          <cell r="J206" t="str">
            <v>CONTRACTING &amp; PROCUREMENT</v>
          </cell>
          <cell r="K206" t="str">
            <v>Manager CP UI Nigeria &amp; Gabon</v>
          </cell>
          <cell r="L206" t="str">
            <v xml:space="preserve">PM Corporate Services </v>
          </cell>
          <cell r="M206" t="str">
            <v>CHIGBO ENENMO</v>
          </cell>
          <cell r="N206" t="str">
            <v>FINANCE/CP</v>
          </cell>
          <cell r="O206" t="str">
            <v>AJILIMA- ISAAC, HAWA</v>
          </cell>
          <cell r="P206" t="str">
            <v>AMBROSE.EKO@SHELL.COM</v>
          </cell>
          <cell r="Q206" t="str">
            <v>OPEX</v>
          </cell>
          <cell r="R206" t="str">
            <v>OPEX</v>
          </cell>
          <cell r="S206" t="str">
            <v>NON SAL</v>
          </cell>
          <cell r="T206" t="str">
            <v>N/A</v>
          </cell>
          <cell r="U206" t="str">
            <v>N/A</v>
          </cell>
          <cell r="V206" t="str">
            <v>C_OPSE_OIL_Z11</v>
          </cell>
          <cell r="W206" t="str">
            <v>P236.07 Procurement Management</v>
          </cell>
          <cell r="X206" t="str">
            <v>S7200 Services</v>
          </cell>
          <cell r="Y206" t="str">
            <v>A2340 Overhead</v>
          </cell>
          <cell r="AB206">
            <v>0</v>
          </cell>
          <cell r="AC206">
            <v>600000</v>
          </cell>
          <cell r="AD206">
            <v>600000</v>
          </cell>
        </row>
        <row r="207">
          <cell r="A207">
            <v>112984</v>
          </cell>
          <cell r="B207" t="str">
            <v xml:space="preserve">PAE GEN OVERHEADS </v>
          </cell>
          <cell r="C207">
            <v>101631</v>
          </cell>
          <cell r="D207" t="str">
            <v>LAND AREA EAST OVERHEADS_SERVICES MGT (ADMIN SERVICES COST)</v>
          </cell>
          <cell r="E207">
            <v>415002</v>
          </cell>
          <cell r="F207">
            <v>4150</v>
          </cell>
          <cell r="G207" t="str">
            <v>G&amp;A</v>
          </cell>
          <cell r="H207" t="str">
            <v>BASE JV</v>
          </cell>
          <cell r="I207" t="str">
            <v>PRODUCTION</v>
          </cell>
          <cell r="J207" t="str">
            <v>PRODUCTION</v>
          </cell>
          <cell r="K207" t="str">
            <v>Asset Manager, Central Hub</v>
          </cell>
          <cell r="L207" t="str">
            <v>Asset Management Integration Lead</v>
          </cell>
          <cell r="M207" t="str">
            <v>IRETI OMOTOSO</v>
          </cell>
          <cell r="N207" t="str">
            <v>PRODUCTION</v>
          </cell>
          <cell r="O207" t="str">
            <v>ADEDIRAN, ADEWALE</v>
          </cell>
          <cell r="P207" t="str">
            <v>RUTH.OLUWOLE@SHELL.COM</v>
          </cell>
          <cell r="Q207" t="str">
            <v>OPEX</v>
          </cell>
          <cell r="R207" t="str">
            <v>OPEX</v>
          </cell>
          <cell r="S207" t="str">
            <v>NON SAL</v>
          </cell>
          <cell r="T207" t="str">
            <v>N/A</v>
          </cell>
          <cell r="U207" t="str">
            <v>N/A</v>
          </cell>
          <cell r="V207" t="str">
            <v>N/A</v>
          </cell>
          <cell r="W207" t="str">
            <v>P231 Production Operations</v>
          </cell>
          <cell r="X207" t="str">
            <v>S7200 Services</v>
          </cell>
          <cell r="Y207" t="str">
            <v>A2110 Production Operations</v>
          </cell>
          <cell r="AB207">
            <v>129767036.46146999</v>
          </cell>
          <cell r="AC207">
            <v>5580.8399999999992</v>
          </cell>
          <cell r="AD207">
            <v>431046.53331629507</v>
          </cell>
        </row>
        <row r="208">
          <cell r="A208">
            <v>113077</v>
          </cell>
          <cell r="B208" t="str">
            <v>GENERAL OVERHEAD GBARAN</v>
          </cell>
          <cell r="C208">
            <v>101631</v>
          </cell>
          <cell r="D208" t="str">
            <v>LAND AREA EAST OVERHEADS_SERVICES MGT (ADMIN SERVICES COST)</v>
          </cell>
          <cell r="E208">
            <v>415002</v>
          </cell>
          <cell r="F208">
            <v>4150</v>
          </cell>
          <cell r="G208" t="str">
            <v>G&amp;A</v>
          </cell>
          <cell r="H208" t="str">
            <v>BASE JV</v>
          </cell>
          <cell r="I208" t="str">
            <v>PRODUCTION</v>
          </cell>
          <cell r="J208" t="str">
            <v>PRODUCTION</v>
          </cell>
          <cell r="K208" t="str">
            <v>Asset Manager, Central Hub</v>
          </cell>
          <cell r="L208" t="str">
            <v>Asset Management Integration Lead</v>
          </cell>
          <cell r="M208" t="str">
            <v>IRETI OMOTOSO</v>
          </cell>
          <cell r="N208" t="str">
            <v>PRODUCTION</v>
          </cell>
          <cell r="O208" t="str">
            <v>ADEDIRAN, ADEWALE</v>
          </cell>
          <cell r="P208" t="str">
            <v>RUTH.OLUWOLE@SHELL.COM</v>
          </cell>
          <cell r="Q208" t="str">
            <v>OPEX</v>
          </cell>
          <cell r="R208" t="str">
            <v>OPEX</v>
          </cell>
          <cell r="S208" t="str">
            <v>NON SAL</v>
          </cell>
          <cell r="T208" t="str">
            <v>N/A</v>
          </cell>
          <cell r="U208" t="str">
            <v>N/A</v>
          </cell>
          <cell r="V208" t="str">
            <v>N/A</v>
          </cell>
          <cell r="W208" t="str">
            <v>P231 Production Operations</v>
          </cell>
          <cell r="X208" t="str">
            <v>S7200 Services</v>
          </cell>
          <cell r="Y208" t="str">
            <v>A2110 Production Operations</v>
          </cell>
          <cell r="AB208">
            <v>0</v>
          </cell>
          <cell r="AC208">
            <v>0</v>
          </cell>
          <cell r="AD208">
            <v>0</v>
          </cell>
        </row>
        <row r="209">
          <cell r="A209">
            <v>102192</v>
          </cell>
          <cell r="B209" t="str">
            <v>OVERHEADS, PNCFSC CORPORATE SECURITY - TRAVELS</v>
          </cell>
          <cell r="C209">
            <v>102192</v>
          </cell>
          <cell r="D209" t="str">
            <v>OVERHEADS, CORPORATE SECURITY- TRAVELS</v>
          </cell>
          <cell r="E209">
            <v>415007</v>
          </cell>
          <cell r="F209">
            <v>4150</v>
          </cell>
          <cell r="G209" t="str">
            <v>G&amp;A</v>
          </cell>
          <cell r="H209" t="str">
            <v>BASE JV</v>
          </cell>
          <cell r="I209" t="str">
            <v>CC &amp; MD</v>
          </cell>
          <cell r="J209" t="str">
            <v>SECURITY</v>
          </cell>
          <cell r="K209" t="str">
            <v>General Manager, Security</v>
          </cell>
          <cell r="L209" t="str">
            <v>Head Security Strategy Planning &amp; Capabi</v>
          </cell>
          <cell r="M209" t="str">
            <v>CHIGBO ENENMO</v>
          </cell>
          <cell r="N209" t="str">
            <v>SECURITY</v>
          </cell>
          <cell r="O209" t="str">
            <v>OLOWOLAGBA, SUNKANMI</v>
          </cell>
          <cell r="P209" t="str">
            <v>GILDA.CHIME@SHELL.COM</v>
          </cell>
          <cell r="Q209" t="str">
            <v>OPEX</v>
          </cell>
          <cell r="R209" t="str">
            <v>OPEX</v>
          </cell>
          <cell r="S209" t="str">
            <v>NON SAL</v>
          </cell>
          <cell r="T209" t="str">
            <v>N/A</v>
          </cell>
          <cell r="U209" t="str">
            <v>N/A</v>
          </cell>
          <cell r="V209" t="str">
            <v>C_OPSE_OIL_Z11</v>
          </cell>
          <cell r="W209" t="str">
            <v>P231 Production Operations</v>
          </cell>
          <cell r="X209" t="str">
            <v>S7200 Services</v>
          </cell>
          <cell r="Y209" t="str">
            <v>A2110 Production Operations</v>
          </cell>
          <cell r="AB209">
            <v>132368000</v>
          </cell>
          <cell r="AC209">
            <v>90998</v>
          </cell>
          <cell r="AD209">
            <v>524991</v>
          </cell>
        </row>
        <row r="210">
          <cell r="A210">
            <v>102354</v>
          </cell>
          <cell r="B210" t="str">
            <v>FSCQJ PROJECTS SCM PROCUREMENT_PROFESSIONAL FEE/SERVICES</v>
          </cell>
          <cell r="C210">
            <v>102354</v>
          </cell>
          <cell r="D210" t="str">
            <v>NCD_PROFESSIONAL FEES AND STUDIES</v>
          </cell>
          <cell r="E210">
            <v>415002</v>
          </cell>
          <cell r="F210">
            <v>4150</v>
          </cell>
          <cell r="G210" t="str">
            <v>G&amp;A</v>
          </cell>
          <cell r="H210" t="str">
            <v>BASE JV</v>
          </cell>
          <cell r="I210" t="str">
            <v>FINANCE</v>
          </cell>
          <cell r="J210" t="str">
            <v>CONTRACTING &amp; PROCUREMENT</v>
          </cell>
          <cell r="K210" t="str">
            <v>Manager CP UI Nigeria &amp; Gabon</v>
          </cell>
          <cell r="L210" t="str">
            <v>GM NCD &amp; SPDC CP Manager</v>
          </cell>
          <cell r="M210" t="str">
            <v>CHIGBO ENENMO</v>
          </cell>
          <cell r="N210" t="str">
            <v>FINANCE/CP</v>
          </cell>
          <cell r="O210" t="str">
            <v>AJILIMA- ISAAC, HAWA</v>
          </cell>
          <cell r="P210" t="str">
            <v>OSIKHENA.OJIOR@SHELL.COM</v>
          </cell>
          <cell r="Q210" t="str">
            <v>OPEX</v>
          </cell>
          <cell r="R210" t="str">
            <v>OPEX</v>
          </cell>
          <cell r="S210" t="str">
            <v>NON SAL</v>
          </cell>
          <cell r="T210" t="str">
            <v>N/A</v>
          </cell>
          <cell r="U210" t="str">
            <v>N/A</v>
          </cell>
          <cell r="V210" t="str">
            <v>C_OPSE_OIL_Z11</v>
          </cell>
          <cell r="W210" t="str">
            <v>P236.07 Procurement Management</v>
          </cell>
          <cell r="X210" t="str">
            <v>S7200 Services</v>
          </cell>
          <cell r="Y210" t="str">
            <v>A2340 Overhead</v>
          </cell>
          <cell r="AB210">
            <v>0</v>
          </cell>
          <cell r="AC210">
            <v>0</v>
          </cell>
          <cell r="AD210">
            <v>0</v>
          </cell>
        </row>
        <row r="211">
          <cell r="A211">
            <v>108582</v>
          </cell>
          <cell r="B211" t="str">
            <v>SECURITY STAFF SALARIES</v>
          </cell>
          <cell r="C211">
            <v>102192</v>
          </cell>
          <cell r="D211" t="str">
            <v>OVERHEADS, CORPORATE SECURITY- TRAVELS</v>
          </cell>
          <cell r="E211">
            <v>415007</v>
          </cell>
          <cell r="F211">
            <v>4150</v>
          </cell>
          <cell r="G211" t="str">
            <v>G&amp;A</v>
          </cell>
          <cell r="H211" t="str">
            <v>BASE JV</v>
          </cell>
          <cell r="I211" t="str">
            <v>CC &amp; MD</v>
          </cell>
          <cell r="J211" t="str">
            <v>SECURITY</v>
          </cell>
          <cell r="K211" t="str">
            <v>General Manager, Security</v>
          </cell>
          <cell r="L211" t="str">
            <v>Head Security Strategy Planning &amp; Capabi</v>
          </cell>
          <cell r="M211" t="str">
            <v>CHIGBO ENENMO</v>
          </cell>
          <cell r="N211" t="str">
            <v>SECURITY</v>
          </cell>
          <cell r="O211" t="str">
            <v>OLOWOLAGBA, SUNKANMI</v>
          </cell>
          <cell r="P211" t="str">
            <v>GILDA.CHIME@SHELL.COM</v>
          </cell>
          <cell r="Q211" t="str">
            <v>OPEX</v>
          </cell>
          <cell r="R211" t="str">
            <v>OPEX</v>
          </cell>
          <cell r="S211" t="str">
            <v>NON SAL</v>
          </cell>
          <cell r="T211" t="str">
            <v>N/A</v>
          </cell>
          <cell r="U211" t="str">
            <v>N/A</v>
          </cell>
          <cell r="V211" t="str">
            <v>N/A</v>
          </cell>
          <cell r="W211" t="str">
            <v>P244.01 Other Production Expenses</v>
          </cell>
          <cell r="X211" t="str">
            <v>S7200 Services</v>
          </cell>
          <cell r="Y211" t="str">
            <v>A2110 Production Operations</v>
          </cell>
          <cell r="AB211">
            <v>0</v>
          </cell>
          <cell r="AC211">
            <v>0</v>
          </cell>
          <cell r="AD211">
            <v>0</v>
          </cell>
        </row>
        <row r="212">
          <cell r="A212">
            <v>102356</v>
          </cell>
          <cell r="B212" t="str">
            <v>PROD PLANNING</v>
          </cell>
          <cell r="C212" t="str">
            <v>New_UPDS</v>
          </cell>
          <cell r="D212" t="str">
            <v>NEW_UPDS</v>
          </cell>
          <cell r="E212">
            <v>413001</v>
          </cell>
          <cell r="F212">
            <v>4130</v>
          </cell>
          <cell r="G212" t="str">
            <v>PMM</v>
          </cell>
          <cell r="H212" t="str">
            <v>BASE JV</v>
          </cell>
          <cell r="I212" t="str">
            <v>PRODUCTION</v>
          </cell>
          <cell r="J212" t="str">
            <v>PRODUCTION</v>
          </cell>
          <cell r="K212" t="str">
            <v>Production Services Manager</v>
          </cell>
          <cell r="L212" t="str">
            <v xml:space="preserve">	Head Oil &amp; Gas Planning and Performance Mgmt                         </v>
          </cell>
          <cell r="M212" t="str">
            <v>IRETI OMOTOSO</v>
          </cell>
          <cell r="N212" t="str">
            <v>PRODUCTION</v>
          </cell>
          <cell r="O212" t="str">
            <v>ADEPOJU, OPEYEMI</v>
          </cell>
          <cell r="P212" t="str">
            <v>ABIODUN.BUSARI@SHELL.COM</v>
          </cell>
          <cell r="Q212" t="str">
            <v>OPEX</v>
          </cell>
          <cell r="R212" t="str">
            <v>OPEX</v>
          </cell>
          <cell r="S212" t="str">
            <v>NON SAL</v>
          </cell>
          <cell r="T212" t="str">
            <v>N/A</v>
          </cell>
          <cell r="U212" t="str">
            <v>N/A</v>
          </cell>
          <cell r="V212" t="str">
            <v>C_OPSE_OIL_Z11</v>
          </cell>
          <cell r="W212" t="str">
            <v>P235 Direct Management</v>
          </cell>
          <cell r="X212" t="str">
            <v>S7200 Services</v>
          </cell>
          <cell r="Y212" t="str">
            <v>A2170 Direct Mngt and Overheads</v>
          </cell>
          <cell r="AB212">
            <v>0</v>
          </cell>
          <cell r="AC212">
            <v>0</v>
          </cell>
          <cell r="AD212">
            <v>0</v>
          </cell>
        </row>
        <row r="213">
          <cell r="A213">
            <v>102357</v>
          </cell>
          <cell r="B213" t="str">
            <v>OVERHEAD FACILITIES &amp; LOGISTICS- PLANNING TEAM</v>
          </cell>
          <cell r="C213">
            <v>102357</v>
          </cell>
          <cell r="D213" t="str">
            <v>HOTEL AND TRAVEL -TECHNICAL PLANNING</v>
          </cell>
          <cell r="E213">
            <v>415002</v>
          </cell>
          <cell r="F213">
            <v>4150</v>
          </cell>
          <cell r="G213" t="str">
            <v>G&amp;A</v>
          </cell>
          <cell r="H213" t="str">
            <v>BASE JV</v>
          </cell>
          <cell r="I213" t="str">
            <v>DEVELOPMENT</v>
          </cell>
          <cell r="J213" t="str">
            <v>DEVELOPMENT</v>
          </cell>
          <cell r="K213" t="str">
            <v>Manager, Tech Integration and PE</v>
          </cell>
          <cell r="L213" t="str">
            <v>Technical Planning Manager</v>
          </cell>
          <cell r="M213" t="str">
            <v>MOJEED OKUNADE</v>
          </cell>
          <cell r="N213" t="str">
            <v>DEVELOPMENT</v>
          </cell>
          <cell r="O213" t="str">
            <v>ENONCHE, VANESSA</v>
          </cell>
          <cell r="P213" t="str">
            <v>NENGI.PEPPLE@SHELL.COM</v>
          </cell>
          <cell r="Q213" t="str">
            <v>OPEX</v>
          </cell>
          <cell r="R213" t="str">
            <v>OPEX</v>
          </cell>
          <cell r="S213" t="str">
            <v>NON SAL</v>
          </cell>
          <cell r="T213" t="str">
            <v>N/A</v>
          </cell>
          <cell r="U213" t="str">
            <v>N/A</v>
          </cell>
          <cell r="V213" t="str">
            <v>C_OPSE_OIL_Z11</v>
          </cell>
          <cell r="W213" t="str">
            <v>P236.05 Planning and Economics</v>
          </cell>
          <cell r="X213" t="str">
            <v>S7200 Services</v>
          </cell>
          <cell r="Y213" t="str">
            <v>A2340 Overhead</v>
          </cell>
          <cell r="AB213">
            <v>10320483</v>
          </cell>
          <cell r="AC213">
            <v>7000</v>
          </cell>
          <cell r="AD213">
            <v>40837.64918032787</v>
          </cell>
        </row>
        <row r="214">
          <cell r="A214">
            <v>102206</v>
          </cell>
          <cell r="B214" t="str">
            <v>SSC SUPPORT SERVICES WEST</v>
          </cell>
          <cell r="C214">
            <v>102209</v>
          </cell>
          <cell r="D214" t="str">
            <v>SSC LAND LIGHT VEHICLES WEST</v>
          </cell>
          <cell r="E214">
            <v>415003</v>
          </cell>
          <cell r="F214">
            <v>4150</v>
          </cell>
          <cell r="G214" t="str">
            <v>PMM</v>
          </cell>
          <cell r="H214" t="str">
            <v>BASE JV</v>
          </cell>
          <cell r="I214" t="str">
            <v>PRODUCTION</v>
          </cell>
          <cell r="J214" t="str">
            <v>PRODUCTION</v>
          </cell>
          <cell r="K214" t="str">
            <v>Production Services Manager</v>
          </cell>
          <cell r="L214" t="str">
            <v>Logistics Manager</v>
          </cell>
          <cell r="M214" t="str">
            <v>IRETI OMOTOSO</v>
          </cell>
          <cell r="N214" t="str">
            <v>PRODUCTION</v>
          </cell>
          <cell r="O214" t="str">
            <v>OKEKE, JULIUS</v>
          </cell>
          <cell r="P214" t="str">
            <v>DOMINIK.ATUEGBU@SHELL.COM</v>
          </cell>
          <cell r="Q214" t="str">
            <v>OPEX</v>
          </cell>
          <cell r="R214" t="str">
            <v>OPEX</v>
          </cell>
          <cell r="S214" t="str">
            <v>NON SAL</v>
          </cell>
          <cell r="T214" t="str">
            <v>N/A</v>
          </cell>
          <cell r="U214" t="str">
            <v>N/A</v>
          </cell>
          <cell r="V214" t="str">
            <v>N/A</v>
          </cell>
          <cell r="W214" t="str">
            <v>P236.07 Procurement Management</v>
          </cell>
          <cell r="X214" t="str">
            <v>S7200 Services</v>
          </cell>
          <cell r="Y214" t="str">
            <v>A2340 Overhead</v>
          </cell>
          <cell r="AB214">
            <v>0</v>
          </cell>
          <cell r="AC214">
            <v>0</v>
          </cell>
          <cell r="AD214">
            <v>0</v>
          </cell>
        </row>
        <row r="215">
          <cell r="A215">
            <v>102361</v>
          </cell>
          <cell r="B215" t="str">
            <v>BUSINESS CAMPAIGN IMPLEMENTATION</v>
          </cell>
          <cell r="C215">
            <v>102361</v>
          </cell>
          <cell r="D215" t="str">
            <v>PNEAW EA WEST</v>
          </cell>
          <cell r="E215">
            <v>415005</v>
          </cell>
          <cell r="F215">
            <v>4150</v>
          </cell>
          <cell r="G215" t="str">
            <v>CDPA</v>
          </cell>
          <cell r="H215" t="str">
            <v>BASE JV</v>
          </cell>
          <cell r="I215" t="str">
            <v>CC &amp; MD</v>
          </cell>
          <cell r="J215" t="str">
            <v>EXTERNAL RELATIONS</v>
          </cell>
          <cell r="K215" t="str">
            <v>External Relations Manager</v>
          </cell>
          <cell r="L215" t="str">
            <v>ER Nigeria Communications Manager</v>
          </cell>
          <cell r="M215" t="str">
            <v>CHIGBO ENENMO</v>
          </cell>
          <cell r="N215" t="str">
            <v>EXTERNAL RELATIONS</v>
          </cell>
          <cell r="O215" t="str">
            <v>SOKUNBI, ADEOLA</v>
          </cell>
          <cell r="P215" t="str">
            <v>DARBUNI.MAIKORI@SHELL.COM</v>
          </cell>
          <cell r="Q215" t="str">
            <v>OPEX</v>
          </cell>
          <cell r="R215" t="str">
            <v>OPEX</v>
          </cell>
          <cell r="S215" t="str">
            <v>NON SAL</v>
          </cell>
          <cell r="T215" t="str">
            <v>N/A</v>
          </cell>
          <cell r="U215" t="str">
            <v>N/A</v>
          </cell>
          <cell r="V215" t="str">
            <v>C_OPSE_OIL_Z11</v>
          </cell>
          <cell r="W215" t="str">
            <v>P231 Production Operations</v>
          </cell>
          <cell r="X215" t="str">
            <v>S7200 Services</v>
          </cell>
          <cell r="Y215" t="str">
            <v>A2340 Overhead</v>
          </cell>
          <cell r="AB215">
            <v>17805000</v>
          </cell>
          <cell r="AC215">
            <v>0</v>
          </cell>
          <cell r="AD215">
            <v>58377.049180327871</v>
          </cell>
        </row>
        <row r="216">
          <cell r="A216">
            <v>102362</v>
          </cell>
          <cell r="B216" t="str">
            <v xml:space="preserve">COMMERCIAL OPERATIONS </v>
          </cell>
          <cell r="C216">
            <v>102362</v>
          </cell>
          <cell r="D216" t="str">
            <v>COMMERCIAL OPERATIONS &amp; NOV</v>
          </cell>
          <cell r="E216">
            <v>415002</v>
          </cell>
          <cell r="F216">
            <v>4150</v>
          </cell>
          <cell r="G216" t="str">
            <v>G&amp;A</v>
          </cell>
          <cell r="H216" t="str">
            <v>BASE JV</v>
          </cell>
          <cell r="I216" t="str">
            <v>COMMERCIAL / GAS</v>
          </cell>
          <cell r="J216" t="str">
            <v>COMMERCIAL / GAS</v>
          </cell>
          <cell r="K216" t="str">
            <v xml:space="preserve">General Manager Commercial &amp; NOV </v>
          </cell>
          <cell r="L216" t="str">
            <v>Snr Commercial Adviser</v>
          </cell>
          <cell r="M216" t="str">
            <v>SOLOMON OKODUGHA</v>
          </cell>
          <cell r="N216" t="str">
            <v>NOV</v>
          </cell>
          <cell r="O216" t="str">
            <v>EYOMA, EDIDIONG</v>
          </cell>
          <cell r="P216" t="str">
            <v>UDOKA.NWABUDIKE@SHELL.COM</v>
          </cell>
          <cell r="Q216" t="str">
            <v>OPEX</v>
          </cell>
          <cell r="R216" t="str">
            <v>OPEX</v>
          </cell>
          <cell r="S216" t="str">
            <v>NON SAL</v>
          </cell>
          <cell r="T216" t="str">
            <v>N/A</v>
          </cell>
          <cell r="U216" t="str">
            <v>N/A</v>
          </cell>
          <cell r="V216" t="str">
            <v>C_OPSE_OIL_Z11</v>
          </cell>
          <cell r="W216" t="str">
            <v>P235 Direct Management</v>
          </cell>
          <cell r="X216" t="str">
            <v>S7200 Services</v>
          </cell>
          <cell r="Y216" t="str">
            <v>A2340 Overhead</v>
          </cell>
          <cell r="AB216">
            <v>13752712</v>
          </cell>
          <cell r="AC216">
            <v>24000</v>
          </cell>
          <cell r="AD216">
            <v>69090.859016393442</v>
          </cell>
        </row>
        <row r="217">
          <cell r="A217">
            <v>102209</v>
          </cell>
          <cell r="B217" t="str">
            <v>SSC LAND LIGHT VEHICLES WEST</v>
          </cell>
          <cell r="C217">
            <v>102209</v>
          </cell>
          <cell r="D217" t="str">
            <v>SSC LAND LIGHT VEHICLES WEST</v>
          </cell>
          <cell r="E217">
            <v>415003</v>
          </cell>
          <cell r="F217">
            <v>4150</v>
          </cell>
          <cell r="G217" t="str">
            <v>PMM</v>
          </cell>
          <cell r="H217" t="str">
            <v>BASE JV</v>
          </cell>
          <cell r="I217" t="str">
            <v>PRODUCTION</v>
          </cell>
          <cell r="J217" t="str">
            <v>PRODUCTION</v>
          </cell>
          <cell r="K217" t="str">
            <v>Production Services Manager</v>
          </cell>
          <cell r="L217" t="str">
            <v>Logistics Manager</v>
          </cell>
          <cell r="M217" t="str">
            <v>IRETI OMOTOSO</v>
          </cell>
          <cell r="N217" t="str">
            <v>PRODUCTION</v>
          </cell>
          <cell r="O217" t="str">
            <v>OKEKE, JULIUS</v>
          </cell>
          <cell r="P217" t="str">
            <v>DOMINIK.ATUEGBU@SHELL.COM</v>
          </cell>
          <cell r="Q217" t="str">
            <v>OPEX</v>
          </cell>
          <cell r="R217" t="str">
            <v>OPEX</v>
          </cell>
          <cell r="S217" t="str">
            <v>NON SAL</v>
          </cell>
          <cell r="T217" t="str">
            <v>N/A</v>
          </cell>
          <cell r="U217" t="str">
            <v>N/A</v>
          </cell>
          <cell r="V217" t="str">
            <v>C_OPSE_OIL_Z11</v>
          </cell>
          <cell r="W217" t="str">
            <v>P231 Production Operations</v>
          </cell>
          <cell r="X217" t="str">
            <v>S7200 Services</v>
          </cell>
          <cell r="Y217" t="str">
            <v>A2110 Production Operations</v>
          </cell>
          <cell r="AB217">
            <v>25704053.844000001</v>
          </cell>
          <cell r="AC217">
            <v>0</v>
          </cell>
          <cell r="AD217">
            <v>84275.586373770493</v>
          </cell>
        </row>
        <row r="218">
          <cell r="A218">
            <v>102548</v>
          </cell>
          <cell r="B218" t="str">
            <v>NIGER DELTA DEVELOPMENT COMMISSION - JV</v>
          </cell>
          <cell r="C218">
            <v>102548</v>
          </cell>
          <cell r="D218" t="str">
            <v>NIGER DELTA DEVELOPMENT COMMISSION - JV</v>
          </cell>
          <cell r="E218">
            <v>428000</v>
          </cell>
          <cell r="F218">
            <v>4280</v>
          </cell>
          <cell r="G218" t="str">
            <v>G&amp;A</v>
          </cell>
          <cell r="H218" t="str">
            <v>BASE JV</v>
          </cell>
          <cell r="I218" t="str">
            <v>FINANCE</v>
          </cell>
          <cell r="J218" t="str">
            <v>FINANCE</v>
          </cell>
          <cell r="K218" t="str">
            <v>SPDC Finance Director</v>
          </cell>
          <cell r="L218" t="str">
            <v>Regional Head, Budgeting &amp; Fin Planning</v>
          </cell>
          <cell r="M218" t="str">
            <v>CHIGBO ENENMO</v>
          </cell>
          <cell r="N218" t="str">
            <v>FINANCE - NDDC</v>
          </cell>
          <cell r="O218" t="str">
            <v>AJILIMA- ISAAC, HAWA</v>
          </cell>
          <cell r="P218" t="str">
            <v>OLUSINA.AKANNI@SHELL.COM</v>
          </cell>
          <cell r="Q218" t="str">
            <v>OPEX</v>
          </cell>
          <cell r="R218" t="str">
            <v>OPEX</v>
          </cell>
          <cell r="S218" t="str">
            <v>NDDC</v>
          </cell>
          <cell r="T218" t="str">
            <v>N/A</v>
          </cell>
          <cell r="U218" t="str">
            <v>N/A</v>
          </cell>
          <cell r="V218" t="str">
            <v>C_OPSE_OIL_Z11</v>
          </cell>
          <cell r="W218" t="str">
            <v>P244 NDDC</v>
          </cell>
          <cell r="X218" t="str">
            <v>S7900 Other Expenses</v>
          </cell>
          <cell r="Y218" t="str">
            <v>A2320 Other Operating Cost</v>
          </cell>
          <cell r="AB218">
            <v>0</v>
          </cell>
          <cell r="AC218">
            <v>94590000</v>
          </cell>
          <cell r="AD218">
            <v>94590000</v>
          </cell>
        </row>
        <row r="219">
          <cell r="A219">
            <v>102213</v>
          </cell>
          <cell r="B219" t="str">
            <v>SSC MARINE HEAVY VESSELS WEST</v>
          </cell>
          <cell r="C219">
            <v>102213</v>
          </cell>
          <cell r="D219" t="str">
            <v>SSC MARINE HEAVY VESSELS WEST</v>
          </cell>
          <cell r="E219">
            <v>415003</v>
          </cell>
          <cell r="F219">
            <v>4150</v>
          </cell>
          <cell r="G219" t="str">
            <v>PMM</v>
          </cell>
          <cell r="H219" t="str">
            <v>BASE JV</v>
          </cell>
          <cell r="I219" t="str">
            <v>PRODUCTION</v>
          </cell>
          <cell r="J219" t="str">
            <v>PRODUCTION</v>
          </cell>
          <cell r="K219" t="str">
            <v>Production Services Manager</v>
          </cell>
          <cell r="L219" t="str">
            <v>Logistics Manager</v>
          </cell>
          <cell r="M219" t="str">
            <v>IRETI OMOTOSO</v>
          </cell>
          <cell r="N219" t="str">
            <v>PRODUCTION</v>
          </cell>
          <cell r="O219" t="str">
            <v>OKEKE, JULIUS</v>
          </cell>
          <cell r="P219" t="str">
            <v>MICHAEL.SOLUADE@SHELL.COM</v>
          </cell>
          <cell r="Q219" t="str">
            <v>OPEX</v>
          </cell>
          <cell r="R219" t="str">
            <v>OPEX</v>
          </cell>
          <cell r="S219" t="str">
            <v>NON SAL</v>
          </cell>
          <cell r="T219" t="str">
            <v>N/A</v>
          </cell>
          <cell r="U219" t="str">
            <v>N/A</v>
          </cell>
          <cell r="V219" t="str">
            <v>C_OPSE_OIL_Z11</v>
          </cell>
          <cell r="W219" t="str">
            <v>P231 Production Operations</v>
          </cell>
          <cell r="X219" t="str">
            <v>S7200 Services</v>
          </cell>
          <cell r="Y219" t="str">
            <v>A2110 Production Operations</v>
          </cell>
          <cell r="AB219">
            <v>60864387.881379314</v>
          </cell>
          <cell r="AC219">
            <v>0</v>
          </cell>
          <cell r="AD219">
            <v>199555.370102883</v>
          </cell>
        </row>
        <row r="220">
          <cell r="A220">
            <v>106227</v>
          </cell>
          <cell r="B220" t="str">
            <v>HEAVY MARINE VESSEL WEST CHARGE BACK</v>
          </cell>
          <cell r="C220">
            <v>102213</v>
          </cell>
          <cell r="D220" t="str">
            <v>SSC MARINE HEAVY VESSELS WEST</v>
          </cell>
          <cell r="E220">
            <v>415003</v>
          </cell>
          <cell r="F220">
            <v>4150</v>
          </cell>
          <cell r="G220" t="str">
            <v>PMM</v>
          </cell>
          <cell r="H220" t="str">
            <v>BASE JV</v>
          </cell>
          <cell r="I220" t="str">
            <v>PRODUCTION</v>
          </cell>
          <cell r="J220" t="str">
            <v>PRODUCTION</v>
          </cell>
          <cell r="K220" t="str">
            <v>Production Services Manager</v>
          </cell>
          <cell r="L220" t="str">
            <v>Logistics Manager</v>
          </cell>
          <cell r="M220" t="str">
            <v>IRETI OMOTOSO</v>
          </cell>
          <cell r="N220" t="str">
            <v>PRODUCTION</v>
          </cell>
          <cell r="O220" t="str">
            <v>OKEKE, JULIUS</v>
          </cell>
          <cell r="P220" t="str">
            <v>MICHAEL.SOLUADE@SHELL.COM</v>
          </cell>
          <cell r="Q220" t="str">
            <v>OPEX</v>
          </cell>
          <cell r="R220" t="str">
            <v>OPEX</v>
          </cell>
          <cell r="S220" t="str">
            <v>NON SAL</v>
          </cell>
          <cell r="T220" t="str">
            <v>N/A</v>
          </cell>
          <cell r="U220" t="str">
            <v>N/A</v>
          </cell>
          <cell r="V220" t="str">
            <v>N/A</v>
          </cell>
          <cell r="W220" t="str">
            <v>P231 Production Operations</v>
          </cell>
          <cell r="X220" t="str">
            <v>S7200 Services</v>
          </cell>
          <cell r="Y220" t="str">
            <v>A2110 Production Operations</v>
          </cell>
          <cell r="AB220">
            <v>0</v>
          </cell>
          <cell r="AC220">
            <v>0</v>
          </cell>
          <cell r="AD220">
            <v>0</v>
          </cell>
        </row>
        <row r="221">
          <cell r="A221">
            <v>102309</v>
          </cell>
          <cell r="B221" t="str">
            <v>PRODUCTION IT PORTFOLIO MAINTENANCE AND SUPPORT</v>
          </cell>
          <cell r="C221">
            <v>102309</v>
          </cell>
          <cell r="D221" t="str">
            <v>PRODUCTION IT PORTFOLIO MAINTENANCE AND SUPPORT</v>
          </cell>
          <cell r="E221">
            <v>415005</v>
          </cell>
          <cell r="F221">
            <v>4150</v>
          </cell>
          <cell r="G221" t="str">
            <v>OF-E&amp;M</v>
          </cell>
          <cell r="H221" t="str">
            <v>BASE JV</v>
          </cell>
          <cell r="I221" t="str">
            <v>FINANCE</v>
          </cell>
          <cell r="J221" t="str">
            <v>IM &amp; IT</v>
          </cell>
          <cell r="K221" t="str">
            <v>IM&amp;IT Manager Nigeria &amp; Gabon</v>
          </cell>
          <cell r="L221" t="str">
            <v>JV Interface Manager</v>
          </cell>
          <cell r="M221" t="str">
            <v>CHIGBO ENENMO</v>
          </cell>
          <cell r="N221" t="str">
            <v>FINANCE/IT</v>
          </cell>
          <cell r="O221" t="str">
            <v>ONAMUSI, ADERONKE</v>
          </cell>
          <cell r="P221" t="str">
            <v>Omoko, Nonso SPDC-ITZ/PF &lt;nonso.omoko@shell.com&gt;</v>
          </cell>
          <cell r="Q221" t="str">
            <v>OPEX</v>
          </cell>
          <cell r="R221" t="str">
            <v>OPEX</v>
          </cell>
          <cell r="S221" t="str">
            <v>NON SAL</v>
          </cell>
          <cell r="T221" t="str">
            <v>N/A</v>
          </cell>
          <cell r="U221" t="str">
            <v>N/A</v>
          </cell>
          <cell r="V221" t="str">
            <v>C_OPSE_OIL_Z11</v>
          </cell>
          <cell r="W221" t="str">
            <v>P235 Direct Management</v>
          </cell>
          <cell r="X221" t="str">
            <v>S7200 Services</v>
          </cell>
          <cell r="Y221" t="str">
            <v>A2170 Direct Mngt and Overheads</v>
          </cell>
          <cell r="AB221">
            <v>45844859.850000001</v>
          </cell>
          <cell r="AC221">
            <v>78259.739999999991</v>
          </cell>
          <cell r="AD221">
            <v>228570.75590163932</v>
          </cell>
        </row>
        <row r="222">
          <cell r="A222">
            <v>108955</v>
          </cell>
          <cell r="B222" t="str">
            <v>DELIVERY VERTICAL  PRODUCTION CBCM CHARG</v>
          </cell>
          <cell r="C222">
            <v>102309</v>
          </cell>
          <cell r="D222" t="str">
            <v>PRODUCTION IT PORTFOLIO MAINTENANCE AND SUPPORT</v>
          </cell>
          <cell r="E222">
            <v>415005</v>
          </cell>
          <cell r="F222">
            <v>4150</v>
          </cell>
          <cell r="G222" t="str">
            <v>OF-E&amp;M</v>
          </cell>
          <cell r="H222" t="str">
            <v>BASE JV</v>
          </cell>
          <cell r="I222" t="str">
            <v>FINANCE</v>
          </cell>
          <cell r="J222" t="str">
            <v>IM &amp; IT</v>
          </cell>
          <cell r="K222" t="str">
            <v>IM&amp;IT Manager Nigeria &amp; Gabon</v>
          </cell>
          <cell r="L222" t="str">
            <v>JV Interface Manager</v>
          </cell>
          <cell r="M222" t="str">
            <v>CHIGBO ENENMO</v>
          </cell>
          <cell r="N222" t="str">
            <v>FINANCE/IT</v>
          </cell>
          <cell r="O222" t="str">
            <v>ONAMUSI, ADERONKE</v>
          </cell>
          <cell r="P222" t="str">
            <v>Omoko, Nonso SPDC-ITZ/PF &lt;nonso.omoko@shell.com&gt;</v>
          </cell>
          <cell r="Q222" t="str">
            <v>OPEX</v>
          </cell>
          <cell r="R222" t="str">
            <v>OPEX</v>
          </cell>
          <cell r="S222" t="str">
            <v>NON SAL</v>
          </cell>
          <cell r="T222" t="str">
            <v>N/A</v>
          </cell>
          <cell r="U222" t="str">
            <v>N/A</v>
          </cell>
          <cell r="V222" t="str">
            <v>C_OPSE_OIL_Z11</v>
          </cell>
          <cell r="W222" t="str">
            <v>P236.03 IT</v>
          </cell>
          <cell r="X222" t="str">
            <v>S7200 Services</v>
          </cell>
          <cell r="Y222" t="str">
            <v>A2340 Overhead</v>
          </cell>
          <cell r="AB222">
            <v>37311284.399999999</v>
          </cell>
          <cell r="AC222">
            <v>794659.98</v>
          </cell>
          <cell r="AD222">
            <v>916992.05999999994</v>
          </cell>
        </row>
        <row r="223">
          <cell r="A223">
            <v>109420</v>
          </cell>
          <cell r="B223" t="str">
            <v>DV PRODUCTION CBCM- PCAD AND NON PMI</v>
          </cell>
          <cell r="C223">
            <v>102309</v>
          </cell>
          <cell r="D223" t="str">
            <v>PRODUCTION IT PORTFOLIO MAINTENANCE AND SUPPORT</v>
          </cell>
          <cell r="E223">
            <v>415005</v>
          </cell>
          <cell r="F223">
            <v>4150</v>
          </cell>
          <cell r="G223" t="str">
            <v>OF-E&amp;M</v>
          </cell>
          <cell r="H223" t="str">
            <v>BASE JV</v>
          </cell>
          <cell r="I223" t="str">
            <v>FINANCE</v>
          </cell>
          <cell r="J223" t="str">
            <v>IM &amp; IT</v>
          </cell>
          <cell r="K223" t="str">
            <v>IM&amp;IT Manager Nigeria &amp; Gabon</v>
          </cell>
          <cell r="L223" t="str">
            <v>JV Interface Manager</v>
          </cell>
          <cell r="M223" t="str">
            <v>CHIGBO ENENMO</v>
          </cell>
          <cell r="N223" t="str">
            <v>FINANCE/IT</v>
          </cell>
          <cell r="O223" t="str">
            <v>ONAMUSI, ADERONKE</v>
          </cell>
          <cell r="P223" t="str">
            <v>Omoko, Nonso SPDC-ITZ/PF &lt;nonso.omoko@shell.com&gt;</v>
          </cell>
          <cell r="Q223" t="str">
            <v>OPEX</v>
          </cell>
          <cell r="R223" t="str">
            <v>OPEX</v>
          </cell>
          <cell r="S223" t="str">
            <v>NON SAL</v>
          </cell>
          <cell r="T223" t="str">
            <v>N/A</v>
          </cell>
          <cell r="U223" t="str">
            <v>N/A</v>
          </cell>
          <cell r="V223" t="str">
            <v>C_OPSE_OIL_Z11</v>
          </cell>
          <cell r="W223" t="str">
            <v>P236.03 IT</v>
          </cell>
          <cell r="X223" t="str">
            <v>S7200 Services</v>
          </cell>
          <cell r="Y223" t="str">
            <v>A2340 Overhead</v>
          </cell>
          <cell r="AB223">
            <v>0</v>
          </cell>
          <cell r="AC223">
            <v>260000</v>
          </cell>
          <cell r="AD223">
            <v>260000</v>
          </cell>
        </row>
        <row r="224">
          <cell r="A224">
            <v>101368</v>
          </cell>
          <cell r="B224" t="str">
            <v>GSE KIDNEY ISLAND</v>
          </cell>
          <cell r="C224">
            <v>102325</v>
          </cell>
          <cell r="D224" t="str">
            <v>CAD KIDNEY ISLAND</v>
          </cell>
          <cell r="E224">
            <v>415003</v>
          </cell>
          <cell r="F224">
            <v>4150</v>
          </cell>
          <cell r="G224" t="str">
            <v>PMM</v>
          </cell>
          <cell r="H224" t="str">
            <v>BASE JV</v>
          </cell>
          <cell r="I224" t="str">
            <v>PRODUCTION</v>
          </cell>
          <cell r="J224" t="str">
            <v>PRODUCTION</v>
          </cell>
          <cell r="K224" t="str">
            <v>Production Services Manager</v>
          </cell>
          <cell r="L224" t="str">
            <v>Logistics Manager</v>
          </cell>
          <cell r="M224" t="str">
            <v>IRETI OMOTOSO</v>
          </cell>
          <cell r="N224" t="str">
            <v>PRODUCTION</v>
          </cell>
          <cell r="O224" t="str">
            <v>OKEKE, JULIUS</v>
          </cell>
          <cell r="P224" t="str">
            <v>MICHAEL.SOLUADE@SHELL.COM</v>
          </cell>
          <cell r="Q224" t="str">
            <v>OPEX</v>
          </cell>
          <cell r="R224" t="str">
            <v>OPEX</v>
          </cell>
          <cell r="S224" t="str">
            <v>NON SAL</v>
          </cell>
          <cell r="T224" t="str">
            <v>N/A</v>
          </cell>
          <cell r="U224" t="str">
            <v>N/A</v>
          </cell>
          <cell r="V224" t="str">
            <v>N/A</v>
          </cell>
          <cell r="W224" t="str">
            <v>P236.07 Procurement Management</v>
          </cell>
          <cell r="X224" t="str">
            <v>S7200 Services</v>
          </cell>
          <cell r="Y224" t="str">
            <v>A2110 Production Operations</v>
          </cell>
          <cell r="AB224">
            <v>0</v>
          </cell>
          <cell r="AC224">
            <v>0</v>
          </cell>
          <cell r="AD224">
            <v>0</v>
          </cell>
        </row>
        <row r="225">
          <cell r="A225">
            <v>102325</v>
          </cell>
          <cell r="B225" t="str">
            <v>CAD KIDNEY ISLAND</v>
          </cell>
          <cell r="C225">
            <v>102325</v>
          </cell>
          <cell r="D225" t="str">
            <v>CAD KIDNEY ISLAND</v>
          </cell>
          <cell r="E225">
            <v>415003</v>
          </cell>
          <cell r="F225">
            <v>4150</v>
          </cell>
          <cell r="G225" t="str">
            <v>PMM</v>
          </cell>
          <cell r="H225" t="str">
            <v>BASE JV</v>
          </cell>
          <cell r="I225" t="str">
            <v>PRODUCTION</v>
          </cell>
          <cell r="J225" t="str">
            <v>PRODUCTION</v>
          </cell>
          <cell r="K225" t="str">
            <v>Production Services Manager</v>
          </cell>
          <cell r="L225" t="str">
            <v>Logistics Manager</v>
          </cell>
          <cell r="M225" t="str">
            <v>IRETI OMOTOSO</v>
          </cell>
          <cell r="N225" t="str">
            <v>PRODUCTION</v>
          </cell>
          <cell r="O225" t="str">
            <v>OKEKE, JULIUS</v>
          </cell>
          <cell r="P225" t="str">
            <v>MICHAEL.SOLUADE@SHELL.COM</v>
          </cell>
          <cell r="Q225" t="str">
            <v>OPEX</v>
          </cell>
          <cell r="R225" t="str">
            <v>OPEX</v>
          </cell>
          <cell r="S225" t="str">
            <v>NON SAL</v>
          </cell>
          <cell r="T225" t="str">
            <v>N/A</v>
          </cell>
          <cell r="U225" t="str">
            <v>N/A</v>
          </cell>
          <cell r="V225" t="str">
            <v>C_OPSE_OIL_Z11</v>
          </cell>
          <cell r="W225" t="str">
            <v>P231 Production Operations</v>
          </cell>
          <cell r="X225" t="str">
            <v>S7200 Services</v>
          </cell>
          <cell r="Y225" t="str">
            <v>A2110 Production Operations</v>
          </cell>
          <cell r="AB225">
            <v>22900097.496551722</v>
          </cell>
          <cell r="AC225">
            <v>10560</v>
          </cell>
          <cell r="AD225">
            <v>85642.286873940073</v>
          </cell>
        </row>
        <row r="226">
          <cell r="A226">
            <v>102750</v>
          </cell>
          <cell r="B226" t="str">
            <v>HSE PERFORMANCE MANAGEMENT</v>
          </cell>
          <cell r="C226">
            <v>102750</v>
          </cell>
          <cell r="D226" t="str">
            <v>HSE PERFORMANCE MANAGEMENT</v>
          </cell>
          <cell r="E226">
            <v>415006</v>
          </cell>
          <cell r="F226">
            <v>4150</v>
          </cell>
          <cell r="G226" t="str">
            <v>HSE</v>
          </cell>
          <cell r="H226" t="str">
            <v>BASE JV</v>
          </cell>
          <cell r="I226" t="str">
            <v>SAFETY &amp; ENVIRONMENT</v>
          </cell>
          <cell r="J226" t="str">
            <v>SAFETY &amp; ENVIRONMENT</v>
          </cell>
          <cell r="K226" t="str">
            <v>General Manager, Safety &amp; Environment</v>
          </cell>
          <cell r="L226" t="str">
            <v>Manager S&amp;E Systems &amp; Assurance</v>
          </cell>
          <cell r="M226" t="str">
            <v>CHIGBO ENENMO</v>
          </cell>
          <cell r="N226" t="str">
            <v>HSE</v>
          </cell>
          <cell r="O226" t="str">
            <v>OLOWOLAGBA, SUNKANMI</v>
          </cell>
          <cell r="P226" t="str">
            <v>FUNMI OGUNSHOTE@SHELL.COM</v>
          </cell>
          <cell r="Q226" t="str">
            <v>OPEX</v>
          </cell>
          <cell r="R226" t="str">
            <v>OPEX</v>
          </cell>
          <cell r="S226" t="str">
            <v>NON SAL</v>
          </cell>
          <cell r="T226" t="str">
            <v>N/A</v>
          </cell>
          <cell r="U226" t="str">
            <v>N/A</v>
          </cell>
          <cell r="V226" t="str">
            <v>C_OPSE_OIL_Z11</v>
          </cell>
          <cell r="W226" t="str">
            <v>P236.02 HSE</v>
          </cell>
          <cell r="X226" t="str">
            <v>S7200 Services</v>
          </cell>
          <cell r="Y226" t="str">
            <v>A2340 Overhead</v>
          </cell>
          <cell r="AB226">
            <v>10119820</v>
          </cell>
          <cell r="AC226">
            <v>22000</v>
          </cell>
          <cell r="AD226">
            <v>55179.737704918036</v>
          </cell>
        </row>
        <row r="227">
          <cell r="A227">
            <v>102752</v>
          </cell>
          <cell r="B227" t="str">
            <v>HSE ASSURANCE</v>
          </cell>
          <cell r="C227">
            <v>102752</v>
          </cell>
          <cell r="D227" t="str">
            <v>HSE ASSURANCE</v>
          </cell>
          <cell r="E227">
            <v>415006</v>
          </cell>
          <cell r="F227">
            <v>4150</v>
          </cell>
          <cell r="G227" t="str">
            <v>HSE</v>
          </cell>
          <cell r="H227" t="str">
            <v>BASE JV</v>
          </cell>
          <cell r="I227" t="str">
            <v>SAFETY &amp; ENVIRONMENT</v>
          </cell>
          <cell r="J227" t="str">
            <v>SAFETY &amp; ENVIRONMENT</v>
          </cell>
          <cell r="K227" t="str">
            <v>General Manager, Safety &amp; Environment</v>
          </cell>
          <cell r="L227" t="str">
            <v>Manager S&amp;E Systems &amp; Assurance</v>
          </cell>
          <cell r="M227" t="str">
            <v>CHIGBO ENENMO</v>
          </cell>
          <cell r="N227" t="str">
            <v>HSE</v>
          </cell>
          <cell r="O227" t="str">
            <v>OLOWOLAGBA, SUNKANMI</v>
          </cell>
          <cell r="P227" t="str">
            <v>IRENE.ADOGA@SHELL.COM</v>
          </cell>
          <cell r="Q227" t="str">
            <v>OPEX</v>
          </cell>
          <cell r="R227" t="str">
            <v>OPEX</v>
          </cell>
          <cell r="S227" t="str">
            <v>NON SAL</v>
          </cell>
          <cell r="T227" t="str">
            <v>N/A</v>
          </cell>
          <cell r="U227" t="str">
            <v>N/A</v>
          </cell>
          <cell r="V227" t="str">
            <v>N/A</v>
          </cell>
          <cell r="W227" t="str">
            <v>P236.02 HSE</v>
          </cell>
          <cell r="X227" t="str">
            <v>S7200 Services</v>
          </cell>
          <cell r="Y227" t="str">
            <v>A2170 Direct Mngt and Overheads</v>
          </cell>
          <cell r="AB227">
            <v>14015856</v>
          </cell>
          <cell r="AC227">
            <v>0</v>
          </cell>
          <cell r="AD227">
            <v>45953.626229508198</v>
          </cell>
        </row>
        <row r="228">
          <cell r="A228">
            <v>102753</v>
          </cell>
          <cell r="B228" t="str">
            <v>HSE MANAGE SAFETY</v>
          </cell>
          <cell r="C228">
            <v>102753</v>
          </cell>
          <cell r="D228" t="str">
            <v>HSE MANAGE SAFETY</v>
          </cell>
          <cell r="E228">
            <v>415006</v>
          </cell>
          <cell r="F228">
            <v>4150</v>
          </cell>
          <cell r="G228" t="str">
            <v>HSE</v>
          </cell>
          <cell r="H228" t="str">
            <v>BASE JV</v>
          </cell>
          <cell r="I228" t="str">
            <v>SAFETY &amp; ENVIRONMENT</v>
          </cell>
          <cell r="J228" t="str">
            <v>SAFETY &amp; ENVIRONMENT</v>
          </cell>
          <cell r="K228" t="str">
            <v>General Manager, Safety &amp; Environment</v>
          </cell>
          <cell r="L228" t="str">
            <v>Manager Operational Safety</v>
          </cell>
          <cell r="M228" t="str">
            <v>CHIGBO ENENMO</v>
          </cell>
          <cell r="N228" t="str">
            <v>HSE</v>
          </cell>
          <cell r="O228" t="str">
            <v>OLOWOLAGBA, SUNKANMI</v>
          </cell>
          <cell r="P228" t="str">
            <v>IBIDOJA KAROL@SHELL.COM</v>
          </cell>
          <cell r="Q228" t="str">
            <v>OPEX</v>
          </cell>
          <cell r="R228" t="str">
            <v>OPEX</v>
          </cell>
          <cell r="S228" t="str">
            <v>NON SAL</v>
          </cell>
          <cell r="T228" t="str">
            <v>N/A</v>
          </cell>
          <cell r="U228" t="str">
            <v>N/A</v>
          </cell>
          <cell r="V228" t="str">
            <v>C_OPSE_OIL_Z11</v>
          </cell>
          <cell r="W228" t="str">
            <v>P236.02 HSE</v>
          </cell>
          <cell r="X228" t="str">
            <v>S7200 Services</v>
          </cell>
          <cell r="Y228" t="str">
            <v>A2340 Overhead</v>
          </cell>
          <cell r="AB228">
            <v>72787532.589411095</v>
          </cell>
          <cell r="AC228">
            <v>556844.51161298109</v>
          </cell>
          <cell r="AD228">
            <v>795492.15944711585</v>
          </cell>
        </row>
        <row r="229">
          <cell r="A229">
            <v>102756</v>
          </cell>
          <cell r="B229" t="str">
            <v>DIFFERENCE IN EXCHANGE</v>
          </cell>
          <cell r="C229">
            <v>102756</v>
          </cell>
          <cell r="D229" t="str">
            <v>DIFFERENCE IN EXCHANGE</v>
          </cell>
          <cell r="E229">
            <v>4240</v>
          </cell>
          <cell r="F229">
            <v>4240</v>
          </cell>
          <cell r="G229" t="str">
            <v>G&amp;A</v>
          </cell>
          <cell r="H229" t="str">
            <v>BASE JV</v>
          </cell>
          <cell r="I229" t="str">
            <v>FINANCE</v>
          </cell>
          <cell r="J229" t="str">
            <v>FINANCE</v>
          </cell>
          <cell r="K229" t="str">
            <v>Controller Africa</v>
          </cell>
          <cell r="L229" t="str">
            <v>Financial Accounting Manager</v>
          </cell>
          <cell r="M229" t="str">
            <v>CHIGBO ENENMO</v>
          </cell>
          <cell r="N229" t="str">
            <v>FINANCE</v>
          </cell>
          <cell r="O229" t="str">
            <v>AJILIMA- ISAAC, HAWA</v>
          </cell>
          <cell r="P229" t="str">
            <v>OLUSOLA.OLABODE@SHELL.COM</v>
          </cell>
          <cell r="Q229" t="str">
            <v>OPEX</v>
          </cell>
          <cell r="R229" t="str">
            <v>OPEX</v>
          </cell>
          <cell r="S229" t="str">
            <v>NON SAL</v>
          </cell>
          <cell r="T229" t="str">
            <v>N/A</v>
          </cell>
          <cell r="U229" t="str">
            <v>N/A</v>
          </cell>
          <cell r="V229" t="str">
            <v>N/A</v>
          </cell>
          <cell r="W229" t="str">
            <v>P236.06 Finance and Taxation</v>
          </cell>
          <cell r="X229" t="str">
            <v>S7200 Services</v>
          </cell>
          <cell r="Y229" t="str">
            <v>A2340 Overhead</v>
          </cell>
          <cell r="AB229">
            <v>0</v>
          </cell>
          <cell r="AC229">
            <v>0</v>
          </cell>
          <cell r="AD229">
            <v>0</v>
          </cell>
        </row>
        <row r="230">
          <cell r="A230">
            <v>102352</v>
          </cell>
          <cell r="B230" t="str">
            <v>FSCQP PRODUCTION SCMROCUREMENT</v>
          </cell>
          <cell r="C230">
            <v>102352</v>
          </cell>
          <cell r="D230" t="str">
            <v>SCM_PROFESSIONAL SERVICES</v>
          </cell>
          <cell r="E230">
            <v>415002</v>
          </cell>
          <cell r="F230">
            <v>4150</v>
          </cell>
          <cell r="G230" t="str">
            <v>PMM</v>
          </cell>
          <cell r="H230" t="str">
            <v>BASE JV</v>
          </cell>
          <cell r="I230" t="str">
            <v>FINANCE</v>
          </cell>
          <cell r="J230" t="str">
            <v>CONTRACTING &amp; PROCUREMENT</v>
          </cell>
          <cell r="K230" t="str">
            <v>Manager CP UI Nigeria &amp; Gabon</v>
          </cell>
          <cell r="L230" t="str">
            <v xml:space="preserve">PM Corporate Services </v>
          </cell>
          <cell r="M230" t="str">
            <v>CHIGBO ENENMO</v>
          </cell>
          <cell r="N230" t="str">
            <v>FINANCE/CP</v>
          </cell>
          <cell r="O230" t="str">
            <v>AJILIMA- ISAAC, HAWA</v>
          </cell>
          <cell r="P230" t="str">
            <v>AMBROSE.EKO@SHELL.COM</v>
          </cell>
          <cell r="Q230" t="str">
            <v>OPEX</v>
          </cell>
          <cell r="R230" t="str">
            <v>OPEX</v>
          </cell>
          <cell r="S230" t="str">
            <v>NON SAL</v>
          </cell>
          <cell r="T230" t="str">
            <v>N/A</v>
          </cell>
          <cell r="U230" t="str">
            <v>N/A</v>
          </cell>
          <cell r="V230" t="str">
            <v>C_OPSE_OIL_Z11</v>
          </cell>
          <cell r="W230" t="str">
            <v>P236.07 Procurement Management</v>
          </cell>
          <cell r="X230" t="str">
            <v>S7200 Services</v>
          </cell>
          <cell r="Y230" t="str">
            <v>A2340 Overhead</v>
          </cell>
          <cell r="AB230">
            <v>241920000</v>
          </cell>
          <cell r="AC230">
            <v>0</v>
          </cell>
          <cell r="AD230">
            <v>793180.32786885242</v>
          </cell>
        </row>
        <row r="231">
          <cell r="A231">
            <v>102870</v>
          </cell>
          <cell r="B231" t="str">
            <v>EXPAT LEAVE TRAVELS_TAVEL &amp; HOTEL</v>
          </cell>
          <cell r="C231">
            <v>102870</v>
          </cell>
          <cell r="D231" t="str">
            <v>EXPAT LEAVE TRAVELS_TAVEL &amp; HOTEL</v>
          </cell>
          <cell r="E231">
            <v>415002</v>
          </cell>
          <cell r="F231">
            <v>4150</v>
          </cell>
          <cell r="G231" t="str">
            <v>G&amp;A</v>
          </cell>
          <cell r="H231" t="str">
            <v>BASE JV</v>
          </cell>
          <cell r="I231" t="str">
            <v>HR</v>
          </cell>
          <cell r="J231" t="str">
            <v>HR</v>
          </cell>
          <cell r="K231" t="str">
            <v>Reg. HR Policy, Pro, Systems &amp; Comp Mgr</v>
          </cell>
          <cell r="L231" t="str">
            <v>Head HR Business Services</v>
          </cell>
          <cell r="M231" t="str">
            <v>CHIGBO ENENMO</v>
          </cell>
          <cell r="N231" t="str">
            <v>HR</v>
          </cell>
          <cell r="O231" t="str">
            <v>AJILIMA- ISAAC, HAWA</v>
          </cell>
          <cell r="P231" t="str">
            <v>EYITAYO.ADASI@SHELL.COM</v>
          </cell>
          <cell r="Q231" t="str">
            <v>OPEX</v>
          </cell>
          <cell r="R231" t="str">
            <v>OPEX</v>
          </cell>
          <cell r="S231" t="str">
            <v>NON SAL</v>
          </cell>
          <cell r="T231" t="str">
            <v>N/A</v>
          </cell>
          <cell r="U231" t="str">
            <v>N/A</v>
          </cell>
          <cell r="V231" t="str">
            <v>C_OPSE_OIL_Z11</v>
          </cell>
          <cell r="W231" t="str">
            <v>P236.04 HR</v>
          </cell>
          <cell r="X231" t="str">
            <v>S7200 Services</v>
          </cell>
          <cell r="Y231" t="str">
            <v>A2340 Overhead</v>
          </cell>
          <cell r="AB231">
            <v>534756750</v>
          </cell>
          <cell r="AC231">
            <v>1465573.8532110089</v>
          </cell>
          <cell r="AD231">
            <v>3218874.6728831399</v>
          </cell>
        </row>
        <row r="232">
          <cell r="A232">
            <v>102353</v>
          </cell>
          <cell r="B232" t="str">
            <v xml:space="preserve">FSCQW WELL ENG SCM                      </v>
          </cell>
          <cell r="C232">
            <v>102352</v>
          </cell>
          <cell r="D232" t="str">
            <v>SCM_PROFESSIONAL SERVICES</v>
          </cell>
          <cell r="E232">
            <v>415002</v>
          </cell>
          <cell r="F232">
            <v>4150</v>
          </cell>
          <cell r="G232" t="str">
            <v>PMM</v>
          </cell>
          <cell r="H232" t="str">
            <v>BASE JV</v>
          </cell>
          <cell r="I232" t="str">
            <v>FINANCE</v>
          </cell>
          <cell r="J232" t="str">
            <v>CONTRACTING &amp; PROCUREMENT</v>
          </cell>
          <cell r="K232" t="str">
            <v>Manager CP UI Nigeria &amp; Gabon</v>
          </cell>
          <cell r="L232" t="str">
            <v xml:space="preserve">PM Corporate Services </v>
          </cell>
          <cell r="M232" t="str">
            <v>CHIGBO ENENMO</v>
          </cell>
          <cell r="N232" t="str">
            <v>FINANCE/CP</v>
          </cell>
          <cell r="O232" t="str">
            <v>AJILIMA- ISAAC, HAWA</v>
          </cell>
          <cell r="P232" t="str">
            <v>AMBROSE.EKO@SHELL.COM</v>
          </cell>
          <cell r="Q232" t="str">
            <v>OPEX</v>
          </cell>
          <cell r="R232" t="str">
            <v>OPEX</v>
          </cell>
          <cell r="S232" t="str">
            <v>NON SAL</v>
          </cell>
          <cell r="T232" t="str">
            <v>N/A</v>
          </cell>
          <cell r="U232" t="str">
            <v>N/A</v>
          </cell>
          <cell r="V232" t="str">
            <v>C_OPSE_OIL_Z11</v>
          </cell>
          <cell r="W232" t="str">
            <v>P236.07 Procurement Management</v>
          </cell>
          <cell r="X232" t="str">
            <v>S7200 Services</v>
          </cell>
          <cell r="Y232" t="str">
            <v>A2340 Overhead</v>
          </cell>
          <cell r="AB232">
            <v>7042816</v>
          </cell>
          <cell r="AC232">
            <v>0</v>
          </cell>
          <cell r="AD232">
            <v>23091.200000000001</v>
          </cell>
        </row>
        <row r="233">
          <cell r="A233">
            <v>102872</v>
          </cell>
          <cell r="B233" t="str">
            <v>SHELL PEOPLE AND PAYROLL _ICT INFRASTRUCTURE</v>
          </cell>
          <cell r="C233">
            <v>102872</v>
          </cell>
          <cell r="D233" t="str">
            <v>SHELL PEOPLE AND PAYROLL _ICT INFRASTRUCTURE</v>
          </cell>
          <cell r="E233">
            <v>415005</v>
          </cell>
          <cell r="F233">
            <v>4150</v>
          </cell>
          <cell r="G233" t="str">
            <v>G&amp;A</v>
          </cell>
          <cell r="H233" t="str">
            <v>BASE JV</v>
          </cell>
          <cell r="I233" t="str">
            <v>HR</v>
          </cell>
          <cell r="J233" t="str">
            <v>HR</v>
          </cell>
          <cell r="K233" t="str">
            <v>Reg. HR Policy, Pro, Systems &amp; Comp Mgr</v>
          </cell>
          <cell r="L233" t="str">
            <v>Head HR Business Services</v>
          </cell>
          <cell r="M233" t="str">
            <v>CHIGBO ENENMO</v>
          </cell>
          <cell r="N233" t="str">
            <v>HR</v>
          </cell>
          <cell r="O233" t="str">
            <v>AJILIMA- ISAAC, HAWA</v>
          </cell>
          <cell r="P233" t="str">
            <v>STELLA.MICHEAL-EGOR@SHELL.COM</v>
          </cell>
          <cell r="Q233" t="str">
            <v>OPEX</v>
          </cell>
          <cell r="R233" t="str">
            <v>OPEX</v>
          </cell>
          <cell r="S233" t="str">
            <v>NON SAL</v>
          </cell>
          <cell r="T233" t="str">
            <v>N/A</v>
          </cell>
          <cell r="U233" t="str">
            <v>N/A</v>
          </cell>
          <cell r="V233" t="str">
            <v>C_OPSE_OIL_Z11</v>
          </cell>
          <cell r="W233" t="str">
            <v>P236.04 HR</v>
          </cell>
          <cell r="X233" t="str">
            <v>S7200 Services</v>
          </cell>
          <cell r="Y233" t="str">
            <v>A2340 Overhead</v>
          </cell>
          <cell r="AB233">
            <v>0</v>
          </cell>
          <cell r="AC233">
            <v>2253360</v>
          </cell>
          <cell r="AD233">
            <v>2253360</v>
          </cell>
        </row>
        <row r="234">
          <cell r="A234">
            <v>102873</v>
          </cell>
          <cell r="B234" t="str">
            <v>RESTRUCTURING AND REDESIGNING OF DUTY AND EMERGENCY RESPONSE SYSTEMS</v>
          </cell>
          <cell r="C234">
            <v>102873</v>
          </cell>
          <cell r="D234" t="str">
            <v>RESTRUCTURING AND REDESIGNING OF DUTY AND EMERGENCY RESPONSE SYSTEMS</v>
          </cell>
          <cell r="E234">
            <v>415006</v>
          </cell>
          <cell r="F234">
            <v>4150</v>
          </cell>
          <cell r="G234" t="str">
            <v>HSE</v>
          </cell>
          <cell r="H234" t="str">
            <v>BASE JV</v>
          </cell>
          <cell r="I234" t="str">
            <v>SAFETY &amp; ENVIRONMENT</v>
          </cell>
          <cell r="J234" t="str">
            <v>SAFETY &amp; ENVIRONMENT</v>
          </cell>
          <cell r="K234" t="str">
            <v>General Manager, Safety &amp; Environment</v>
          </cell>
          <cell r="L234" t="str">
            <v>Manager, Coporate Emergency Response</v>
          </cell>
          <cell r="M234" t="str">
            <v>CHIGBO ENENMO</v>
          </cell>
          <cell r="N234" t="str">
            <v>HSE</v>
          </cell>
          <cell r="O234" t="str">
            <v>OLOWOLAGBA, SUNKANMI</v>
          </cell>
          <cell r="P234" t="str">
            <v>ANTHONY.YARHERE@SHELL.COM</v>
          </cell>
          <cell r="Q234" t="str">
            <v>OPEX</v>
          </cell>
          <cell r="R234" t="str">
            <v>OPEX</v>
          </cell>
          <cell r="S234" t="str">
            <v>NON SAL</v>
          </cell>
          <cell r="T234" t="str">
            <v>N/A</v>
          </cell>
          <cell r="U234" t="str">
            <v>N/A</v>
          </cell>
          <cell r="V234" t="str">
            <v>C_OPSE_OIL_Z11</v>
          </cell>
          <cell r="W234" t="str">
            <v>P236.02 HSE</v>
          </cell>
          <cell r="X234" t="str">
            <v>S7200 Services</v>
          </cell>
          <cell r="Y234" t="str">
            <v>A2340 Overhead</v>
          </cell>
          <cell r="AB234">
            <v>7000000</v>
          </cell>
          <cell r="AC234">
            <v>38016</v>
          </cell>
          <cell r="AD234">
            <v>60966.819672131147</v>
          </cell>
        </row>
        <row r="235">
          <cell r="A235">
            <v>102874</v>
          </cell>
          <cell r="B235" t="str">
            <v>STRATEGY AND CAPABILITY DEVT.</v>
          </cell>
          <cell r="C235">
            <v>102874</v>
          </cell>
          <cell r="D235" t="str">
            <v>STRATEGY AND CAPABILITY DEVT.</v>
          </cell>
          <cell r="E235">
            <v>415007</v>
          </cell>
          <cell r="F235">
            <v>4150</v>
          </cell>
          <cell r="G235" t="str">
            <v>HSE</v>
          </cell>
          <cell r="H235" t="str">
            <v>BASE JV</v>
          </cell>
          <cell r="I235" t="str">
            <v>CC &amp; MD</v>
          </cell>
          <cell r="J235" t="str">
            <v>SECURITY</v>
          </cell>
          <cell r="K235" t="str">
            <v>General Manager, Security</v>
          </cell>
          <cell r="L235" t="str">
            <v>Head Security Strategy Planning &amp; Capabi</v>
          </cell>
          <cell r="M235" t="str">
            <v>CHIGBO ENENMO</v>
          </cell>
          <cell r="N235" t="str">
            <v>SECURITY</v>
          </cell>
          <cell r="O235" t="str">
            <v>OLOWOLAGBA, SUNKANMI</v>
          </cell>
          <cell r="P235" t="str">
            <v>GILDA.CHIME@SHELL.COM</v>
          </cell>
          <cell r="Q235" t="str">
            <v>OPEX</v>
          </cell>
          <cell r="R235" t="str">
            <v>OPEX</v>
          </cell>
          <cell r="S235" t="str">
            <v>NON SAL</v>
          </cell>
          <cell r="T235" t="str">
            <v>N/A</v>
          </cell>
          <cell r="U235" t="str">
            <v>N/A</v>
          </cell>
          <cell r="V235" t="str">
            <v>C_OPSE_OIL_Z11</v>
          </cell>
          <cell r="W235" t="str">
            <v>P235 Direct Management</v>
          </cell>
          <cell r="X235" t="str">
            <v>S7200 Services</v>
          </cell>
          <cell r="Y235" t="str">
            <v>A2340 Overhead</v>
          </cell>
          <cell r="AB235">
            <v>19232840</v>
          </cell>
          <cell r="AC235">
            <v>288000</v>
          </cell>
          <cell r="AD235">
            <v>351059</v>
          </cell>
        </row>
        <row r="236">
          <cell r="A236">
            <v>102876</v>
          </cell>
          <cell r="B236" t="str">
            <v>OVERHEADS, REGIONAL TALENT MANAGEMENT_ADMIN SERVICE COST</v>
          </cell>
          <cell r="C236">
            <v>102876</v>
          </cell>
          <cell r="D236" t="str">
            <v>OVERHEADS, REGIONAL TALENT MANAGEMENT_ADMIN SERVICE COST</v>
          </cell>
          <cell r="E236">
            <v>415002</v>
          </cell>
          <cell r="F236">
            <v>4150</v>
          </cell>
          <cell r="G236" t="str">
            <v>G&amp;A</v>
          </cell>
          <cell r="H236" t="str">
            <v>BASE JV</v>
          </cell>
          <cell r="I236" t="str">
            <v>HR</v>
          </cell>
          <cell r="J236" t="str">
            <v>HR</v>
          </cell>
          <cell r="K236" t="str">
            <v>SSA Talent Resourcing &amp; Development Mgr</v>
          </cell>
          <cell r="L236" t="str">
            <v>SSA Talent Resourcing &amp; Development Mgr</v>
          </cell>
          <cell r="M236" t="str">
            <v>CHIGBO ENENMO</v>
          </cell>
          <cell r="N236" t="str">
            <v>HR</v>
          </cell>
          <cell r="O236" t="str">
            <v>AJILIMA- ISAAC, HAWA</v>
          </cell>
          <cell r="P236" t="str">
            <v>TARI.AKHIBI@SHELL.COM</v>
          </cell>
          <cell r="Q236" t="str">
            <v>OPEX</v>
          </cell>
          <cell r="R236" t="str">
            <v>OPEX</v>
          </cell>
          <cell r="S236" t="str">
            <v>NON SAL</v>
          </cell>
          <cell r="T236" t="str">
            <v>N/A</v>
          </cell>
          <cell r="U236" t="str">
            <v>N/A</v>
          </cell>
          <cell r="V236" t="str">
            <v>C_OPSE_OIL_Z11</v>
          </cell>
          <cell r="W236" t="str">
            <v>P236.04 HR</v>
          </cell>
          <cell r="X236" t="str">
            <v>S7200 Services</v>
          </cell>
          <cell r="Y236" t="str">
            <v>A2340 Overhead</v>
          </cell>
          <cell r="AB236">
            <v>7412268.8653248735</v>
          </cell>
          <cell r="AC236">
            <v>0</v>
          </cell>
          <cell r="AD236">
            <v>24302.520869917618</v>
          </cell>
        </row>
        <row r="237">
          <cell r="A237">
            <v>102360</v>
          </cell>
          <cell r="B237" t="str">
            <v>OVERHEADS, PNCFGER EMERGENCY RESPONSE</v>
          </cell>
          <cell r="C237">
            <v>102360</v>
          </cell>
          <cell r="D237" t="str">
            <v>OVERHEADS, PNCFGER EMERGENCY RESPONSE</v>
          </cell>
          <cell r="E237">
            <v>415006</v>
          </cell>
          <cell r="F237">
            <v>4150</v>
          </cell>
          <cell r="G237" t="str">
            <v>G&amp;A</v>
          </cell>
          <cell r="H237" t="str">
            <v>BASE JV</v>
          </cell>
          <cell r="I237" t="str">
            <v>SAFETY &amp; ENVIRONMENT</v>
          </cell>
          <cell r="J237" t="str">
            <v>SAFETY &amp; ENVIRONMENT</v>
          </cell>
          <cell r="K237" t="str">
            <v>General Manager, Safety &amp; Environment</v>
          </cell>
          <cell r="L237" t="str">
            <v>Manager, Coporate Emergency Response</v>
          </cell>
          <cell r="M237" t="str">
            <v>CHIGBO ENENMO</v>
          </cell>
          <cell r="N237" t="str">
            <v>HSE</v>
          </cell>
          <cell r="O237" t="str">
            <v>OLOWOLAGBA, SUNKANMI</v>
          </cell>
          <cell r="P237" t="str">
            <v>ANTHONY.YARHERE@SHELL.COM</v>
          </cell>
          <cell r="Q237" t="str">
            <v>OPEX</v>
          </cell>
          <cell r="R237" t="str">
            <v>OPEX</v>
          </cell>
          <cell r="S237" t="str">
            <v>NON SAL</v>
          </cell>
          <cell r="T237" t="str">
            <v>N/A</v>
          </cell>
          <cell r="U237" t="str">
            <v>N/A</v>
          </cell>
          <cell r="V237" t="str">
            <v>C_OPSE_OIL_Z11</v>
          </cell>
          <cell r="W237" t="str">
            <v>P236.02 HSE</v>
          </cell>
          <cell r="X237" t="str">
            <v>S7200 Services</v>
          </cell>
          <cell r="Y237" t="str">
            <v>A2340 Overhead</v>
          </cell>
          <cell r="AB237">
            <v>103790266.79000001</v>
          </cell>
          <cell r="AC237">
            <v>1148401.3999999999</v>
          </cell>
          <cell r="AD237">
            <v>1488697.3566885246</v>
          </cell>
        </row>
        <row r="238">
          <cell r="A238">
            <v>102966</v>
          </cell>
          <cell r="B238" t="str">
            <v>SALS&amp;WAGESMAINTENANCE&amp;INTEGRITY</v>
          </cell>
          <cell r="C238">
            <v>102966</v>
          </cell>
          <cell r="D238" t="str">
            <v>SALS&amp;WAGESMAINTENANCE&amp;INTEGRITY</v>
          </cell>
          <cell r="E238">
            <v>414001</v>
          </cell>
          <cell r="F238">
            <v>4140</v>
          </cell>
          <cell r="G238" t="str">
            <v>G&amp;A</v>
          </cell>
          <cell r="H238" t="str">
            <v>BASE JV</v>
          </cell>
          <cell r="I238" t="str">
            <v>PRODUCTION</v>
          </cell>
          <cell r="J238" t="str">
            <v>PRODUCTION</v>
          </cell>
          <cell r="K238" t="str">
            <v>Production Services Manager</v>
          </cell>
          <cell r="L238" t="str">
            <v>Manager, Turnaround &amp; Maintenance Execution</v>
          </cell>
          <cell r="M238" t="str">
            <v>IRETI OMOTOSO</v>
          </cell>
          <cell r="N238" t="str">
            <v>PRODUCTION</v>
          </cell>
          <cell r="O238" t="str">
            <v>OLALEYE, OLAYEMI</v>
          </cell>
          <cell r="P238" t="str">
            <v>OLAKUNLE.AJAYI@SHELL.COM</v>
          </cell>
          <cell r="Q238" t="str">
            <v>OPEX</v>
          </cell>
          <cell r="R238" t="str">
            <v>OPEX</v>
          </cell>
          <cell r="S238" t="str">
            <v>NON SAL</v>
          </cell>
          <cell r="T238" t="str">
            <v>N/A</v>
          </cell>
          <cell r="U238" t="str">
            <v>N/A</v>
          </cell>
          <cell r="V238" t="str">
            <v>N/A</v>
          </cell>
          <cell r="W238" t="str">
            <v>P233 Facilities Maintenance</v>
          </cell>
          <cell r="X238" t="str">
            <v>S7200 Services</v>
          </cell>
          <cell r="Y238" t="str">
            <v>A2140 Facilities Maintenance</v>
          </cell>
          <cell r="AB238">
            <v>0</v>
          </cell>
          <cell r="AC238">
            <v>0</v>
          </cell>
          <cell r="AD238">
            <v>0</v>
          </cell>
        </row>
        <row r="239">
          <cell r="A239">
            <v>103190</v>
          </cell>
          <cell r="B239" t="str">
            <v>ADHOC - CATERING - WEST -CHARGE-BACK</v>
          </cell>
          <cell r="C239">
            <v>103190</v>
          </cell>
          <cell r="D239" t="str">
            <v>ADHOC - CATERING - WEST -CHARGE-BACK</v>
          </cell>
          <cell r="E239">
            <v>415002</v>
          </cell>
          <cell r="F239">
            <v>4150</v>
          </cell>
          <cell r="G239" t="str">
            <v>PMM</v>
          </cell>
          <cell r="H239" t="str">
            <v>BASE JV</v>
          </cell>
          <cell r="I239" t="str">
            <v>HR</v>
          </cell>
          <cell r="J239" t="str">
            <v>INFRASTRUCTURE</v>
          </cell>
          <cell r="K239" t="str">
            <v>Infrastructure Services Mgr Nigeria</v>
          </cell>
          <cell r="L239" t="str">
            <v>Head RE &amp; Infrastructure Services SPDC</v>
          </cell>
          <cell r="M239" t="str">
            <v>CHIGBO ENENMO</v>
          </cell>
          <cell r="N239" t="str">
            <v>INFRASTRUCTURE</v>
          </cell>
          <cell r="O239" t="str">
            <v>AJILIMA- ISAAC, HAWA</v>
          </cell>
          <cell r="P239" t="str">
            <v>FELIX.OKWELUM@SHELL.COM</v>
          </cell>
          <cell r="Q239" t="str">
            <v>OPEX</v>
          </cell>
          <cell r="R239" t="str">
            <v>OPEX</v>
          </cell>
          <cell r="S239" t="str">
            <v>NON SAL</v>
          </cell>
          <cell r="T239" t="str">
            <v>N/A</v>
          </cell>
          <cell r="U239" t="str">
            <v>N/A</v>
          </cell>
          <cell r="V239" t="str">
            <v>N/A</v>
          </cell>
          <cell r="W239" t="str">
            <v>P236.10 Office/Property Management</v>
          </cell>
          <cell r="X239" t="str">
            <v>S7200 Services</v>
          </cell>
          <cell r="Y239" t="str">
            <v>A2340 Overhead</v>
          </cell>
          <cell r="AB239">
            <v>0</v>
          </cell>
          <cell r="AC239">
            <v>0</v>
          </cell>
          <cell r="AD239">
            <v>0</v>
          </cell>
        </row>
        <row r="240">
          <cell r="A240">
            <v>103200</v>
          </cell>
          <cell r="B240" t="str">
            <v>SOCIAL INVESTMENT &amp; SPONSORSHIPS</v>
          </cell>
          <cell r="C240">
            <v>103200</v>
          </cell>
          <cell r="D240" t="str">
            <v>GRANT AND DONATIONS _ CORPORATE_GRANT &amp; DONATION</v>
          </cell>
          <cell r="E240">
            <v>415008</v>
          </cell>
          <cell r="F240">
            <v>4150</v>
          </cell>
          <cell r="G240" t="str">
            <v>CDPA</v>
          </cell>
          <cell r="H240" t="str">
            <v>BASE JV</v>
          </cell>
          <cell r="I240" t="str">
            <v>CC &amp; MD</v>
          </cell>
          <cell r="J240" t="str">
            <v>EXTERNAL RELATIONS</v>
          </cell>
          <cell r="K240" t="str">
            <v>External Relations Manager</v>
          </cell>
          <cell r="L240" t="str">
            <v>Social Performance &amp; Social Investment Manager</v>
          </cell>
          <cell r="M240" t="str">
            <v>CHIGBO ENENMO</v>
          </cell>
          <cell r="N240" t="str">
            <v>EXTERNAL RELATIONS</v>
          </cell>
          <cell r="O240" t="str">
            <v>SOKUNBI, ADEOLA</v>
          </cell>
          <cell r="P240" t="str">
            <v>JUDITH.OKAKURO@SHELL.COM</v>
          </cell>
          <cell r="Q240" t="str">
            <v>OPEX</v>
          </cell>
          <cell r="R240" t="str">
            <v>OPEX</v>
          </cell>
          <cell r="S240" t="str">
            <v>NON SAL</v>
          </cell>
          <cell r="T240" t="str">
            <v>N/A</v>
          </cell>
          <cell r="U240" t="str">
            <v>N/A</v>
          </cell>
          <cell r="V240" t="str">
            <v>C_OPSE_OIL_Z11</v>
          </cell>
          <cell r="W240" t="str">
            <v>P236.08 Corporate Affairs, PR, etc.</v>
          </cell>
          <cell r="X240" t="str">
            <v>S7200 Services</v>
          </cell>
          <cell r="Y240" t="str">
            <v>A2340 Overhead</v>
          </cell>
          <cell r="AB240">
            <v>21500000</v>
          </cell>
          <cell r="AC240">
            <v>0</v>
          </cell>
          <cell r="AD240">
            <v>70491.803278688531</v>
          </cell>
        </row>
        <row r="241">
          <cell r="A241">
            <v>108583</v>
          </cell>
          <cell r="B241" t="str">
            <v>ER AND FIRE STAFF SALARIES</v>
          </cell>
          <cell r="C241">
            <v>102360</v>
          </cell>
          <cell r="D241" t="str">
            <v>OVERHEADS, PNCFGER EMERGENCY RESPONSE</v>
          </cell>
          <cell r="E241">
            <v>415006</v>
          </cell>
          <cell r="F241">
            <v>4150</v>
          </cell>
          <cell r="G241" t="str">
            <v>G&amp;A</v>
          </cell>
          <cell r="H241" t="str">
            <v>BASE JV</v>
          </cell>
          <cell r="I241" t="str">
            <v>SAFETY &amp; ENVIRONMENT</v>
          </cell>
          <cell r="J241" t="str">
            <v>SAFETY &amp; ENVIRONMENT</v>
          </cell>
          <cell r="K241" t="str">
            <v>General Manager, Safety &amp; Environment</v>
          </cell>
          <cell r="L241" t="str">
            <v>Manager, Coporate Emergency Response</v>
          </cell>
          <cell r="M241" t="str">
            <v>CHIGBO ENENMO</v>
          </cell>
          <cell r="N241" t="str">
            <v>HSE</v>
          </cell>
          <cell r="O241" t="str">
            <v>OLOWOLAGBA, SUNKANMI</v>
          </cell>
          <cell r="P241" t="str">
            <v>ANTHONY.YARHERE@SHELL.COM</v>
          </cell>
          <cell r="Q241" t="str">
            <v>OPEX</v>
          </cell>
          <cell r="R241" t="str">
            <v>OPEX</v>
          </cell>
          <cell r="S241" t="str">
            <v>NON SAL</v>
          </cell>
          <cell r="T241" t="str">
            <v>N/A</v>
          </cell>
          <cell r="U241" t="str">
            <v>N/A</v>
          </cell>
          <cell r="V241" t="str">
            <v>N/A</v>
          </cell>
          <cell r="W241" t="str">
            <v>P236.02 HSE</v>
          </cell>
          <cell r="X241" t="str">
            <v>S7200 Services</v>
          </cell>
          <cell r="Y241" t="str">
            <v>A2340 Overhead</v>
          </cell>
          <cell r="AB241">
            <v>0</v>
          </cell>
          <cell r="AC241">
            <v>0</v>
          </cell>
          <cell r="AD241">
            <v>0</v>
          </cell>
        </row>
        <row r="242">
          <cell r="A242">
            <v>102363</v>
          </cell>
          <cell r="B242" t="str">
            <v xml:space="preserve">STRATEGY </v>
          </cell>
          <cell r="C242">
            <v>102363</v>
          </cell>
          <cell r="D242" t="str">
            <v>STRATEGY &amp; PORTFOLIO</v>
          </cell>
          <cell r="E242">
            <v>415002</v>
          </cell>
          <cell r="F242">
            <v>4150</v>
          </cell>
          <cell r="G242" t="str">
            <v>G&amp;A</v>
          </cell>
          <cell r="H242" t="str">
            <v>BASE JV</v>
          </cell>
          <cell r="I242" t="str">
            <v>COMMERCIAL / GAS</v>
          </cell>
          <cell r="J242" t="str">
            <v>COMMERCIAL / GAS</v>
          </cell>
          <cell r="K242" t="str">
            <v>Commercial Integration &amp; BV Manager</v>
          </cell>
          <cell r="L242" t="str">
            <v>Commercial Integration &amp; BV Manager</v>
          </cell>
          <cell r="M242" t="str">
            <v>SOLOMON OKODUGHA</v>
          </cell>
          <cell r="N242" t="str">
            <v>COMMERCIAL</v>
          </cell>
          <cell r="O242" t="str">
            <v>EYOMA, EDIDIONG</v>
          </cell>
          <cell r="P242" t="str">
            <v>UDOKA.NWABUDIKE@SHELL.COM</v>
          </cell>
          <cell r="Q242" t="str">
            <v>OPEX</v>
          </cell>
          <cell r="R242" t="str">
            <v>OPEX</v>
          </cell>
          <cell r="S242" t="str">
            <v>NON SAL</v>
          </cell>
          <cell r="T242" t="str">
            <v>N/A</v>
          </cell>
          <cell r="U242" t="str">
            <v>N/A</v>
          </cell>
          <cell r="V242" t="str">
            <v>C_OPSE_OIL_Z11</v>
          </cell>
          <cell r="W242" t="str">
            <v>P236.05 Planning and Economics</v>
          </cell>
          <cell r="X242" t="str">
            <v>S7200 Services</v>
          </cell>
          <cell r="Y242" t="str">
            <v>A2340 Overhead</v>
          </cell>
          <cell r="AB242">
            <v>9499748</v>
          </cell>
          <cell r="AC242">
            <v>29000</v>
          </cell>
          <cell r="AD242">
            <v>60146.714754098357</v>
          </cell>
        </row>
        <row r="243">
          <cell r="A243">
            <v>103454</v>
          </cell>
          <cell r="B243" t="str">
            <v>ANNUAL OML RENTAL PAYMENT</v>
          </cell>
          <cell r="C243">
            <v>103454</v>
          </cell>
          <cell r="D243" t="str">
            <v>ANNUAL OML RENTAL PAYMENT</v>
          </cell>
          <cell r="E243">
            <v>11002</v>
          </cell>
          <cell r="F243">
            <v>110</v>
          </cell>
          <cell r="G243" t="str">
            <v>EXCOM</v>
          </cell>
          <cell r="H243" t="str">
            <v>BASE JV</v>
          </cell>
          <cell r="I243" t="str">
            <v>EXPLORATION</v>
          </cell>
          <cell r="J243" t="str">
            <v>EXPLORATION</v>
          </cell>
          <cell r="K243" t="str">
            <v>Exploration Manager Nigeria</v>
          </cell>
          <cell r="L243" t="str">
            <v>Senior Portfolio Analyst</v>
          </cell>
          <cell r="M243" t="str">
            <v>MOJEED OKUNADE</v>
          </cell>
          <cell r="N243" t="str">
            <v>EXPLORATION</v>
          </cell>
          <cell r="O243" t="str">
            <v>AKINLAMI, OLUWAKEMI</v>
          </cell>
          <cell r="P243" t="str">
            <v>D.AMOGU@SHELL.COM</v>
          </cell>
          <cell r="Q243" t="str">
            <v>OPEX</v>
          </cell>
          <cell r="R243" t="str">
            <v>CAPEX</v>
          </cell>
          <cell r="S243" t="str">
            <v>NON SAL</v>
          </cell>
          <cell r="T243" t="str">
            <v>N/A</v>
          </cell>
          <cell r="U243" t="str">
            <v>N/A</v>
          </cell>
          <cell r="V243" t="str">
            <v>C_OPSE_OIL_Z11</v>
          </cell>
          <cell r="W243" t="str">
            <v>P235 Direct Management</v>
          </cell>
          <cell r="X243" t="str">
            <v>S7200 Services</v>
          </cell>
          <cell r="Y243" t="str">
            <v>A2340 Overhead</v>
          </cell>
          <cell r="AB243">
            <v>0</v>
          </cell>
          <cell r="AC243">
            <v>245000</v>
          </cell>
          <cell r="AD243">
            <v>245000</v>
          </cell>
        </row>
        <row r="244">
          <cell r="A244">
            <v>103519</v>
          </cell>
          <cell r="B244" t="str">
            <v>WASTE MANAGEMENT TECH SUPT</v>
          </cell>
          <cell r="C244">
            <v>103519</v>
          </cell>
          <cell r="D244" t="str">
            <v>WASTE MANAGEMENT TECH SUPT</v>
          </cell>
          <cell r="E244">
            <v>415006</v>
          </cell>
          <cell r="F244">
            <v>4150</v>
          </cell>
          <cell r="G244" t="str">
            <v>HSE</v>
          </cell>
          <cell r="H244" t="str">
            <v>BASE JV</v>
          </cell>
          <cell r="I244" t="str">
            <v>PRODUCTION</v>
          </cell>
          <cell r="J244" t="str">
            <v>PRODUCTION</v>
          </cell>
          <cell r="K244" t="str">
            <v>Production Services Manager</v>
          </cell>
          <cell r="L244" t="str">
            <v>Logistics Manager</v>
          </cell>
          <cell r="M244" t="str">
            <v>IRETI OMOTOSO</v>
          </cell>
          <cell r="N244" t="str">
            <v>PRODUCTION</v>
          </cell>
          <cell r="O244" t="str">
            <v>OKEKE, JULIUS</v>
          </cell>
          <cell r="P244" t="str">
            <v>GBOLAHAN.AWOTOREBO@SHELL.COM</v>
          </cell>
          <cell r="Q244" t="str">
            <v>OPEX</v>
          </cell>
          <cell r="R244" t="str">
            <v>OPEX</v>
          </cell>
          <cell r="S244" t="str">
            <v>NON SAL</v>
          </cell>
          <cell r="T244" t="str">
            <v>N/A</v>
          </cell>
          <cell r="U244" t="str">
            <v>N/A</v>
          </cell>
          <cell r="V244" t="str">
            <v>C_OPSE_OIL_Z11</v>
          </cell>
          <cell r="W244" t="str">
            <v>P236.02 HSE</v>
          </cell>
          <cell r="X244" t="str">
            <v>S7200 Services</v>
          </cell>
          <cell r="Y244" t="str">
            <v>A2170 Direct Mngt and Overheads</v>
          </cell>
          <cell r="AB244">
            <v>72902353.329310387</v>
          </cell>
          <cell r="AC244">
            <v>50000</v>
          </cell>
          <cell r="AD244">
            <v>289024.10927642754</v>
          </cell>
        </row>
        <row r="245">
          <cell r="A245">
            <v>103521</v>
          </cell>
          <cell r="B245" t="str">
            <v>PREMOB INSPECTIONS EAST</v>
          </cell>
          <cell r="C245">
            <v>103521</v>
          </cell>
          <cell r="D245" t="str">
            <v>PREMOB INSPECTIONS EAST</v>
          </cell>
          <cell r="E245">
            <v>415003</v>
          </cell>
          <cell r="F245">
            <v>4150</v>
          </cell>
          <cell r="G245" t="str">
            <v>PMM</v>
          </cell>
          <cell r="H245" t="str">
            <v>BASE JV</v>
          </cell>
          <cell r="I245" t="str">
            <v>PRODUCTION</v>
          </cell>
          <cell r="J245" t="str">
            <v>PRODUCTION</v>
          </cell>
          <cell r="K245" t="str">
            <v>Production Services Manager</v>
          </cell>
          <cell r="L245" t="str">
            <v>Logistics Manager</v>
          </cell>
          <cell r="M245" t="str">
            <v>IRETI OMOTOSO</v>
          </cell>
          <cell r="N245" t="str">
            <v>PRODUCTION</v>
          </cell>
          <cell r="O245" t="str">
            <v>OKEKE, JULIUS</v>
          </cell>
          <cell r="P245" t="str">
            <v>LUKMAN.OMOTOSO@SHELL.COM</v>
          </cell>
          <cell r="Q245" t="str">
            <v>OPEX</v>
          </cell>
          <cell r="R245" t="str">
            <v>OPEX</v>
          </cell>
          <cell r="S245" t="str">
            <v>NON SAL</v>
          </cell>
          <cell r="T245" t="str">
            <v>N/A</v>
          </cell>
          <cell r="U245" t="str">
            <v>N/A</v>
          </cell>
          <cell r="V245" t="str">
            <v>C_OPSE_OIL_Z11</v>
          </cell>
          <cell r="W245" t="str">
            <v>P231 Production Operations</v>
          </cell>
          <cell r="X245" t="str">
            <v>S7200 Services</v>
          </cell>
          <cell r="Y245" t="str">
            <v>A2110 Production Operations</v>
          </cell>
          <cell r="AB245">
            <v>132726499.11310343</v>
          </cell>
          <cell r="AC245">
            <v>241668.95</v>
          </cell>
          <cell r="AD245">
            <v>676837.79955115879</v>
          </cell>
        </row>
        <row r="246">
          <cell r="A246">
            <v>106323</v>
          </cell>
          <cell r="B246" t="str">
            <v>COMMERCIAL OPERATNS NOV- HR &amp; SERVICE MG</v>
          </cell>
          <cell r="C246">
            <v>102363</v>
          </cell>
          <cell r="D246" t="str">
            <v>STRATEGY &amp; PORTFOLIO</v>
          </cell>
          <cell r="E246">
            <v>415002</v>
          </cell>
          <cell r="F246">
            <v>4150</v>
          </cell>
          <cell r="G246" t="str">
            <v>G&amp;A</v>
          </cell>
          <cell r="H246" t="str">
            <v>BASE JV</v>
          </cell>
          <cell r="I246" t="str">
            <v>COMMERCIAL / GAS</v>
          </cell>
          <cell r="J246" t="str">
            <v>COMMERCIAL / GAS</v>
          </cell>
          <cell r="K246" t="str">
            <v>Commercial Integration &amp; BV Manager</v>
          </cell>
          <cell r="L246" t="str">
            <v>Commercial Integration &amp; BV Manager</v>
          </cell>
          <cell r="M246" t="str">
            <v>SOLOMON OKODUGHA</v>
          </cell>
          <cell r="N246" t="str">
            <v>COMMERCIAL</v>
          </cell>
          <cell r="O246" t="str">
            <v>EYOMA, EDIDIONG</v>
          </cell>
          <cell r="P246" t="str">
            <v>UDOKA.NWABUDIKE@SHELL.COM</v>
          </cell>
          <cell r="Q246" t="str">
            <v>OPEX</v>
          </cell>
          <cell r="R246" t="str">
            <v>OPEX</v>
          </cell>
          <cell r="S246" t="str">
            <v>NON SAL</v>
          </cell>
          <cell r="T246" t="str">
            <v>N/A</v>
          </cell>
          <cell r="U246" t="str">
            <v>N/A</v>
          </cell>
          <cell r="V246" t="str">
            <v>N/A</v>
          </cell>
          <cell r="W246" t="str">
            <v>P235 Direct Management</v>
          </cell>
          <cell r="X246" t="str">
            <v>S7200 Services</v>
          </cell>
          <cell r="Y246" t="str">
            <v>A2170 Direct Mngt and Overheads</v>
          </cell>
          <cell r="AB246">
            <v>0</v>
          </cell>
          <cell r="AC246">
            <v>0</v>
          </cell>
          <cell r="AD246">
            <v>0</v>
          </cell>
        </row>
        <row r="247">
          <cell r="A247">
            <v>103523</v>
          </cell>
          <cell r="B247" t="str">
            <v>PILOTAGE CHARGES WEST</v>
          </cell>
          <cell r="C247">
            <v>103523</v>
          </cell>
          <cell r="D247" t="str">
            <v>PILOTAGE CHARGES WEST</v>
          </cell>
          <cell r="E247">
            <v>415003</v>
          </cell>
          <cell r="F247">
            <v>4150</v>
          </cell>
          <cell r="G247" t="str">
            <v>PMM</v>
          </cell>
          <cell r="H247" t="str">
            <v>BASE JV</v>
          </cell>
          <cell r="I247" t="str">
            <v>PRODUCTION</v>
          </cell>
          <cell r="J247" t="str">
            <v>PRODUCTION</v>
          </cell>
          <cell r="K247" t="str">
            <v>Production Services Manager</v>
          </cell>
          <cell r="L247" t="str">
            <v>Logistics Manager</v>
          </cell>
          <cell r="M247" t="str">
            <v>IRETI OMOTOSO</v>
          </cell>
          <cell r="N247" t="str">
            <v>PRODUCTION</v>
          </cell>
          <cell r="O247" t="str">
            <v>OKEKE, JULIUS</v>
          </cell>
          <cell r="P247" t="str">
            <v>MICHAEL.SOLUADE@SHELL.COM</v>
          </cell>
          <cell r="Q247" t="str">
            <v>OPEX</v>
          </cell>
          <cell r="R247" t="str">
            <v>OPEX</v>
          </cell>
          <cell r="S247" t="str">
            <v>NON SAL</v>
          </cell>
          <cell r="T247" t="str">
            <v>N/A</v>
          </cell>
          <cell r="U247" t="str">
            <v>N/A</v>
          </cell>
          <cell r="V247" t="str">
            <v>C_OPSE_OIL_Z11</v>
          </cell>
          <cell r="W247" t="str">
            <v>P231 Production Operations</v>
          </cell>
          <cell r="X247" t="str">
            <v>S7200 Services</v>
          </cell>
          <cell r="Y247" t="str">
            <v>A2110 Production Operations</v>
          </cell>
          <cell r="AB247">
            <v>0</v>
          </cell>
          <cell r="AC247">
            <v>1438391.41875</v>
          </cell>
          <cell r="AD247">
            <v>1438391.41875</v>
          </cell>
        </row>
        <row r="248">
          <cell r="A248">
            <v>103524</v>
          </cell>
          <cell r="B248" t="str">
            <v>MARINE TECHNICAL</v>
          </cell>
          <cell r="C248">
            <v>103524</v>
          </cell>
          <cell r="D248" t="str">
            <v>MARINE PRE MOB INSPECTION WEST</v>
          </cell>
          <cell r="E248">
            <v>415003</v>
          </cell>
          <cell r="F248">
            <v>4150</v>
          </cell>
          <cell r="G248" t="str">
            <v>PMM</v>
          </cell>
          <cell r="H248" t="str">
            <v>BASE JV</v>
          </cell>
          <cell r="I248" t="str">
            <v>PRODUCTION</v>
          </cell>
          <cell r="J248" t="str">
            <v>PRODUCTION</v>
          </cell>
          <cell r="K248" t="str">
            <v>Production Services Manager</v>
          </cell>
          <cell r="L248" t="str">
            <v>Logistics Manager</v>
          </cell>
          <cell r="M248" t="str">
            <v>IRETI OMOTOSO</v>
          </cell>
          <cell r="N248" t="str">
            <v>PRODUCTION</v>
          </cell>
          <cell r="O248" t="str">
            <v>OKEKE, JULIUS</v>
          </cell>
          <cell r="P248" t="str">
            <v>HARCOURT.EZEKIEL@SHELL.COM</v>
          </cell>
          <cell r="Q248" t="str">
            <v>OPEX</v>
          </cell>
          <cell r="R248" t="str">
            <v>OPEX</v>
          </cell>
          <cell r="S248" t="str">
            <v>NON SAL</v>
          </cell>
          <cell r="T248" t="str">
            <v>N/A</v>
          </cell>
          <cell r="U248" t="str">
            <v>N/A</v>
          </cell>
          <cell r="V248" t="str">
            <v>C_OPSE_OIL_Z11</v>
          </cell>
          <cell r="W248" t="str">
            <v>P231 Production Operations</v>
          </cell>
          <cell r="X248" t="str">
            <v>S7200 Services</v>
          </cell>
          <cell r="Y248" t="str">
            <v>A2110 Production Operations</v>
          </cell>
          <cell r="AB248">
            <v>65711094.827586204</v>
          </cell>
          <cell r="AC248">
            <v>173900</v>
          </cell>
          <cell r="AD248">
            <v>389346.21254946297</v>
          </cell>
        </row>
        <row r="249">
          <cell r="A249">
            <v>106325</v>
          </cell>
          <cell r="B249" t="str">
            <v>COMMERCIAL INTEGRATION &amp; BUS. VALUE - HR &amp; SERVICES MGT</v>
          </cell>
          <cell r="C249">
            <v>102363</v>
          </cell>
          <cell r="D249" t="str">
            <v>STRATEGY &amp; PORTFOLIO</v>
          </cell>
          <cell r="E249">
            <v>415002</v>
          </cell>
          <cell r="F249">
            <v>4150</v>
          </cell>
          <cell r="G249" t="str">
            <v>G&amp;A</v>
          </cell>
          <cell r="H249" t="str">
            <v>BASE JV</v>
          </cell>
          <cell r="I249" t="str">
            <v>COMMERCIAL / GAS</v>
          </cell>
          <cell r="J249" t="str">
            <v>COMMERCIAL / GAS</v>
          </cell>
          <cell r="K249" t="str">
            <v>Commercial Integration &amp; BV Manager</v>
          </cell>
          <cell r="L249" t="str">
            <v>Commercial Integration &amp; BV Manager</v>
          </cell>
          <cell r="M249" t="str">
            <v>SOLOMON OKODUGHA</v>
          </cell>
          <cell r="N249" t="str">
            <v>COMMERCIAL</v>
          </cell>
          <cell r="O249" t="str">
            <v>EYOMA, EDIDIONG</v>
          </cell>
          <cell r="P249" t="str">
            <v>UDOKA.NWABUDIKE@SHELL.COM</v>
          </cell>
          <cell r="Q249" t="str">
            <v>OPEX</v>
          </cell>
          <cell r="R249" t="str">
            <v>OPEX</v>
          </cell>
          <cell r="S249" t="str">
            <v>NON SAL</v>
          </cell>
          <cell r="T249" t="str">
            <v>N/A</v>
          </cell>
          <cell r="U249" t="str">
            <v>N/A</v>
          </cell>
          <cell r="V249" t="str">
            <v>N/A</v>
          </cell>
          <cell r="W249" t="str">
            <v>P235 Direct Management</v>
          </cell>
          <cell r="X249" t="str">
            <v>S7200 Services</v>
          </cell>
          <cell r="Y249" t="str">
            <v>A2170 Direct Mngt and Overheads</v>
          </cell>
          <cell r="AB249">
            <v>0</v>
          </cell>
          <cell r="AC249">
            <v>0</v>
          </cell>
          <cell r="AD249">
            <v>0</v>
          </cell>
        </row>
        <row r="250">
          <cell r="A250">
            <v>103532</v>
          </cell>
          <cell r="B250" t="str">
            <v>GOVT. RELATIONS EAST</v>
          </cell>
          <cell r="C250">
            <v>103532</v>
          </cell>
          <cell r="D250" t="str">
            <v>GOVT. RELATIONS EAST</v>
          </cell>
          <cell r="E250">
            <v>415008</v>
          </cell>
          <cell r="F250">
            <v>4150</v>
          </cell>
          <cell r="G250" t="str">
            <v>CDPA</v>
          </cell>
          <cell r="H250" t="str">
            <v>BASE JV</v>
          </cell>
          <cell r="I250" t="str">
            <v>CC &amp; MD</v>
          </cell>
          <cell r="J250" t="str">
            <v>EXTERNAL RELATIONS</v>
          </cell>
          <cell r="K250" t="str">
            <v>External Relations Manager</v>
          </cell>
          <cell r="L250" t="str">
            <v>Stakeholder Relations Manager</v>
          </cell>
          <cell r="M250" t="str">
            <v>CHIGBO ENENMO</v>
          </cell>
          <cell r="N250" t="str">
            <v>EXTERNAL RELATIONS</v>
          </cell>
          <cell r="O250" t="str">
            <v>SOKUNBI, ADEOLA</v>
          </cell>
          <cell r="P250" t="str">
            <v>OTONYE.DAVIES@SHELL.COM</v>
          </cell>
          <cell r="Q250" t="str">
            <v>OPEX</v>
          </cell>
          <cell r="R250" t="str">
            <v>OPEX</v>
          </cell>
          <cell r="S250" t="str">
            <v>NON SAL</v>
          </cell>
          <cell r="T250" t="str">
            <v>N/A</v>
          </cell>
          <cell r="U250" t="str">
            <v>N/A</v>
          </cell>
          <cell r="V250" t="str">
            <v>C_OPSE_OIL_Z11</v>
          </cell>
          <cell r="W250" t="str">
            <v>P236.08 Corporate Affairs, PR, etc.</v>
          </cell>
          <cell r="X250" t="str">
            <v>S7200 Services</v>
          </cell>
          <cell r="Y250" t="str">
            <v>A2340 Overhead</v>
          </cell>
          <cell r="AB250">
            <v>10238000</v>
          </cell>
          <cell r="AC250">
            <v>0</v>
          </cell>
          <cell r="AD250">
            <v>33567.2131147541</v>
          </cell>
        </row>
        <row r="251">
          <cell r="A251">
            <v>103533</v>
          </cell>
          <cell r="B251" t="str">
            <v>GOVT. RELATIONS WEST</v>
          </cell>
          <cell r="C251">
            <v>103533</v>
          </cell>
          <cell r="D251" t="str">
            <v>GOVT. RELATIONS WEST</v>
          </cell>
          <cell r="E251">
            <v>415008</v>
          </cell>
          <cell r="F251">
            <v>4150</v>
          </cell>
          <cell r="G251" t="str">
            <v>CDPA</v>
          </cell>
          <cell r="H251" t="str">
            <v>BASE JV</v>
          </cell>
          <cell r="I251" t="str">
            <v>CC &amp; MD</v>
          </cell>
          <cell r="J251" t="str">
            <v>EXTERNAL RELATIONS</v>
          </cell>
          <cell r="K251" t="str">
            <v>External Relations Manager</v>
          </cell>
          <cell r="L251" t="str">
            <v>Stakeholder Relations Manager</v>
          </cell>
          <cell r="M251" t="str">
            <v>CHIGBO ENENMO</v>
          </cell>
          <cell r="N251" t="str">
            <v>EXTERNAL RELATIONS</v>
          </cell>
          <cell r="O251" t="str">
            <v>SOKUNBI, ADEOLA</v>
          </cell>
          <cell r="P251" t="str">
            <v>DOTIMI.AGBIKI@SHELL.COM</v>
          </cell>
          <cell r="Q251" t="str">
            <v>OPEX</v>
          </cell>
          <cell r="R251" t="str">
            <v>OPEX</v>
          </cell>
          <cell r="S251" t="str">
            <v>NON SAL</v>
          </cell>
          <cell r="T251" t="str">
            <v>N/A</v>
          </cell>
          <cell r="U251" t="str">
            <v>N/A</v>
          </cell>
          <cell r="V251" t="str">
            <v>C_OPSE_OIL_Z11</v>
          </cell>
          <cell r="W251" t="str">
            <v>P236.08 Corporate Affairs, PR, etc.</v>
          </cell>
          <cell r="X251" t="str">
            <v>S7200 Services</v>
          </cell>
          <cell r="Y251" t="str">
            <v>A2340 Overhead</v>
          </cell>
          <cell r="AB251">
            <v>4050000</v>
          </cell>
          <cell r="AC251">
            <v>0</v>
          </cell>
          <cell r="AD251">
            <v>13278.688524590165</v>
          </cell>
        </row>
        <row r="252">
          <cell r="A252">
            <v>102748</v>
          </cell>
          <cell r="B252" t="str">
            <v>COMMUNITY RELATIONS LAND 1</v>
          </cell>
          <cell r="C252">
            <v>102748</v>
          </cell>
          <cell r="D252" t="str">
            <v>COMMUNITY RELATIONS LAND  EAST</v>
          </cell>
          <cell r="E252">
            <v>415008</v>
          </cell>
          <cell r="F252">
            <v>4150</v>
          </cell>
          <cell r="G252" t="str">
            <v>CDPA</v>
          </cell>
          <cell r="H252" t="str">
            <v>BASE JV</v>
          </cell>
          <cell r="I252" t="str">
            <v>PRODUCTION</v>
          </cell>
          <cell r="J252" t="str">
            <v>PRODUCTION</v>
          </cell>
          <cell r="K252" t="str">
            <v>Asset Manager, Land East Hub</v>
          </cell>
          <cell r="L252" t="str">
            <v>Asset Management Integration Lead</v>
          </cell>
          <cell r="M252" t="str">
            <v>IRETI OMOTOSO</v>
          </cell>
          <cell r="N252" t="str">
            <v>PRODUCTION</v>
          </cell>
          <cell r="O252" t="str">
            <v>ADEDIRAN, ADEWALE</v>
          </cell>
          <cell r="P252" t="str">
            <v>VICTOR.OLLEY@SHELL.COM</v>
          </cell>
          <cell r="Q252" t="str">
            <v>OPEX</v>
          </cell>
          <cell r="R252" t="str">
            <v>OPEX</v>
          </cell>
          <cell r="S252" t="str">
            <v>NON SAL</v>
          </cell>
          <cell r="T252" t="str">
            <v>N/A</v>
          </cell>
          <cell r="U252" t="str">
            <v>N/A</v>
          </cell>
          <cell r="V252" t="str">
            <v>N/A</v>
          </cell>
          <cell r="W252" t="str">
            <v>P231 Production Operations</v>
          </cell>
          <cell r="X252" t="str">
            <v>S7200 Services</v>
          </cell>
          <cell r="Y252" t="str">
            <v>A2110 Production Operations</v>
          </cell>
          <cell r="AB252">
            <v>0</v>
          </cell>
          <cell r="AC252">
            <v>0</v>
          </cell>
          <cell r="AD252">
            <v>0</v>
          </cell>
        </row>
        <row r="253">
          <cell r="A253">
            <v>103537</v>
          </cell>
          <cell r="B253" t="str">
            <v>LAND RENTS  WEST</v>
          </cell>
          <cell r="C253">
            <v>103537</v>
          </cell>
          <cell r="D253" t="str">
            <v>LAND RENTS  WEST</v>
          </cell>
          <cell r="E253">
            <v>415008</v>
          </cell>
          <cell r="F253">
            <v>4150</v>
          </cell>
          <cell r="G253" t="str">
            <v>CDPA</v>
          </cell>
          <cell r="H253" t="str">
            <v>BASE JV</v>
          </cell>
          <cell r="I253" t="str">
            <v>CC &amp; MD</v>
          </cell>
          <cell r="J253" t="str">
            <v>EXTERNAL RELATIONS</v>
          </cell>
          <cell r="K253" t="str">
            <v>External Relations Manager</v>
          </cell>
          <cell r="L253" t="str">
            <v>Corporate Lands Manager</v>
          </cell>
          <cell r="M253" t="str">
            <v>CHIGBO ENENMO</v>
          </cell>
          <cell r="N253" t="str">
            <v>EXTERNAL RELATIONS</v>
          </cell>
          <cell r="O253" t="str">
            <v>SOKUNBI, ADEOLA</v>
          </cell>
          <cell r="P253" t="str">
            <v>RAYMOND.AMADI@SHELL.COM</v>
          </cell>
          <cell r="Q253" t="str">
            <v>OPEX</v>
          </cell>
          <cell r="R253" t="str">
            <v>OPEX</v>
          </cell>
          <cell r="S253" t="str">
            <v>NON SAL</v>
          </cell>
          <cell r="T253" t="str">
            <v>N/A</v>
          </cell>
          <cell r="U253" t="str">
            <v>N/A</v>
          </cell>
          <cell r="V253" t="str">
            <v>C_OPSE_OIL_Z11</v>
          </cell>
          <cell r="W253" t="str">
            <v>P236.08 Corporate Affairs, PR, etc.</v>
          </cell>
          <cell r="X253" t="str">
            <v>S7200 Services</v>
          </cell>
          <cell r="Y253" t="str">
            <v>A2340 Overhead</v>
          </cell>
          <cell r="AB253">
            <v>315558730.38</v>
          </cell>
          <cell r="AC253">
            <v>0</v>
          </cell>
          <cell r="AD253">
            <v>1034618.7881311475</v>
          </cell>
        </row>
        <row r="254">
          <cell r="A254">
            <v>103539</v>
          </cell>
          <cell r="B254" t="str">
            <v>CORPORATEMEDIA</v>
          </cell>
          <cell r="C254">
            <v>103539</v>
          </cell>
          <cell r="D254" t="str">
            <v>CORPORATEMEDIA</v>
          </cell>
          <cell r="E254">
            <v>415003</v>
          </cell>
          <cell r="F254">
            <v>4150</v>
          </cell>
          <cell r="G254" t="str">
            <v>PMM</v>
          </cell>
          <cell r="H254" t="str">
            <v>BASE JV</v>
          </cell>
          <cell r="I254" t="str">
            <v>CC &amp; MD</v>
          </cell>
          <cell r="J254" t="str">
            <v>EXTERNAL RELATIONS</v>
          </cell>
          <cell r="K254" t="str">
            <v>External Relations Manager</v>
          </cell>
          <cell r="L254" t="str">
            <v>ER Nigeria Communications Manager</v>
          </cell>
          <cell r="M254" t="str">
            <v>CHIGBO ENENMO</v>
          </cell>
          <cell r="N254" t="str">
            <v>EXTERNAL RELATIONS</v>
          </cell>
          <cell r="O254" t="str">
            <v>SOKUNBI, ADEOLA</v>
          </cell>
          <cell r="P254" t="str">
            <v>JUDITH.OKAKURO@SHELL.COM</v>
          </cell>
          <cell r="Q254" t="str">
            <v>OPEX</v>
          </cell>
          <cell r="R254" t="str">
            <v>OPEX</v>
          </cell>
          <cell r="S254" t="str">
            <v>NON SAL</v>
          </cell>
          <cell r="T254" t="str">
            <v>N/A</v>
          </cell>
          <cell r="U254" t="str">
            <v>N/A</v>
          </cell>
          <cell r="V254" t="str">
            <v>N/A</v>
          </cell>
          <cell r="W254" t="str">
            <v>P236.08 Corporate Affairs, PR, etc.</v>
          </cell>
          <cell r="X254" t="str">
            <v>S7200 Services</v>
          </cell>
          <cell r="Y254" t="str">
            <v>A2340 Overhead</v>
          </cell>
          <cell r="AB254">
            <v>0</v>
          </cell>
          <cell r="AC254">
            <v>0</v>
          </cell>
          <cell r="AD254">
            <v>0</v>
          </cell>
        </row>
        <row r="255">
          <cell r="A255">
            <v>103540</v>
          </cell>
          <cell r="B255" t="str">
            <v>CORPORATE PROMOTIONS AND EVENTS MGT</v>
          </cell>
          <cell r="C255">
            <v>103540</v>
          </cell>
          <cell r="D255" t="str">
            <v xml:space="preserve">CORPORATE PROMOTIONS_ADMIN &amp; SERVICE COST  </v>
          </cell>
          <cell r="E255">
            <v>415008</v>
          </cell>
          <cell r="F255">
            <v>4150</v>
          </cell>
          <cell r="G255" t="str">
            <v>CDPA</v>
          </cell>
          <cell r="H255" t="str">
            <v>BASE JV</v>
          </cell>
          <cell r="I255" t="str">
            <v>CC &amp; MD</v>
          </cell>
          <cell r="J255" t="str">
            <v>EXTERNAL RELATIONS</v>
          </cell>
          <cell r="K255" t="str">
            <v>External Relations Manager</v>
          </cell>
          <cell r="L255" t="str">
            <v>ER Nigeria Communications Manager</v>
          </cell>
          <cell r="M255" t="str">
            <v>CHIGBO ENENMO</v>
          </cell>
          <cell r="N255" t="str">
            <v>EXTERNAL RELATIONS</v>
          </cell>
          <cell r="O255" t="str">
            <v>SOKUNBI, ADEOLA</v>
          </cell>
          <cell r="P255" t="str">
            <v>HEPHZIBAH.ODEKINA@SHELL.COM</v>
          </cell>
          <cell r="Q255" t="str">
            <v>OPEX</v>
          </cell>
          <cell r="R255" t="str">
            <v>OPEX</v>
          </cell>
          <cell r="S255" t="str">
            <v>NON SAL</v>
          </cell>
          <cell r="T255" t="str">
            <v>N/A</v>
          </cell>
          <cell r="U255" t="str">
            <v>N/A</v>
          </cell>
          <cell r="V255" t="str">
            <v>C_OPSE_OIL_Z11</v>
          </cell>
          <cell r="W255" t="str">
            <v>P236.08 Corporate Affairs, PR, etc.</v>
          </cell>
          <cell r="X255" t="str">
            <v>S7200 Services</v>
          </cell>
          <cell r="Y255" t="str">
            <v>A2340 Overhead</v>
          </cell>
          <cell r="AB255">
            <v>66397504</v>
          </cell>
          <cell r="AC255">
            <v>0</v>
          </cell>
          <cell r="AD255">
            <v>217696.73442622949</v>
          </cell>
        </row>
        <row r="256">
          <cell r="A256">
            <v>103541</v>
          </cell>
          <cell r="B256" t="str">
            <v xml:space="preserve">SUPPORT FOR NOIG, HUMAN RIGHTS_TRAINING </v>
          </cell>
          <cell r="C256">
            <v>103541</v>
          </cell>
          <cell r="D256" t="str">
            <v xml:space="preserve">SUPPORT FOR NOIG, HUMAN RIGHTS_TRAINING </v>
          </cell>
          <cell r="E256">
            <v>415002</v>
          </cell>
          <cell r="F256">
            <v>4150</v>
          </cell>
          <cell r="G256" t="str">
            <v>CDPA</v>
          </cell>
          <cell r="H256" t="str">
            <v>BASE JV</v>
          </cell>
          <cell r="I256" t="str">
            <v>CC &amp; MD</v>
          </cell>
          <cell r="J256" t="str">
            <v>EXTERNAL RELATIONS</v>
          </cell>
          <cell r="K256" t="str">
            <v>External Relations Manager</v>
          </cell>
          <cell r="L256" t="str">
            <v>ER Nigeria Communications Manager</v>
          </cell>
          <cell r="M256" t="str">
            <v>CHIGBO ENENMO</v>
          </cell>
          <cell r="N256" t="str">
            <v>EXTERNAL RELATIONS</v>
          </cell>
          <cell r="O256" t="str">
            <v>SOKUNBI, ADEOLA</v>
          </cell>
          <cell r="P256" t="str">
            <v>HEPHZIBAH.ODEKINA@SHELL.COM</v>
          </cell>
          <cell r="Q256" t="str">
            <v>OPEX</v>
          </cell>
          <cell r="R256" t="str">
            <v>OPEX</v>
          </cell>
          <cell r="S256" t="str">
            <v>NON SAL</v>
          </cell>
          <cell r="T256" t="str">
            <v>N/A</v>
          </cell>
          <cell r="U256" t="str">
            <v>N/A</v>
          </cell>
          <cell r="V256" t="str">
            <v>C_OPSE_OIL_Z11</v>
          </cell>
          <cell r="W256" t="str">
            <v>P236.08 Corporate Affairs, PR, etc.</v>
          </cell>
          <cell r="X256" t="str">
            <v>S7200 Services</v>
          </cell>
          <cell r="Y256" t="str">
            <v>A2340 Overhead</v>
          </cell>
          <cell r="AB256">
            <v>51621500</v>
          </cell>
          <cell r="AC256">
            <v>0</v>
          </cell>
          <cell r="AD256">
            <v>169250.81967213115</v>
          </cell>
        </row>
        <row r="257">
          <cell r="A257">
            <v>103542</v>
          </cell>
          <cell r="B257" t="str">
            <v>SPECIAL PUBLICS STAKEHOLDER ENGAGEMENTS</v>
          </cell>
          <cell r="C257">
            <v>103542</v>
          </cell>
          <cell r="D257" t="str">
            <v>SPECIAL PUBLICS STAKEHOLDER ENGAGEMENTS_ADMIN SERVICE COST</v>
          </cell>
          <cell r="E257">
            <v>415008</v>
          </cell>
          <cell r="F257">
            <v>4150</v>
          </cell>
          <cell r="G257" t="str">
            <v>CDPA</v>
          </cell>
          <cell r="H257" t="str">
            <v>BASE JV</v>
          </cell>
          <cell r="I257" t="str">
            <v>CC &amp; MD</v>
          </cell>
          <cell r="J257" t="str">
            <v>EXTERNAL RELATIONS</v>
          </cell>
          <cell r="K257" t="str">
            <v>External Relations Manager</v>
          </cell>
          <cell r="L257" t="str">
            <v>ER Nigeria Communications Manager</v>
          </cell>
          <cell r="M257" t="str">
            <v>CHIGBO ENENMO</v>
          </cell>
          <cell r="N257" t="str">
            <v>EXTERNAL RELATIONS</v>
          </cell>
          <cell r="O257" t="str">
            <v>SOKUNBI, ADEOLA</v>
          </cell>
          <cell r="P257" t="str">
            <v>FRANCIS.ASUK@SHELL.COM</v>
          </cell>
          <cell r="Q257" t="str">
            <v>OPEX</v>
          </cell>
          <cell r="R257" t="str">
            <v>OPEX</v>
          </cell>
          <cell r="S257" t="str">
            <v>NON SAL</v>
          </cell>
          <cell r="T257" t="str">
            <v>N/A</v>
          </cell>
          <cell r="U257" t="str">
            <v>N/A</v>
          </cell>
          <cell r="V257" t="str">
            <v>C_OPSE_OIL_Z11</v>
          </cell>
          <cell r="W257" t="str">
            <v>P236.08 Corporate Affairs, PR, etc.</v>
          </cell>
          <cell r="X257" t="str">
            <v>S7200 Services</v>
          </cell>
          <cell r="Y257" t="str">
            <v>A2340 Overhead</v>
          </cell>
          <cell r="AB257">
            <v>6875000</v>
          </cell>
          <cell r="AC257">
            <v>0</v>
          </cell>
          <cell r="AD257">
            <v>22540.983606557376</v>
          </cell>
        </row>
        <row r="258">
          <cell r="A258">
            <v>103543</v>
          </cell>
          <cell r="B258" t="str">
            <v xml:space="preserve">ISSUES MGT &amp; HUMAN RIGHTS ENGAGEMENTS </v>
          </cell>
          <cell r="C258">
            <v>103543</v>
          </cell>
          <cell r="D258" t="str">
            <v>ISSUES MANAGEMENT AND IDENTIFICATION TEAM_PROFESSIONAL FEE</v>
          </cell>
          <cell r="E258">
            <v>415008</v>
          </cell>
          <cell r="F258">
            <v>4150</v>
          </cell>
          <cell r="G258" t="str">
            <v>CDPA</v>
          </cell>
          <cell r="H258" t="str">
            <v>BASE JV</v>
          </cell>
          <cell r="I258" t="str">
            <v>CC &amp; MD</v>
          </cell>
          <cell r="J258" t="str">
            <v>EXTERNAL RELATIONS</v>
          </cell>
          <cell r="K258" t="str">
            <v>External Relations Manager</v>
          </cell>
          <cell r="L258" t="str">
            <v>ER Nigeria Communications Manager</v>
          </cell>
          <cell r="M258" t="str">
            <v>CHIGBO ENENMO</v>
          </cell>
          <cell r="N258" t="str">
            <v>EXTERNAL RELATIONS</v>
          </cell>
          <cell r="O258" t="str">
            <v>SOKUNBI, ADEOLA</v>
          </cell>
          <cell r="P258" t="str">
            <v>FRANCIS.ASUK@SHELL.COM</v>
          </cell>
          <cell r="Q258" t="str">
            <v>OPEX</v>
          </cell>
          <cell r="R258" t="str">
            <v>OPEX</v>
          </cell>
          <cell r="S258" t="str">
            <v>NON SAL</v>
          </cell>
          <cell r="T258" t="str">
            <v>N/A</v>
          </cell>
          <cell r="U258" t="str">
            <v>N/A</v>
          </cell>
          <cell r="V258" t="str">
            <v>C_OPSE_OIL_Z11</v>
          </cell>
          <cell r="W258" t="str">
            <v>P236.08 Corporate Affairs, PR, etc.</v>
          </cell>
          <cell r="X258" t="str">
            <v>S7200 Services</v>
          </cell>
          <cell r="Y258" t="str">
            <v>A2340 Overhead</v>
          </cell>
          <cell r="AB258">
            <v>27526300</v>
          </cell>
          <cell r="AC258">
            <v>42000</v>
          </cell>
          <cell r="AD258">
            <v>132250.16393442624</v>
          </cell>
        </row>
        <row r="259">
          <cell r="A259">
            <v>103545</v>
          </cell>
          <cell r="B259" t="str">
            <v>ITF LEVY_ADMIN SERVICE COST</v>
          </cell>
          <cell r="C259">
            <v>103545</v>
          </cell>
          <cell r="D259" t="str">
            <v>ITF LEVY_ADMIN SERVICE COST</v>
          </cell>
          <cell r="E259">
            <v>415002</v>
          </cell>
          <cell r="F259">
            <v>4150</v>
          </cell>
          <cell r="G259" t="str">
            <v>G&amp;A</v>
          </cell>
          <cell r="H259" t="str">
            <v>BASE JV</v>
          </cell>
          <cell r="I259" t="str">
            <v>HR</v>
          </cell>
          <cell r="J259" t="str">
            <v>HR</v>
          </cell>
          <cell r="K259" t="str">
            <v>Manager Learning Sub Saharan Africa</v>
          </cell>
          <cell r="L259" t="str">
            <v>Manager Learning UIO</v>
          </cell>
          <cell r="M259" t="str">
            <v>CHIGBO ENENMO</v>
          </cell>
          <cell r="N259" t="str">
            <v>HR</v>
          </cell>
          <cell r="O259" t="str">
            <v>AJILIMA- ISAAC, HAWA</v>
          </cell>
          <cell r="P259" t="str">
            <v>JOBSON.GWATANA@SHELL.COM</v>
          </cell>
          <cell r="Q259" t="str">
            <v>OPEX</v>
          </cell>
          <cell r="R259" t="str">
            <v>OPEX</v>
          </cell>
          <cell r="S259" t="str">
            <v>NON SAL</v>
          </cell>
          <cell r="T259" t="str">
            <v>N/A</v>
          </cell>
          <cell r="U259" t="str">
            <v>N/A</v>
          </cell>
          <cell r="V259" t="str">
            <v>C_OPSE_OIL_Z11</v>
          </cell>
          <cell r="W259" t="str">
            <v>P236.04 HR</v>
          </cell>
          <cell r="X259" t="str">
            <v>S7200 Services</v>
          </cell>
          <cell r="Y259" t="str">
            <v>A2340 Overhead</v>
          </cell>
          <cell r="AB259">
            <v>1131565094.49</v>
          </cell>
          <cell r="AC259">
            <v>0</v>
          </cell>
          <cell r="AD259">
            <v>3710049.4901311477</v>
          </cell>
        </row>
        <row r="260">
          <cell r="A260">
            <v>104908</v>
          </cell>
          <cell r="B260" t="str">
            <v>COMMUNITY RELATIONS LAND 2 EAST</v>
          </cell>
          <cell r="C260">
            <v>102748</v>
          </cell>
          <cell r="D260" t="str">
            <v>COMMUNITY RELATIONS LAND  EAST</v>
          </cell>
          <cell r="E260">
            <v>415008</v>
          </cell>
          <cell r="F260">
            <v>4150</v>
          </cell>
          <cell r="G260" t="str">
            <v>CDPA</v>
          </cell>
          <cell r="H260" t="str">
            <v>BASE JV</v>
          </cell>
          <cell r="I260" t="str">
            <v>PRODUCTION</v>
          </cell>
          <cell r="J260" t="str">
            <v>PRODUCTION</v>
          </cell>
          <cell r="K260" t="str">
            <v>Asset Manager, Central Hub</v>
          </cell>
          <cell r="L260" t="str">
            <v>Asset Management Integration Lead</v>
          </cell>
          <cell r="M260" t="str">
            <v>IRETI OMOTOSO</v>
          </cell>
          <cell r="N260" t="str">
            <v>PRODUCTION</v>
          </cell>
          <cell r="O260" t="str">
            <v>ADEDIRAN, ADEWALE</v>
          </cell>
          <cell r="P260" t="str">
            <v>VICTOR.OLLEY@SHELL.COM</v>
          </cell>
          <cell r="Q260" t="str">
            <v>OPEX</v>
          </cell>
          <cell r="R260" t="str">
            <v>OPEX</v>
          </cell>
          <cell r="S260" t="str">
            <v>NON SAL</v>
          </cell>
          <cell r="T260" t="str">
            <v>N/A</v>
          </cell>
          <cell r="U260" t="str">
            <v>N/A</v>
          </cell>
          <cell r="V260" t="str">
            <v>C_OPSE_OIL_Z11</v>
          </cell>
          <cell r="W260" t="str">
            <v>P231 Production Operations</v>
          </cell>
          <cell r="X260" t="str">
            <v>S7200 Services</v>
          </cell>
          <cell r="Y260" t="str">
            <v>A2110 Production Operations</v>
          </cell>
          <cell r="AB260">
            <v>116500000</v>
          </cell>
          <cell r="AC260">
            <v>0</v>
          </cell>
          <cell r="AD260">
            <v>381967.21311475412</v>
          </cell>
        </row>
        <row r="261">
          <cell r="A261">
            <v>103563</v>
          </cell>
          <cell r="B261" t="str">
            <v>HEAD OFFICE SERVICE FEE - JV</v>
          </cell>
          <cell r="C261">
            <v>103563</v>
          </cell>
          <cell r="D261" t="str">
            <v>HEAD OFFICE SERVICE FEE</v>
          </cell>
          <cell r="E261">
            <v>429600</v>
          </cell>
          <cell r="F261">
            <v>4296</v>
          </cell>
          <cell r="G261" t="str">
            <v>G&amp;A</v>
          </cell>
          <cell r="H261" t="str">
            <v>BASE JV</v>
          </cell>
          <cell r="I261" t="str">
            <v>FINANCE</v>
          </cell>
          <cell r="J261" t="str">
            <v>FINANCE</v>
          </cell>
          <cell r="K261" t="str">
            <v>SPDC Finance Director</v>
          </cell>
          <cell r="L261" t="str">
            <v>Regional Head, Budgeting &amp; Fin Planning</v>
          </cell>
          <cell r="M261" t="str">
            <v>CHIGBO ENENMO</v>
          </cell>
          <cell r="N261" t="str">
            <v>FINANCE - SF</v>
          </cell>
          <cell r="O261" t="str">
            <v>AJILIMA- ISAAC, HAWA</v>
          </cell>
          <cell r="P261" t="str">
            <v>OLUSINA.AKANNI@SHELL.COM</v>
          </cell>
          <cell r="Q261" t="str">
            <v>OPEX</v>
          </cell>
          <cell r="R261" t="str">
            <v>OPEX</v>
          </cell>
          <cell r="S261" t="str">
            <v>SERVICE FEES</v>
          </cell>
          <cell r="T261" t="str">
            <v>N/A</v>
          </cell>
          <cell r="U261" t="str">
            <v>N/A</v>
          </cell>
          <cell r="V261" t="str">
            <v>C_OPSE_OIL_Z11</v>
          </cell>
          <cell r="W261" t="str">
            <v>P237 Global Service Charge</v>
          </cell>
          <cell r="X261" t="str">
            <v>S7300 Intercompany Service</v>
          </cell>
          <cell r="Y261" t="str">
            <v>A2340 Overhead</v>
          </cell>
          <cell r="AB261">
            <v>0</v>
          </cell>
          <cell r="AC261">
            <v>77500000</v>
          </cell>
          <cell r="AD261">
            <v>77500000</v>
          </cell>
        </row>
        <row r="262">
          <cell r="A262" t="str">
            <v>O.NG.PAE.A1F.FCL.71300</v>
          </cell>
          <cell r="B262" t="str">
            <v xml:space="preserve">COMMUNITY RELATIONS  AGBADA </v>
          </cell>
          <cell r="C262">
            <v>102748</v>
          </cell>
          <cell r="D262" t="str">
            <v>COMMUNITY RELATIONS LAND  EAST</v>
          </cell>
          <cell r="E262">
            <v>415008</v>
          </cell>
          <cell r="F262">
            <v>4150</v>
          </cell>
          <cell r="G262" t="str">
            <v>CDPA</v>
          </cell>
          <cell r="H262" t="str">
            <v>BASE JV</v>
          </cell>
          <cell r="I262" t="str">
            <v>PRODUCTION</v>
          </cell>
          <cell r="J262" t="str">
            <v>PRODUCTION</v>
          </cell>
          <cell r="K262" t="str">
            <v>Asset Manager, Land East Hub</v>
          </cell>
          <cell r="L262" t="str">
            <v>Asset Management Integration Lead</v>
          </cell>
          <cell r="M262" t="str">
            <v>IRETI OMOTOSO</v>
          </cell>
          <cell r="N262" t="str">
            <v>PRODUCTION</v>
          </cell>
          <cell r="O262" t="str">
            <v>ADEDIRAN, ADEWALE</v>
          </cell>
          <cell r="P262" t="str">
            <v>VICTOR.OLLEY@SHELL.COM</v>
          </cell>
          <cell r="Q262" t="str">
            <v>OPEX</v>
          </cell>
          <cell r="R262" t="str">
            <v>OPEX</v>
          </cell>
          <cell r="S262" t="str">
            <v>NON SAL</v>
          </cell>
          <cell r="T262" t="str">
            <v>N/A</v>
          </cell>
          <cell r="U262" t="str">
            <v>N/A</v>
          </cell>
          <cell r="V262" t="str">
            <v>N_AGBD_EL1_N01</v>
          </cell>
          <cell r="W262" t="str">
            <v>P231 Production Operations</v>
          </cell>
          <cell r="X262" t="str">
            <v>S7200 Services</v>
          </cell>
          <cell r="Y262" t="str">
            <v>A2110 Production Operations</v>
          </cell>
          <cell r="AB262">
            <v>33853400</v>
          </cell>
          <cell r="AC262">
            <v>0</v>
          </cell>
          <cell r="AD262">
            <v>110994.75409836066</v>
          </cell>
        </row>
        <row r="263">
          <cell r="A263" t="str">
            <v>O.NG.PAE.A2G.FCL.71300</v>
          </cell>
          <cell r="B263" t="str">
            <v xml:space="preserve">COMMUNITY RELATIONS  OKOLOMA </v>
          </cell>
          <cell r="C263">
            <v>102748</v>
          </cell>
          <cell r="D263" t="str">
            <v>COMMUNITY RELATIONS LAND  EAST</v>
          </cell>
          <cell r="E263">
            <v>415008</v>
          </cell>
          <cell r="F263">
            <v>4150</v>
          </cell>
          <cell r="G263" t="str">
            <v>CDPA</v>
          </cell>
          <cell r="H263" t="str">
            <v>BASE JV</v>
          </cell>
          <cell r="I263" t="str">
            <v>PRODUCTION</v>
          </cell>
          <cell r="J263" t="str">
            <v>PRODUCTION</v>
          </cell>
          <cell r="K263" t="str">
            <v>Asset Manager, Land East Hub</v>
          </cell>
          <cell r="L263" t="str">
            <v>Asset Management Integration Lead</v>
          </cell>
          <cell r="M263" t="str">
            <v>IRETI OMOTOSO</v>
          </cell>
          <cell r="N263" t="str">
            <v>PRODUCTION</v>
          </cell>
          <cell r="O263" t="str">
            <v>ADEDIRAN, ADEWALE</v>
          </cell>
          <cell r="P263" t="str">
            <v>VICTOR.OLLEY@SHELL.COM</v>
          </cell>
          <cell r="Q263" t="str">
            <v>OPEX</v>
          </cell>
          <cell r="R263" t="str">
            <v>OPEX</v>
          </cell>
          <cell r="S263" t="str">
            <v>NON SAL</v>
          </cell>
          <cell r="T263" t="str">
            <v>N/A</v>
          </cell>
          <cell r="U263" t="str">
            <v>N/A</v>
          </cell>
          <cell r="V263" t="str">
            <v>N_KOCR_EL2_G01</v>
          </cell>
          <cell r="W263" t="str">
            <v>P231 Production Operations</v>
          </cell>
          <cell r="X263" t="str">
            <v>S7200 Services</v>
          </cell>
          <cell r="Y263" t="str">
            <v>A2110 Production Operations</v>
          </cell>
          <cell r="AB263">
            <v>15726700</v>
          </cell>
          <cell r="AC263">
            <v>0</v>
          </cell>
          <cell r="AD263">
            <v>51562.950819672129</v>
          </cell>
        </row>
        <row r="264">
          <cell r="A264" t="str">
            <v>O.NG.PAE.GBG.FLB.71300</v>
          </cell>
          <cell r="B264" t="str">
            <v>COMMUNITY RELATIONS GBARAN GP</v>
          </cell>
          <cell r="C264">
            <v>102748</v>
          </cell>
          <cell r="D264" t="str">
            <v>COMMUNITY RELATIONS LAND  EAST</v>
          </cell>
          <cell r="E264">
            <v>415008</v>
          </cell>
          <cell r="F264">
            <v>4150</v>
          </cell>
          <cell r="G264" t="str">
            <v>CDPA</v>
          </cell>
          <cell r="H264" t="str">
            <v>BASE JV</v>
          </cell>
          <cell r="I264" t="str">
            <v>PRODUCTION</v>
          </cell>
          <cell r="J264" t="str">
            <v>PRODUCTION</v>
          </cell>
          <cell r="K264" t="str">
            <v>Asset Manager, Central Hub</v>
          </cell>
          <cell r="L264" t="str">
            <v>Asset Management Integration Lead</v>
          </cell>
          <cell r="M264" t="str">
            <v>IRETI OMOTOSO</v>
          </cell>
          <cell r="N264" t="str">
            <v>PRODUCTION</v>
          </cell>
          <cell r="O264" t="str">
            <v>ADEDIRAN, ADEWALE</v>
          </cell>
          <cell r="P264" t="str">
            <v>VICTOR.OLLEY@SHELL.COM</v>
          </cell>
          <cell r="Q264" t="str">
            <v>OPEX</v>
          </cell>
          <cell r="R264" t="str">
            <v>OPEX</v>
          </cell>
          <cell r="S264" t="str">
            <v>NON SAL</v>
          </cell>
          <cell r="T264" t="str">
            <v>N/A</v>
          </cell>
          <cell r="U264" t="str">
            <v>N/A</v>
          </cell>
          <cell r="V264" t="str">
            <v>N_GBAR_EL2_G01</v>
          </cell>
          <cell r="W264" t="str">
            <v>P231 Production Operations - Gas</v>
          </cell>
          <cell r="X264" t="str">
            <v>S7200 Services</v>
          </cell>
          <cell r="Y264" t="str">
            <v>A2110 Production Operations</v>
          </cell>
          <cell r="AB264">
            <v>136150000</v>
          </cell>
          <cell r="AC264">
            <v>0</v>
          </cell>
          <cell r="AD264">
            <v>446393.44262295082</v>
          </cell>
        </row>
        <row r="265">
          <cell r="A265">
            <v>104234</v>
          </cell>
          <cell r="B265" t="str">
            <v>CAD PARTNERSHIPS</v>
          </cell>
          <cell r="C265">
            <v>104234</v>
          </cell>
          <cell r="D265" t="str">
            <v>CAD PARTNERSHIPS</v>
          </cell>
          <cell r="E265">
            <v>415008</v>
          </cell>
          <cell r="F265">
            <v>4150</v>
          </cell>
          <cell r="G265" t="str">
            <v>CDPA</v>
          </cell>
          <cell r="H265" t="str">
            <v>BASE JV</v>
          </cell>
          <cell r="I265" t="str">
            <v>CC &amp; MD</v>
          </cell>
          <cell r="J265" t="str">
            <v>EXTERNAL RELATIONS</v>
          </cell>
          <cell r="K265" t="str">
            <v>External Relations Manager</v>
          </cell>
          <cell r="L265" t="str">
            <v>Social Performance &amp; Social Investment Manager</v>
          </cell>
          <cell r="M265" t="str">
            <v>CHIGBO ENENMO</v>
          </cell>
          <cell r="N265" t="str">
            <v>EXTERNAL RELATIONS</v>
          </cell>
          <cell r="O265" t="str">
            <v>SOKUNBI, ADEOLA</v>
          </cell>
          <cell r="P265" t="str">
            <v>ANIKE.KAKAYOR@SHELL.COM</v>
          </cell>
          <cell r="Q265" t="str">
            <v>OPEX</v>
          </cell>
          <cell r="R265" t="str">
            <v>OPEX</v>
          </cell>
          <cell r="S265" t="str">
            <v>NON SAL</v>
          </cell>
          <cell r="T265" t="str">
            <v>N/A</v>
          </cell>
          <cell r="U265" t="str">
            <v>N/A</v>
          </cell>
          <cell r="V265" t="str">
            <v>C_OPSE_OIL_Z11</v>
          </cell>
          <cell r="W265" t="str">
            <v>P236.08 Overhead (SCD)</v>
          </cell>
          <cell r="X265" t="str">
            <v>S7200 Services</v>
          </cell>
          <cell r="Y265" t="str">
            <v>A2340 Overhead</v>
          </cell>
          <cell r="AB265">
            <v>20000000</v>
          </cell>
          <cell r="AC265">
            <v>0</v>
          </cell>
          <cell r="AD265">
            <v>65573.770491803283</v>
          </cell>
        </row>
        <row r="266">
          <cell r="A266">
            <v>104236</v>
          </cell>
          <cell r="B266" t="str">
            <v>WELLS OPEX MOVEABLES</v>
          </cell>
          <cell r="C266">
            <v>104236</v>
          </cell>
          <cell r="D266" t="str">
            <v>WELLS OPEX MOVEABLES</v>
          </cell>
          <cell r="E266">
            <v>415002</v>
          </cell>
          <cell r="F266">
            <v>4150</v>
          </cell>
          <cell r="G266" t="str">
            <v>PE</v>
          </cell>
          <cell r="H266" t="str">
            <v>BASE JV</v>
          </cell>
          <cell r="I266" t="str">
            <v>P&amp;T</v>
          </cell>
          <cell r="J266" t="str">
            <v>WELLS</v>
          </cell>
          <cell r="K266" t="str">
            <v>GM Wells Ops SPDC</v>
          </cell>
          <cell r="L266" t="str">
            <v>Well Engineering Manager</v>
          </cell>
          <cell r="M266" t="str">
            <v>MOJEED OKUNADE</v>
          </cell>
          <cell r="N266" t="str">
            <v>WELLS</v>
          </cell>
          <cell r="O266" t="str">
            <v>AUDU-USMAN, ISAAC</v>
          </cell>
          <cell r="P266" t="str">
            <v>NURUDEEN.IBRAHIM@SHELL.COM</v>
          </cell>
          <cell r="Q266" t="str">
            <v>OPEX</v>
          </cell>
          <cell r="R266" t="str">
            <v>OPEX</v>
          </cell>
          <cell r="S266" t="str">
            <v>NON SAL</v>
          </cell>
          <cell r="T266" t="str">
            <v>N/A</v>
          </cell>
          <cell r="U266" t="str">
            <v>N/A</v>
          </cell>
          <cell r="V266" t="str">
            <v>C_OPSE_OIL_Z11</v>
          </cell>
          <cell r="W266" t="str">
            <v>P232 Well Mtce, Testing &amp; Stimulation</v>
          </cell>
          <cell r="X266" t="str">
            <v>S7200 Services</v>
          </cell>
          <cell r="Y266" t="str">
            <v>A2340 Overhead</v>
          </cell>
          <cell r="AB266">
            <v>53314000</v>
          </cell>
          <cell r="AC266">
            <v>262200</v>
          </cell>
          <cell r="AD266">
            <v>437000</v>
          </cell>
        </row>
        <row r="267">
          <cell r="A267">
            <v>104551</v>
          </cell>
          <cell r="B267" t="str">
            <v>COMMUNITY CONTENT DELIVERY_CD EDUCATION</v>
          </cell>
          <cell r="C267">
            <v>104551</v>
          </cell>
          <cell r="D267" t="str">
            <v>NCD EDUCATION AND PROJECTS DELIVERY</v>
          </cell>
          <cell r="E267">
            <v>415008</v>
          </cell>
          <cell r="F267">
            <v>4150</v>
          </cell>
          <cell r="G267" t="str">
            <v>CDPA</v>
          </cell>
          <cell r="H267" t="str">
            <v>BASE JV</v>
          </cell>
          <cell r="I267" t="str">
            <v>FINANCE</v>
          </cell>
          <cell r="J267" t="str">
            <v>CONTRACTING &amp; PROCUREMENT</v>
          </cell>
          <cell r="K267" t="str">
            <v>Manager CP UI Nigeria &amp; Gabon</v>
          </cell>
          <cell r="L267" t="str">
            <v>GM NCD &amp; SPDC CP Manager</v>
          </cell>
          <cell r="M267" t="str">
            <v>CHIGBO ENENMO</v>
          </cell>
          <cell r="N267" t="str">
            <v>FINANCE/CP</v>
          </cell>
          <cell r="O267" t="str">
            <v>AJILIMA- ISAAC, HAWA</v>
          </cell>
          <cell r="P267" t="str">
            <v>OSIKHENA.OJIOR@SHELL.COM</v>
          </cell>
          <cell r="Q267" t="str">
            <v>OPEX</v>
          </cell>
          <cell r="R267" t="str">
            <v>OPEX</v>
          </cell>
          <cell r="S267" t="str">
            <v>NON SAL</v>
          </cell>
          <cell r="T267" t="str">
            <v>N/A</v>
          </cell>
          <cell r="U267" t="str">
            <v>N/A</v>
          </cell>
          <cell r="V267" t="str">
            <v>C_OPSE_OIL_Z11</v>
          </cell>
          <cell r="W267" t="str">
            <v>P236.08 Overhead (SCD)</v>
          </cell>
          <cell r="X267" t="str">
            <v>S7200 Services</v>
          </cell>
          <cell r="Y267" t="str">
            <v>A2340 Overhead</v>
          </cell>
          <cell r="AB267">
            <v>67296983.333333328</v>
          </cell>
          <cell r="AC267">
            <v>461203</v>
          </cell>
          <cell r="AD267">
            <v>681848.84699453553</v>
          </cell>
        </row>
        <row r="268">
          <cell r="A268">
            <v>104552</v>
          </cell>
          <cell r="B268" t="str">
            <v>ASSET PROTECTION</v>
          </cell>
          <cell r="C268">
            <v>104552</v>
          </cell>
          <cell r="D268" t="str">
            <v>ASSET PROTECTION</v>
          </cell>
          <cell r="E268">
            <v>415007</v>
          </cell>
          <cell r="F268">
            <v>4150</v>
          </cell>
          <cell r="G268" t="str">
            <v>HSE</v>
          </cell>
          <cell r="H268" t="str">
            <v>BASE JV</v>
          </cell>
          <cell r="I268" t="str">
            <v>CC &amp; MD</v>
          </cell>
          <cell r="J268" t="str">
            <v>SECURITY</v>
          </cell>
          <cell r="K268" t="str">
            <v>General Manager, Security</v>
          </cell>
          <cell r="L268" t="str">
            <v>Corporate Security Operations Manager</v>
          </cell>
          <cell r="M268" t="str">
            <v>CHIGBO ENENMO</v>
          </cell>
          <cell r="N268" t="str">
            <v>SECURITY</v>
          </cell>
          <cell r="O268" t="str">
            <v>OLOWOLAGBA, SUNKANMI</v>
          </cell>
          <cell r="P268" t="str">
            <v>DAVID.OBOT@SHELL.COM</v>
          </cell>
          <cell r="Q268" t="str">
            <v>OPEX</v>
          </cell>
          <cell r="R268" t="str">
            <v>OPEX</v>
          </cell>
          <cell r="S268" t="str">
            <v>NON SAL</v>
          </cell>
          <cell r="T268" t="str">
            <v>N/A</v>
          </cell>
          <cell r="U268" t="str">
            <v>N/A</v>
          </cell>
          <cell r="V268" t="str">
            <v>C_OPSE_OIL_Z11</v>
          </cell>
          <cell r="W268" t="str">
            <v>P231 Production Operations</v>
          </cell>
          <cell r="X268" t="str">
            <v>S7200 Services</v>
          </cell>
          <cell r="Y268" t="str">
            <v>A2110 Production Operations</v>
          </cell>
          <cell r="AB268">
            <v>150401000</v>
          </cell>
          <cell r="AC268">
            <v>301302</v>
          </cell>
          <cell r="AD268">
            <v>794420</v>
          </cell>
        </row>
        <row r="269">
          <cell r="A269">
            <v>104553</v>
          </cell>
          <cell r="B269" t="str">
            <v>SECURITY LIAISON AND OPERATIONS - ABUJA/BAYELSA</v>
          </cell>
          <cell r="C269">
            <v>104553</v>
          </cell>
          <cell r="D269" t="str">
            <v>SECURITY LIAISON AND OPERATIONS - ABUJA/BAYELSA</v>
          </cell>
          <cell r="E269">
            <v>415007</v>
          </cell>
          <cell r="F269">
            <v>4150</v>
          </cell>
          <cell r="G269" t="str">
            <v>HSE</v>
          </cell>
          <cell r="H269" t="str">
            <v>BASE JV</v>
          </cell>
          <cell r="I269" t="str">
            <v>CC &amp; MD</v>
          </cell>
          <cell r="J269" t="str">
            <v>SECURITY</v>
          </cell>
          <cell r="K269" t="str">
            <v>General Manager, Security</v>
          </cell>
          <cell r="L269" t="str">
            <v>Manager Intelligence &amp; Survelliance</v>
          </cell>
          <cell r="M269" t="str">
            <v>CHIGBO ENENMO</v>
          </cell>
          <cell r="N269" t="str">
            <v>SECURITY</v>
          </cell>
          <cell r="O269" t="str">
            <v>OLOWOLAGBA, SUNKANMI</v>
          </cell>
          <cell r="P269" t="str">
            <v>GILDA.CHIME@SHELL.COM</v>
          </cell>
          <cell r="Q269" t="str">
            <v>OPEX</v>
          </cell>
          <cell r="R269" t="str">
            <v>OPEX</v>
          </cell>
          <cell r="S269" t="str">
            <v>NON SAL</v>
          </cell>
          <cell r="T269" t="str">
            <v>N/A</v>
          </cell>
          <cell r="U269" t="str">
            <v>N/A</v>
          </cell>
          <cell r="V269" t="str">
            <v>C_OPSE_OIL_Z11</v>
          </cell>
          <cell r="W269" t="str">
            <v>P231 Production Operations</v>
          </cell>
          <cell r="X269" t="str">
            <v>S7200 Services</v>
          </cell>
          <cell r="Y269" t="str">
            <v>A2110 Production Operations</v>
          </cell>
          <cell r="AB269">
            <v>127503599</v>
          </cell>
          <cell r="AC269">
            <v>0</v>
          </cell>
          <cell r="AD269">
            <v>418044</v>
          </cell>
        </row>
        <row r="270">
          <cell r="A270" t="str">
            <v>O.NG.PAE.I1F.FCL.71300</v>
          </cell>
          <cell r="B270" t="str">
            <v xml:space="preserve">COMMUNITY RELATIONS  IMO RIVER </v>
          </cell>
          <cell r="C270">
            <v>102748</v>
          </cell>
          <cell r="D270" t="str">
            <v>COMMUNITY RELATIONS LAND  EAST</v>
          </cell>
          <cell r="E270">
            <v>415008</v>
          </cell>
          <cell r="F270">
            <v>4150</v>
          </cell>
          <cell r="G270" t="str">
            <v>CDPA</v>
          </cell>
          <cell r="H270" t="str">
            <v>BASE JV</v>
          </cell>
          <cell r="I270" t="str">
            <v>PRODUCTION</v>
          </cell>
          <cell r="J270" t="str">
            <v>PRODUCTION</v>
          </cell>
          <cell r="K270" t="str">
            <v>Asset Manager, Land East Hub</v>
          </cell>
          <cell r="L270" t="str">
            <v>Asset Management Integration Lead</v>
          </cell>
          <cell r="M270" t="str">
            <v>IRETI OMOTOSO</v>
          </cell>
          <cell r="N270" t="str">
            <v>PRODUCTION</v>
          </cell>
          <cell r="O270" t="str">
            <v>ADEDIRAN, ADEWALE</v>
          </cell>
          <cell r="P270" t="str">
            <v>VICTOR.OLLEY@SHELL.COM</v>
          </cell>
          <cell r="Q270" t="str">
            <v>OPEX</v>
          </cell>
          <cell r="R270" t="str">
            <v>OPEX</v>
          </cell>
          <cell r="S270" t="str">
            <v>NON SAL</v>
          </cell>
          <cell r="T270" t="str">
            <v>N/A</v>
          </cell>
          <cell r="U270" t="str">
            <v>N/A</v>
          </cell>
          <cell r="V270" t="str">
            <v>N_IMOR_EL1_N01</v>
          </cell>
          <cell r="W270" t="str">
            <v>P231 Production Operations</v>
          </cell>
          <cell r="X270" t="str">
            <v>S7200 Services</v>
          </cell>
          <cell r="Y270" t="str">
            <v>A2110 Production Operations</v>
          </cell>
          <cell r="AB270">
            <v>18576700</v>
          </cell>
          <cell r="AC270">
            <v>0</v>
          </cell>
          <cell r="AD270">
            <v>60907.2131147541</v>
          </cell>
        </row>
        <row r="271">
          <cell r="A271">
            <v>104556</v>
          </cell>
          <cell r="B271" t="str">
            <v>HELIPADS AND TERMINAL OPS</v>
          </cell>
          <cell r="C271">
            <v>104556</v>
          </cell>
          <cell r="D271" t="str">
            <v>HELIPADS AND TERMINAL OPS</v>
          </cell>
          <cell r="E271">
            <v>415003</v>
          </cell>
          <cell r="F271">
            <v>4150</v>
          </cell>
          <cell r="G271" t="str">
            <v>PMM</v>
          </cell>
          <cell r="H271" t="str">
            <v>BASE JV</v>
          </cell>
          <cell r="I271" t="str">
            <v>PRODUCTION</v>
          </cell>
          <cell r="J271" t="str">
            <v>PRODUCTION</v>
          </cell>
          <cell r="K271" t="str">
            <v>Production Services Manager</v>
          </cell>
          <cell r="L271" t="str">
            <v>Logistics Manager</v>
          </cell>
          <cell r="M271" t="str">
            <v>IRETI OMOTOSO</v>
          </cell>
          <cell r="N271" t="str">
            <v>PRODUCTION</v>
          </cell>
          <cell r="O271" t="str">
            <v>OKEKE, JULIUS</v>
          </cell>
          <cell r="P271" t="str">
            <v>SAMUEL.BAJAH@SHELL.COM</v>
          </cell>
          <cell r="Q271" t="str">
            <v>OPEX</v>
          </cell>
          <cell r="R271" t="str">
            <v>OPEX</v>
          </cell>
          <cell r="S271" t="str">
            <v>NON SAL</v>
          </cell>
          <cell r="T271" t="str">
            <v>N/A</v>
          </cell>
          <cell r="U271" t="str">
            <v>N/A</v>
          </cell>
          <cell r="V271" t="str">
            <v>C_OPSE_OIL_Z11</v>
          </cell>
          <cell r="W271" t="str">
            <v>P231 Production Operations</v>
          </cell>
          <cell r="X271" t="str">
            <v>S7200 Services</v>
          </cell>
          <cell r="Y271" t="str">
            <v>A2110 Production Operations</v>
          </cell>
          <cell r="AB271">
            <v>401154778</v>
          </cell>
          <cell r="AC271">
            <v>471180</v>
          </cell>
          <cell r="AD271">
            <v>1786441.5672131148</v>
          </cell>
        </row>
        <row r="272">
          <cell r="A272" t="str">
            <v>O.NG.PAE.OGF.FCL.71300</v>
          </cell>
          <cell r="B272" t="str">
            <v xml:space="preserve">COMMUNITY RELATIONS  OBIGBO </v>
          </cell>
          <cell r="C272">
            <v>102748</v>
          </cell>
          <cell r="D272" t="str">
            <v>COMMUNITY RELATIONS LAND  EAST</v>
          </cell>
          <cell r="E272">
            <v>415008</v>
          </cell>
          <cell r="F272">
            <v>4150</v>
          </cell>
          <cell r="G272" t="str">
            <v>CDPA</v>
          </cell>
          <cell r="H272" t="str">
            <v>BASE JV</v>
          </cell>
          <cell r="I272" t="str">
            <v>PRODUCTION</v>
          </cell>
          <cell r="J272" t="str">
            <v>PRODUCTION</v>
          </cell>
          <cell r="K272" t="str">
            <v>Asset Manager, Land East Hub</v>
          </cell>
          <cell r="L272" t="str">
            <v>Asset Management Integration Lead</v>
          </cell>
          <cell r="M272" t="str">
            <v>IRETI OMOTOSO</v>
          </cell>
          <cell r="N272" t="str">
            <v>PRODUCTION</v>
          </cell>
          <cell r="O272" t="str">
            <v>ADEDIRAN, ADEWALE</v>
          </cell>
          <cell r="P272" t="str">
            <v>VICTOR.OLLEY@SHELL.COM</v>
          </cell>
          <cell r="Q272" t="str">
            <v>OPEX</v>
          </cell>
          <cell r="R272" t="str">
            <v>OPEX</v>
          </cell>
          <cell r="S272" t="str">
            <v>NON SAL</v>
          </cell>
          <cell r="T272" t="str">
            <v>N/A</v>
          </cell>
          <cell r="U272" t="str">
            <v>N/A</v>
          </cell>
          <cell r="V272" t="str">
            <v>N_OBGN_EL1_G01</v>
          </cell>
          <cell r="W272" t="str">
            <v>P231 Production Operations</v>
          </cell>
          <cell r="X272" t="str">
            <v>S7200 Services</v>
          </cell>
          <cell r="Y272" t="str">
            <v>A2110 Production Operations</v>
          </cell>
          <cell r="AB272">
            <v>15926700</v>
          </cell>
          <cell r="AC272">
            <v>0</v>
          </cell>
          <cell r="AD272">
            <v>52218.688524590165</v>
          </cell>
        </row>
        <row r="273">
          <cell r="A273">
            <v>104561</v>
          </cell>
          <cell r="B273" t="str">
            <v>WELL EQUIPMENT MAINTENANCE</v>
          </cell>
          <cell r="C273">
            <v>104561</v>
          </cell>
          <cell r="D273" t="str">
            <v>WELL EQUIPMENT MAINTENANCE</v>
          </cell>
          <cell r="E273">
            <v>411006</v>
          </cell>
          <cell r="F273">
            <v>4110</v>
          </cell>
          <cell r="G273" t="str">
            <v>PE</v>
          </cell>
          <cell r="H273" t="str">
            <v>BASE JV</v>
          </cell>
          <cell r="I273" t="str">
            <v>P&amp;T</v>
          </cell>
          <cell r="J273" t="str">
            <v>WELLS</v>
          </cell>
          <cell r="K273" t="str">
            <v>GM Wells Ops SPDC</v>
          </cell>
          <cell r="L273" t="str">
            <v>Well Engineering Manager</v>
          </cell>
          <cell r="M273" t="str">
            <v>MOJEED OKUNADE</v>
          </cell>
          <cell r="N273" t="str">
            <v>WELLS</v>
          </cell>
          <cell r="O273" t="str">
            <v>AUDU-USMAN, ISAAC</v>
          </cell>
          <cell r="P273" t="str">
            <v>NURUDEEN.IBRAHIM@SHELL.COM</v>
          </cell>
          <cell r="Q273" t="str">
            <v>OPEX</v>
          </cell>
          <cell r="R273" t="str">
            <v>OPEX</v>
          </cell>
          <cell r="S273" t="str">
            <v>NON SAL</v>
          </cell>
          <cell r="T273" t="str">
            <v>N/A</v>
          </cell>
          <cell r="U273" t="str">
            <v>N/A</v>
          </cell>
          <cell r="V273" t="str">
            <v>C_OPSE_OIL_Z11</v>
          </cell>
          <cell r="W273" t="str">
            <v>P232 Well Mtce, Testing &amp; Stimulation</v>
          </cell>
          <cell r="X273" t="str">
            <v>S7200 Services</v>
          </cell>
          <cell r="Y273" t="str">
            <v>A2340 Overhead</v>
          </cell>
          <cell r="AB273">
            <v>43991778.329627849</v>
          </cell>
          <cell r="AC273">
            <v>216353.00817849764</v>
          </cell>
          <cell r="AD273">
            <v>360588.34696416272</v>
          </cell>
        </row>
        <row r="274">
          <cell r="A274">
            <v>102945</v>
          </cell>
          <cell r="B274" t="str">
            <v>FACILITIES IT PORTFOLIO MAINTENANCE AND SUPPORT</v>
          </cell>
          <cell r="C274">
            <v>102945</v>
          </cell>
          <cell r="D274" t="str">
            <v>FACILITIES IT PORTFOLIO MAINTENANCE AND SUPPORT</v>
          </cell>
          <cell r="E274">
            <v>415005</v>
          </cell>
          <cell r="F274">
            <v>4150</v>
          </cell>
          <cell r="G274" t="str">
            <v>OF-E&amp;M</v>
          </cell>
          <cell r="H274" t="str">
            <v>BASE JV</v>
          </cell>
          <cell r="I274" t="str">
            <v>FINANCE</v>
          </cell>
          <cell r="J274" t="str">
            <v>IM &amp; IT</v>
          </cell>
          <cell r="K274" t="str">
            <v>IM&amp;IT Manager Nigeria &amp; Gabon</v>
          </cell>
          <cell r="L274" t="str">
            <v>JV Interface Manager</v>
          </cell>
          <cell r="M274" t="str">
            <v>CHIGBO ENENMO</v>
          </cell>
          <cell r="N274" t="str">
            <v>FINANCE/IT</v>
          </cell>
          <cell r="O274" t="str">
            <v>ONAMUSI, ADERONKE</v>
          </cell>
          <cell r="P274" t="str">
            <v>IKECHUKWU.NWOSU@SHELL.COM</v>
          </cell>
          <cell r="Q274" t="str">
            <v>OPEX</v>
          </cell>
          <cell r="R274" t="str">
            <v>OPEX</v>
          </cell>
          <cell r="S274" t="str">
            <v>NON SAL</v>
          </cell>
          <cell r="T274" t="str">
            <v>N/A</v>
          </cell>
          <cell r="U274" t="str">
            <v>N/A</v>
          </cell>
          <cell r="V274" t="str">
            <v>C_OPSE_OIL_Z11</v>
          </cell>
          <cell r="W274" t="str">
            <v>P235 Direct Management</v>
          </cell>
          <cell r="X274" t="str">
            <v>S7200 Services</v>
          </cell>
          <cell r="Y274" t="str">
            <v>A2170 Direct Mngt and Overheads</v>
          </cell>
          <cell r="AB274">
            <v>57076410.485153995</v>
          </cell>
          <cell r="AC274">
            <v>1593524.8007560505</v>
          </cell>
          <cell r="AD274">
            <v>1780660.5728385227</v>
          </cell>
        </row>
        <row r="275">
          <cell r="A275">
            <v>104607</v>
          </cell>
          <cell r="B275" t="str">
            <v>REFUSE AND SEWAGE MANAGEMENT - WEST</v>
          </cell>
          <cell r="C275">
            <v>104607</v>
          </cell>
          <cell r="D275" t="str">
            <v>REFUSE AND SEWAGE MANAGEMENT - WEST</v>
          </cell>
          <cell r="E275">
            <v>415006</v>
          </cell>
          <cell r="F275">
            <v>4150</v>
          </cell>
          <cell r="G275" t="str">
            <v>HSE</v>
          </cell>
          <cell r="H275" t="str">
            <v>BASE JV</v>
          </cell>
          <cell r="I275" t="str">
            <v>PRODUCTION</v>
          </cell>
          <cell r="J275" t="str">
            <v>PRODUCTION</v>
          </cell>
          <cell r="K275" t="str">
            <v>Production Services Manager</v>
          </cell>
          <cell r="L275" t="str">
            <v>Logistics Manager</v>
          </cell>
          <cell r="M275" t="str">
            <v>IRETI OMOTOSO</v>
          </cell>
          <cell r="N275" t="str">
            <v>PRODUCTION</v>
          </cell>
          <cell r="O275" t="str">
            <v>OKEKE, JULIUS</v>
          </cell>
          <cell r="P275" t="str">
            <v>GBOLAHAN.AWOTOREBO@SHELL.COM</v>
          </cell>
          <cell r="Q275" t="str">
            <v>OPEX</v>
          </cell>
          <cell r="R275" t="str">
            <v>OPEX</v>
          </cell>
          <cell r="S275" t="str">
            <v>NON SAL</v>
          </cell>
          <cell r="T275" t="str">
            <v>N/A</v>
          </cell>
          <cell r="U275" t="str">
            <v>N/A</v>
          </cell>
          <cell r="V275" t="str">
            <v>C_OPSE_OIL_Z11</v>
          </cell>
          <cell r="W275" t="str">
            <v>P236.02 HSE</v>
          </cell>
          <cell r="X275" t="str">
            <v>S7200 Services</v>
          </cell>
          <cell r="Y275" t="str">
            <v>A2340 Overhead</v>
          </cell>
          <cell r="AB275">
            <v>69506087.73235862</v>
          </cell>
          <cell r="AC275">
            <v>0</v>
          </cell>
          <cell r="AD275">
            <v>227888.81223724136</v>
          </cell>
        </row>
        <row r="276">
          <cell r="A276">
            <v>108956</v>
          </cell>
          <cell r="B276" t="str">
            <v>DELIVERY VERTICAL  ENGINEERING CBCM CHAR</v>
          </cell>
          <cell r="C276">
            <v>102945</v>
          </cell>
          <cell r="D276" t="str">
            <v>FACILITIES IT PORTFOLIO MAINTENANCE AND SUPPORT</v>
          </cell>
          <cell r="E276">
            <v>415005</v>
          </cell>
          <cell r="F276">
            <v>4150</v>
          </cell>
          <cell r="G276" t="str">
            <v>OF-E&amp;M</v>
          </cell>
          <cell r="H276" t="str">
            <v>BASE JV</v>
          </cell>
          <cell r="I276" t="str">
            <v>FINANCE</v>
          </cell>
          <cell r="J276" t="str">
            <v>IM &amp; IT</v>
          </cell>
          <cell r="K276" t="str">
            <v>IM&amp;IT Manager Nigeria &amp; Gabon</v>
          </cell>
          <cell r="L276" t="str">
            <v>JV Interface Manager</v>
          </cell>
          <cell r="M276" t="str">
            <v>CHIGBO ENENMO</v>
          </cell>
          <cell r="N276" t="str">
            <v>FINANCE/IT</v>
          </cell>
          <cell r="O276" t="str">
            <v>ONAMUSI, ADERONKE</v>
          </cell>
          <cell r="P276" t="str">
            <v>IKECHUKWU.NWOSU@SHELL.COM</v>
          </cell>
          <cell r="Q276" t="str">
            <v>OPEX</v>
          </cell>
          <cell r="R276" t="str">
            <v>OPEX</v>
          </cell>
          <cell r="S276" t="str">
            <v>NON SAL</v>
          </cell>
          <cell r="T276" t="str">
            <v>N/A</v>
          </cell>
          <cell r="U276" t="str">
            <v>N/A</v>
          </cell>
          <cell r="V276" t="str">
            <v>N/A</v>
          </cell>
          <cell r="W276" t="str">
            <v>P236.03 IT</v>
          </cell>
          <cell r="X276" t="str">
            <v>S7200 Services</v>
          </cell>
          <cell r="Y276" t="str">
            <v>A2340 Overhead</v>
          </cell>
          <cell r="AB276">
            <v>0</v>
          </cell>
          <cell r="AC276">
            <v>0</v>
          </cell>
          <cell r="AD276">
            <v>0</v>
          </cell>
        </row>
        <row r="277">
          <cell r="A277">
            <v>104882</v>
          </cell>
          <cell r="B277" t="str">
            <v xml:space="preserve">NCC CENTRAL OPERATIONS </v>
          </cell>
          <cell r="C277">
            <v>104882</v>
          </cell>
          <cell r="D277" t="str">
            <v xml:space="preserve">NCC CENTRAL OPERATIONS </v>
          </cell>
          <cell r="E277">
            <v>415005</v>
          </cell>
          <cell r="F277">
            <v>4150</v>
          </cell>
          <cell r="G277" t="str">
            <v>OF-E&amp;M</v>
          </cell>
          <cell r="H277" t="str">
            <v>BASE JV</v>
          </cell>
          <cell r="I277" t="str">
            <v>FINANCE</v>
          </cell>
          <cell r="J277" t="str">
            <v>IM &amp; IT</v>
          </cell>
          <cell r="K277" t="str">
            <v>IM&amp;IT Manager Nigeria &amp; Gabon</v>
          </cell>
          <cell r="L277" t="str">
            <v>JV Interface Manager</v>
          </cell>
          <cell r="M277" t="str">
            <v>CHIGBO ENENMO</v>
          </cell>
          <cell r="N277" t="str">
            <v>FINANCE/IT</v>
          </cell>
          <cell r="O277" t="str">
            <v>ONAMUSI, ADERONKE</v>
          </cell>
          <cell r="P277" t="str">
            <v>Inyengiyikabo.Abolo@shell.com</v>
          </cell>
          <cell r="Q277" t="str">
            <v>OPEX</v>
          </cell>
          <cell r="R277" t="str">
            <v>OPEX</v>
          </cell>
          <cell r="S277" t="str">
            <v>NON SAL</v>
          </cell>
          <cell r="T277" t="str">
            <v>N/A</v>
          </cell>
          <cell r="U277" t="str">
            <v>N/A</v>
          </cell>
          <cell r="V277" t="str">
            <v>C_OPSE_OIL_Z11</v>
          </cell>
          <cell r="W277" t="str">
            <v>P236.03 IT</v>
          </cell>
          <cell r="X277" t="str">
            <v>S7200 Services</v>
          </cell>
          <cell r="Y277" t="str">
            <v>A2340 Overhead</v>
          </cell>
          <cell r="AB277">
            <v>44752500</v>
          </cell>
          <cell r="AC277">
            <v>13771.668599999997</v>
          </cell>
          <cell r="AD277">
            <v>160501.17679672132</v>
          </cell>
        </row>
        <row r="278">
          <cell r="A278">
            <v>104883</v>
          </cell>
          <cell r="B278" t="str">
            <v>STORAGE MAINTENANCE AND SUPPORT</v>
          </cell>
          <cell r="C278">
            <v>104883</v>
          </cell>
          <cell r="D278" t="str">
            <v>STORAGE MAINTENANCE AND SUPPORT</v>
          </cell>
          <cell r="E278">
            <v>415005</v>
          </cell>
          <cell r="F278">
            <v>4150</v>
          </cell>
          <cell r="G278" t="str">
            <v>OF-E&amp;M</v>
          </cell>
          <cell r="H278" t="str">
            <v>BASE JV</v>
          </cell>
          <cell r="I278" t="str">
            <v>FINANCE</v>
          </cell>
          <cell r="J278" t="str">
            <v>IM &amp; IT</v>
          </cell>
          <cell r="K278" t="str">
            <v>IM&amp;IT Manager Nigeria &amp; Gabon</v>
          </cell>
          <cell r="L278" t="str">
            <v>JV Interface Manager</v>
          </cell>
          <cell r="M278" t="str">
            <v>CHIGBO ENENMO</v>
          </cell>
          <cell r="N278" t="str">
            <v>FINANCE/IT</v>
          </cell>
          <cell r="O278" t="str">
            <v>ONAMUSI, ADERONKE</v>
          </cell>
          <cell r="P278" t="str">
            <v>UCHECHUKWU.NWICHI@SHELL.COM</v>
          </cell>
          <cell r="Q278" t="str">
            <v>OPEX</v>
          </cell>
          <cell r="R278" t="str">
            <v>OPEX</v>
          </cell>
          <cell r="S278" t="str">
            <v>NON SAL</v>
          </cell>
          <cell r="T278" t="str">
            <v>N/A</v>
          </cell>
          <cell r="U278" t="str">
            <v>N/A</v>
          </cell>
          <cell r="V278" t="str">
            <v>C_OPSE_OIL_Z11</v>
          </cell>
          <cell r="W278" t="str">
            <v>P236.03 IT</v>
          </cell>
          <cell r="X278" t="str">
            <v>S7200 Services</v>
          </cell>
          <cell r="Y278" t="str">
            <v>A2340 Overhead</v>
          </cell>
          <cell r="AB278">
            <v>24713421</v>
          </cell>
          <cell r="AC278">
            <v>346345</v>
          </cell>
          <cell r="AD278">
            <v>427372.60983606556</v>
          </cell>
        </row>
        <row r="279">
          <cell r="A279">
            <v>104884</v>
          </cell>
          <cell r="B279" t="str">
            <v>FUEL/LUBRICANT</v>
          </cell>
          <cell r="C279">
            <v>104884</v>
          </cell>
          <cell r="D279" t="str">
            <v>FUEL/LUBRICANT</v>
          </cell>
          <cell r="E279">
            <v>415003</v>
          </cell>
          <cell r="F279">
            <v>4150</v>
          </cell>
          <cell r="G279" t="str">
            <v>PMM</v>
          </cell>
          <cell r="H279" t="str">
            <v>BASE JV</v>
          </cell>
          <cell r="I279" t="str">
            <v>HR</v>
          </cell>
          <cell r="J279" t="str">
            <v>INFRASTRUCTURE</v>
          </cell>
          <cell r="K279" t="str">
            <v>Infrastructure Services Mgr Nigeria</v>
          </cell>
          <cell r="L279" t="str">
            <v>Head, Corporate Utilities</v>
          </cell>
          <cell r="M279" t="str">
            <v>CHIGBO ENENMO</v>
          </cell>
          <cell r="N279" t="str">
            <v>INFRASTRUCTURE</v>
          </cell>
          <cell r="O279" t="str">
            <v>AJILIMA- ISAAC, HAWA</v>
          </cell>
          <cell r="P279" t="str">
            <v>IDARA.IDANG@SHELL.COM</v>
          </cell>
          <cell r="Q279" t="str">
            <v>OPEX</v>
          </cell>
          <cell r="R279" t="str">
            <v>OPEX</v>
          </cell>
          <cell r="S279" t="str">
            <v>NON SAL</v>
          </cell>
          <cell r="T279" t="str">
            <v>N/A</v>
          </cell>
          <cell r="U279" t="str">
            <v>N/A</v>
          </cell>
          <cell r="V279" t="str">
            <v>C_OPSE_OIL_Z11</v>
          </cell>
          <cell r="W279" t="str">
            <v>P231 Production Operations</v>
          </cell>
          <cell r="X279" t="str">
            <v>S7200 Services</v>
          </cell>
          <cell r="Y279" t="str">
            <v>A2110 Production Operations</v>
          </cell>
          <cell r="AB279">
            <v>30629628.999999963</v>
          </cell>
          <cell r="AC279">
            <v>264610</v>
          </cell>
          <cell r="AD279">
            <v>365035.01311475399</v>
          </cell>
        </row>
        <row r="280">
          <cell r="A280">
            <v>104885</v>
          </cell>
          <cell r="B280" t="str">
            <v>OVERHEADS - BFM DEVELOPMENT/ENGINEERING</v>
          </cell>
          <cell r="C280">
            <v>104885</v>
          </cell>
          <cell r="D280" t="str">
            <v>OVERHEADS - BFM DEVELOPMENT/ENGINEERING</v>
          </cell>
          <cell r="E280">
            <v>415002</v>
          </cell>
          <cell r="F280">
            <v>4150</v>
          </cell>
          <cell r="G280" t="str">
            <v>G&amp;A</v>
          </cell>
          <cell r="H280" t="str">
            <v>BASE JV</v>
          </cell>
          <cell r="I280" t="str">
            <v>FINANCE</v>
          </cell>
          <cell r="J280" t="str">
            <v>FINANCE</v>
          </cell>
          <cell r="K280" t="str">
            <v>SPDC Finance Director</v>
          </cell>
          <cell r="L280" t="str">
            <v>BFM Development/Engineering</v>
          </cell>
          <cell r="M280" t="str">
            <v>CHIGBO ENENMO</v>
          </cell>
          <cell r="N280" t="str">
            <v>FINANCE</v>
          </cell>
          <cell r="O280" t="str">
            <v>AJILIMA- ISAAC, HAWA</v>
          </cell>
          <cell r="P280" t="str">
            <v>VANESSA.ENONCHE@SHELL.COM</v>
          </cell>
          <cell r="Q280" t="str">
            <v>OPEX</v>
          </cell>
          <cell r="R280" t="str">
            <v>OPEX</v>
          </cell>
          <cell r="S280" t="str">
            <v>NON SAL</v>
          </cell>
          <cell r="T280" t="str">
            <v>N/A</v>
          </cell>
          <cell r="U280" t="str">
            <v>N/A</v>
          </cell>
          <cell r="V280" t="str">
            <v>C_OPSE_OIL_Z11</v>
          </cell>
          <cell r="W280" t="str">
            <v>P236.06 Finance and Taxation</v>
          </cell>
          <cell r="X280" t="str">
            <v>S7200 Services</v>
          </cell>
          <cell r="Y280" t="str">
            <v>A2340 Overhead</v>
          </cell>
          <cell r="AB280">
            <v>600000</v>
          </cell>
          <cell r="AC280">
            <v>0</v>
          </cell>
          <cell r="AD280">
            <v>1967.2131147540983</v>
          </cell>
        </row>
        <row r="281">
          <cell r="A281">
            <v>104887</v>
          </cell>
          <cell r="B281" t="str">
            <v>OVERHEAD FACILITIES &amp; LOGISTICS - LEAN TEAM</v>
          </cell>
          <cell r="C281">
            <v>104887</v>
          </cell>
          <cell r="D281" t="str">
            <v>PLANNING OUTSOURCING AND BUSINESS IMPROVEMENT</v>
          </cell>
          <cell r="E281">
            <v>415002</v>
          </cell>
          <cell r="F281">
            <v>4150</v>
          </cell>
          <cell r="G281" t="str">
            <v>G&amp;A</v>
          </cell>
          <cell r="H281" t="str">
            <v>BASE JV</v>
          </cell>
          <cell r="I281" t="str">
            <v>PRODUCTION</v>
          </cell>
          <cell r="J281" t="str">
            <v>PRODUCTION</v>
          </cell>
          <cell r="K281" t="str">
            <v>Head CI/LEAN Implementation, Continuous Improvement/LEAN</v>
          </cell>
          <cell r="L281" t="str">
            <v xml:space="preserve">	CI/LEAN Implementation Lead                                                        </v>
          </cell>
          <cell r="M281" t="str">
            <v>IRETI OMOTOSO</v>
          </cell>
          <cell r="N281" t="str">
            <v>PRODUCTION</v>
          </cell>
          <cell r="O281" t="str">
            <v>ADEPOJU, OPEYEMI</v>
          </cell>
          <cell r="P281" t="str">
            <v>LASBERY.OGOFIA@SHELL.COM</v>
          </cell>
          <cell r="Q281" t="str">
            <v>OPEX</v>
          </cell>
          <cell r="R281" t="str">
            <v>OPEX</v>
          </cell>
          <cell r="S281" t="str">
            <v>NON SAL</v>
          </cell>
          <cell r="T281" t="str">
            <v>N/A</v>
          </cell>
          <cell r="U281" t="str">
            <v>N/A</v>
          </cell>
          <cell r="V281" t="str">
            <v>C_OPSE_OIL_Z11</v>
          </cell>
          <cell r="W281" t="str">
            <v>P236.05 Planning and Economics</v>
          </cell>
          <cell r="X281" t="str">
            <v>S7200 Services</v>
          </cell>
          <cell r="Y281" t="str">
            <v>A2340 Overhead</v>
          </cell>
          <cell r="AB281">
            <v>13633975</v>
          </cell>
          <cell r="AC281">
            <v>95450</v>
          </cell>
          <cell r="AD281">
            <v>140151.55737704918</v>
          </cell>
        </row>
        <row r="282">
          <cell r="A282">
            <v>103324</v>
          </cell>
          <cell r="B282" t="str">
            <v>LIFTING COST PNTN NON-OPERATED ASSETS</v>
          </cell>
          <cell r="C282">
            <v>103324</v>
          </cell>
          <cell r="D282" t="str">
            <v>LIFTING COST PNTN NON-OPERATED ASSETS</v>
          </cell>
          <cell r="E282">
            <v>412001</v>
          </cell>
          <cell r="F282">
            <v>4120</v>
          </cell>
          <cell r="G282" t="str">
            <v>PE</v>
          </cell>
          <cell r="H282" t="str">
            <v>BASE JV</v>
          </cell>
          <cell r="I282" t="str">
            <v>COMMERCIAL / GAS</v>
          </cell>
          <cell r="J282" t="str">
            <v>COMMERCIAL / GAS</v>
          </cell>
          <cell r="K282" t="str">
            <v xml:space="preserve">General Manager Commercial &amp; NOV </v>
          </cell>
          <cell r="L282" t="str">
            <v>Snr Commercial Adviser</v>
          </cell>
          <cell r="M282" t="str">
            <v>SOLOMON OKODUGHA</v>
          </cell>
          <cell r="N282" t="str">
            <v>NOV</v>
          </cell>
          <cell r="O282" t="str">
            <v>EYOMA, EDIDIONG</v>
          </cell>
          <cell r="P282" t="str">
            <v>UDOKA.NWABUDIKE@SHELL.COM</v>
          </cell>
          <cell r="Q282" t="str">
            <v>OPEX</v>
          </cell>
          <cell r="R282" t="str">
            <v>OPEX</v>
          </cell>
          <cell r="S282" t="str">
            <v>NON SAL</v>
          </cell>
          <cell r="T282" t="str">
            <v>N/A</v>
          </cell>
          <cell r="U282" t="str">
            <v>N/A</v>
          </cell>
          <cell r="V282" t="str">
            <v>N_BISE_ENV_N02</v>
          </cell>
          <cell r="W282" t="str">
            <v>P231 Production Operations</v>
          </cell>
          <cell r="X282" t="str">
            <v>S7200 Services</v>
          </cell>
          <cell r="Y282" t="str">
            <v>A2170 Direct Mngt and Overheads</v>
          </cell>
          <cell r="AB282">
            <v>1238824447.5</v>
          </cell>
          <cell r="AC282">
            <v>5567750.5</v>
          </cell>
          <cell r="AD282">
            <v>9629470</v>
          </cell>
        </row>
        <row r="283">
          <cell r="A283">
            <v>104890</v>
          </cell>
          <cell r="B283" t="str">
            <v>CORPORATE OPEX SEVERANCE COSTS_PENSION &amp; GRATUITY</v>
          </cell>
          <cell r="C283">
            <v>104890</v>
          </cell>
          <cell r="D283" t="str">
            <v>CORPORATE OPEX SEVERANCE COSTS_PENSION &amp; GRATUITY</v>
          </cell>
          <cell r="E283">
            <v>415004</v>
          </cell>
          <cell r="F283">
            <v>4150</v>
          </cell>
          <cell r="G283" t="str">
            <v>G&amp;A</v>
          </cell>
          <cell r="H283" t="str">
            <v>BASE JV</v>
          </cell>
          <cell r="I283" t="str">
            <v>HR</v>
          </cell>
          <cell r="J283" t="str">
            <v>HR</v>
          </cell>
          <cell r="K283" t="str">
            <v>HR Manager Nigeria</v>
          </cell>
          <cell r="L283" t="str">
            <v>HR Manager Nigeria</v>
          </cell>
          <cell r="M283" t="str">
            <v>CHIGBO ENENMO</v>
          </cell>
          <cell r="N283" t="str">
            <v>HR</v>
          </cell>
          <cell r="O283" t="str">
            <v>AJILIMA- ISAAC, HAWA</v>
          </cell>
          <cell r="P283" t="str">
            <v>TARI.AKHIBI@SHELL.COM</v>
          </cell>
          <cell r="Q283" t="str">
            <v>OPEX</v>
          </cell>
          <cell r="R283" t="str">
            <v>OPEX</v>
          </cell>
          <cell r="S283" t="str">
            <v>NON SAL</v>
          </cell>
          <cell r="T283" t="str">
            <v>N/A</v>
          </cell>
          <cell r="U283" t="str">
            <v>N/A</v>
          </cell>
          <cell r="V283" t="str">
            <v>C_OPSE_OIL_Z11</v>
          </cell>
          <cell r="W283" t="str">
            <v>P236.04 HR</v>
          </cell>
          <cell r="X283" t="str">
            <v>S7200 Services</v>
          </cell>
          <cell r="Y283" t="str">
            <v>A2340 Overhead</v>
          </cell>
          <cell r="AB283">
            <v>0</v>
          </cell>
          <cell r="AC283">
            <v>0</v>
          </cell>
          <cell r="AD283">
            <v>0</v>
          </cell>
        </row>
        <row r="284">
          <cell r="A284">
            <v>104891</v>
          </cell>
          <cell r="B284" t="str">
            <v>PILOTAGE CHARGES EAST</v>
          </cell>
          <cell r="C284">
            <v>104891</v>
          </cell>
          <cell r="D284" t="str">
            <v>PILOTAGE CHARGES EAST</v>
          </cell>
          <cell r="E284">
            <v>415003</v>
          </cell>
          <cell r="F284">
            <v>4150</v>
          </cell>
          <cell r="G284" t="str">
            <v>PMM</v>
          </cell>
          <cell r="H284" t="str">
            <v>BASE JV</v>
          </cell>
          <cell r="I284" t="str">
            <v>PRODUCTION</v>
          </cell>
          <cell r="J284" t="str">
            <v>PRODUCTION</v>
          </cell>
          <cell r="K284" t="str">
            <v>Production Services Manager</v>
          </cell>
          <cell r="L284" t="str">
            <v>Logistics Manager</v>
          </cell>
          <cell r="M284" t="str">
            <v>IRETI OMOTOSO</v>
          </cell>
          <cell r="N284" t="str">
            <v>PRODUCTION</v>
          </cell>
          <cell r="O284" t="str">
            <v>OKEKE, JULIUS</v>
          </cell>
          <cell r="P284" t="str">
            <v>MICHAEL.SOLUADE@SHELL.COM</v>
          </cell>
          <cell r="Q284" t="str">
            <v>OPEX</v>
          </cell>
          <cell r="R284" t="str">
            <v>OPEX</v>
          </cell>
          <cell r="S284" t="str">
            <v>NON SAL</v>
          </cell>
          <cell r="T284" t="str">
            <v>N/A</v>
          </cell>
          <cell r="U284" t="str">
            <v>N/A</v>
          </cell>
          <cell r="V284" t="str">
            <v>C_OPSE_OIL_Z11</v>
          </cell>
          <cell r="W284" t="str">
            <v>P231 Production Operations</v>
          </cell>
          <cell r="X284" t="str">
            <v>S7200 Services</v>
          </cell>
          <cell r="Y284" t="str">
            <v>A2110 Production Operations</v>
          </cell>
          <cell r="AB284">
            <v>0</v>
          </cell>
          <cell r="AC284">
            <v>408207.5172</v>
          </cell>
          <cell r="AD284">
            <v>408207.5172</v>
          </cell>
        </row>
        <row r="285">
          <cell r="A285">
            <v>104894</v>
          </cell>
          <cell r="B285" t="str">
            <v>OVERHEADS - COST AMBITION MANAGER</v>
          </cell>
          <cell r="C285">
            <v>104894</v>
          </cell>
          <cell r="D285" t="str">
            <v>OVERHEADS - COST AMBITION MANAGER</v>
          </cell>
          <cell r="E285">
            <v>415002</v>
          </cell>
          <cell r="F285">
            <v>4150</v>
          </cell>
          <cell r="G285" t="str">
            <v>G&amp;A</v>
          </cell>
          <cell r="H285" t="str">
            <v>BASE JV</v>
          </cell>
          <cell r="I285" t="str">
            <v>CC &amp; MD</v>
          </cell>
          <cell r="J285" t="str">
            <v>BGR</v>
          </cell>
          <cell r="K285" t="str">
            <v>SCiN Transformation Manager</v>
          </cell>
          <cell r="L285" t="str">
            <v>UI Cost Ambition Manager</v>
          </cell>
          <cell r="M285" t="str">
            <v>CHIGBO ENENMO</v>
          </cell>
          <cell r="N285" t="str">
            <v>CCH/MD</v>
          </cell>
          <cell r="O285" t="str">
            <v>SOKUNBI, ADEOLA</v>
          </cell>
          <cell r="P285" t="str">
            <v>BABAJIDE.SHITTA-BEY@SHELL.COM</v>
          </cell>
          <cell r="Q285" t="str">
            <v>OPEX</v>
          </cell>
          <cell r="R285" t="str">
            <v>OPEX</v>
          </cell>
          <cell r="S285" t="str">
            <v>NON SAL</v>
          </cell>
          <cell r="T285" t="str">
            <v>N/A</v>
          </cell>
          <cell r="U285" t="str">
            <v>N/A</v>
          </cell>
          <cell r="V285" t="str">
            <v>C_OPSE_OIL_Z11</v>
          </cell>
          <cell r="W285" t="str">
            <v>P236.08 Corporate Affairs, PR, etc.</v>
          </cell>
          <cell r="X285" t="str">
            <v>S7200 Services</v>
          </cell>
          <cell r="Y285" t="str">
            <v>A2340 Overhead</v>
          </cell>
          <cell r="AB285">
            <v>0</v>
          </cell>
          <cell r="AC285">
            <v>0</v>
          </cell>
          <cell r="AD285">
            <v>0</v>
          </cell>
        </row>
        <row r="286">
          <cell r="A286">
            <v>104896</v>
          </cell>
          <cell r="B286" t="str">
            <v>FUEL SUPPORT - WEST</v>
          </cell>
          <cell r="C286">
            <v>104896</v>
          </cell>
          <cell r="D286" t="str">
            <v>FUEL SUPPORT - WEST</v>
          </cell>
          <cell r="E286">
            <v>415003</v>
          </cell>
          <cell r="F286">
            <v>4150</v>
          </cell>
          <cell r="G286" t="str">
            <v>PMM</v>
          </cell>
          <cell r="H286" t="str">
            <v>BASE JV</v>
          </cell>
          <cell r="I286" t="str">
            <v>PRODUCTION</v>
          </cell>
          <cell r="J286" t="str">
            <v>PRODUCTION</v>
          </cell>
          <cell r="K286" t="str">
            <v>Production Services Manager</v>
          </cell>
          <cell r="L286" t="str">
            <v>Logistics Manager</v>
          </cell>
          <cell r="M286" t="str">
            <v>IRETI OMOTOSO</v>
          </cell>
          <cell r="N286" t="str">
            <v>PRODUCTION</v>
          </cell>
          <cell r="O286" t="str">
            <v>OKEKE, JULIUS</v>
          </cell>
          <cell r="P286" t="str">
            <v>EDOGHOGHO.ENAIBRE@SHELL.COM</v>
          </cell>
          <cell r="Q286" t="str">
            <v>OPEX</v>
          </cell>
          <cell r="R286" t="str">
            <v>OPEX</v>
          </cell>
          <cell r="S286" t="str">
            <v>NON SAL</v>
          </cell>
          <cell r="T286" t="str">
            <v>N/A</v>
          </cell>
          <cell r="U286" t="str">
            <v>N/A</v>
          </cell>
          <cell r="V286" t="str">
            <v>C_OPSE_OIL_Z11</v>
          </cell>
          <cell r="W286" t="str">
            <v>P231 Production Operations</v>
          </cell>
          <cell r="X286" t="str">
            <v>S7200 Services</v>
          </cell>
          <cell r="Y286" t="str">
            <v>A2110 Production Operations</v>
          </cell>
          <cell r="AB286">
            <v>4750000</v>
          </cell>
          <cell r="AC286">
            <v>0</v>
          </cell>
          <cell r="AD286">
            <v>15573.77049180328</v>
          </cell>
        </row>
        <row r="287">
          <cell r="A287">
            <v>105765</v>
          </cell>
          <cell r="B287" t="str">
            <v>BISENI SAMBARI UNIT AREA OPERATING COST</v>
          </cell>
          <cell r="C287">
            <v>103324</v>
          </cell>
          <cell r="D287" t="str">
            <v>LIFTING COST PNTN NON-OPERATED ASSETS</v>
          </cell>
          <cell r="E287">
            <v>412001</v>
          </cell>
          <cell r="F287">
            <v>4120</v>
          </cell>
          <cell r="G287" t="str">
            <v>PE</v>
          </cell>
          <cell r="H287" t="str">
            <v>BASE JV</v>
          </cell>
          <cell r="I287" t="str">
            <v>COMMERCIAL / GAS</v>
          </cell>
          <cell r="J287" t="str">
            <v>COMMERCIAL / GAS</v>
          </cell>
          <cell r="K287" t="str">
            <v xml:space="preserve">General Manager Commercial &amp; NOV </v>
          </cell>
          <cell r="L287" t="str">
            <v>Snr Commercial Adviser</v>
          </cell>
          <cell r="M287" t="str">
            <v>SOLOMON OKODUGHA</v>
          </cell>
          <cell r="N287" t="str">
            <v>NOV</v>
          </cell>
          <cell r="O287" t="str">
            <v>EYOMA, EDIDIONG</v>
          </cell>
          <cell r="P287" t="str">
            <v>UDOKA.NWABUDIKE@SHELL.COM</v>
          </cell>
          <cell r="Q287" t="str">
            <v>OPEX</v>
          </cell>
          <cell r="R287" t="str">
            <v>OPEX</v>
          </cell>
          <cell r="S287" t="str">
            <v>NON SAL</v>
          </cell>
          <cell r="T287" t="str">
            <v>N/A</v>
          </cell>
          <cell r="U287" t="str">
            <v>N/A</v>
          </cell>
          <cell r="V287" t="str">
            <v>N/A</v>
          </cell>
          <cell r="W287" t="str">
            <v>P231 Production Operations</v>
          </cell>
          <cell r="X287" t="str">
            <v>S7200 Services</v>
          </cell>
          <cell r="Y287" t="str">
            <v>A2110 Production Operations</v>
          </cell>
          <cell r="AB287">
            <v>0</v>
          </cell>
          <cell r="AC287">
            <v>0</v>
          </cell>
          <cell r="AD287">
            <v>0</v>
          </cell>
        </row>
        <row r="288">
          <cell r="A288">
            <v>103377</v>
          </cell>
          <cell r="B288" t="str">
            <v>CAST-SURVIELLANCE/STABLE OPER. ENVIRONMT</v>
          </cell>
          <cell r="C288">
            <v>103377</v>
          </cell>
          <cell r="D288" t="str">
            <v>ROW ENCROACHMENT MONITORING</v>
          </cell>
          <cell r="E288">
            <v>412002</v>
          </cell>
          <cell r="F288">
            <v>4120</v>
          </cell>
          <cell r="G288" t="str">
            <v>OF-CIVIL</v>
          </cell>
          <cell r="H288" t="str">
            <v>BASE JV</v>
          </cell>
          <cell r="I288" t="str">
            <v>PRODUCTION</v>
          </cell>
          <cell r="J288" t="str">
            <v>PRODUCTION</v>
          </cell>
          <cell r="K288" t="str">
            <v>Pipeline Asset Manager</v>
          </cell>
          <cell r="L288" t="str">
            <v xml:space="preserve">	Head, Right of Way Management </v>
          </cell>
          <cell r="M288" t="str">
            <v>IRETI OMOTOSO</v>
          </cell>
          <cell r="N288" t="str">
            <v>PRODUCTION</v>
          </cell>
          <cell r="O288" t="str">
            <v>AGUEGBOH, OBIORA</v>
          </cell>
          <cell r="P288" t="str">
            <v>CYPRIANA.WILKEY@SHELL.COM</v>
          </cell>
          <cell r="Q288" t="str">
            <v>OPEX</v>
          </cell>
          <cell r="R288" t="str">
            <v>OPEX</v>
          </cell>
          <cell r="S288" t="str">
            <v>NON SAL</v>
          </cell>
          <cell r="T288" t="str">
            <v>N/A</v>
          </cell>
          <cell r="U288" t="str">
            <v>N/A</v>
          </cell>
          <cell r="V288" t="str">
            <v>N/A</v>
          </cell>
          <cell r="W288" t="str">
            <v>P231 Production Operations</v>
          </cell>
          <cell r="X288" t="str">
            <v>S7200 Services</v>
          </cell>
          <cell r="Y288" t="str">
            <v>A2110 Production Operations</v>
          </cell>
          <cell r="AB288">
            <v>0</v>
          </cell>
          <cell r="AC288">
            <v>0</v>
          </cell>
          <cell r="AD288">
            <v>0</v>
          </cell>
        </row>
        <row r="289">
          <cell r="A289" t="str">
            <v>O.NG.PPE.ROW.EG1.71300</v>
          </cell>
          <cell r="B289" t="str">
            <v>ROW ENCROACHMENT MONITORING EGG1</v>
          </cell>
          <cell r="C289">
            <v>103377</v>
          </cell>
          <cell r="D289" t="str">
            <v>ROW ENCROACHMENT MONITORING</v>
          </cell>
          <cell r="E289">
            <v>412002</v>
          </cell>
          <cell r="F289">
            <v>4120</v>
          </cell>
          <cell r="G289" t="str">
            <v>OF-CIVIL</v>
          </cell>
          <cell r="H289" t="str">
            <v>BASE JV</v>
          </cell>
          <cell r="I289" t="str">
            <v>PRODUCTION</v>
          </cell>
          <cell r="J289" t="str">
            <v>PRODUCTION</v>
          </cell>
          <cell r="K289" t="str">
            <v>Pipeline Asset Manager</v>
          </cell>
          <cell r="L289" t="str">
            <v xml:space="preserve">Head, Right of Way Management </v>
          </cell>
          <cell r="M289" t="str">
            <v>IRETI OMOTOSO</v>
          </cell>
          <cell r="N289" t="str">
            <v>PRODUCTION</v>
          </cell>
          <cell r="O289" t="str">
            <v>AGUEGBOH, OBIORA</v>
          </cell>
          <cell r="P289" t="str">
            <v>CYPRIANA.WILKEY@SHELL.COM</v>
          </cell>
          <cell r="Q289" t="str">
            <v>OPEX</v>
          </cell>
          <cell r="R289" t="str">
            <v>OPEX</v>
          </cell>
          <cell r="S289" t="str">
            <v>NON SAL</v>
          </cell>
          <cell r="T289" t="str">
            <v>MA</v>
          </cell>
          <cell r="U289" t="str">
            <v>MA</v>
          </cell>
          <cell r="V289" t="str">
            <v>MA</v>
          </cell>
          <cell r="W289" t="str">
            <v>P231 Production Operations</v>
          </cell>
          <cell r="X289" t="str">
            <v>S7200 Services</v>
          </cell>
          <cell r="Y289" t="str">
            <v>A2110 Production Operations</v>
          </cell>
          <cell r="AB289">
            <v>0</v>
          </cell>
          <cell r="AC289">
            <v>0</v>
          </cell>
          <cell r="AD289">
            <v>0</v>
          </cell>
        </row>
        <row r="290">
          <cell r="A290" t="str">
            <v>O.NG.PPE.ROW.EG2.71300</v>
          </cell>
          <cell r="B290" t="str">
            <v>ROW ENCROACHMENT MONITORING EGG2</v>
          </cell>
          <cell r="C290">
            <v>103377</v>
          </cell>
          <cell r="D290" t="str">
            <v>ROW ENCROACHMENT MONITORING</v>
          </cell>
          <cell r="E290">
            <v>412002</v>
          </cell>
          <cell r="F290">
            <v>4120</v>
          </cell>
          <cell r="G290" t="str">
            <v>OF-CIVIL</v>
          </cell>
          <cell r="H290" t="str">
            <v>BASE JV</v>
          </cell>
          <cell r="I290" t="str">
            <v>PRODUCTION</v>
          </cell>
          <cell r="J290" t="str">
            <v>PRODUCTION</v>
          </cell>
          <cell r="K290" t="str">
            <v>Pipeline Asset Manager</v>
          </cell>
          <cell r="L290" t="str">
            <v xml:space="preserve">Head, Right of Way Management </v>
          </cell>
          <cell r="M290" t="str">
            <v>IRETI OMOTOSO</v>
          </cell>
          <cell r="N290" t="str">
            <v>PRODUCTION</v>
          </cell>
          <cell r="O290" t="str">
            <v>AGUEGBOH, OBIORA</v>
          </cell>
          <cell r="P290" t="str">
            <v>CYPRIANA.WILKEY@SHELL.COM</v>
          </cell>
          <cell r="Q290" t="str">
            <v>OPEX</v>
          </cell>
          <cell r="R290" t="str">
            <v>OPEX</v>
          </cell>
          <cell r="S290" t="str">
            <v>NON SAL</v>
          </cell>
          <cell r="T290" t="str">
            <v>N/A</v>
          </cell>
          <cell r="U290" t="str">
            <v>N/A</v>
          </cell>
          <cell r="V290" t="str">
            <v>N/A</v>
          </cell>
          <cell r="W290" t="str">
            <v>P231 Production Operations</v>
          </cell>
          <cell r="X290" t="str">
            <v>S7200 Services</v>
          </cell>
          <cell r="Y290" t="str">
            <v>A2110 Production Operations</v>
          </cell>
          <cell r="AB290">
            <v>124513144.90000001</v>
          </cell>
          <cell r="AC290">
            <v>320336.30619047617</v>
          </cell>
          <cell r="AD290">
            <v>728576.12553473841</v>
          </cell>
        </row>
        <row r="291">
          <cell r="A291" t="str">
            <v>O.NG.PPE.ROW.GPS.71300</v>
          </cell>
          <cell r="B291" t="str">
            <v>ROW ENCROACHMENT MONITORING GPHSL</v>
          </cell>
          <cell r="C291">
            <v>103377</v>
          </cell>
          <cell r="D291" t="str">
            <v>ROW ENCROACHMENT MONITORING</v>
          </cell>
          <cell r="E291">
            <v>412002</v>
          </cell>
          <cell r="F291">
            <v>4120</v>
          </cell>
          <cell r="G291" t="str">
            <v>OF-CIVIL</v>
          </cell>
          <cell r="H291" t="str">
            <v>BASE JV</v>
          </cell>
          <cell r="I291" t="str">
            <v>PRODUCTION</v>
          </cell>
          <cell r="J291" t="str">
            <v>PRODUCTION</v>
          </cell>
          <cell r="K291" t="str">
            <v>Pipeline Asset Manager</v>
          </cell>
          <cell r="L291" t="str">
            <v xml:space="preserve">	Head, Right of Way Management </v>
          </cell>
          <cell r="M291" t="str">
            <v>IRETI OMOTOSO</v>
          </cell>
          <cell r="N291" t="str">
            <v>PRODUCTION</v>
          </cell>
          <cell r="O291" t="str">
            <v>AGUEGBOH, OBIORA</v>
          </cell>
          <cell r="P291" t="str">
            <v>CYPRIANA.WILKEY@SHELL.COM</v>
          </cell>
          <cell r="Q291" t="str">
            <v>OPEX</v>
          </cell>
          <cell r="R291" t="str">
            <v>OPEX</v>
          </cell>
          <cell r="S291" t="str">
            <v>NON SAL</v>
          </cell>
          <cell r="T291" t="str">
            <v>N/A</v>
          </cell>
          <cell r="U291" t="str">
            <v>N/A</v>
          </cell>
          <cell r="V291" t="str">
            <v>C_OPSE_OIL_Z11</v>
          </cell>
          <cell r="W291" t="str">
            <v>P231 Production Operations</v>
          </cell>
          <cell r="X291" t="str">
            <v>S7200 Services</v>
          </cell>
          <cell r="Y291" t="str">
            <v>A2110 Production Operations</v>
          </cell>
          <cell r="AB291">
            <v>0</v>
          </cell>
          <cell r="AC291">
            <v>0</v>
          </cell>
          <cell r="AD291">
            <v>0</v>
          </cell>
        </row>
        <row r="292">
          <cell r="A292" t="str">
            <v>O.NG.PPE.ROW.NCT.71300</v>
          </cell>
          <cell r="B292" t="str">
            <v>ROW ENCROACHMENT MONITORING NCTL</v>
          </cell>
          <cell r="C292">
            <v>103377</v>
          </cell>
          <cell r="D292" t="str">
            <v>ROW ENCROACHMENT MONITORING</v>
          </cell>
          <cell r="E292">
            <v>412002</v>
          </cell>
          <cell r="F292">
            <v>4120</v>
          </cell>
          <cell r="G292" t="str">
            <v>OF-CIVIL</v>
          </cell>
          <cell r="H292" t="str">
            <v>BASE JV</v>
          </cell>
          <cell r="I292" t="str">
            <v>PRODUCTION</v>
          </cell>
          <cell r="J292" t="str">
            <v>PRODUCTION</v>
          </cell>
          <cell r="K292" t="str">
            <v>Pipeline Asset Manager</v>
          </cell>
          <cell r="L292" t="str">
            <v xml:space="preserve">	Head, Right of Way Management </v>
          </cell>
          <cell r="M292" t="str">
            <v>IRETI OMOTOSO</v>
          </cell>
          <cell r="N292" t="str">
            <v>PRODUCTION</v>
          </cell>
          <cell r="O292" t="str">
            <v>AGUEGBOH, OBIORA</v>
          </cell>
          <cell r="P292" t="str">
            <v>CYPRIANA.WILKEY@SHELL.COM</v>
          </cell>
          <cell r="Q292" t="str">
            <v>OPEX</v>
          </cell>
          <cell r="R292" t="str">
            <v>OPEX</v>
          </cell>
          <cell r="S292" t="str">
            <v>NON SAL</v>
          </cell>
          <cell r="T292" t="str">
            <v>N/A</v>
          </cell>
          <cell r="U292" t="str">
            <v>N/A</v>
          </cell>
          <cell r="V292" t="str">
            <v>C_OPSE_OIL_Z11</v>
          </cell>
          <cell r="W292" t="str">
            <v>P231 Production Operations</v>
          </cell>
          <cell r="X292" t="str">
            <v>S7200 Services</v>
          </cell>
          <cell r="Y292" t="str">
            <v>A2110 Production Operations</v>
          </cell>
          <cell r="AB292">
            <v>0</v>
          </cell>
          <cell r="AC292">
            <v>0</v>
          </cell>
          <cell r="AD292">
            <v>0</v>
          </cell>
        </row>
        <row r="293">
          <cell r="A293" t="str">
            <v>O.NG.PPE.ROW.SOK.71300</v>
          </cell>
          <cell r="B293" t="str">
            <v>ROW ENCROACHMENT MONITORING SOKU</v>
          </cell>
          <cell r="C293">
            <v>103377</v>
          </cell>
          <cell r="D293" t="str">
            <v>ROW ENCROACHMENT MONITORING</v>
          </cell>
          <cell r="E293">
            <v>412002</v>
          </cell>
          <cell r="F293">
            <v>4120</v>
          </cell>
          <cell r="G293" t="str">
            <v>OF-CIVIL</v>
          </cell>
          <cell r="H293" t="str">
            <v>BASE JV</v>
          </cell>
          <cell r="I293" t="str">
            <v>PRODUCTION</v>
          </cell>
          <cell r="J293" t="str">
            <v>PRODUCTION</v>
          </cell>
          <cell r="K293" t="str">
            <v>Pipeline Asset Manager</v>
          </cell>
          <cell r="L293" t="str">
            <v xml:space="preserve">Head, Right of Way Management </v>
          </cell>
          <cell r="M293" t="str">
            <v>IRETI OMOTOSO</v>
          </cell>
          <cell r="N293" t="str">
            <v>PRODUCTION</v>
          </cell>
          <cell r="O293" t="str">
            <v>AGUEGBOH, OBIORA</v>
          </cell>
          <cell r="P293" t="str">
            <v>CYPRIANA.WILKEY@SHELL.COM</v>
          </cell>
          <cell r="Q293" t="str">
            <v>OPEX</v>
          </cell>
          <cell r="R293" t="str">
            <v>OPEX</v>
          </cell>
          <cell r="S293" t="str">
            <v>NON SAL</v>
          </cell>
          <cell r="T293" t="str">
            <v>N/A</v>
          </cell>
          <cell r="U293" t="str">
            <v>N/A</v>
          </cell>
          <cell r="V293" t="str">
            <v>N/A</v>
          </cell>
          <cell r="W293" t="str">
            <v>P231 Production Operations</v>
          </cell>
          <cell r="X293" t="str">
            <v>S7200 Services</v>
          </cell>
          <cell r="Y293" t="str">
            <v>A2110 Production Operations</v>
          </cell>
          <cell r="AB293">
            <v>45557574.899999999</v>
          </cell>
          <cell r="AC293">
            <v>320336.30619047617</v>
          </cell>
          <cell r="AD293">
            <v>469705.40422326303</v>
          </cell>
        </row>
        <row r="294">
          <cell r="A294" t="str">
            <v>O.NG.PPE.ROW.TNP.71300</v>
          </cell>
          <cell r="B294" t="str">
            <v>ROW ENCROACHMENT MONITORING TNP</v>
          </cell>
          <cell r="C294">
            <v>103377</v>
          </cell>
          <cell r="D294" t="str">
            <v>ROW ENCROACHMENT MONITORING</v>
          </cell>
          <cell r="E294">
            <v>412002</v>
          </cell>
          <cell r="F294">
            <v>4120</v>
          </cell>
          <cell r="G294" t="str">
            <v>OF-CIVIL</v>
          </cell>
          <cell r="H294" t="str">
            <v>BASE JV</v>
          </cell>
          <cell r="I294" t="str">
            <v>PRODUCTION</v>
          </cell>
          <cell r="J294" t="str">
            <v>PRODUCTION</v>
          </cell>
          <cell r="K294" t="str">
            <v>Pipeline Asset Manager</v>
          </cell>
          <cell r="L294" t="str">
            <v xml:space="preserve">	Head, Right of Way Management </v>
          </cell>
          <cell r="M294" t="str">
            <v>IRETI OMOTOSO</v>
          </cell>
          <cell r="N294" t="str">
            <v>PRODUCTION</v>
          </cell>
          <cell r="O294" t="str">
            <v>AGUEGBOH, OBIORA</v>
          </cell>
          <cell r="P294" t="str">
            <v>CYPRIANA.WILKEY@SHELL.COM</v>
          </cell>
          <cell r="Q294" t="str">
            <v>OPEX</v>
          </cell>
          <cell r="R294" t="str">
            <v>OPEX</v>
          </cell>
          <cell r="S294" t="str">
            <v>NON SAL</v>
          </cell>
          <cell r="T294" t="str">
            <v>N/A</v>
          </cell>
          <cell r="U294" t="str">
            <v>N/A</v>
          </cell>
          <cell r="V294" t="str">
            <v>C_OPSE_OIL_Z11</v>
          </cell>
          <cell r="W294" t="str">
            <v>P231 Production Operations</v>
          </cell>
          <cell r="X294" t="str">
            <v>S7200 Services</v>
          </cell>
          <cell r="Y294" t="str">
            <v>A2110 Production Operations</v>
          </cell>
          <cell r="AB294">
            <v>860067910.32754493</v>
          </cell>
          <cell r="AC294">
            <v>569484.17428571428</v>
          </cell>
          <cell r="AD294">
            <v>3389378.9622448776</v>
          </cell>
        </row>
        <row r="295">
          <cell r="A295">
            <v>105135</v>
          </cell>
          <cell r="B295" t="str">
            <v>RENT LAGOS RESIDENTIAL</v>
          </cell>
          <cell r="C295">
            <v>105135</v>
          </cell>
          <cell r="D295" t="str">
            <v>RENT LAGOS RESIDENTIAL</v>
          </cell>
          <cell r="E295">
            <v>415001</v>
          </cell>
          <cell r="F295">
            <v>4150</v>
          </cell>
          <cell r="G295" t="str">
            <v>PMM</v>
          </cell>
          <cell r="H295" t="str">
            <v>BASE JV</v>
          </cell>
          <cell r="I295" t="str">
            <v>HR</v>
          </cell>
          <cell r="J295" t="str">
            <v>INFRASTRUCTURE</v>
          </cell>
          <cell r="K295" t="str">
            <v>Infrastructure Services Mgr Nigeria</v>
          </cell>
          <cell r="L295" t="str">
            <v>Head RE &amp; Infrastructure Services SPDC</v>
          </cell>
          <cell r="M295" t="str">
            <v>CHIGBO ENENMO</v>
          </cell>
          <cell r="N295" t="str">
            <v>INFRASTRUCTURE</v>
          </cell>
          <cell r="O295" t="str">
            <v>AJILIMA- ISAAC, HAWA</v>
          </cell>
          <cell r="P295" t="str">
            <v>OLANIYI.FASANMI@SHELL.COM</v>
          </cell>
          <cell r="Q295" t="str">
            <v>OPEX</v>
          </cell>
          <cell r="R295" t="str">
            <v>OPEX</v>
          </cell>
          <cell r="S295" t="str">
            <v>NON SAL</v>
          </cell>
          <cell r="T295" t="str">
            <v>N/A</v>
          </cell>
          <cell r="U295" t="str">
            <v>N/A</v>
          </cell>
          <cell r="V295" t="str">
            <v>C_OPSE_OIL_Z11</v>
          </cell>
          <cell r="W295" t="str">
            <v>P236.10 Office/Property Management</v>
          </cell>
          <cell r="X295" t="str">
            <v>S7200 Services</v>
          </cell>
          <cell r="Y295" t="str">
            <v>A2110 Production Operations</v>
          </cell>
          <cell r="AB295">
            <v>509589172.33333331</v>
          </cell>
          <cell r="AC295">
            <v>138400</v>
          </cell>
          <cell r="AD295">
            <v>1809184.1715846993</v>
          </cell>
        </row>
        <row r="296">
          <cell r="A296" t="str">
            <v>O.NG.PPW.ROW.TEP.71300</v>
          </cell>
          <cell r="B296" t="str">
            <v>NEW_ENC TEP</v>
          </cell>
          <cell r="C296">
            <v>103377</v>
          </cell>
          <cell r="D296" t="str">
            <v>ROW ENCROACHMENT MONITORING TEP &amp; TRP</v>
          </cell>
          <cell r="E296">
            <v>412002</v>
          </cell>
          <cell r="F296">
            <v>4120</v>
          </cell>
          <cell r="G296" t="str">
            <v>OF-CIVIL</v>
          </cell>
          <cell r="H296" t="str">
            <v>BASE JV</v>
          </cell>
          <cell r="I296" t="str">
            <v>PRODUCTION</v>
          </cell>
          <cell r="J296" t="str">
            <v>PRODUCTION</v>
          </cell>
          <cell r="K296" t="str">
            <v>Pipeline Asset Manager</v>
          </cell>
          <cell r="L296" t="str">
            <v xml:space="preserve">	Head, Right of Way Management </v>
          </cell>
          <cell r="M296" t="str">
            <v>IRETI OMOTOSO</v>
          </cell>
          <cell r="N296" t="str">
            <v>PRODUCTION</v>
          </cell>
          <cell r="O296" t="str">
            <v>AGUEGBOH, OBIORA</v>
          </cell>
          <cell r="P296" t="str">
            <v>CYPRIANA.WILKEY@SHELL.COM</v>
          </cell>
          <cell r="Q296" t="str">
            <v>OPEX</v>
          </cell>
          <cell r="R296" t="str">
            <v>OPEX</v>
          </cell>
          <cell r="S296" t="str">
            <v>NON SAL</v>
          </cell>
          <cell r="T296" t="str">
            <v>N/A</v>
          </cell>
          <cell r="U296" t="str">
            <v>N/A</v>
          </cell>
          <cell r="V296" t="str">
            <v>C_OPSE_OIL_Z11</v>
          </cell>
          <cell r="W296" t="str">
            <v>P231 Production Operations</v>
          </cell>
          <cell r="X296" t="str">
            <v>S7200 Services</v>
          </cell>
          <cell r="Y296" t="str">
            <v>A2110 Production Operations</v>
          </cell>
          <cell r="AB296">
            <v>86121636.900000006</v>
          </cell>
          <cell r="AC296">
            <v>322784.30619047617</v>
          </cell>
          <cell r="AD296">
            <v>605150.32881342701</v>
          </cell>
        </row>
        <row r="297">
          <cell r="A297">
            <v>105264</v>
          </cell>
          <cell r="B297" t="str">
            <v>GENERAL OVERHEADS OKOLOMA</v>
          </cell>
          <cell r="C297">
            <v>105264</v>
          </cell>
          <cell r="D297" t="str">
            <v>GENERAL OVERHEADS OKOLOMA - LAND TRANSPORT</v>
          </cell>
          <cell r="E297">
            <v>414003</v>
          </cell>
          <cell r="F297">
            <v>4140</v>
          </cell>
          <cell r="G297" t="str">
            <v>GAS</v>
          </cell>
          <cell r="H297" t="str">
            <v>DOMGAS/IPP</v>
          </cell>
          <cell r="I297" t="str">
            <v>PRODUCTION</v>
          </cell>
          <cell r="J297" t="str">
            <v>PRODUCTION</v>
          </cell>
          <cell r="K297" t="str">
            <v>Asset Manager, Land East Hub</v>
          </cell>
          <cell r="L297" t="str">
            <v>Asset Management Integration Lead</v>
          </cell>
          <cell r="M297" t="str">
            <v>IRETI OMOTOSO</v>
          </cell>
          <cell r="N297" t="str">
            <v>PRODUCTION</v>
          </cell>
          <cell r="O297" t="str">
            <v>ADEDIRAN, ADEWALE</v>
          </cell>
          <cell r="P297" t="str">
            <v>DENNIS.ONYEBUCHIE@SHELL.COM</v>
          </cell>
          <cell r="Q297" t="str">
            <v>OPEX</v>
          </cell>
          <cell r="R297" t="str">
            <v>OPEX</v>
          </cell>
          <cell r="S297" t="str">
            <v>NON SAL</v>
          </cell>
          <cell r="T297" t="str">
            <v>N/A</v>
          </cell>
          <cell r="U297" t="str">
            <v>N/A</v>
          </cell>
          <cell r="V297" t="str">
            <v>C_OPSE_OIL_Z11</v>
          </cell>
          <cell r="W297" t="str">
            <v>P234 Power Operations</v>
          </cell>
          <cell r="X297" t="str">
            <v>S7200 Services</v>
          </cell>
          <cell r="Y297" t="str">
            <v>A2170 Direct Mngt and Overheads</v>
          </cell>
          <cell r="AB297">
            <v>48056554</v>
          </cell>
          <cell r="AC297">
            <v>14976</v>
          </cell>
          <cell r="AD297">
            <v>172538.47213114754</v>
          </cell>
        </row>
        <row r="298">
          <cell r="A298">
            <v>105265</v>
          </cell>
          <cell r="B298" t="str">
            <v>FORC 121T INCIDENCE</v>
          </cell>
          <cell r="C298">
            <v>105265</v>
          </cell>
          <cell r="D298" t="str">
            <v>FORC 121T INCIDENCE</v>
          </cell>
          <cell r="E298">
            <v>413001</v>
          </cell>
          <cell r="F298">
            <v>4130</v>
          </cell>
          <cell r="G298" t="str">
            <v>PE</v>
          </cell>
          <cell r="H298" t="str">
            <v>BASE JV</v>
          </cell>
          <cell r="I298" t="str">
            <v>PRODUCTION</v>
          </cell>
          <cell r="J298" t="str">
            <v>PRODUCTION</v>
          </cell>
          <cell r="K298" t="str">
            <v>Asset Manager, Swamp West Hub</v>
          </cell>
          <cell r="L298" t="str">
            <v>Asset Management Integration Lead</v>
          </cell>
          <cell r="M298" t="str">
            <v>IRETI OMOTOSO</v>
          </cell>
          <cell r="N298" t="str">
            <v>PRODUCTION</v>
          </cell>
          <cell r="O298" t="str">
            <v>COOKEY, GABRIEL</v>
          </cell>
          <cell r="P298" t="str">
            <v>OLATUNJI.WILLIAMS@SHELL.COM</v>
          </cell>
          <cell r="Q298" t="str">
            <v>OPEX</v>
          </cell>
          <cell r="R298" t="str">
            <v>OPEX</v>
          </cell>
          <cell r="S298" t="str">
            <v>NON SAL</v>
          </cell>
          <cell r="T298" t="str">
            <v>N/A</v>
          </cell>
          <cell r="U298" t="str">
            <v>N/A</v>
          </cell>
          <cell r="V298" t="str">
            <v>N/A</v>
          </cell>
          <cell r="W298" t="str">
            <v>P232 Well Mtce, Testing &amp; Stimulation</v>
          </cell>
          <cell r="X298" t="str">
            <v>S7200 Services</v>
          </cell>
          <cell r="Y298" t="str">
            <v>A2130 Well/Mine Maintenance</v>
          </cell>
          <cell r="AB298">
            <v>0</v>
          </cell>
          <cell r="AC298">
            <v>0</v>
          </cell>
          <cell r="AD298">
            <v>0</v>
          </cell>
        </row>
        <row r="299">
          <cell r="A299" t="str">
            <v>O.NG.PPW.ROW.TRP.71300</v>
          </cell>
          <cell r="B299" t="str">
            <v>NEW_ENC TRP</v>
          </cell>
          <cell r="C299">
            <v>103377</v>
          </cell>
          <cell r="D299" t="str">
            <v>ROW ENCROACHMENT MONITORING TEP &amp; TRP</v>
          </cell>
          <cell r="E299">
            <v>412002</v>
          </cell>
          <cell r="F299">
            <v>4120</v>
          </cell>
          <cell r="G299" t="str">
            <v>OF-CIVIL</v>
          </cell>
          <cell r="H299" t="str">
            <v>BASE JV</v>
          </cell>
          <cell r="I299" t="str">
            <v>PRODUCTION</v>
          </cell>
          <cell r="J299" t="str">
            <v>PRODUCTION</v>
          </cell>
          <cell r="K299" t="str">
            <v>Pipeline Asset Manager</v>
          </cell>
          <cell r="L299" t="str">
            <v xml:space="preserve">	Head, Right of Way Management </v>
          </cell>
          <cell r="M299" t="str">
            <v>IRETI OMOTOSO</v>
          </cell>
          <cell r="N299" t="str">
            <v>PRODUCTION</v>
          </cell>
          <cell r="O299" t="str">
            <v>AGUEGBOH, OBIORA</v>
          </cell>
          <cell r="P299" t="str">
            <v>CYPRIANA.WILKEY@SHELL.COM</v>
          </cell>
          <cell r="Q299" t="str">
            <v>OPEX</v>
          </cell>
          <cell r="R299" t="str">
            <v>OPEX</v>
          </cell>
          <cell r="S299" t="str">
            <v>NON SAL</v>
          </cell>
          <cell r="T299" t="str">
            <v>N/A</v>
          </cell>
          <cell r="U299" t="str">
            <v>N/A</v>
          </cell>
          <cell r="V299" t="str">
            <v>C_OPSE_OIL_Z11</v>
          </cell>
          <cell r="W299" t="str">
            <v>P231 Production Operations</v>
          </cell>
          <cell r="X299" t="str">
            <v>S7200 Services</v>
          </cell>
          <cell r="Y299" t="str">
            <v>A2110 Production Operations</v>
          </cell>
          <cell r="AB299">
            <v>86121636.900000006</v>
          </cell>
          <cell r="AC299">
            <v>322784.30619047617</v>
          </cell>
          <cell r="AD299">
            <v>605150.32881342701</v>
          </cell>
        </row>
        <row r="300">
          <cell r="A300">
            <v>102101</v>
          </cell>
          <cell r="B300" t="str">
            <v>SCD GENERAL OVERHEAD</v>
          </cell>
          <cell r="C300">
            <v>103536</v>
          </cell>
          <cell r="D300" t="str">
            <v>LAND RENTS  EAST</v>
          </cell>
          <cell r="E300">
            <v>415008</v>
          </cell>
          <cell r="F300">
            <v>4150</v>
          </cell>
          <cell r="G300" t="str">
            <v>CDPA</v>
          </cell>
          <cell r="H300" t="str">
            <v>BASE JV</v>
          </cell>
          <cell r="I300" t="str">
            <v>CC &amp; MD</v>
          </cell>
          <cell r="J300" t="str">
            <v>EXTERNAL RELATIONS</v>
          </cell>
          <cell r="K300" t="str">
            <v>External Relations Manager</v>
          </cell>
          <cell r="L300" t="str">
            <v>Corporate Lands Manager</v>
          </cell>
          <cell r="M300" t="str">
            <v>CHIGBO ENENMO</v>
          </cell>
          <cell r="N300" t="str">
            <v>EXTERNAL RELATIONS</v>
          </cell>
          <cell r="O300" t="str">
            <v>SOKUNBI, ADEOLA</v>
          </cell>
          <cell r="P300" t="str">
            <v>OKIEMUTE.OBIGBA@SHELL.COM</v>
          </cell>
          <cell r="Q300" t="str">
            <v>OPEX</v>
          </cell>
          <cell r="R300" t="str">
            <v>OPEX</v>
          </cell>
          <cell r="S300" t="str">
            <v>NON SAL</v>
          </cell>
          <cell r="T300" t="str">
            <v>N/A</v>
          </cell>
          <cell r="U300" t="str">
            <v>N/A</v>
          </cell>
          <cell r="V300" t="str">
            <v>N/A</v>
          </cell>
          <cell r="W300" t="str">
            <v>P236.08 Overhead (SCD)</v>
          </cell>
          <cell r="X300" t="str">
            <v>S7200 Services</v>
          </cell>
          <cell r="Y300" t="str">
            <v>A2340 Overhead</v>
          </cell>
          <cell r="AB300">
            <v>0</v>
          </cell>
          <cell r="AC300">
            <v>0</v>
          </cell>
          <cell r="AD300">
            <v>0</v>
          </cell>
        </row>
        <row r="301">
          <cell r="A301">
            <v>103536</v>
          </cell>
          <cell r="B301" t="str">
            <v>LAND RENTS  EAST</v>
          </cell>
          <cell r="C301">
            <v>103536</v>
          </cell>
          <cell r="D301" t="str">
            <v>LAND RENTS  EAST</v>
          </cell>
          <cell r="E301">
            <v>415008</v>
          </cell>
          <cell r="F301">
            <v>4150</v>
          </cell>
          <cell r="G301" t="str">
            <v>CDPA</v>
          </cell>
          <cell r="H301" t="str">
            <v>BASE JV</v>
          </cell>
          <cell r="I301" t="str">
            <v>CC &amp; MD</v>
          </cell>
          <cell r="J301" t="str">
            <v>EXTERNAL RELATIONS</v>
          </cell>
          <cell r="K301" t="str">
            <v>External Relations Manager</v>
          </cell>
          <cell r="L301" t="str">
            <v>Corporate Lands Manager</v>
          </cell>
          <cell r="M301" t="str">
            <v>CHIGBO ENENMO</v>
          </cell>
          <cell r="N301" t="str">
            <v>EXTERNAL RELATIONS</v>
          </cell>
          <cell r="O301" t="str">
            <v>SOKUNBI, ADEOLA</v>
          </cell>
          <cell r="P301" t="str">
            <v>OKIEMUTE.OBIGBA@SHELL.COM</v>
          </cell>
          <cell r="Q301" t="str">
            <v>OPEX</v>
          </cell>
          <cell r="R301" t="str">
            <v>OPEX</v>
          </cell>
          <cell r="S301" t="str">
            <v>NON SAL</v>
          </cell>
          <cell r="T301" t="str">
            <v>N/A</v>
          </cell>
          <cell r="U301" t="str">
            <v>N/A</v>
          </cell>
          <cell r="V301" t="str">
            <v>C_OPSE_OIL_Z11</v>
          </cell>
          <cell r="W301" t="str">
            <v>P236.08 Corporate Affairs, PR, etc.</v>
          </cell>
          <cell r="X301" t="str">
            <v>S7200 Services</v>
          </cell>
          <cell r="Y301" t="str">
            <v>A2340 Overhead</v>
          </cell>
          <cell r="AB301">
            <v>1738399670.72</v>
          </cell>
          <cell r="AC301">
            <v>0</v>
          </cell>
          <cell r="AD301">
            <v>5699671.0515409838</v>
          </cell>
        </row>
        <row r="302">
          <cell r="A302">
            <v>105320</v>
          </cell>
          <cell r="B302" t="str">
            <v>OVERHEADS, GAS COMMERCIAL (NGMP)</v>
          </cell>
          <cell r="C302">
            <v>105320</v>
          </cell>
          <cell r="D302" t="str">
            <v>OVERHEADS, GAS COMMERCIAL (NGMP)</v>
          </cell>
          <cell r="E302">
            <v>415004</v>
          </cell>
          <cell r="F302">
            <v>4150</v>
          </cell>
          <cell r="G302" t="str">
            <v>GAS</v>
          </cell>
          <cell r="H302" t="str">
            <v>BASE JV</v>
          </cell>
          <cell r="I302" t="str">
            <v>COMMERCIAL / GAS</v>
          </cell>
          <cell r="J302" t="str">
            <v>COMMERCIAL / GAS</v>
          </cell>
          <cell r="K302" t="str">
            <v>Integration/Demand &amp; Supply Planning Mgr</v>
          </cell>
          <cell r="L302" t="str">
            <v>Commercial Operations Mgr</v>
          </cell>
          <cell r="M302" t="str">
            <v>TUNDE ODUWOLE</v>
          </cell>
          <cell r="N302" t="str">
            <v>GAS</v>
          </cell>
          <cell r="O302" t="str">
            <v>BELO-OSAGIE, OGOCHUKWU</v>
          </cell>
          <cell r="P302" t="str">
            <v>CHUKWUEMEKA.EKEKE@SHELL.COM</v>
          </cell>
          <cell r="Q302" t="str">
            <v>OPEX</v>
          </cell>
          <cell r="R302" t="str">
            <v>OPEX</v>
          </cell>
          <cell r="S302" t="str">
            <v>NON SAL</v>
          </cell>
          <cell r="T302" t="str">
            <v>N/A</v>
          </cell>
          <cell r="U302" t="str">
            <v>N/A</v>
          </cell>
          <cell r="V302" t="str">
            <v>C_OPSE_OIL_Z11</v>
          </cell>
          <cell r="W302" t="str">
            <v>P235 Direct Management</v>
          </cell>
          <cell r="X302" t="str">
            <v>S7200 Services</v>
          </cell>
          <cell r="Y302" t="str">
            <v>A2340 Overhead</v>
          </cell>
          <cell r="AB302">
            <v>15375360</v>
          </cell>
          <cell r="AC302">
            <v>352068</v>
          </cell>
          <cell r="AD302">
            <v>402479.01639344299</v>
          </cell>
        </row>
        <row r="303">
          <cell r="A303">
            <v>103522</v>
          </cell>
          <cell r="B303" t="str">
            <v>ROAD SAFETY IMPROVEMENT PROJECT</v>
          </cell>
          <cell r="C303">
            <v>104888</v>
          </cell>
          <cell r="D303" t="str">
            <v>LAND PREMOB INSPECTIONS &amp; VERIFIERS EAST</v>
          </cell>
          <cell r="E303">
            <v>415003</v>
          </cell>
          <cell r="F303">
            <v>4150</v>
          </cell>
          <cell r="G303" t="str">
            <v>PMM</v>
          </cell>
          <cell r="H303" t="str">
            <v>BASE JV</v>
          </cell>
          <cell r="I303" t="str">
            <v>PRODUCTION</v>
          </cell>
          <cell r="J303" t="str">
            <v>PRODUCTION</v>
          </cell>
          <cell r="K303" t="str">
            <v>Production Services Manager</v>
          </cell>
          <cell r="L303" t="str">
            <v>Logistics Manager</v>
          </cell>
          <cell r="M303" t="str">
            <v>IRETI OMOTOSO</v>
          </cell>
          <cell r="N303" t="str">
            <v>PRODUCTION</v>
          </cell>
          <cell r="O303" t="str">
            <v>OKEKE, JULIUS</v>
          </cell>
          <cell r="P303" t="str">
            <v>HUSEYIN.OZEN@SHELL.COM</v>
          </cell>
          <cell r="Q303" t="str">
            <v>OPEX</v>
          </cell>
          <cell r="R303" t="str">
            <v>OPEX</v>
          </cell>
          <cell r="S303" t="str">
            <v>NON SAL</v>
          </cell>
          <cell r="T303" t="str">
            <v>N/A</v>
          </cell>
          <cell r="U303" t="str">
            <v>N/A</v>
          </cell>
          <cell r="V303" t="str">
            <v>N/A</v>
          </cell>
          <cell r="W303" t="str">
            <v>P231 Production Operations</v>
          </cell>
          <cell r="X303" t="str">
            <v>S7200 Services</v>
          </cell>
          <cell r="Y303" t="str">
            <v>A2110 Production Operations</v>
          </cell>
          <cell r="AB303">
            <v>0</v>
          </cell>
          <cell r="AC303">
            <v>0</v>
          </cell>
          <cell r="AD303">
            <v>0</v>
          </cell>
        </row>
        <row r="304">
          <cell r="A304">
            <v>104888</v>
          </cell>
          <cell r="B304" t="str">
            <v>LIFTING AND HOISTING</v>
          </cell>
          <cell r="C304">
            <v>104888</v>
          </cell>
          <cell r="D304" t="str">
            <v>LAND PREMOB INSPECTIONS &amp; VERIFIERS EAST</v>
          </cell>
          <cell r="E304">
            <v>415003</v>
          </cell>
          <cell r="F304">
            <v>4150</v>
          </cell>
          <cell r="G304" t="str">
            <v>PMM</v>
          </cell>
          <cell r="H304" t="str">
            <v>BASE JV</v>
          </cell>
          <cell r="I304" t="str">
            <v>PRODUCTION</v>
          </cell>
          <cell r="J304" t="str">
            <v>PRODUCTION</v>
          </cell>
          <cell r="K304" t="str">
            <v>Production Services Manager</v>
          </cell>
          <cell r="L304" t="str">
            <v>Logistics Manager</v>
          </cell>
          <cell r="M304" t="str">
            <v>IRETI OMOTOSO</v>
          </cell>
          <cell r="N304" t="str">
            <v>PRODUCTION</v>
          </cell>
          <cell r="O304" t="str">
            <v>OKEKE, JULIUS</v>
          </cell>
          <cell r="P304" t="str">
            <v>HUSEYIN.OZEN@SHELL.COM</v>
          </cell>
          <cell r="Q304" t="str">
            <v>OPEX</v>
          </cell>
          <cell r="R304" t="str">
            <v>OPEX</v>
          </cell>
          <cell r="S304" t="str">
            <v>NON SAL</v>
          </cell>
          <cell r="T304" t="str">
            <v>N/A</v>
          </cell>
          <cell r="U304" t="str">
            <v>N/A</v>
          </cell>
          <cell r="V304" t="str">
            <v>C_OPSE_OIL_Z11</v>
          </cell>
          <cell r="W304" t="str">
            <v>P236.10 Office/Property Management</v>
          </cell>
          <cell r="X304" t="str">
            <v>S7200 Services</v>
          </cell>
          <cell r="Y304" t="str">
            <v>A2110 Production Operations</v>
          </cell>
          <cell r="AB304">
            <v>15131578.782682911</v>
          </cell>
          <cell r="AC304">
            <v>0</v>
          </cell>
          <cell r="AD304">
            <v>49611.733713714464</v>
          </cell>
        </row>
        <row r="305">
          <cell r="A305">
            <v>104906</v>
          </cell>
          <cell r="B305" t="str">
            <v>ENVIRON AFFAIRS LAND 2 EAST</v>
          </cell>
          <cell r="C305">
            <v>104906</v>
          </cell>
          <cell r="D305" t="str">
            <v>LAND AREA EAST WASTE MANAGEMENT</v>
          </cell>
          <cell r="E305">
            <v>415006</v>
          </cell>
          <cell r="F305">
            <v>4150</v>
          </cell>
          <cell r="G305" t="str">
            <v>HSE</v>
          </cell>
          <cell r="H305" t="str">
            <v>BASE JV</v>
          </cell>
          <cell r="I305" t="str">
            <v>PRODUCTION</v>
          </cell>
          <cell r="J305" t="str">
            <v>PRODUCTION</v>
          </cell>
          <cell r="K305" t="str">
            <v>Asset Manager, Central Hub</v>
          </cell>
          <cell r="L305" t="str">
            <v>Asset Management Integration Lead</v>
          </cell>
          <cell r="M305" t="str">
            <v>IRETI OMOTOSO</v>
          </cell>
          <cell r="N305" t="str">
            <v>PRODUCTION</v>
          </cell>
          <cell r="O305" t="str">
            <v>ADEDIRAN, ADEWALE</v>
          </cell>
          <cell r="P305" t="str">
            <v>OLADELE.LADAPO@SHELL.COM</v>
          </cell>
          <cell r="Q305" t="str">
            <v>OPEX</v>
          </cell>
          <cell r="R305" t="str">
            <v>OPEX</v>
          </cell>
          <cell r="S305" t="str">
            <v>NON SAL</v>
          </cell>
          <cell r="T305" t="str">
            <v>N/A</v>
          </cell>
          <cell r="U305" t="str">
            <v>N/A</v>
          </cell>
          <cell r="V305" t="str">
            <v>C_OPSE_OIL_Z11</v>
          </cell>
          <cell r="W305" t="str">
            <v>P231 Production Operations</v>
          </cell>
          <cell r="X305" t="str">
            <v>S7200 Services</v>
          </cell>
          <cell r="Y305" t="str">
            <v>A2110 Production Operations</v>
          </cell>
          <cell r="AB305">
            <v>135293725</v>
          </cell>
          <cell r="AC305">
            <v>0</v>
          </cell>
          <cell r="AD305">
            <v>443585.98360655736</v>
          </cell>
        </row>
        <row r="306">
          <cell r="A306">
            <v>105761</v>
          </cell>
          <cell r="B306" t="str">
            <v>OTUMARA GASLIFT BARGE LEASE PAYMENT</v>
          </cell>
          <cell r="C306">
            <v>105761</v>
          </cell>
          <cell r="D306" t="str">
            <v>OTUMARA GAS LIFT BARGE LEASE PAYMENT</v>
          </cell>
          <cell r="E306">
            <v>412005</v>
          </cell>
          <cell r="F306">
            <v>4120</v>
          </cell>
          <cell r="G306" t="str">
            <v>OF-E&amp;M</v>
          </cell>
          <cell r="H306" t="str">
            <v>BASE JV</v>
          </cell>
          <cell r="I306" t="str">
            <v>PRODUCTION</v>
          </cell>
          <cell r="J306" t="str">
            <v>PRODUCTION</v>
          </cell>
          <cell r="K306" t="str">
            <v>Asset Manager, Swamp West Hub</v>
          </cell>
          <cell r="L306" t="str">
            <v>Asset Management Integration Lead</v>
          </cell>
          <cell r="M306" t="str">
            <v>IRETI OMOTOSO</v>
          </cell>
          <cell r="N306" t="str">
            <v>PRODUCTION</v>
          </cell>
          <cell r="O306" t="str">
            <v>COOKEY, GABRIEL</v>
          </cell>
          <cell r="P306" t="str">
            <v>RICHARD.ITENE@SHELL.COM</v>
          </cell>
          <cell r="Q306" t="str">
            <v>OPEX</v>
          </cell>
          <cell r="R306" t="str">
            <v>OPEX</v>
          </cell>
          <cell r="S306" t="str">
            <v>NON SAL</v>
          </cell>
          <cell r="T306" t="str">
            <v>N/A</v>
          </cell>
          <cell r="U306" t="str">
            <v>N/A</v>
          </cell>
          <cell r="V306" t="str">
            <v>N/A</v>
          </cell>
          <cell r="W306" t="str">
            <v>P231 Production Operations</v>
          </cell>
          <cell r="X306" t="str">
            <v>S7200 Services</v>
          </cell>
          <cell r="Y306" t="str">
            <v>A2110 Production Operations</v>
          </cell>
          <cell r="AB306">
            <v>0</v>
          </cell>
          <cell r="AC306">
            <v>0</v>
          </cell>
          <cell r="AD306">
            <v>0</v>
          </cell>
        </row>
        <row r="307">
          <cell r="A307">
            <v>113032</v>
          </cell>
          <cell r="B307" t="str">
            <v>ENVIRON AFFAIRS LAND 2 EAST</v>
          </cell>
          <cell r="C307">
            <v>104906</v>
          </cell>
          <cell r="D307" t="str">
            <v>LAND AREA EAST WASTE MANAGEMENT</v>
          </cell>
          <cell r="E307">
            <v>415006</v>
          </cell>
          <cell r="F307">
            <v>4150</v>
          </cell>
          <cell r="G307" t="str">
            <v>HSE</v>
          </cell>
          <cell r="H307" t="str">
            <v>BASE JV</v>
          </cell>
          <cell r="I307" t="str">
            <v>PRODUCTION</v>
          </cell>
          <cell r="J307" t="str">
            <v>PRODUCTION</v>
          </cell>
          <cell r="K307" t="str">
            <v>Asset Manager, Central Hub</v>
          </cell>
          <cell r="L307" t="str">
            <v>Asset Management Integration Lead</v>
          </cell>
          <cell r="M307" t="str">
            <v>IRETI OMOTOSO</v>
          </cell>
          <cell r="N307" t="str">
            <v>PRODUCTION</v>
          </cell>
          <cell r="O307" t="str">
            <v>ADEDIRAN, ADEWALE</v>
          </cell>
          <cell r="P307" t="str">
            <v>OLADELE.LADAPO@SHELL.COM</v>
          </cell>
          <cell r="Q307" t="str">
            <v>OPEX</v>
          </cell>
          <cell r="R307" t="str">
            <v>OPEX</v>
          </cell>
          <cell r="S307" t="str">
            <v>NON SAL</v>
          </cell>
          <cell r="T307" t="str">
            <v>N/A</v>
          </cell>
          <cell r="U307" t="str">
            <v>N/A</v>
          </cell>
          <cell r="V307" t="str">
            <v>N/A</v>
          </cell>
          <cell r="W307" t="str">
            <v>P231 Production Operations</v>
          </cell>
          <cell r="X307" t="str">
            <v>S7200 Services</v>
          </cell>
          <cell r="Y307" t="str">
            <v>A2110 Production Operations</v>
          </cell>
          <cell r="AB307">
            <v>0</v>
          </cell>
          <cell r="AC307">
            <v>0</v>
          </cell>
          <cell r="AD307">
            <v>0</v>
          </cell>
        </row>
        <row r="308">
          <cell r="A308">
            <v>113051</v>
          </cell>
          <cell r="B308" t="str">
            <v xml:space="preserve">ENVIRON AFFAIRS LAND 2 EAST - FIRE      </v>
          </cell>
          <cell r="C308">
            <v>104906</v>
          </cell>
          <cell r="D308" t="str">
            <v>LAND AREA EAST WASTE MANAGEMENT</v>
          </cell>
          <cell r="E308">
            <v>415006</v>
          </cell>
          <cell r="F308">
            <v>4150</v>
          </cell>
          <cell r="G308" t="str">
            <v>HSE</v>
          </cell>
          <cell r="H308" t="str">
            <v>BASE JV</v>
          </cell>
          <cell r="I308" t="str">
            <v>PRODUCTION</v>
          </cell>
          <cell r="J308" t="str">
            <v>PRODUCTION</v>
          </cell>
          <cell r="K308" t="str">
            <v>Asset Manager, Central Hub</v>
          </cell>
          <cell r="L308" t="str">
            <v>Asset Management Integration Lead</v>
          </cell>
          <cell r="M308" t="str">
            <v>IRETI OMOTOSO</v>
          </cell>
          <cell r="N308" t="str">
            <v>PRODUCTION</v>
          </cell>
          <cell r="O308" t="str">
            <v>ADEDIRAN, ADEWALE</v>
          </cell>
          <cell r="P308" t="str">
            <v>OLADELE.LADAPO@SHELL.COM</v>
          </cell>
          <cell r="Q308" t="str">
            <v>OPEX</v>
          </cell>
          <cell r="R308" t="str">
            <v>OPEX</v>
          </cell>
          <cell r="S308" t="str">
            <v>NON SAL</v>
          </cell>
          <cell r="T308" t="str">
            <v>N/A</v>
          </cell>
          <cell r="U308" t="str">
            <v>N/A</v>
          </cell>
          <cell r="V308" t="str">
            <v>N/A</v>
          </cell>
          <cell r="W308" t="str">
            <v>P231 Production Operations</v>
          </cell>
          <cell r="X308" t="str">
            <v>S7200 Services</v>
          </cell>
          <cell r="Y308" t="str">
            <v>A2110 Production Operations</v>
          </cell>
          <cell r="AB308">
            <v>0</v>
          </cell>
          <cell r="AC308">
            <v>0</v>
          </cell>
          <cell r="AD308">
            <v>0</v>
          </cell>
        </row>
        <row r="309">
          <cell r="A309">
            <v>100826</v>
          </cell>
          <cell r="B309" t="str">
            <v>ENVIRONMENTALAFFARISLANDAREA2EAST</v>
          </cell>
          <cell r="C309">
            <v>105278</v>
          </cell>
          <cell r="D309" t="str">
            <v>LAND AREA EAST HSE COMPLIANCE</v>
          </cell>
          <cell r="E309">
            <v>415006</v>
          </cell>
          <cell r="F309">
            <v>4150</v>
          </cell>
          <cell r="G309" t="str">
            <v>HSE</v>
          </cell>
          <cell r="H309" t="str">
            <v>BASE JV</v>
          </cell>
          <cell r="I309" t="str">
            <v>PRODUCTION</v>
          </cell>
          <cell r="J309" t="str">
            <v>PRODUCTION</v>
          </cell>
          <cell r="K309" t="str">
            <v>Asset Manager, Central Hub</v>
          </cell>
          <cell r="L309" t="str">
            <v>Asset Management Integration Lead</v>
          </cell>
          <cell r="M309" t="str">
            <v>IRETI OMOTOSO</v>
          </cell>
          <cell r="N309" t="str">
            <v>PRODUCTION</v>
          </cell>
          <cell r="O309" t="str">
            <v>ADEDIRAN, ADEWALE</v>
          </cell>
          <cell r="P309" t="str">
            <v>OLADELE.LADAPO@SHELL.COM</v>
          </cell>
          <cell r="Q309" t="str">
            <v>OPEX</v>
          </cell>
          <cell r="R309" t="str">
            <v>OPEX</v>
          </cell>
          <cell r="S309" t="str">
            <v>NON SAL</v>
          </cell>
          <cell r="T309" t="str">
            <v>N/A</v>
          </cell>
          <cell r="U309" t="str">
            <v>N/A</v>
          </cell>
          <cell r="V309" t="str">
            <v>N/A</v>
          </cell>
          <cell r="W309" t="str">
            <v>P236.02 HSE</v>
          </cell>
          <cell r="X309" t="str">
            <v>S7200 Services</v>
          </cell>
          <cell r="Y309" t="str">
            <v>A2340 Overhead</v>
          </cell>
          <cell r="AB309">
            <v>0</v>
          </cell>
          <cell r="AC309">
            <v>0</v>
          </cell>
          <cell r="AD309">
            <v>0</v>
          </cell>
        </row>
        <row r="310">
          <cell r="A310">
            <v>105916</v>
          </cell>
          <cell r="B310" t="str">
            <v>OFFICE - LAGOS - UTILITIES</v>
          </cell>
          <cell r="C310">
            <v>105916</v>
          </cell>
          <cell r="D310" t="str">
            <v>OFFICE - LAGOS OFFICE</v>
          </cell>
          <cell r="E310">
            <v>415001</v>
          </cell>
          <cell r="F310">
            <v>4150</v>
          </cell>
          <cell r="G310" t="str">
            <v>PMM</v>
          </cell>
          <cell r="H310" t="str">
            <v>BASE JV</v>
          </cell>
          <cell r="I310" t="str">
            <v>HR</v>
          </cell>
          <cell r="J310" t="str">
            <v>INFRASTRUCTURE</v>
          </cell>
          <cell r="K310" t="str">
            <v>Infrastructure Services Mgr Nigeria</v>
          </cell>
          <cell r="L310" t="str">
            <v>Head RE &amp; Infrastructure Services SPDC</v>
          </cell>
          <cell r="M310" t="str">
            <v>CHIGBO ENENMO</v>
          </cell>
          <cell r="N310" t="str">
            <v>INFRASTRUCTURE</v>
          </cell>
          <cell r="O310" t="str">
            <v>AJILIMA- ISAAC, HAWA</v>
          </cell>
          <cell r="P310" t="str">
            <v>OLANIYI.FASANMI@SHELL.COM</v>
          </cell>
          <cell r="Q310" t="str">
            <v>OPEX</v>
          </cell>
          <cell r="R310" t="str">
            <v>OPEX</v>
          </cell>
          <cell r="S310" t="str">
            <v>NON SAL</v>
          </cell>
          <cell r="T310" t="str">
            <v>N/A</v>
          </cell>
          <cell r="U310" t="str">
            <v>N/A</v>
          </cell>
          <cell r="V310" t="str">
            <v>C_OPSE_OIL_Z11</v>
          </cell>
          <cell r="W310" t="str">
            <v>P236.10 Office/Property Management</v>
          </cell>
          <cell r="X310" t="str">
            <v>S7200 Services</v>
          </cell>
          <cell r="Y310" t="str">
            <v>A2340 Overhead</v>
          </cell>
          <cell r="AB310">
            <v>592154074.23220801</v>
          </cell>
          <cell r="AC310">
            <v>176443.44</v>
          </cell>
          <cell r="AD310">
            <v>2117932.2079744525</v>
          </cell>
        </row>
        <row r="311">
          <cell r="A311">
            <v>105917</v>
          </cell>
          <cell r="B311" t="str">
            <v>OFFICE - ABUJA - UTILITIES</v>
          </cell>
          <cell r="C311">
            <v>105917</v>
          </cell>
          <cell r="D311" t="str">
            <v>OFFICE - ABUJA - UTILITIES</v>
          </cell>
          <cell r="E311">
            <v>415001</v>
          </cell>
          <cell r="F311">
            <v>4150</v>
          </cell>
          <cell r="G311" t="str">
            <v>PMM</v>
          </cell>
          <cell r="H311" t="str">
            <v>BASE JV</v>
          </cell>
          <cell r="I311" t="str">
            <v>HR</v>
          </cell>
          <cell r="J311" t="str">
            <v>INFRASTRUCTURE</v>
          </cell>
          <cell r="K311" t="str">
            <v>Infrastructure Services Mgr Nigeria</v>
          </cell>
          <cell r="L311" t="str">
            <v>Head RE &amp; Infrastructure Services SPDC</v>
          </cell>
          <cell r="M311" t="str">
            <v>CHIGBO ENENMO</v>
          </cell>
          <cell r="N311" t="str">
            <v>INFRASTRUCTURE</v>
          </cell>
          <cell r="O311" t="str">
            <v>AJILIMA- ISAAC, HAWA</v>
          </cell>
          <cell r="P311" t="str">
            <v>ADEPEJU.JIMOH@SHELL.COM</v>
          </cell>
          <cell r="Q311" t="str">
            <v>OPEX</v>
          </cell>
          <cell r="R311" t="str">
            <v>OPEX</v>
          </cell>
          <cell r="S311" t="str">
            <v>NON SAL</v>
          </cell>
          <cell r="T311" t="str">
            <v>N/A</v>
          </cell>
          <cell r="U311" t="str">
            <v>N/A</v>
          </cell>
          <cell r="V311" t="str">
            <v>C_OPSE_OIL_Z11</v>
          </cell>
          <cell r="W311" t="str">
            <v>P236.10 Office/Property Management</v>
          </cell>
          <cell r="X311" t="str">
            <v>S7200 Services</v>
          </cell>
          <cell r="Y311" t="str">
            <v>A2340 Overhead</v>
          </cell>
          <cell r="AB311">
            <v>97893556</v>
          </cell>
          <cell r="AC311">
            <v>0</v>
          </cell>
          <cell r="AD311">
            <v>320962.47868852457</v>
          </cell>
        </row>
        <row r="312">
          <cell r="A312">
            <v>105918</v>
          </cell>
          <cell r="B312" t="str">
            <v>ABUJA GUEST HOUSE - UTILITIES</v>
          </cell>
          <cell r="C312">
            <v>105918</v>
          </cell>
          <cell r="D312" t="str">
            <v>ABUJA GUEST HOUSE - LEASE/RENT/SERVICE CHARGES</v>
          </cell>
          <cell r="E312">
            <v>415001</v>
          </cell>
          <cell r="F312">
            <v>4150</v>
          </cell>
          <cell r="G312" t="str">
            <v>PMM</v>
          </cell>
          <cell r="H312" t="str">
            <v>BASE JV</v>
          </cell>
          <cell r="I312" t="str">
            <v>HR</v>
          </cell>
          <cell r="J312" t="str">
            <v>INFRASTRUCTURE</v>
          </cell>
          <cell r="K312" t="str">
            <v>Infrastructure Services Mgr Nigeria</v>
          </cell>
          <cell r="L312" t="str">
            <v>Head RE &amp; Infrastructure Services SPDC</v>
          </cell>
          <cell r="M312" t="str">
            <v>CHIGBO ENENMO</v>
          </cell>
          <cell r="N312" t="str">
            <v>INFRASTRUCTURE</v>
          </cell>
          <cell r="O312" t="str">
            <v>AJILIMA- ISAAC, HAWA</v>
          </cell>
          <cell r="P312" t="str">
            <v>ADEPEJU.JIMOH@SHELL.COM</v>
          </cell>
          <cell r="Q312" t="str">
            <v>OPEX</v>
          </cell>
          <cell r="R312" t="str">
            <v>OPEX</v>
          </cell>
          <cell r="S312" t="str">
            <v>NON SAL</v>
          </cell>
          <cell r="T312" t="str">
            <v>N/A</v>
          </cell>
          <cell r="U312" t="str">
            <v>N/A</v>
          </cell>
          <cell r="V312" t="str">
            <v>C_OPSE_OIL_Z11</v>
          </cell>
          <cell r="W312" t="str">
            <v>P236.10 Office/Property Management</v>
          </cell>
          <cell r="X312" t="str">
            <v>S7200 Services</v>
          </cell>
          <cell r="Y312" t="str">
            <v>A2340 Overhead</v>
          </cell>
          <cell r="AB312">
            <v>82349584</v>
          </cell>
          <cell r="AC312">
            <v>0</v>
          </cell>
          <cell r="AD312">
            <v>269998.63606557378</v>
          </cell>
        </row>
        <row r="313">
          <cell r="A313">
            <v>105919</v>
          </cell>
          <cell r="B313" t="str">
            <v>ABUJA RENT RESIDENTIAL - LEASES/RENT/SERVICE CHARGES</v>
          </cell>
          <cell r="C313">
            <v>105919</v>
          </cell>
          <cell r="D313" t="str">
            <v>ABUJA RENT RESIDENTIAL - LEASES/RENT/SERVICE CHARGES</v>
          </cell>
          <cell r="E313">
            <v>415001</v>
          </cell>
          <cell r="F313">
            <v>4150</v>
          </cell>
          <cell r="G313" t="str">
            <v>PMM</v>
          </cell>
          <cell r="H313" t="str">
            <v>BASE JV</v>
          </cell>
          <cell r="I313" t="str">
            <v>HR</v>
          </cell>
          <cell r="J313" t="str">
            <v>INFRASTRUCTURE</v>
          </cell>
          <cell r="K313" t="str">
            <v>Infrastructure Services Mgr Nigeria</v>
          </cell>
          <cell r="L313" t="str">
            <v>Head RE &amp; Infrastructure Services SPDC</v>
          </cell>
          <cell r="M313" t="str">
            <v>CHIGBO ENENMO</v>
          </cell>
          <cell r="N313" t="str">
            <v>INFRASTRUCTURE</v>
          </cell>
          <cell r="O313" t="str">
            <v>AJILIMA- ISAAC, HAWA</v>
          </cell>
          <cell r="P313" t="str">
            <v>ADEPEJU.JIMOH@SHELL.COM</v>
          </cell>
          <cell r="Q313" t="str">
            <v>OPEX</v>
          </cell>
          <cell r="R313" t="str">
            <v>OPEX</v>
          </cell>
          <cell r="S313" t="str">
            <v>NON SAL</v>
          </cell>
          <cell r="T313" t="str">
            <v>N/A</v>
          </cell>
          <cell r="U313" t="str">
            <v>N/A</v>
          </cell>
          <cell r="V313" t="str">
            <v>C_OPSE_OIL_Z11</v>
          </cell>
          <cell r="W313" t="str">
            <v>P236.10 Office/Property Management</v>
          </cell>
          <cell r="X313" t="str">
            <v>S7200 Services</v>
          </cell>
          <cell r="Y313" t="str">
            <v>A2110 Production Operations</v>
          </cell>
          <cell r="AB313">
            <v>36000000</v>
          </cell>
          <cell r="AC313">
            <v>0</v>
          </cell>
          <cell r="AD313">
            <v>118032.78688524591</v>
          </cell>
        </row>
        <row r="314">
          <cell r="A314">
            <v>105920</v>
          </cell>
          <cell r="B314" t="str">
            <v>INT &amp; LOCAL TRAVELS CHARGEBACK</v>
          </cell>
          <cell r="C314">
            <v>105920</v>
          </cell>
          <cell r="D314" t="str">
            <v>INT &amp; LOCAL TRAVELS CHARGEBACK</v>
          </cell>
          <cell r="E314">
            <v>415002</v>
          </cell>
          <cell r="F314">
            <v>4150</v>
          </cell>
          <cell r="G314" t="str">
            <v>G&amp;A</v>
          </cell>
          <cell r="H314" t="str">
            <v>BASE JV</v>
          </cell>
          <cell r="I314" t="str">
            <v>HR</v>
          </cell>
          <cell r="J314" t="str">
            <v>INFRASTRUCTURE</v>
          </cell>
          <cell r="K314" t="str">
            <v>Infrastructure Services Mgr Nigeria</v>
          </cell>
          <cell r="L314" t="str">
            <v>Head RE &amp; Infrastructure Services SPDC</v>
          </cell>
          <cell r="M314" t="str">
            <v>CHIGBO ENENMO</v>
          </cell>
          <cell r="N314" t="str">
            <v>INFRASTRUCTURE</v>
          </cell>
          <cell r="O314" t="str">
            <v>AJILIMA- ISAAC, HAWA</v>
          </cell>
          <cell r="P314" t="str">
            <v>EJEME.BENSON@SHELL.COM</v>
          </cell>
          <cell r="Q314" t="str">
            <v>OPEX</v>
          </cell>
          <cell r="R314" t="str">
            <v>OPEX</v>
          </cell>
          <cell r="S314" t="str">
            <v>NON SAL</v>
          </cell>
          <cell r="T314" t="str">
            <v>N/A</v>
          </cell>
          <cell r="U314" t="str">
            <v>N/A</v>
          </cell>
          <cell r="V314" t="str">
            <v>N/A</v>
          </cell>
          <cell r="W314" t="str">
            <v>P235 Direct Management</v>
          </cell>
          <cell r="X314" t="str">
            <v>S7200 Services</v>
          </cell>
          <cell r="Y314" t="str">
            <v>A2170 Direct Mngt and Overheads</v>
          </cell>
          <cell r="AB314">
            <v>0</v>
          </cell>
          <cell r="AC314">
            <v>0</v>
          </cell>
          <cell r="AD314">
            <v>0</v>
          </cell>
        </row>
        <row r="315">
          <cell r="A315">
            <v>105278</v>
          </cell>
          <cell r="B315" t="str">
            <v>PEL2 HSE COMPLIANCE</v>
          </cell>
          <cell r="C315">
            <v>105278</v>
          </cell>
          <cell r="D315" t="str">
            <v>LAND AREA EAST HSE COMPLIANCE</v>
          </cell>
          <cell r="E315">
            <v>415006</v>
          </cell>
          <cell r="F315">
            <v>4150</v>
          </cell>
          <cell r="G315" t="str">
            <v>HSE</v>
          </cell>
          <cell r="H315" t="str">
            <v>BASE JV</v>
          </cell>
          <cell r="I315" t="str">
            <v>PRODUCTION</v>
          </cell>
          <cell r="J315" t="str">
            <v>PRODUCTION</v>
          </cell>
          <cell r="K315" t="str">
            <v>Asset Manager, Central Hub</v>
          </cell>
          <cell r="L315" t="str">
            <v>Asset Management Integration Lead</v>
          </cell>
          <cell r="M315" t="str">
            <v>IRETI OMOTOSO</v>
          </cell>
          <cell r="N315" t="str">
            <v>PRODUCTION</v>
          </cell>
          <cell r="O315" t="str">
            <v>ADEDIRAN, ADEWALE</v>
          </cell>
          <cell r="P315" t="str">
            <v>OLADELE.LADAPO@SHELL.COM</v>
          </cell>
          <cell r="Q315" t="str">
            <v>OPEX</v>
          </cell>
          <cell r="R315" t="str">
            <v>OPEX</v>
          </cell>
          <cell r="S315" t="str">
            <v>NON SAL</v>
          </cell>
          <cell r="T315" t="str">
            <v>N/A</v>
          </cell>
          <cell r="U315" t="str">
            <v>N/A</v>
          </cell>
          <cell r="V315" t="str">
            <v>C_OPSE_OIL_Z11</v>
          </cell>
          <cell r="W315" t="str">
            <v>P236.02 HSE</v>
          </cell>
          <cell r="X315" t="str">
            <v>S7200 Services</v>
          </cell>
          <cell r="Y315" t="str">
            <v>A2110 Production Operations</v>
          </cell>
          <cell r="AB315">
            <v>65346048.799999997</v>
          </cell>
          <cell r="AC315">
            <v>6715</v>
          </cell>
          <cell r="AD315">
            <v>220964.34032786885</v>
          </cell>
        </row>
        <row r="316">
          <cell r="A316">
            <v>105924</v>
          </cell>
          <cell r="B316" t="str">
            <v>ASSET MGR O/H EAST BIZ ENTERTAINMENT</v>
          </cell>
          <cell r="C316">
            <v>105924</v>
          </cell>
          <cell r="D316" t="str">
            <v>ASSET MGR O/H EAST BIZ ENTERTAINMENT</v>
          </cell>
          <cell r="E316">
            <v>415002</v>
          </cell>
          <cell r="F316">
            <v>4150</v>
          </cell>
          <cell r="G316" t="str">
            <v>PMM</v>
          </cell>
          <cell r="H316" t="str">
            <v>BASE JV</v>
          </cell>
          <cell r="I316" t="str">
            <v>PRODUCTION</v>
          </cell>
          <cell r="J316" t="str">
            <v>PRODUCTION</v>
          </cell>
          <cell r="K316" t="str">
            <v>Asset Manager, Land East Hub</v>
          </cell>
          <cell r="L316" t="str">
            <v>Asset Management Integration Lead</v>
          </cell>
          <cell r="M316" t="str">
            <v>IRETI OMOTOSO</v>
          </cell>
          <cell r="N316" t="str">
            <v>PRODUCTION</v>
          </cell>
          <cell r="O316" t="str">
            <v>ADEDIRAN, ADEWALE</v>
          </cell>
          <cell r="P316" t="str">
            <v>RUTH.OLUWOLE@SHELL.COM</v>
          </cell>
          <cell r="Q316" t="str">
            <v>OPEX</v>
          </cell>
          <cell r="R316" t="str">
            <v>OPEX</v>
          </cell>
          <cell r="S316" t="str">
            <v>NON SAL</v>
          </cell>
          <cell r="T316" t="str">
            <v>N/A</v>
          </cell>
          <cell r="U316" t="str">
            <v>N/A</v>
          </cell>
          <cell r="V316" t="str">
            <v>C_OPSE_OIL_Z11</v>
          </cell>
          <cell r="W316" t="str">
            <v>P231 Production Operations</v>
          </cell>
          <cell r="X316" t="str">
            <v>S7200 Services</v>
          </cell>
          <cell r="Y316" t="str">
            <v>A2110 Production Operations</v>
          </cell>
          <cell r="AB316">
            <v>5647700</v>
          </cell>
          <cell r="AC316">
            <v>0</v>
          </cell>
          <cell r="AD316">
            <v>18517.049180327867</v>
          </cell>
        </row>
        <row r="317">
          <cell r="A317">
            <v>105279</v>
          </cell>
          <cell r="B317" t="str">
            <v xml:space="preserve">PEL1 HSE COMPLIANCE                     </v>
          </cell>
          <cell r="C317">
            <v>105278</v>
          </cell>
          <cell r="D317" t="str">
            <v>LAND AREA EAST HSE COMPLIANCE</v>
          </cell>
          <cell r="E317">
            <v>415006</v>
          </cell>
          <cell r="F317">
            <v>4150</v>
          </cell>
          <cell r="G317" t="str">
            <v>HSE</v>
          </cell>
          <cell r="H317" t="str">
            <v>BASE JV</v>
          </cell>
          <cell r="I317" t="str">
            <v>PRODUCTION</v>
          </cell>
          <cell r="J317" t="str">
            <v>PRODUCTION</v>
          </cell>
          <cell r="K317" t="str">
            <v>Asset Manager, Central Hub</v>
          </cell>
          <cell r="L317" t="str">
            <v>Asset Management Integration Lead</v>
          </cell>
          <cell r="M317" t="str">
            <v>IRETI OMOTOSO</v>
          </cell>
          <cell r="N317" t="str">
            <v>PRODUCTION</v>
          </cell>
          <cell r="O317" t="str">
            <v>ADEDIRAN, ADEWALE</v>
          </cell>
          <cell r="P317" t="str">
            <v>OLADELE.LADAPO@SHELL.COM</v>
          </cell>
          <cell r="Q317" t="str">
            <v>OPEX</v>
          </cell>
          <cell r="R317" t="str">
            <v>OPEX</v>
          </cell>
          <cell r="S317" t="str">
            <v>NON SAL</v>
          </cell>
          <cell r="T317" t="str">
            <v>N/A</v>
          </cell>
          <cell r="U317" t="str">
            <v>N/A</v>
          </cell>
          <cell r="V317" t="str">
            <v>C_OPSE_OIL_Z11</v>
          </cell>
          <cell r="W317" t="str">
            <v>P236.02 HSE</v>
          </cell>
          <cell r="X317" t="str">
            <v>S7200 Services</v>
          </cell>
          <cell r="Y317" t="str">
            <v>A2110 Production Operations</v>
          </cell>
          <cell r="AB317">
            <v>0</v>
          </cell>
          <cell r="AC317">
            <v>0</v>
          </cell>
          <cell r="AD317">
            <v>0</v>
          </cell>
        </row>
        <row r="318">
          <cell r="A318">
            <v>105923</v>
          </cell>
          <cell r="B318" t="str">
            <v>ASSET MGR O/H EAST ADMIN SERVICES</v>
          </cell>
          <cell r="C318">
            <v>105923</v>
          </cell>
          <cell r="D318" t="str">
            <v>ASSET MGR O/H EAST ADMIN SERVICES</v>
          </cell>
          <cell r="E318">
            <v>415002</v>
          </cell>
          <cell r="F318">
            <v>4150</v>
          </cell>
          <cell r="G318" t="str">
            <v>G&amp;A</v>
          </cell>
          <cell r="H318" t="str">
            <v>BASE JV</v>
          </cell>
          <cell r="I318" t="str">
            <v>PRODUCTION</v>
          </cell>
          <cell r="J318" t="str">
            <v>PRODUCTION</v>
          </cell>
          <cell r="K318" t="str">
            <v>Asset Manager, Land East Hub</v>
          </cell>
          <cell r="L318" t="str">
            <v>Asset Management Integration Lead</v>
          </cell>
          <cell r="M318" t="str">
            <v>IRETI OMOTOSO</v>
          </cell>
          <cell r="N318" t="str">
            <v>PRODUCTION</v>
          </cell>
          <cell r="O318" t="str">
            <v>ADEDIRAN, ADEWALE</v>
          </cell>
          <cell r="P318" t="str">
            <v>RUTH.OLUWOLE@SHELL.COM</v>
          </cell>
          <cell r="Q318" t="str">
            <v>OPEX</v>
          </cell>
          <cell r="R318" t="str">
            <v>OPEX</v>
          </cell>
          <cell r="S318" t="str">
            <v>NON SAL</v>
          </cell>
          <cell r="T318" t="str">
            <v>N/A</v>
          </cell>
          <cell r="U318" t="str">
            <v>N/A</v>
          </cell>
          <cell r="V318" t="str">
            <v>C_OPSE_OIL_Z11</v>
          </cell>
          <cell r="W318" t="str">
            <v>P231 Production Operations</v>
          </cell>
          <cell r="X318" t="str">
            <v>S7200 Services</v>
          </cell>
          <cell r="Y318" t="str">
            <v>A2110 Production Operations</v>
          </cell>
          <cell r="AB318">
            <v>2533000</v>
          </cell>
          <cell r="AC318">
            <v>5860</v>
          </cell>
          <cell r="AD318">
            <v>14164.918032786885</v>
          </cell>
        </row>
        <row r="319">
          <cell r="A319">
            <v>105958</v>
          </cell>
          <cell r="B319" t="str">
            <v>ASSET MGR LAND WEST O/H ADMIN HOTL &amp; TRA</v>
          </cell>
          <cell r="C319">
            <v>105923</v>
          </cell>
          <cell r="D319" t="str">
            <v>ASSET MGR O/H EAST ADMIN SERVICES</v>
          </cell>
          <cell r="E319">
            <v>415002</v>
          </cell>
          <cell r="F319">
            <v>4150</v>
          </cell>
          <cell r="G319" t="str">
            <v>G&amp;A</v>
          </cell>
          <cell r="H319" t="str">
            <v>BASE JV</v>
          </cell>
          <cell r="I319" t="str">
            <v>PRODUCTION</v>
          </cell>
          <cell r="J319" t="str">
            <v>PRODUCTION</v>
          </cell>
          <cell r="K319" t="str">
            <v>Asset Manager, Land East Hub</v>
          </cell>
          <cell r="L319" t="str">
            <v>Asset Management Integration Lead</v>
          </cell>
          <cell r="M319" t="str">
            <v>IRETI OMOTOSO</v>
          </cell>
          <cell r="N319" t="str">
            <v>PRODUCTION</v>
          </cell>
          <cell r="O319" t="str">
            <v>ADEDIRAN, ADEWALE</v>
          </cell>
          <cell r="P319" t="str">
            <v>RUTH.OLUWOLE@SHELL.COM</v>
          </cell>
          <cell r="Q319" t="str">
            <v>OPEX</v>
          </cell>
          <cell r="R319" t="str">
            <v>OPEX</v>
          </cell>
          <cell r="S319" t="str">
            <v>NON SAL</v>
          </cell>
          <cell r="T319" t="str">
            <v>N/A</v>
          </cell>
          <cell r="U319" t="str">
            <v>N/A</v>
          </cell>
          <cell r="V319" t="str">
            <v>C_OPSE_OIL_Z11</v>
          </cell>
          <cell r="W319" t="str">
            <v>P231 Production Operations</v>
          </cell>
          <cell r="X319" t="str">
            <v>S7200 Services</v>
          </cell>
          <cell r="Y319" t="str">
            <v>A2110 Production Operations</v>
          </cell>
          <cell r="AB319">
            <v>0</v>
          </cell>
          <cell r="AC319">
            <v>0</v>
          </cell>
          <cell r="AD319">
            <v>0</v>
          </cell>
        </row>
        <row r="320">
          <cell r="A320">
            <v>105925</v>
          </cell>
          <cell r="B320" t="str">
            <v>ASSET MGR O/H EAST LAND&amp;TRANSPORT</v>
          </cell>
          <cell r="C320">
            <v>105925</v>
          </cell>
          <cell r="D320" t="str">
            <v>LAND AREA EAST OVERHEADS (LAND TRANSPORT)</v>
          </cell>
          <cell r="E320">
            <v>415003</v>
          </cell>
          <cell r="F320">
            <v>4150</v>
          </cell>
          <cell r="G320" t="str">
            <v>PMM</v>
          </cell>
          <cell r="H320" t="str">
            <v>BASE JV</v>
          </cell>
          <cell r="I320" t="str">
            <v>PRODUCTION</v>
          </cell>
          <cell r="J320" t="str">
            <v>PRODUCTION</v>
          </cell>
          <cell r="K320" t="str">
            <v>Asset Manager, Land East Hub</v>
          </cell>
          <cell r="L320" t="str">
            <v>Asset Management Integration Lead</v>
          </cell>
          <cell r="M320" t="str">
            <v>IRETI OMOTOSO</v>
          </cell>
          <cell r="N320" t="str">
            <v>PRODUCTION</v>
          </cell>
          <cell r="O320" t="str">
            <v>ADEDIRAN, ADEWALE</v>
          </cell>
          <cell r="P320" t="str">
            <v>DENNIS.ONYEBUCHIE@SHELL.COM</v>
          </cell>
          <cell r="Q320" t="str">
            <v>OPEX</v>
          </cell>
          <cell r="R320" t="str">
            <v>OPEX</v>
          </cell>
          <cell r="S320" t="str">
            <v>NON SAL</v>
          </cell>
          <cell r="T320" t="str">
            <v>N/A</v>
          </cell>
          <cell r="U320" t="str">
            <v>N/A</v>
          </cell>
          <cell r="V320" t="str">
            <v>C_OPSE_OIL_Z11</v>
          </cell>
          <cell r="W320" t="str">
            <v>P231 Production Operations</v>
          </cell>
          <cell r="X320" t="str">
            <v>S7200 Services</v>
          </cell>
          <cell r="Y320" t="str">
            <v>A2110 Production Operations</v>
          </cell>
          <cell r="AB320">
            <v>19862734</v>
          </cell>
          <cell r="AC320">
            <v>14601.599999999999</v>
          </cell>
          <cell r="AD320">
            <v>79725.31803278689</v>
          </cell>
        </row>
        <row r="321">
          <cell r="A321">
            <v>112964</v>
          </cell>
          <cell r="B321" t="str">
            <v xml:space="preserve">PAE GEN OVERHEADS </v>
          </cell>
          <cell r="C321">
            <v>105925</v>
          </cell>
          <cell r="D321" t="str">
            <v>LAND AREA EAST OVERHEADS (LAND TRANSPORT)</v>
          </cell>
          <cell r="E321">
            <v>415003</v>
          </cell>
          <cell r="F321">
            <v>4150</v>
          </cell>
          <cell r="G321" t="str">
            <v>PMM</v>
          </cell>
          <cell r="H321" t="str">
            <v>BASE JV</v>
          </cell>
          <cell r="I321" t="str">
            <v>PRODUCTION</v>
          </cell>
          <cell r="J321" t="str">
            <v>PRODUCTION</v>
          </cell>
          <cell r="K321" t="str">
            <v>Asset Manager, Land East Hub</v>
          </cell>
          <cell r="L321" t="str">
            <v>Asset Management Integration Lead</v>
          </cell>
          <cell r="M321" t="str">
            <v>IRETI OMOTOSO</v>
          </cell>
          <cell r="N321" t="str">
            <v>PRODUCTION</v>
          </cell>
          <cell r="O321" t="str">
            <v>ADEDIRAN, ADEWALE</v>
          </cell>
          <cell r="P321" t="str">
            <v>DENNIS.ONYEBUCHIE@SHELL.COM</v>
          </cell>
          <cell r="Q321" t="str">
            <v>OPEX</v>
          </cell>
          <cell r="R321" t="str">
            <v>OPEX</v>
          </cell>
          <cell r="S321" t="str">
            <v>NON SAL</v>
          </cell>
          <cell r="T321" t="str">
            <v>N/A</v>
          </cell>
          <cell r="U321" t="str">
            <v>N/A</v>
          </cell>
          <cell r="V321" t="str">
            <v>C_OPSE_OIL_Z11</v>
          </cell>
          <cell r="W321" t="str">
            <v>P231 Production Operations</v>
          </cell>
          <cell r="X321" t="str">
            <v>S7200 Services</v>
          </cell>
          <cell r="Y321" t="str">
            <v>A2110 Production Operations</v>
          </cell>
          <cell r="AB321">
            <v>226004634</v>
          </cell>
          <cell r="AC321">
            <v>71280</v>
          </cell>
          <cell r="AD321">
            <v>812278.8</v>
          </cell>
        </row>
        <row r="322">
          <cell r="A322">
            <v>113010</v>
          </cell>
          <cell r="B322" t="str">
            <v>OVERHEADS LAND AREA2</v>
          </cell>
          <cell r="C322">
            <v>105925</v>
          </cell>
          <cell r="D322" t="str">
            <v>LAND AREA EAST OVERHEADS (LAND TRANSPORT)</v>
          </cell>
          <cell r="E322">
            <v>415003</v>
          </cell>
          <cell r="F322">
            <v>4150</v>
          </cell>
          <cell r="G322" t="str">
            <v>PMM</v>
          </cell>
          <cell r="H322" t="str">
            <v>BASE JV</v>
          </cell>
          <cell r="I322" t="str">
            <v>PRODUCTION</v>
          </cell>
          <cell r="J322" t="str">
            <v>PRODUCTION</v>
          </cell>
          <cell r="K322" t="str">
            <v>Asset Manager, Central Hub</v>
          </cell>
          <cell r="L322" t="str">
            <v>Asset Management Integration Lead</v>
          </cell>
          <cell r="M322" t="str">
            <v>IRETI OMOTOSO</v>
          </cell>
          <cell r="N322" t="str">
            <v>PRODUCTION</v>
          </cell>
          <cell r="O322" t="str">
            <v>ADEDIRAN, ADEWALE</v>
          </cell>
          <cell r="P322" t="str">
            <v>DENNIS.ONYEBUCHIE@SHELL.COM</v>
          </cell>
          <cell r="Q322" t="str">
            <v>OPEX</v>
          </cell>
          <cell r="R322" t="str">
            <v>OPEX</v>
          </cell>
          <cell r="S322" t="str">
            <v>NON SAL</v>
          </cell>
          <cell r="T322" t="str">
            <v>N/A</v>
          </cell>
          <cell r="U322" t="str">
            <v>N/A</v>
          </cell>
          <cell r="V322" t="str">
            <v>C_OPSE_OIL_Z11</v>
          </cell>
          <cell r="W322" t="str">
            <v>P231 Production Operations</v>
          </cell>
          <cell r="X322" t="str">
            <v>S7200 Services</v>
          </cell>
          <cell r="Y322" t="str">
            <v>A2110 Production Operations</v>
          </cell>
          <cell r="AB322">
            <v>67169564.987997368</v>
          </cell>
          <cell r="AC322">
            <v>201419.21</v>
          </cell>
          <cell r="AD322">
            <v>421647.29192786023</v>
          </cell>
        </row>
        <row r="323">
          <cell r="A323">
            <v>105939</v>
          </cell>
          <cell r="B323" t="str">
            <v>SECURITY INTELLIGENCE AND SURVEILLANCE</v>
          </cell>
          <cell r="C323">
            <v>105939</v>
          </cell>
          <cell r="D323" t="str">
            <v>SECURITY INTELLIGENCE AND SURVEILLANCE</v>
          </cell>
          <cell r="E323">
            <v>415007</v>
          </cell>
          <cell r="F323">
            <v>4150</v>
          </cell>
          <cell r="G323" t="str">
            <v>HSE</v>
          </cell>
          <cell r="H323" t="str">
            <v>BASE JV</v>
          </cell>
          <cell r="I323" t="str">
            <v>CC &amp; MD</v>
          </cell>
          <cell r="J323" t="str">
            <v>SECURITY</v>
          </cell>
          <cell r="K323" t="str">
            <v>General Manager, Security</v>
          </cell>
          <cell r="L323" t="str">
            <v>Manager Intelligence &amp; Survelliance</v>
          </cell>
          <cell r="M323" t="str">
            <v>CHIGBO ENENMO</v>
          </cell>
          <cell r="N323" t="str">
            <v>SECURITY</v>
          </cell>
          <cell r="O323" t="str">
            <v>OLOWOLAGBA, SUNKANMI</v>
          </cell>
          <cell r="P323" t="str">
            <v>GILDA.CHIME@SHELL.COM</v>
          </cell>
          <cell r="Q323" t="str">
            <v>OPEX</v>
          </cell>
          <cell r="R323" t="str">
            <v>OPEX</v>
          </cell>
          <cell r="S323" t="str">
            <v>NON SAL</v>
          </cell>
          <cell r="T323" t="str">
            <v>N/A</v>
          </cell>
          <cell r="U323" t="str">
            <v>N/A</v>
          </cell>
          <cell r="V323" t="str">
            <v>C_OPSE_OIL_Z11</v>
          </cell>
          <cell r="W323" t="str">
            <v>P231 Production Operations</v>
          </cell>
          <cell r="X323" t="str">
            <v>S7200 Services</v>
          </cell>
          <cell r="Y323" t="str">
            <v>A2110 Production Operations</v>
          </cell>
          <cell r="AB323">
            <v>221770933</v>
          </cell>
          <cell r="AC323">
            <v>0</v>
          </cell>
          <cell r="AD323">
            <v>727117</v>
          </cell>
        </row>
        <row r="324">
          <cell r="A324">
            <v>105940</v>
          </cell>
          <cell r="B324" t="str">
            <v>SPECIAL SECURITY WEST</v>
          </cell>
          <cell r="C324">
            <v>105940</v>
          </cell>
          <cell r="D324" t="str">
            <v>SPECIAL SECURITY WEST</v>
          </cell>
          <cell r="E324">
            <v>415007</v>
          </cell>
          <cell r="F324">
            <v>4150</v>
          </cell>
          <cell r="G324" t="str">
            <v>HSE</v>
          </cell>
          <cell r="H324" t="str">
            <v>BASE JV</v>
          </cell>
          <cell r="I324" t="str">
            <v>CC &amp; MD</v>
          </cell>
          <cell r="J324" t="str">
            <v>SECURITY</v>
          </cell>
          <cell r="K324" t="str">
            <v>General Manager, Security</v>
          </cell>
          <cell r="L324" t="str">
            <v>Corporate Security Operations Manager</v>
          </cell>
          <cell r="M324" t="str">
            <v>CHIGBO ENENMO</v>
          </cell>
          <cell r="N324" t="str">
            <v>SECURITY</v>
          </cell>
          <cell r="O324" t="str">
            <v>OLOWOLAGBA, SUNKANMI</v>
          </cell>
          <cell r="P324" t="str">
            <v>GILDA.CHIME@SHELL.COM</v>
          </cell>
          <cell r="Q324" t="str">
            <v>OPEX</v>
          </cell>
          <cell r="R324" t="str">
            <v>OPEX</v>
          </cell>
          <cell r="S324" t="str">
            <v>NON SAL</v>
          </cell>
          <cell r="T324" t="str">
            <v>N/A</v>
          </cell>
          <cell r="U324" t="str">
            <v>N/A</v>
          </cell>
          <cell r="V324" t="str">
            <v>N_BENS_WS2_N02</v>
          </cell>
          <cell r="W324" t="str">
            <v>P231 Production Operations</v>
          </cell>
          <cell r="X324" t="str">
            <v>S7200 Services</v>
          </cell>
          <cell r="Y324" t="str">
            <v>A2110 Production Operations</v>
          </cell>
          <cell r="AB324">
            <v>935549600</v>
          </cell>
          <cell r="AC324">
            <v>0</v>
          </cell>
          <cell r="AD324">
            <v>3067376</v>
          </cell>
        </row>
        <row r="325">
          <cell r="A325">
            <v>113078</v>
          </cell>
          <cell r="B325" t="str">
            <v>GENERAL OVERHEAD GBARAN</v>
          </cell>
          <cell r="C325">
            <v>105925</v>
          </cell>
          <cell r="D325" t="str">
            <v>LAND AREA EAST OVERHEADS (LAND TRANSPORT)</v>
          </cell>
          <cell r="E325">
            <v>415003</v>
          </cell>
          <cell r="F325">
            <v>4150</v>
          </cell>
          <cell r="G325" t="str">
            <v>PMM</v>
          </cell>
          <cell r="H325" t="str">
            <v>BASE JV</v>
          </cell>
          <cell r="I325" t="str">
            <v>PRODUCTION</v>
          </cell>
          <cell r="J325" t="str">
            <v>PRODUCTION</v>
          </cell>
          <cell r="K325" t="str">
            <v>Asset Manager, Central Hub</v>
          </cell>
          <cell r="L325" t="str">
            <v>Asset Management Integration Lead</v>
          </cell>
          <cell r="M325" t="str">
            <v>IRETI OMOTOSO</v>
          </cell>
          <cell r="N325" t="str">
            <v>PRODUCTION</v>
          </cell>
          <cell r="O325" t="str">
            <v>ADEDIRAN, ADEWALE</v>
          </cell>
          <cell r="P325" t="str">
            <v>DENNIS.ONYEBUCHIE@SHELL.COM</v>
          </cell>
          <cell r="Q325" t="str">
            <v>OPEX</v>
          </cell>
          <cell r="R325" t="str">
            <v>OPEX</v>
          </cell>
          <cell r="S325" t="str">
            <v>NON SAL</v>
          </cell>
          <cell r="T325" t="str">
            <v>N/A</v>
          </cell>
          <cell r="U325" t="str">
            <v>N/A</v>
          </cell>
          <cell r="V325" t="str">
            <v>C_OPSE_OIL_Z11</v>
          </cell>
          <cell r="W325" t="str">
            <v>P231 Production Operations</v>
          </cell>
          <cell r="X325" t="str">
            <v>S7200 Services</v>
          </cell>
          <cell r="Y325" t="str">
            <v>A2110 Production Operations</v>
          </cell>
          <cell r="AB325">
            <v>101240146.0835482</v>
          </cell>
          <cell r="AC325">
            <v>79032.5</v>
          </cell>
          <cell r="AD325">
            <v>410967.40519196133</v>
          </cell>
        </row>
        <row r="326">
          <cell r="A326">
            <v>105946</v>
          </cell>
          <cell r="B326" t="str">
            <v>VP GAS - LAND TRANSPORT</v>
          </cell>
          <cell r="C326">
            <v>105946</v>
          </cell>
          <cell r="D326" t="str">
            <v>VP GAS - LAND TRANSPORT</v>
          </cell>
          <cell r="E326">
            <v>415003</v>
          </cell>
          <cell r="F326">
            <v>4150</v>
          </cell>
          <cell r="G326" t="str">
            <v>PMM</v>
          </cell>
          <cell r="H326" t="str">
            <v>BASE JV</v>
          </cell>
          <cell r="I326" t="str">
            <v>COMMERCIAL / GAS</v>
          </cell>
          <cell r="J326" t="str">
            <v>COMMERCIAL / GAS</v>
          </cell>
          <cell r="K326" t="str">
            <v>Integration/Demand &amp; Supply Planning Mgr</v>
          </cell>
          <cell r="L326" t="str">
            <v>Flared Gas/EMIIP</v>
          </cell>
          <cell r="M326" t="str">
            <v>TUNDE ODUWOLE</v>
          </cell>
          <cell r="N326" t="str">
            <v>GAS</v>
          </cell>
          <cell r="O326" t="str">
            <v>BELO-OSAGIE, OGOCHUKWU</v>
          </cell>
          <cell r="P326" t="str">
            <v>CHUKWUEMEKA.EKEKE@SHELL.COM</v>
          </cell>
          <cell r="Q326" t="str">
            <v>OPEX</v>
          </cell>
          <cell r="R326" t="str">
            <v>OPEX</v>
          </cell>
          <cell r="S326" t="str">
            <v>NON SAL</v>
          </cell>
          <cell r="T326" t="str">
            <v>N/A</v>
          </cell>
          <cell r="U326" t="str">
            <v>N/A</v>
          </cell>
          <cell r="V326" t="str">
            <v>C_OPSE_OIL_Z11</v>
          </cell>
          <cell r="W326" t="str">
            <v>P235 Direct Management</v>
          </cell>
          <cell r="X326" t="str">
            <v>S7200 Services</v>
          </cell>
          <cell r="Y326" t="str">
            <v>A2340 Overhead</v>
          </cell>
          <cell r="AB326">
            <v>2006350</v>
          </cell>
          <cell r="AC326">
            <v>0</v>
          </cell>
          <cell r="AD326">
            <v>6578.1967213114758</v>
          </cell>
        </row>
        <row r="327">
          <cell r="A327">
            <v>105947</v>
          </cell>
          <cell r="B327" t="str">
            <v>VP GAS - ICT INFRASTRUCTURE</v>
          </cell>
          <cell r="C327">
            <v>105947</v>
          </cell>
          <cell r="D327" t="str">
            <v>VP GAS - ICT INFRASTRUCTURE</v>
          </cell>
          <cell r="E327">
            <v>415005</v>
          </cell>
          <cell r="F327">
            <v>4150</v>
          </cell>
          <cell r="G327" t="str">
            <v>OF-E&amp;M</v>
          </cell>
          <cell r="H327" t="str">
            <v>BASE JV</v>
          </cell>
          <cell r="I327" t="str">
            <v>COMMERCIAL / GAS</v>
          </cell>
          <cell r="J327" t="str">
            <v>COMMERCIAL / GAS</v>
          </cell>
          <cell r="K327" t="str">
            <v>Integration/Demand &amp; Supply Planning Mgr</v>
          </cell>
          <cell r="L327" t="str">
            <v>Flared Gas/EMIIP</v>
          </cell>
          <cell r="M327" t="str">
            <v>TUNDE ODUWOLE</v>
          </cell>
          <cell r="N327" t="str">
            <v>GAS</v>
          </cell>
          <cell r="O327" t="str">
            <v>BELO-OSAGIE, OGOCHUKWU</v>
          </cell>
          <cell r="P327" t="str">
            <v>CHUKWUEMEKA.EKEKE@SHELL.COM</v>
          </cell>
          <cell r="Q327" t="str">
            <v>OPEX</v>
          </cell>
          <cell r="R327" t="str">
            <v>OPEX</v>
          </cell>
          <cell r="S327" t="str">
            <v>NON SAL</v>
          </cell>
          <cell r="T327" t="str">
            <v>N/A</v>
          </cell>
          <cell r="U327" t="str">
            <v>N/A</v>
          </cell>
          <cell r="V327" t="str">
            <v>C_OPSE_OIL_Z11</v>
          </cell>
          <cell r="W327" t="str">
            <v>P235 Direct Management</v>
          </cell>
          <cell r="X327" t="str">
            <v>S7200 Services</v>
          </cell>
          <cell r="Y327" t="str">
            <v>A2340 Overhead</v>
          </cell>
          <cell r="AB327">
            <v>120000</v>
          </cell>
          <cell r="AC327">
            <v>0</v>
          </cell>
          <cell r="AD327">
            <v>393.44262295081967</v>
          </cell>
        </row>
        <row r="328">
          <cell r="A328">
            <v>105948</v>
          </cell>
          <cell r="B328" t="str">
            <v>VP GAS - ADMIN. SERVICES COST</v>
          </cell>
          <cell r="C328">
            <v>105948</v>
          </cell>
          <cell r="D328" t="str">
            <v>VP GAS - ADMIN. SERVICES COST</v>
          </cell>
          <cell r="E328">
            <v>415002</v>
          </cell>
          <cell r="F328">
            <v>4150</v>
          </cell>
          <cell r="G328" t="str">
            <v>G&amp;A</v>
          </cell>
          <cell r="H328" t="str">
            <v>BASE JV</v>
          </cell>
          <cell r="I328" t="str">
            <v>COMMERCIAL / GAS</v>
          </cell>
          <cell r="J328" t="str">
            <v>COMMERCIAL / GAS</v>
          </cell>
          <cell r="K328" t="str">
            <v>Integration/Demand &amp; Supply Planning Mgr</v>
          </cell>
          <cell r="L328" t="str">
            <v>Flared Gas/EMIIP</v>
          </cell>
          <cell r="M328" t="str">
            <v>TUNDE ODUWOLE</v>
          </cell>
          <cell r="N328" t="str">
            <v>GAS</v>
          </cell>
          <cell r="O328" t="str">
            <v>BELO-OSAGIE, OGOCHUKWU</v>
          </cell>
          <cell r="P328" t="str">
            <v>CHUKWUEMEKA.EKEKE@SHELL.COM</v>
          </cell>
          <cell r="Q328" t="str">
            <v>OPEX</v>
          </cell>
          <cell r="R328" t="str">
            <v>OPEX</v>
          </cell>
          <cell r="S328" t="str">
            <v>NON SAL</v>
          </cell>
          <cell r="T328" t="str">
            <v>N/A</v>
          </cell>
          <cell r="U328" t="str">
            <v>N/A</v>
          </cell>
          <cell r="V328" t="str">
            <v>C_OPSE_OIL_Z11</v>
          </cell>
          <cell r="W328" t="str">
            <v>P235 Direct Management</v>
          </cell>
          <cell r="X328" t="str">
            <v>S7200 Services</v>
          </cell>
          <cell r="Y328" t="str">
            <v>A2340 Overhead</v>
          </cell>
          <cell r="AB328">
            <v>5463129</v>
          </cell>
          <cell r="AC328">
            <v>5630</v>
          </cell>
          <cell r="AD328">
            <v>23541.898360655738</v>
          </cell>
        </row>
        <row r="329">
          <cell r="A329">
            <v>105951</v>
          </cell>
          <cell r="B329" t="str">
            <v>VP GAS - TRAVELS AND HOTEL</v>
          </cell>
          <cell r="C329">
            <v>105951</v>
          </cell>
          <cell r="D329" t="str">
            <v>VP GAS - TRAVELS AND HOTEL</v>
          </cell>
          <cell r="E329">
            <v>415002</v>
          </cell>
          <cell r="F329">
            <v>4150</v>
          </cell>
          <cell r="G329" t="str">
            <v>G&amp;A</v>
          </cell>
          <cell r="H329" t="str">
            <v>BASE JV</v>
          </cell>
          <cell r="I329" t="str">
            <v>COMMERCIAL / GAS</v>
          </cell>
          <cell r="J329" t="str">
            <v>COMMERCIAL / GAS</v>
          </cell>
          <cell r="K329" t="str">
            <v>Integration/Demand &amp; Supply Planning Mgr</v>
          </cell>
          <cell r="L329" t="str">
            <v>Flared Gas/EMIIP</v>
          </cell>
          <cell r="M329" t="str">
            <v>TUNDE ODUWOLE</v>
          </cell>
          <cell r="N329" t="str">
            <v>GAS</v>
          </cell>
          <cell r="O329" t="str">
            <v>BELO-OSAGIE, OGOCHUKWU</v>
          </cell>
          <cell r="P329" t="str">
            <v>CHUKWUEMEKA.EKEKE@SHELL.COM</v>
          </cell>
          <cell r="Q329" t="str">
            <v>OPEX</v>
          </cell>
          <cell r="R329" t="str">
            <v>OPEX</v>
          </cell>
          <cell r="S329" t="str">
            <v>NON SAL</v>
          </cell>
          <cell r="T329" t="str">
            <v>N/A</v>
          </cell>
          <cell r="U329" t="str">
            <v>N/A</v>
          </cell>
          <cell r="V329" t="str">
            <v>C_OPSE_OIL_Z11</v>
          </cell>
          <cell r="W329" t="str">
            <v>P235 Direct Management</v>
          </cell>
          <cell r="X329" t="str">
            <v>S7200 Services</v>
          </cell>
          <cell r="Y329" t="str">
            <v>A2340 Overhead</v>
          </cell>
          <cell r="AB329">
            <v>20015500</v>
          </cell>
          <cell r="AC329">
            <v>29383</v>
          </cell>
          <cell r="AD329">
            <v>95007.590163934423</v>
          </cell>
        </row>
        <row r="330">
          <cell r="A330">
            <v>105952</v>
          </cell>
          <cell r="B330" t="str">
            <v>SPE AND OTHER CONFERENCES DEV TEAM</v>
          </cell>
          <cell r="C330">
            <v>105952</v>
          </cell>
          <cell r="D330" t="str">
            <v>SPE AND OTHER CONFERENCES DEV TEAM</v>
          </cell>
          <cell r="E330">
            <v>415004</v>
          </cell>
          <cell r="F330">
            <v>4150</v>
          </cell>
          <cell r="G330" t="str">
            <v>G&amp;A</v>
          </cell>
          <cell r="H330" t="str">
            <v>BASE JV</v>
          </cell>
          <cell r="I330" t="str">
            <v>DEVELOPMENT</v>
          </cell>
          <cell r="J330" t="str">
            <v>DEVELOPMENT</v>
          </cell>
          <cell r="K330" t="str">
            <v>Manager, Tech Integration and PE</v>
          </cell>
          <cell r="L330" t="str">
            <v>Production Geosciences Discipline Lead</v>
          </cell>
          <cell r="M330" t="str">
            <v>MOJEED OKUNADE</v>
          </cell>
          <cell r="N330" t="str">
            <v>DEVELOPMENT</v>
          </cell>
          <cell r="O330" t="str">
            <v>ENONCHE, VANESSA</v>
          </cell>
          <cell r="P330" t="str">
            <v>NENGI.PEPPLE@SHELL.COM</v>
          </cell>
          <cell r="Q330" t="str">
            <v>OPEX</v>
          </cell>
          <cell r="R330" t="str">
            <v>OPEX</v>
          </cell>
          <cell r="S330" t="str">
            <v>NON SAL</v>
          </cell>
          <cell r="T330" t="str">
            <v>N/A</v>
          </cell>
          <cell r="U330" t="str">
            <v>N/A</v>
          </cell>
          <cell r="V330" t="str">
            <v>C_OPSE_OIL_Z11</v>
          </cell>
          <cell r="W330" t="str">
            <v>P236.01 Technical Support</v>
          </cell>
          <cell r="X330" t="str">
            <v>S7200 Services</v>
          </cell>
          <cell r="Y330" t="str">
            <v>A2340 Overhead</v>
          </cell>
          <cell r="AB330">
            <v>18113700</v>
          </cell>
          <cell r="AC330">
            <v>22340</v>
          </cell>
          <cell r="AD330">
            <v>81729.180327868846</v>
          </cell>
        </row>
        <row r="331">
          <cell r="A331">
            <v>105926</v>
          </cell>
          <cell r="B331" t="str">
            <v>ASSET MGR O/H EAST TRAINING</v>
          </cell>
          <cell r="C331">
            <v>105926</v>
          </cell>
          <cell r="D331" t="str">
            <v>LAND AREA EAST OVERHEADS (TRAINING)</v>
          </cell>
          <cell r="E331">
            <v>415004</v>
          </cell>
          <cell r="F331">
            <v>4150</v>
          </cell>
          <cell r="G331" t="str">
            <v>G&amp;A</v>
          </cell>
          <cell r="H331" t="str">
            <v>BASE JV</v>
          </cell>
          <cell r="I331" t="str">
            <v>PRODUCTION</v>
          </cell>
          <cell r="J331" t="str">
            <v>PRODUCTION</v>
          </cell>
          <cell r="K331" t="str">
            <v>Asset Manager, Land East Hub</v>
          </cell>
          <cell r="L331" t="str">
            <v>Asset Management Integration Lead</v>
          </cell>
          <cell r="M331" t="str">
            <v>IRETI OMOTOSO</v>
          </cell>
          <cell r="N331" t="str">
            <v>PRODUCTION</v>
          </cell>
          <cell r="O331" t="str">
            <v>ADEDIRAN, ADEWALE</v>
          </cell>
          <cell r="P331" t="str">
            <v>RUTH.OLUWOLE@SHELL.COM</v>
          </cell>
          <cell r="Q331" t="str">
            <v>OPEX</v>
          </cell>
          <cell r="R331" t="str">
            <v>OPEX</v>
          </cell>
          <cell r="S331" t="str">
            <v>NON SAL</v>
          </cell>
          <cell r="T331" t="str">
            <v>N/A</v>
          </cell>
          <cell r="U331" t="str">
            <v>N/A</v>
          </cell>
          <cell r="V331" t="str">
            <v>C_OPSE_OIL_Z11</v>
          </cell>
          <cell r="W331" t="str">
            <v>P231 Production Operations</v>
          </cell>
          <cell r="X331" t="str">
            <v>S7200 Services</v>
          </cell>
          <cell r="Y331" t="str">
            <v>A2110 Production Operations</v>
          </cell>
          <cell r="AB331">
            <v>6297000</v>
          </cell>
          <cell r="AC331">
            <v>0</v>
          </cell>
          <cell r="AD331">
            <v>20645.901639344262</v>
          </cell>
        </row>
        <row r="332">
          <cell r="A332">
            <v>112994</v>
          </cell>
          <cell r="B332" t="str">
            <v>OVERHEADS LAND AREA2</v>
          </cell>
          <cell r="C332">
            <v>105926</v>
          </cell>
          <cell r="D332" t="str">
            <v>LAND AREA EAST OVERHEADS (TRAINING)</v>
          </cell>
          <cell r="E332">
            <v>415004</v>
          </cell>
          <cell r="F332">
            <v>4150</v>
          </cell>
          <cell r="G332" t="str">
            <v>G&amp;A</v>
          </cell>
          <cell r="H332" t="str">
            <v>BASE JV</v>
          </cell>
          <cell r="I332" t="str">
            <v>PRODUCTION</v>
          </cell>
          <cell r="J332" t="str">
            <v>PRODUCTION</v>
          </cell>
          <cell r="K332" t="str">
            <v>Asset Manager, Central Hub</v>
          </cell>
          <cell r="L332" t="str">
            <v>Asset Management Integration Lead</v>
          </cell>
          <cell r="M332" t="str">
            <v>IRETI OMOTOSO</v>
          </cell>
          <cell r="N332" t="str">
            <v>PRODUCTION</v>
          </cell>
          <cell r="O332" t="str">
            <v>ADEDIRAN, ADEWALE</v>
          </cell>
          <cell r="P332" t="str">
            <v>RUTH.OLUWOLE@SHELL.COM</v>
          </cell>
          <cell r="Q332" t="str">
            <v>OPEX</v>
          </cell>
          <cell r="R332" t="str">
            <v>OPEX</v>
          </cell>
          <cell r="S332" t="str">
            <v>NON SAL</v>
          </cell>
          <cell r="T332" t="str">
            <v>N/A</v>
          </cell>
          <cell r="U332" t="str">
            <v>N/A</v>
          </cell>
          <cell r="V332" t="str">
            <v>C_OPSE_OIL_Z11</v>
          </cell>
          <cell r="W332" t="str">
            <v>P231 Production Operations</v>
          </cell>
          <cell r="X332" t="str">
            <v>S7200 Services</v>
          </cell>
          <cell r="Y332" t="str">
            <v>A2110 Production Operations</v>
          </cell>
          <cell r="AB332">
            <v>10000000</v>
          </cell>
          <cell r="AC332">
            <v>0</v>
          </cell>
          <cell r="AD332">
            <v>32786.885245901642</v>
          </cell>
        </row>
        <row r="333">
          <cell r="A333">
            <v>105927</v>
          </cell>
          <cell r="B333" t="str">
            <v>ASSET MGR O/H EAST LABOUR CONTRACTOR</v>
          </cell>
          <cell r="C333">
            <v>105927</v>
          </cell>
          <cell r="D333" t="str">
            <v>LAND AREA EAST OVERHEADS (LABOUR CONTRACTOR)</v>
          </cell>
          <cell r="E333">
            <v>415004</v>
          </cell>
          <cell r="F333">
            <v>4150</v>
          </cell>
          <cell r="G333" t="str">
            <v>G&amp;A</v>
          </cell>
          <cell r="H333" t="str">
            <v>BASE JV</v>
          </cell>
          <cell r="I333" t="str">
            <v>PRODUCTION</v>
          </cell>
          <cell r="J333" t="str">
            <v>PRODUCTION</v>
          </cell>
          <cell r="K333" t="str">
            <v>Asset Manager, Land East Hub</v>
          </cell>
          <cell r="L333" t="str">
            <v>Asset Management Integration Lead</v>
          </cell>
          <cell r="M333" t="str">
            <v>IRETI OMOTOSO</v>
          </cell>
          <cell r="N333" t="str">
            <v>PRODUCTION</v>
          </cell>
          <cell r="O333" t="str">
            <v>ADEDIRAN, ADEWALE</v>
          </cell>
          <cell r="P333" t="str">
            <v>RUTH.OLUWOLE@SHELL.COM</v>
          </cell>
          <cell r="Q333" t="str">
            <v>OPEX</v>
          </cell>
          <cell r="R333" t="str">
            <v>OPEX</v>
          </cell>
          <cell r="S333" t="str">
            <v>NON SAL</v>
          </cell>
          <cell r="T333" t="str">
            <v>N/A</v>
          </cell>
          <cell r="U333" t="str">
            <v>N/A</v>
          </cell>
          <cell r="V333" t="str">
            <v>C_OPSE_OIL_Z11</v>
          </cell>
          <cell r="W333" t="str">
            <v>P231 Production Operations</v>
          </cell>
          <cell r="X333" t="str">
            <v>S7200 Services</v>
          </cell>
          <cell r="Y333" t="str">
            <v>A2110 Production Operations</v>
          </cell>
          <cell r="AB333">
            <v>37888000</v>
          </cell>
          <cell r="AC333">
            <v>0</v>
          </cell>
          <cell r="AD333">
            <v>124222.95081967213</v>
          </cell>
        </row>
        <row r="334">
          <cell r="A334">
            <v>112936</v>
          </cell>
          <cell r="B334" t="str">
            <v xml:space="preserve">PAE GEN OVERHEADS </v>
          </cell>
          <cell r="C334">
            <v>105927</v>
          </cell>
          <cell r="D334" t="str">
            <v>LAND AREA EAST OVERHEADS (LABOUR CONTRACTOR)</v>
          </cell>
          <cell r="E334">
            <v>415004</v>
          </cell>
          <cell r="F334">
            <v>4150</v>
          </cell>
          <cell r="G334" t="str">
            <v>G&amp;A</v>
          </cell>
          <cell r="H334" t="str">
            <v>BASE JV</v>
          </cell>
          <cell r="I334" t="str">
            <v>PRODUCTION</v>
          </cell>
          <cell r="J334" t="str">
            <v>PRODUCTION</v>
          </cell>
          <cell r="K334" t="str">
            <v>Asset Manager, Land East Hub</v>
          </cell>
          <cell r="L334" t="str">
            <v>Asset Management Integration Lead</v>
          </cell>
          <cell r="M334" t="str">
            <v>IRETI OMOTOSO</v>
          </cell>
          <cell r="N334" t="str">
            <v>PRODUCTION</v>
          </cell>
          <cell r="O334" t="str">
            <v>ADEDIRAN, ADEWALE</v>
          </cell>
          <cell r="P334" t="str">
            <v>RUTH.OLUWOLE@SHELL.COM</v>
          </cell>
          <cell r="Q334" t="str">
            <v>OPEX</v>
          </cell>
          <cell r="R334" t="str">
            <v>OPEX</v>
          </cell>
          <cell r="S334" t="str">
            <v>NON SAL</v>
          </cell>
          <cell r="T334" t="str">
            <v>N/A</v>
          </cell>
          <cell r="U334" t="str">
            <v>N/A</v>
          </cell>
          <cell r="V334" t="str">
            <v>C_OPSE_OIL_Z11</v>
          </cell>
          <cell r="W334" t="str">
            <v>P231 Production Operations</v>
          </cell>
          <cell r="X334" t="str">
            <v>S7200 Services</v>
          </cell>
          <cell r="Y334" t="str">
            <v>A2110 Production Operations</v>
          </cell>
          <cell r="AB334">
            <v>116095872</v>
          </cell>
          <cell r="AC334">
            <v>0</v>
          </cell>
          <cell r="AD334">
            <v>380642.20327868854</v>
          </cell>
        </row>
        <row r="335">
          <cell r="A335">
            <v>112962</v>
          </cell>
          <cell r="B335" t="str">
            <v>OVERHEADS LAND AREA2</v>
          </cell>
          <cell r="C335">
            <v>105927</v>
          </cell>
          <cell r="D335" t="str">
            <v>LAND AREA EAST OVERHEADS (LABOUR CONTRACTOR)</v>
          </cell>
          <cell r="E335">
            <v>415004</v>
          </cell>
          <cell r="F335">
            <v>4150</v>
          </cell>
          <cell r="G335" t="str">
            <v>G&amp;A</v>
          </cell>
          <cell r="H335" t="str">
            <v>BASE JV</v>
          </cell>
          <cell r="I335" t="str">
            <v>PRODUCTION</v>
          </cell>
          <cell r="J335" t="str">
            <v>PRODUCTION</v>
          </cell>
          <cell r="K335" t="str">
            <v>Asset Manager, Central Hub</v>
          </cell>
          <cell r="L335" t="str">
            <v>Asset Management Integration Lead</v>
          </cell>
          <cell r="M335" t="str">
            <v>IRETI OMOTOSO</v>
          </cell>
          <cell r="N335" t="str">
            <v>PRODUCTION</v>
          </cell>
          <cell r="O335" t="str">
            <v>ADEDIRAN, ADEWALE</v>
          </cell>
          <cell r="P335" t="str">
            <v>RUTH.OLUWOLE@SHELL.COM</v>
          </cell>
          <cell r="Q335" t="str">
            <v>OPEX</v>
          </cell>
          <cell r="R335" t="str">
            <v>OPEX</v>
          </cell>
          <cell r="S335" t="str">
            <v>NON SAL</v>
          </cell>
          <cell r="T335" t="str">
            <v>N/A</v>
          </cell>
          <cell r="U335" t="str">
            <v>N/A</v>
          </cell>
          <cell r="V335" t="str">
            <v>C_OPSE_OIL_Z11</v>
          </cell>
          <cell r="W335" t="str">
            <v>P231 Production Operations</v>
          </cell>
          <cell r="X335" t="str">
            <v>S7200 Services</v>
          </cell>
          <cell r="Y335" t="str">
            <v>A2110 Production Operations</v>
          </cell>
          <cell r="AB335">
            <v>113101488</v>
          </cell>
          <cell r="AC335">
            <v>0</v>
          </cell>
          <cell r="AD335">
            <v>370824.55081967212</v>
          </cell>
        </row>
        <row r="336">
          <cell r="A336">
            <v>105928</v>
          </cell>
          <cell r="B336" t="str">
            <v>ASSET MGR O/H EAST PROF. SUBSCRIPTION</v>
          </cell>
          <cell r="C336">
            <v>105928</v>
          </cell>
          <cell r="D336" t="str">
            <v>LAND AREA EAST OVERHEADS_SERVICES MGT (PROFESSIONAL SUBSCRIPTION)</v>
          </cell>
          <cell r="E336">
            <v>415004</v>
          </cell>
          <cell r="F336">
            <v>4150</v>
          </cell>
          <cell r="G336" t="str">
            <v>G&amp;A</v>
          </cell>
          <cell r="H336" t="str">
            <v>BASE JV</v>
          </cell>
          <cell r="I336" t="str">
            <v>PRODUCTION</v>
          </cell>
          <cell r="J336" t="str">
            <v>PRODUCTION</v>
          </cell>
          <cell r="K336" t="str">
            <v>Asset Manager, Land East Hub</v>
          </cell>
          <cell r="L336" t="str">
            <v>Asset Management Integration Lead</v>
          </cell>
          <cell r="M336" t="str">
            <v>IRETI OMOTOSO</v>
          </cell>
          <cell r="N336" t="str">
            <v>PRODUCTION</v>
          </cell>
          <cell r="O336" t="str">
            <v>ADEDIRAN, ADEWALE</v>
          </cell>
          <cell r="P336" t="str">
            <v>RUTH.OLUWOLE@SHELL.COM</v>
          </cell>
          <cell r="Q336" t="str">
            <v>OPEX</v>
          </cell>
          <cell r="R336" t="str">
            <v>OPEX</v>
          </cell>
          <cell r="S336" t="str">
            <v>NON SAL</v>
          </cell>
          <cell r="T336" t="str">
            <v>N/A</v>
          </cell>
          <cell r="U336" t="str">
            <v>N/A</v>
          </cell>
          <cell r="V336" t="str">
            <v>C_OPSE_OIL_Z11</v>
          </cell>
          <cell r="W336" t="str">
            <v>P231 Production Operations</v>
          </cell>
          <cell r="X336" t="str">
            <v>S7200 Services</v>
          </cell>
          <cell r="Y336" t="str">
            <v>A2110 Production Operations</v>
          </cell>
          <cell r="AB336">
            <v>1350000</v>
          </cell>
          <cell r="AC336">
            <v>0</v>
          </cell>
          <cell r="AD336">
            <v>4426.2295081967213</v>
          </cell>
        </row>
        <row r="337">
          <cell r="A337">
            <v>113012</v>
          </cell>
          <cell r="B337" t="str">
            <v xml:space="preserve">PAE GEN OVERHEADS </v>
          </cell>
          <cell r="C337">
            <v>105928</v>
          </cell>
          <cell r="D337" t="str">
            <v>LAND AREA EAST OVERHEADS_SERVICES MGT (PROFESSIONAL SUBSCRIPTION)</v>
          </cell>
          <cell r="E337">
            <v>415004</v>
          </cell>
          <cell r="F337">
            <v>4150</v>
          </cell>
          <cell r="G337" t="str">
            <v>G&amp;A</v>
          </cell>
          <cell r="H337" t="str">
            <v>BASE JV</v>
          </cell>
          <cell r="I337" t="str">
            <v>PRODUCTION</v>
          </cell>
          <cell r="J337" t="str">
            <v>PRODUCTION</v>
          </cell>
          <cell r="K337" t="str">
            <v>Asset Manager, Land East Hub</v>
          </cell>
          <cell r="L337" t="str">
            <v>Asset Management Integration Lead</v>
          </cell>
          <cell r="M337" t="str">
            <v>IRETI OMOTOSO</v>
          </cell>
          <cell r="N337" t="str">
            <v>PRODUCTION</v>
          </cell>
          <cell r="O337" t="str">
            <v>ADEDIRAN, ADEWALE</v>
          </cell>
          <cell r="P337" t="str">
            <v>RUTH.OLUWOLE@SHELL.COM</v>
          </cell>
          <cell r="Q337" t="str">
            <v>OPEX</v>
          </cell>
          <cell r="R337" t="str">
            <v>OPEX</v>
          </cell>
          <cell r="S337" t="str">
            <v>NON SAL</v>
          </cell>
          <cell r="T337" t="str">
            <v>N/A</v>
          </cell>
          <cell r="U337" t="str">
            <v>N/A</v>
          </cell>
          <cell r="V337" t="str">
            <v>C_OPSE_OIL_Z11</v>
          </cell>
          <cell r="W337" t="str">
            <v>P231 Production Operations</v>
          </cell>
          <cell r="X337" t="str">
            <v>S7200 Services</v>
          </cell>
          <cell r="Y337" t="str">
            <v>A2110 Production Operations</v>
          </cell>
          <cell r="AB337">
            <v>2800000</v>
          </cell>
          <cell r="AC337">
            <v>0</v>
          </cell>
          <cell r="AD337">
            <v>9180.3278688524588</v>
          </cell>
        </row>
        <row r="338">
          <cell r="A338">
            <v>105929</v>
          </cell>
          <cell r="B338" t="str">
            <v>ASSET MGR O/H EAST ICT INFRASTRUCTURE</v>
          </cell>
          <cell r="C338">
            <v>105929</v>
          </cell>
          <cell r="D338" t="str">
            <v>LAND AREA EAST OVERHEADS (ICT - INFRASTRUCTURE)</v>
          </cell>
          <cell r="E338">
            <v>415005</v>
          </cell>
          <cell r="F338">
            <v>4150</v>
          </cell>
          <cell r="G338" t="str">
            <v>OF-E&amp;M</v>
          </cell>
          <cell r="H338" t="str">
            <v>BASE JV</v>
          </cell>
          <cell r="I338" t="str">
            <v>PRODUCTION</v>
          </cell>
          <cell r="J338" t="str">
            <v>PRODUCTION</v>
          </cell>
          <cell r="K338" t="str">
            <v>Asset Manager, Land East Hub</v>
          </cell>
          <cell r="L338" t="str">
            <v>Asset Management Integration Lead</v>
          </cell>
          <cell r="M338" t="str">
            <v>IRETI OMOTOSO</v>
          </cell>
          <cell r="N338" t="str">
            <v>PRODUCTION</v>
          </cell>
          <cell r="O338" t="str">
            <v>ADEDIRAN, ADEWALE</v>
          </cell>
          <cell r="P338" t="str">
            <v>SUNMBO.OMOTOSHO@SHELL.COM</v>
          </cell>
          <cell r="Q338" t="str">
            <v>OPEX</v>
          </cell>
          <cell r="R338" t="str">
            <v>OPEX</v>
          </cell>
          <cell r="S338" t="str">
            <v>NON SAL</v>
          </cell>
          <cell r="T338" t="str">
            <v>N/A</v>
          </cell>
          <cell r="U338" t="str">
            <v>N/A</v>
          </cell>
          <cell r="V338" t="str">
            <v>C_OPSE_OIL_Z11</v>
          </cell>
          <cell r="W338" t="str">
            <v>P231 Production Operations</v>
          </cell>
          <cell r="X338" t="str">
            <v>S7200 Services</v>
          </cell>
          <cell r="Y338" t="str">
            <v>A2110 Production Operations</v>
          </cell>
          <cell r="AB338">
            <v>9600000</v>
          </cell>
          <cell r="AC338">
            <v>0</v>
          </cell>
          <cell r="AD338">
            <v>31475.409836065573</v>
          </cell>
        </row>
        <row r="339">
          <cell r="A339">
            <v>105969</v>
          </cell>
          <cell r="B339" t="str">
            <v>PROD SPECIAL PROJECT - WORKSHOPS &amp; TRAINING</v>
          </cell>
          <cell r="C339">
            <v>105969</v>
          </cell>
          <cell r="D339" t="str">
            <v>PROD SPECIAL PROJECT - WORKSHOPS &amp; TRAINING</v>
          </cell>
          <cell r="E339">
            <v>415002</v>
          </cell>
          <cell r="F339">
            <v>4150</v>
          </cell>
          <cell r="G339" t="str">
            <v>G&amp;A</v>
          </cell>
          <cell r="H339" t="str">
            <v>BASE JV</v>
          </cell>
          <cell r="I339" t="str">
            <v>PRODUCTION</v>
          </cell>
          <cell r="J339" t="str">
            <v>PRODUCTION</v>
          </cell>
          <cell r="K339" t="str">
            <v>Production Services Manager</v>
          </cell>
          <cell r="L339" t="str">
            <v xml:space="preserve">	Business Improvement &amp; Production Excellence Mgr                       </v>
          </cell>
          <cell r="M339" t="str">
            <v>IRETI OMOTOSO</v>
          </cell>
          <cell r="N339" t="str">
            <v>PRODUCTION</v>
          </cell>
          <cell r="O339" t="str">
            <v>ADEPOJU, OPEYEMI</v>
          </cell>
          <cell r="P339" t="str">
            <v>OLATUNBOSUN.FALAYE@SHELL.COM</v>
          </cell>
          <cell r="Q339" t="str">
            <v>OPEX</v>
          </cell>
          <cell r="R339" t="str">
            <v>OPEX</v>
          </cell>
          <cell r="S339" t="str">
            <v>NON SAL</v>
          </cell>
          <cell r="T339" t="str">
            <v>N/A</v>
          </cell>
          <cell r="U339" t="str">
            <v>N/A</v>
          </cell>
          <cell r="V339" t="str">
            <v>C_OPSE_OIL_Z11</v>
          </cell>
          <cell r="W339" t="str">
            <v>P235 Direct Management</v>
          </cell>
          <cell r="X339" t="str">
            <v>S7200 Services</v>
          </cell>
          <cell r="Y339" t="str">
            <v>A2170 Direct Mngt and Overheads</v>
          </cell>
          <cell r="AB339">
            <v>29736602.219999999</v>
          </cell>
          <cell r="AC339">
            <v>797661.58324590325</v>
          </cell>
          <cell r="AD339">
            <v>895158.63970491965</v>
          </cell>
        </row>
        <row r="340">
          <cell r="A340">
            <v>105982</v>
          </cell>
          <cell r="B340" t="str">
            <v>GAS UPSTREAM - INTEGRATED SYSTEM PLANNING &amp; MANAGEMENT</v>
          </cell>
          <cell r="C340">
            <v>105982</v>
          </cell>
          <cell r="D340" t="str">
            <v>GUM TESTING OF GAS SOLD TO NLNG - CONDENSATE SPIKING PROJECT</v>
          </cell>
          <cell r="E340">
            <v>415002</v>
          </cell>
          <cell r="F340">
            <v>4150</v>
          </cell>
          <cell r="G340" t="str">
            <v>G&amp;A</v>
          </cell>
          <cell r="H340" t="str">
            <v>BASE JV</v>
          </cell>
          <cell r="I340" t="str">
            <v>COMMERCIAL / GAS</v>
          </cell>
          <cell r="J340" t="str">
            <v>COMMERCIAL / GAS</v>
          </cell>
          <cell r="K340" t="str">
            <v>Integration/Demand &amp; Supply Planning Mgr</v>
          </cell>
          <cell r="L340" t="str">
            <v>Technical Planning Manager</v>
          </cell>
          <cell r="M340" t="str">
            <v>OLATUNDE ODUWOLE</v>
          </cell>
          <cell r="N340" t="str">
            <v>GAS</v>
          </cell>
          <cell r="O340" t="str">
            <v>BELO-OSAGIE, OGOCHUKWU</v>
          </cell>
          <cell r="P340" t="str">
            <v>CHUKWUEMEKA.EKEKE@SHELL.COM</v>
          </cell>
          <cell r="Q340" t="str">
            <v>OPEX</v>
          </cell>
          <cell r="R340" t="str">
            <v>OPEX</v>
          </cell>
          <cell r="S340" t="str">
            <v>NON SAL</v>
          </cell>
          <cell r="T340" t="str">
            <v>N/A</v>
          </cell>
          <cell r="U340" t="str">
            <v>N/A</v>
          </cell>
          <cell r="V340" t="str">
            <v>N/A</v>
          </cell>
          <cell r="W340" t="str">
            <v>P231 Production Operations - Gas</v>
          </cell>
          <cell r="X340" t="str">
            <v>S7200 Services</v>
          </cell>
          <cell r="Y340" t="str">
            <v>A2110 Production Operations</v>
          </cell>
          <cell r="AB340">
            <v>0</v>
          </cell>
          <cell r="AC340">
            <v>0</v>
          </cell>
          <cell r="AD340">
            <v>0</v>
          </cell>
        </row>
        <row r="341">
          <cell r="A341">
            <v>106190</v>
          </cell>
          <cell r="B341" t="str">
            <v>PROCUREMENT CARD IT CONSUMABLES</v>
          </cell>
          <cell r="C341">
            <v>106190</v>
          </cell>
          <cell r="D341" t="str">
            <v>PROCUREMENT CARD IT CONSUMABLES</v>
          </cell>
          <cell r="E341">
            <v>415002</v>
          </cell>
          <cell r="F341">
            <v>4150</v>
          </cell>
          <cell r="G341" t="str">
            <v>G&amp;A</v>
          </cell>
          <cell r="H341" t="str">
            <v>BASE JV</v>
          </cell>
          <cell r="I341" t="str">
            <v>FINANCE</v>
          </cell>
          <cell r="J341" t="str">
            <v>CONTRACTING &amp; PROCUREMENT</v>
          </cell>
          <cell r="K341" t="str">
            <v>Manager CP UI Nigeria &amp; Gabon</v>
          </cell>
          <cell r="L341" t="str">
            <v>GM NCD &amp; SPDC CP Manager</v>
          </cell>
          <cell r="M341" t="str">
            <v>CHIGBO ENENMO</v>
          </cell>
          <cell r="N341" t="str">
            <v>FINANCE/CP</v>
          </cell>
          <cell r="O341" t="str">
            <v>AJILIMA- ISAAC, HAWA</v>
          </cell>
          <cell r="P341" t="str">
            <v>AMBROSE.EKO@SHELL.COM</v>
          </cell>
          <cell r="Q341" t="str">
            <v>OPEX</v>
          </cell>
          <cell r="R341" t="str">
            <v>OPEX</v>
          </cell>
          <cell r="S341" t="str">
            <v>NON SAL</v>
          </cell>
          <cell r="T341" t="str">
            <v>N/A</v>
          </cell>
          <cell r="U341" t="str">
            <v>N/A</v>
          </cell>
          <cell r="V341" t="str">
            <v>N/A</v>
          </cell>
          <cell r="W341" t="str">
            <v>P236.03 IT</v>
          </cell>
          <cell r="X341" t="str">
            <v>S7200 Services</v>
          </cell>
          <cell r="Y341" t="str">
            <v>A2340 Overhead</v>
          </cell>
          <cell r="AB341">
            <v>0</v>
          </cell>
          <cell r="AC341">
            <v>0</v>
          </cell>
          <cell r="AD341">
            <v>0</v>
          </cell>
        </row>
        <row r="342">
          <cell r="A342">
            <v>106225</v>
          </cell>
          <cell r="B342" t="str">
            <v>AFUO-OGBAINBIRI UNIT AREA OPERATING COST</v>
          </cell>
          <cell r="C342">
            <v>106225</v>
          </cell>
          <cell r="D342" t="str">
            <v>AFUO-OGBAINBIRI UNIT AREA OPERATING COST</v>
          </cell>
          <cell r="E342">
            <v>412001</v>
          </cell>
          <cell r="F342">
            <v>4120</v>
          </cell>
          <cell r="G342" t="str">
            <v>OF-MTCE</v>
          </cell>
          <cell r="H342" t="str">
            <v>BASE JV</v>
          </cell>
          <cell r="I342" t="str">
            <v>COMMERCIAL / GAS</v>
          </cell>
          <cell r="J342" t="str">
            <v>COMMERCIAL / GAS</v>
          </cell>
          <cell r="K342" t="str">
            <v xml:space="preserve">General Manager Commercial &amp; NOV </v>
          </cell>
          <cell r="L342" t="str">
            <v>Snr Commercial Adviser</v>
          </cell>
          <cell r="M342" t="str">
            <v>SOLOMON OKODUGHA</v>
          </cell>
          <cell r="N342" t="str">
            <v>NOV</v>
          </cell>
          <cell r="O342" t="str">
            <v>EYOMA, EDIDIONG</v>
          </cell>
          <cell r="P342" t="str">
            <v>UDOKA.NWABUDIKE@SHELL.COM</v>
          </cell>
          <cell r="Q342" t="str">
            <v>OPEX</v>
          </cell>
          <cell r="R342" t="str">
            <v>OPEX</v>
          </cell>
          <cell r="S342" t="str">
            <v>NON SAL</v>
          </cell>
          <cell r="T342" t="str">
            <v>N/A</v>
          </cell>
          <cell r="U342" t="str">
            <v>N/A</v>
          </cell>
          <cell r="V342" t="str">
            <v>N_AFUO_WNV_N02</v>
          </cell>
          <cell r="W342" t="str">
            <v>P231 Production Operations - Gas</v>
          </cell>
          <cell r="X342" t="str">
            <v>S7200 Services</v>
          </cell>
          <cell r="Y342" t="str">
            <v>A2170 Direct Mngt and Overheads</v>
          </cell>
          <cell r="AB342">
            <v>303660000</v>
          </cell>
          <cell r="AC342">
            <v>964000</v>
          </cell>
          <cell r="AD342">
            <v>1959606.5573770492</v>
          </cell>
        </row>
        <row r="343">
          <cell r="A343">
            <v>112911</v>
          </cell>
          <cell r="B343" t="str">
            <v xml:space="preserve">PAE GEN OVERHEADS </v>
          </cell>
          <cell r="C343">
            <v>105929</v>
          </cell>
          <cell r="D343" t="str">
            <v>LAND AREA EAST OVERHEADS (ICT - INFRASTRUCTURE)</v>
          </cell>
          <cell r="E343">
            <v>415005</v>
          </cell>
          <cell r="F343">
            <v>4150</v>
          </cell>
          <cell r="G343" t="str">
            <v>OF-E&amp;M</v>
          </cell>
          <cell r="H343" t="str">
            <v>BASE JV</v>
          </cell>
          <cell r="I343" t="str">
            <v>PRODUCTION</v>
          </cell>
          <cell r="J343" t="str">
            <v>PRODUCTION</v>
          </cell>
          <cell r="K343" t="str">
            <v>Asset Manager, Land East Hub</v>
          </cell>
          <cell r="L343" t="str">
            <v>Asset Management Integration Lead</v>
          </cell>
          <cell r="M343" t="str">
            <v>IRETI OMOTOSO</v>
          </cell>
          <cell r="N343" t="str">
            <v>PRODUCTION</v>
          </cell>
          <cell r="O343" t="str">
            <v>ADEDIRAN, ADEWALE</v>
          </cell>
          <cell r="P343" t="str">
            <v>SUNMBO.OMOTOSHO@SHELL.COM</v>
          </cell>
          <cell r="Q343" t="str">
            <v>OPEX</v>
          </cell>
          <cell r="R343" t="str">
            <v>OPEX</v>
          </cell>
          <cell r="S343" t="str">
            <v>NON SAL</v>
          </cell>
          <cell r="T343" t="str">
            <v>N/A</v>
          </cell>
          <cell r="U343" t="str">
            <v>N/A</v>
          </cell>
          <cell r="V343" t="str">
            <v>C_OPSE_OIL_Z11</v>
          </cell>
          <cell r="W343" t="str">
            <v>P231 Production Operations</v>
          </cell>
          <cell r="X343" t="str">
            <v>S7200 Services</v>
          </cell>
          <cell r="Y343" t="str">
            <v>A2110 Production Operations</v>
          </cell>
          <cell r="AB343">
            <v>16589404.439999999</v>
          </cell>
          <cell r="AC343">
            <v>59654</v>
          </cell>
          <cell r="AD343">
            <v>114045.48996721311</v>
          </cell>
        </row>
        <row r="344">
          <cell r="A344">
            <v>106228</v>
          </cell>
          <cell r="B344" t="str">
            <v>EA COMMUNITY SURVEILLANCE</v>
          </cell>
          <cell r="C344">
            <v>106228</v>
          </cell>
          <cell r="D344" t="str">
            <v>EA COMMUNITY SURVEILLANCE</v>
          </cell>
          <cell r="E344">
            <v>415008</v>
          </cell>
          <cell r="F344">
            <v>4150</v>
          </cell>
          <cell r="G344" t="str">
            <v>HSE</v>
          </cell>
          <cell r="H344" t="str">
            <v>BASE JV</v>
          </cell>
          <cell r="I344" t="str">
            <v>PRODUCTION</v>
          </cell>
          <cell r="J344" t="str">
            <v>PRODUCTION</v>
          </cell>
          <cell r="K344" t="str">
            <v>Asset Manager, EA Hub</v>
          </cell>
          <cell r="L344" t="str">
            <v>Asset Management Integration Lead</v>
          </cell>
          <cell r="M344" t="str">
            <v>IRETI OMOTOSO</v>
          </cell>
          <cell r="N344" t="str">
            <v>PRODUCTION</v>
          </cell>
          <cell r="O344" t="str">
            <v>OLUMIDE, VICTORIA</v>
          </cell>
          <cell r="P344" t="str">
            <v>OGBONNA.NWACHI@SHELL.COM</v>
          </cell>
          <cell r="Q344" t="str">
            <v>OPEX</v>
          </cell>
          <cell r="R344" t="str">
            <v>OPEX</v>
          </cell>
          <cell r="S344" t="str">
            <v>NON SAL</v>
          </cell>
          <cell r="T344" t="str">
            <v>N/A</v>
          </cell>
          <cell r="U344" t="str">
            <v>N/A</v>
          </cell>
          <cell r="V344" t="str">
            <v>N_EAZZ_OFS_N01</v>
          </cell>
          <cell r="W344" t="str">
            <v>P231 Production Operations</v>
          </cell>
          <cell r="X344" t="str">
            <v>S7200 Services</v>
          </cell>
          <cell r="Y344" t="str">
            <v>A2110 Production Operations</v>
          </cell>
          <cell r="AB344">
            <v>169939200</v>
          </cell>
          <cell r="AC344">
            <v>0</v>
          </cell>
          <cell r="AD344">
            <v>557177.70491803274</v>
          </cell>
        </row>
        <row r="345">
          <cell r="A345">
            <v>106229</v>
          </cell>
          <cell r="B345" t="str">
            <v>EA COMMUNITY RELATIONS</v>
          </cell>
          <cell r="C345">
            <v>106229</v>
          </cell>
          <cell r="D345" t="str">
            <v>EA COMMUNITY RELATIONS</v>
          </cell>
          <cell r="E345">
            <v>415008</v>
          </cell>
          <cell r="F345">
            <v>4150</v>
          </cell>
          <cell r="G345" t="str">
            <v>CDPA</v>
          </cell>
          <cell r="H345" t="str">
            <v>BASE JV</v>
          </cell>
          <cell r="I345" t="str">
            <v>PRODUCTION</v>
          </cell>
          <cell r="J345" t="str">
            <v>PRODUCTION</v>
          </cell>
          <cell r="K345" t="str">
            <v>Asset Manager, EA Hub</v>
          </cell>
          <cell r="L345" t="str">
            <v>Asset Management Integration Lead</v>
          </cell>
          <cell r="M345" t="str">
            <v>IRETI OMOTOSO</v>
          </cell>
          <cell r="N345" t="str">
            <v>PRODUCTION</v>
          </cell>
          <cell r="O345" t="str">
            <v>OLUMIDE, VICTORIA</v>
          </cell>
          <cell r="P345" t="str">
            <v>OGBONNA.NWACHI@SHELL.COM</v>
          </cell>
          <cell r="Q345" t="str">
            <v>OPEX</v>
          </cell>
          <cell r="R345" t="str">
            <v>OPEX</v>
          </cell>
          <cell r="S345" t="str">
            <v>NON SAL</v>
          </cell>
          <cell r="T345" t="str">
            <v>N/A</v>
          </cell>
          <cell r="U345" t="str">
            <v>N/A</v>
          </cell>
          <cell r="V345" t="str">
            <v>N_EAZZ_OFS_N01</v>
          </cell>
          <cell r="W345" t="str">
            <v>P236.08 Overhead (SCD)</v>
          </cell>
          <cell r="X345" t="str">
            <v>S7200 Services</v>
          </cell>
          <cell r="Y345" t="str">
            <v>A2110 Production Operations</v>
          </cell>
          <cell r="AB345">
            <v>59020000</v>
          </cell>
          <cell r="AC345">
            <v>0</v>
          </cell>
          <cell r="AD345">
            <v>193508.19672131148</v>
          </cell>
        </row>
        <row r="346">
          <cell r="A346">
            <v>106230</v>
          </cell>
          <cell r="B346" t="str">
            <v>OVERHEADS (GENERAL ADMIN.) AM, SWAMP EAST</v>
          </cell>
          <cell r="C346">
            <v>106230</v>
          </cell>
          <cell r="D346" t="str">
            <v>OVERHEADS (GENERAL ADMIN.) AM, SWAMP EAST</v>
          </cell>
          <cell r="E346">
            <v>415002</v>
          </cell>
          <cell r="F346">
            <v>4150</v>
          </cell>
          <cell r="G346" t="str">
            <v>G&amp;A</v>
          </cell>
          <cell r="H346" t="str">
            <v>BASE JV</v>
          </cell>
          <cell r="I346" t="str">
            <v>PRODUCTION</v>
          </cell>
          <cell r="J346" t="str">
            <v>PRODUCTION</v>
          </cell>
          <cell r="K346" t="str">
            <v>Asset Manager, Swamp East Hub</v>
          </cell>
          <cell r="L346" t="str">
            <v>Asset Management Integration Lead</v>
          </cell>
          <cell r="M346" t="str">
            <v>IRETI OMOTOSO</v>
          </cell>
          <cell r="N346" t="str">
            <v>PRODUCTION</v>
          </cell>
          <cell r="O346" t="str">
            <v>AZUBUIKE, JOHN</v>
          </cell>
          <cell r="P346" t="str">
            <v>CHIKEZIE.ODINAKA@SHELL.COM</v>
          </cell>
          <cell r="Q346" t="str">
            <v>OPEX</v>
          </cell>
          <cell r="R346" t="str">
            <v>OPEX</v>
          </cell>
          <cell r="S346" t="str">
            <v>NON SAL</v>
          </cell>
          <cell r="T346" t="str">
            <v>N/A</v>
          </cell>
          <cell r="U346" t="str">
            <v>N/A</v>
          </cell>
          <cell r="V346" t="str">
            <v>C_OPSE_OIL_Z11</v>
          </cell>
          <cell r="W346" t="str">
            <v>P231 Production Operations</v>
          </cell>
          <cell r="X346" t="str">
            <v>S7200 Services</v>
          </cell>
          <cell r="Y346" t="str">
            <v>A2110 Production Operations</v>
          </cell>
          <cell r="AB346">
            <v>5078000</v>
          </cell>
          <cell r="AC346">
            <v>18000</v>
          </cell>
          <cell r="AD346">
            <v>34649.180327868853</v>
          </cell>
        </row>
        <row r="347">
          <cell r="A347">
            <v>106231</v>
          </cell>
          <cell r="B347" t="str">
            <v>OVERHEADS (HOTELS &amp; TRAVELS) AM, SWAMP EAST</v>
          </cell>
          <cell r="C347">
            <v>106231</v>
          </cell>
          <cell r="D347" t="str">
            <v>OVERHEADS (HOTELS &amp; TRAVELS) AM, SWAMP EAST</v>
          </cell>
          <cell r="E347">
            <v>415002</v>
          </cell>
          <cell r="F347">
            <v>4150</v>
          </cell>
          <cell r="G347" t="str">
            <v>G&amp;A</v>
          </cell>
          <cell r="H347" t="str">
            <v>BASE JV</v>
          </cell>
          <cell r="I347" t="str">
            <v>PRODUCTION</v>
          </cell>
          <cell r="J347" t="str">
            <v>PRODUCTION</v>
          </cell>
          <cell r="K347" t="str">
            <v>Asset Manager, Swamp East Hub</v>
          </cell>
          <cell r="L347" t="str">
            <v>Asset Management Integration Lead</v>
          </cell>
          <cell r="M347" t="str">
            <v>IRETI OMOTOSO</v>
          </cell>
          <cell r="N347" t="str">
            <v>PRODUCTION</v>
          </cell>
          <cell r="O347" t="str">
            <v>AZUBUIKE, JOHN</v>
          </cell>
          <cell r="P347" t="str">
            <v>CHIKEZIE.ODINAKA@SHELL.COM</v>
          </cell>
          <cell r="Q347" t="str">
            <v>OPEX</v>
          </cell>
          <cell r="R347" t="str">
            <v>OPEX</v>
          </cell>
          <cell r="S347" t="str">
            <v>NON SAL</v>
          </cell>
          <cell r="T347" t="str">
            <v>N/A</v>
          </cell>
          <cell r="U347" t="str">
            <v>N/A</v>
          </cell>
          <cell r="V347" t="str">
            <v>C_OPSE_OIL_Z11</v>
          </cell>
          <cell r="W347" t="str">
            <v>P231 Production Operations</v>
          </cell>
          <cell r="X347" t="str">
            <v>S7200 Services</v>
          </cell>
          <cell r="Y347" t="str">
            <v>A2110 Production Operations</v>
          </cell>
          <cell r="AB347">
            <v>7650000</v>
          </cell>
          <cell r="AC347">
            <v>0</v>
          </cell>
          <cell r="AD347">
            <v>25081.967213114753</v>
          </cell>
        </row>
        <row r="348">
          <cell r="A348">
            <v>106232</v>
          </cell>
          <cell r="B348" t="str">
            <v>OVERHEADS (AVIATION) AM, SWAMP EAST</v>
          </cell>
          <cell r="C348">
            <v>106232</v>
          </cell>
          <cell r="D348" t="str">
            <v>OVERHEADS (AVIATION) AM, SWAMP EAST</v>
          </cell>
          <cell r="E348">
            <v>415003</v>
          </cell>
          <cell r="F348">
            <v>4150</v>
          </cell>
          <cell r="G348" t="str">
            <v>PMM</v>
          </cell>
          <cell r="H348" t="str">
            <v>BASE JV</v>
          </cell>
          <cell r="I348" t="str">
            <v>PRODUCTION</v>
          </cell>
          <cell r="J348" t="str">
            <v>PRODUCTION</v>
          </cell>
          <cell r="K348" t="str">
            <v>Asset Manager, Swamp East Hub</v>
          </cell>
          <cell r="L348" t="str">
            <v>Asset Management Integration Lead</v>
          </cell>
          <cell r="M348" t="str">
            <v>IRETI OMOTOSO</v>
          </cell>
          <cell r="N348" t="str">
            <v>PRODUCTION</v>
          </cell>
          <cell r="O348" t="str">
            <v>AZUBUIKE, JOHN</v>
          </cell>
          <cell r="P348" t="str">
            <v>CHIKEZIE.ODINAKA@SHELL.COM</v>
          </cell>
          <cell r="Q348" t="str">
            <v>OPEX</v>
          </cell>
          <cell r="R348" t="str">
            <v>OPEX</v>
          </cell>
          <cell r="S348" t="str">
            <v>NON SAL</v>
          </cell>
          <cell r="T348" t="str">
            <v>N/A</v>
          </cell>
          <cell r="U348" t="str">
            <v>N/A</v>
          </cell>
          <cell r="V348" t="str">
            <v>C_OPSE_OIL_Z11</v>
          </cell>
          <cell r="W348" t="str">
            <v>P231 Production Operations</v>
          </cell>
          <cell r="X348" t="str">
            <v>S7200 Services</v>
          </cell>
          <cell r="Y348" t="str">
            <v>A2110 Production Operations</v>
          </cell>
          <cell r="AB348">
            <v>7350000</v>
          </cell>
          <cell r="AC348">
            <v>50750</v>
          </cell>
          <cell r="AD348">
            <v>74848.360655737706</v>
          </cell>
        </row>
        <row r="349">
          <cell r="A349">
            <v>106305</v>
          </cell>
          <cell r="B349" t="str">
            <v>ICT OVERHEAD GM UPSTREAM GAS</v>
          </cell>
          <cell r="C349">
            <v>106305</v>
          </cell>
          <cell r="D349" t="str">
            <v>ICT OVERHEAD GM UPSTREAM GAS</v>
          </cell>
          <cell r="E349">
            <v>415005</v>
          </cell>
          <cell r="F349">
            <v>4150</v>
          </cell>
          <cell r="G349" t="str">
            <v>OF-E&amp;M</v>
          </cell>
          <cell r="H349" t="str">
            <v>BASE JV</v>
          </cell>
          <cell r="I349" t="str">
            <v>COMMERCIAL / GAS</v>
          </cell>
          <cell r="J349" t="str">
            <v>COMMERCIAL / GAS</v>
          </cell>
          <cell r="K349" t="str">
            <v>Integration/Demand &amp; Supply Planning Mgr</v>
          </cell>
          <cell r="L349" t="str">
            <v>Technical Planning Manager</v>
          </cell>
          <cell r="M349" t="str">
            <v>TUNDE ODUWOLE</v>
          </cell>
          <cell r="N349" t="str">
            <v>GAS</v>
          </cell>
          <cell r="O349" t="str">
            <v>BELO-OSAGIE, OGOCHUKWU</v>
          </cell>
          <cell r="P349" t="str">
            <v>CHUKWUEMEKA.EKEKE@SHELL.COM</v>
          </cell>
          <cell r="Q349" t="str">
            <v>OPEX</v>
          </cell>
          <cell r="R349" t="str">
            <v>OPEX</v>
          </cell>
          <cell r="S349" t="str">
            <v>NON SAL</v>
          </cell>
          <cell r="T349" t="str">
            <v>N/A</v>
          </cell>
          <cell r="U349" t="str">
            <v>N/A</v>
          </cell>
          <cell r="V349" t="str">
            <v>C_OPSE_OIL_Z11</v>
          </cell>
          <cell r="W349" t="str">
            <v>P235 Direct Management</v>
          </cell>
          <cell r="X349" t="str">
            <v>S7200 Services</v>
          </cell>
          <cell r="Y349" t="str">
            <v>A2340 Overhead</v>
          </cell>
          <cell r="AB349">
            <v>335000</v>
          </cell>
          <cell r="AC349">
            <v>1296</v>
          </cell>
          <cell r="AD349">
            <v>2394.3606557377052</v>
          </cell>
        </row>
        <row r="350">
          <cell r="A350">
            <v>112934</v>
          </cell>
          <cell r="B350" t="str">
            <v>OVERHEADS LAND AREA2</v>
          </cell>
          <cell r="C350">
            <v>105929</v>
          </cell>
          <cell r="D350" t="str">
            <v>LAND AREA EAST OVERHEADS (ICT - INFRASTRUCTURE)</v>
          </cell>
          <cell r="E350">
            <v>415005</v>
          </cell>
          <cell r="F350">
            <v>4150</v>
          </cell>
          <cell r="G350" t="str">
            <v>OF-E&amp;M</v>
          </cell>
          <cell r="H350" t="str">
            <v>BASE JV</v>
          </cell>
          <cell r="I350" t="str">
            <v>PRODUCTION</v>
          </cell>
          <cell r="J350" t="str">
            <v>PRODUCTION</v>
          </cell>
          <cell r="K350" t="str">
            <v>Asset Manager, Central Hub</v>
          </cell>
          <cell r="L350" t="str">
            <v>Asset Management Integration Lead</v>
          </cell>
          <cell r="M350" t="str">
            <v>IRETI OMOTOSO</v>
          </cell>
          <cell r="N350" t="str">
            <v>PRODUCTION</v>
          </cell>
          <cell r="O350" t="str">
            <v>ADEDIRAN, ADEWALE</v>
          </cell>
          <cell r="P350" t="str">
            <v>SUNMBO.OMOTOSHO@SHELL.COM</v>
          </cell>
          <cell r="Q350" t="str">
            <v>OPEX</v>
          </cell>
          <cell r="R350" t="str">
            <v>OPEX</v>
          </cell>
          <cell r="S350" t="str">
            <v>NON SAL</v>
          </cell>
          <cell r="T350" t="str">
            <v>N/A</v>
          </cell>
          <cell r="U350" t="str">
            <v>N/A</v>
          </cell>
          <cell r="V350" t="str">
            <v>C_OPSE_OIL_Z11</v>
          </cell>
          <cell r="W350" t="str">
            <v>P231 Production Operations</v>
          </cell>
          <cell r="X350" t="str">
            <v>S7200 Services</v>
          </cell>
          <cell r="Y350" t="str">
            <v>A2110 Production Operations</v>
          </cell>
          <cell r="AB350">
            <v>14707000</v>
          </cell>
          <cell r="AC350">
            <v>62487.199999999997</v>
          </cell>
          <cell r="AD350">
            <v>110706.87213114754</v>
          </cell>
        </row>
        <row r="351">
          <cell r="A351">
            <v>106316</v>
          </cell>
          <cell r="B351" t="str">
            <v>JV PARTNERS RELATIONSHIPS - HR &amp; SERVICES MGT</v>
          </cell>
          <cell r="C351">
            <v>106316</v>
          </cell>
          <cell r="D351" t="str">
            <v>JV PARTNERS RELATIONSHIPS - HR &amp; SERVICES MGT</v>
          </cell>
          <cell r="E351">
            <v>415002</v>
          </cell>
          <cell r="F351">
            <v>4150</v>
          </cell>
          <cell r="G351" t="str">
            <v>G&amp;A</v>
          </cell>
          <cell r="H351" t="str">
            <v>BASE JV</v>
          </cell>
          <cell r="I351" t="str">
            <v>CC &amp; MD</v>
          </cell>
          <cell r="J351" t="str">
            <v>BGR</v>
          </cell>
          <cell r="K351" t="str">
            <v>GM Business &amp; Govt Relation</v>
          </cell>
          <cell r="L351" t="str">
            <v>Governance and Information Manager</v>
          </cell>
          <cell r="M351" t="str">
            <v>CHIGBO ENENMO</v>
          </cell>
          <cell r="N351" t="str">
            <v>BGR</v>
          </cell>
          <cell r="O351" t="str">
            <v>SOKUNBI, ADEOLA</v>
          </cell>
          <cell r="P351" t="str">
            <v>ENIOLA.FALASE@SHELL.COM</v>
          </cell>
          <cell r="Q351" t="str">
            <v>OPEX</v>
          </cell>
          <cell r="R351" t="str">
            <v>OPEX</v>
          </cell>
          <cell r="S351" t="str">
            <v>NON SAL</v>
          </cell>
          <cell r="T351" t="str">
            <v>N/A</v>
          </cell>
          <cell r="U351" t="str">
            <v>N/A</v>
          </cell>
          <cell r="V351" t="str">
            <v>C_OPSE_OIL_Z11</v>
          </cell>
          <cell r="W351" t="str">
            <v>P235 Direct Management</v>
          </cell>
          <cell r="X351" t="str">
            <v>S7200 Services</v>
          </cell>
          <cell r="Y351" t="str">
            <v>A2340 Overhead</v>
          </cell>
          <cell r="AB351">
            <v>80435000</v>
          </cell>
          <cell r="AC351">
            <v>466400</v>
          </cell>
          <cell r="AD351">
            <v>730121.31147540989</v>
          </cell>
        </row>
        <row r="352">
          <cell r="A352">
            <v>106317</v>
          </cell>
          <cell r="B352" t="str">
            <v>JV PARTNERS RELATIONSHIPS - ICT</v>
          </cell>
          <cell r="C352">
            <v>106317</v>
          </cell>
          <cell r="D352" t="str">
            <v>JV PARTNERS RELATIONSHIPS - ICT</v>
          </cell>
          <cell r="E352">
            <v>415005</v>
          </cell>
          <cell r="F352">
            <v>4150</v>
          </cell>
          <cell r="G352" t="str">
            <v>OF-E&amp;M</v>
          </cell>
          <cell r="H352" t="str">
            <v>BASE JV</v>
          </cell>
          <cell r="I352" t="str">
            <v>CC &amp; MD</v>
          </cell>
          <cell r="J352" t="str">
            <v>BGR</v>
          </cell>
          <cell r="K352" t="str">
            <v>GM Business &amp; Govt Relation</v>
          </cell>
          <cell r="L352" t="str">
            <v>Governance and Information Manager</v>
          </cell>
          <cell r="M352" t="str">
            <v>CHIGBO ENENMO</v>
          </cell>
          <cell r="N352" t="str">
            <v>BGR</v>
          </cell>
          <cell r="O352" t="str">
            <v>SOKUNBI, ADEOLA</v>
          </cell>
          <cell r="P352" t="str">
            <v>ENIOLA.FALASE@SHELL.COM</v>
          </cell>
          <cell r="Q352" t="str">
            <v>OPEX</v>
          </cell>
          <cell r="R352" t="str">
            <v>OPEX</v>
          </cell>
          <cell r="S352" t="str">
            <v>NON SAL</v>
          </cell>
          <cell r="T352" t="str">
            <v>N/A</v>
          </cell>
          <cell r="U352" t="str">
            <v>N/A</v>
          </cell>
          <cell r="V352" t="str">
            <v>N/A</v>
          </cell>
          <cell r="W352" t="str">
            <v>P235 Direct Management</v>
          </cell>
          <cell r="X352" t="str">
            <v>S7200 Services</v>
          </cell>
          <cell r="Y352" t="str">
            <v>A2340 Overhead</v>
          </cell>
          <cell r="AB352">
            <v>0</v>
          </cell>
          <cell r="AC352">
            <v>0</v>
          </cell>
          <cell r="AD352">
            <v>0</v>
          </cell>
        </row>
        <row r="353">
          <cell r="A353">
            <v>112987</v>
          </cell>
          <cell r="B353" t="str">
            <v>PNPT GENERAL OVERHEAD</v>
          </cell>
          <cell r="C353">
            <v>105929</v>
          </cell>
          <cell r="D353" t="str">
            <v>LAND AREA EAST OVERHEADS (ICT - INFRASTRUCTURE)</v>
          </cell>
          <cell r="E353">
            <v>415005</v>
          </cell>
          <cell r="F353">
            <v>4150</v>
          </cell>
          <cell r="G353" t="str">
            <v>OF-E&amp;M</v>
          </cell>
          <cell r="H353" t="str">
            <v>BASE JV</v>
          </cell>
          <cell r="I353" t="str">
            <v>PRODUCTION</v>
          </cell>
          <cell r="J353" t="str">
            <v>PRODUCTION</v>
          </cell>
          <cell r="K353" t="str">
            <v>Asset Manager, Land East Hub</v>
          </cell>
          <cell r="L353" t="str">
            <v>Asset Management Integration Lead</v>
          </cell>
          <cell r="M353" t="str">
            <v>IRETI OMOTOSO</v>
          </cell>
          <cell r="N353" t="str">
            <v>PRODUCTION</v>
          </cell>
          <cell r="O353" t="str">
            <v>ADEDIRAN, ADEWALE</v>
          </cell>
          <cell r="P353" t="str">
            <v>SUNMBO.OMOTOSHO@SHELL.COM</v>
          </cell>
          <cell r="Q353" t="str">
            <v>OPEX</v>
          </cell>
          <cell r="R353" t="str">
            <v>OPEX</v>
          </cell>
          <cell r="S353" t="str">
            <v>NON SAL</v>
          </cell>
          <cell r="T353" t="str">
            <v>N/A</v>
          </cell>
          <cell r="U353" t="str">
            <v>N/A</v>
          </cell>
          <cell r="V353" t="str">
            <v>N/A</v>
          </cell>
          <cell r="W353" t="str">
            <v>P231 Production Operations</v>
          </cell>
          <cell r="X353" t="str">
            <v>S7200 Services</v>
          </cell>
          <cell r="Y353" t="str">
            <v>A2110 Production Operations</v>
          </cell>
          <cell r="AB353">
            <v>0</v>
          </cell>
          <cell r="AC353">
            <v>0</v>
          </cell>
          <cell r="AD353">
            <v>0</v>
          </cell>
        </row>
        <row r="354">
          <cell r="A354">
            <v>102712</v>
          </cell>
          <cell r="B354" t="str">
            <v xml:space="preserve">PNTEE - ENGINEERING HUB - EAST          </v>
          </cell>
          <cell r="C354">
            <v>105942</v>
          </cell>
          <cell r="D354" t="str">
            <v>AS-BUILT CAMPAIGN FEED</v>
          </cell>
          <cell r="E354">
            <v>415001</v>
          </cell>
          <cell r="F354">
            <v>4150</v>
          </cell>
          <cell r="G354" t="str">
            <v>OF-MTCE</v>
          </cell>
          <cell r="H354" t="str">
            <v>BASE JV</v>
          </cell>
          <cell r="I354" t="str">
            <v>P&amp;T</v>
          </cell>
          <cell r="J354" t="str">
            <v>GM Nigeria, Operated</v>
          </cell>
          <cell r="K354" t="str">
            <v>GM Nigeria, Operated</v>
          </cell>
          <cell r="L354" t="str">
            <v>Head, SCiN FEED Office</v>
          </cell>
          <cell r="M354" t="str">
            <v>MOJEED OKUNADE</v>
          </cell>
          <cell r="N354" t="str">
            <v>ENGINEERING</v>
          </cell>
          <cell r="O354" t="str">
            <v>EBEM, MARCEL</v>
          </cell>
          <cell r="P354" t="str">
            <v>JIDE.ODUNLAMI@SHELL.COM</v>
          </cell>
          <cell r="Q354" t="str">
            <v>OPEX</v>
          </cell>
          <cell r="R354" t="str">
            <v>OPEX</v>
          </cell>
          <cell r="S354" t="str">
            <v>NON SAL</v>
          </cell>
          <cell r="T354" t="str">
            <v>N/A</v>
          </cell>
          <cell r="U354" t="str">
            <v>N/A</v>
          </cell>
          <cell r="V354" t="str">
            <v>N/A</v>
          </cell>
          <cell r="W354" t="str">
            <v>P236.01 Technical Support</v>
          </cell>
          <cell r="X354" t="str">
            <v>S7200 Services</v>
          </cell>
          <cell r="Y354" t="str">
            <v>A2340 Overhead</v>
          </cell>
          <cell r="AB354">
            <v>0</v>
          </cell>
          <cell r="AC354">
            <v>0</v>
          </cell>
          <cell r="AD354">
            <v>0</v>
          </cell>
        </row>
        <row r="355">
          <cell r="A355">
            <v>106333</v>
          </cell>
          <cell r="B355" t="str">
            <v>LAGOS SECURITY CHARGEBACKS</v>
          </cell>
          <cell r="C355">
            <v>106333</v>
          </cell>
          <cell r="D355" t="str">
            <v>LAGOS SECURITY CHARGEBACKS</v>
          </cell>
          <cell r="E355">
            <v>415007</v>
          </cell>
          <cell r="F355">
            <v>4150</v>
          </cell>
          <cell r="G355" t="str">
            <v>HSE</v>
          </cell>
          <cell r="H355" t="str">
            <v>BASE JV</v>
          </cell>
          <cell r="I355" t="str">
            <v>CC &amp; MD</v>
          </cell>
          <cell r="J355" t="str">
            <v>SECURITY</v>
          </cell>
          <cell r="K355" t="str">
            <v>General Manager, Security</v>
          </cell>
          <cell r="L355" t="str">
            <v>Head Security Strategy Planning &amp; Capabi</v>
          </cell>
          <cell r="M355" t="str">
            <v>CHIGBO ENENMO</v>
          </cell>
          <cell r="N355" t="str">
            <v>SECURITY</v>
          </cell>
          <cell r="O355" t="str">
            <v>OLOWOLAGBA, SUNKANMI</v>
          </cell>
          <cell r="P355" t="str">
            <v>GILDA.CHIME@SHELL.COM</v>
          </cell>
          <cell r="Q355" t="str">
            <v>OPEX</v>
          </cell>
          <cell r="R355" t="str">
            <v>OPEX</v>
          </cell>
          <cell r="S355" t="str">
            <v>NON SAL</v>
          </cell>
          <cell r="T355" t="str">
            <v>N/A</v>
          </cell>
          <cell r="U355" t="str">
            <v>N/A</v>
          </cell>
          <cell r="V355" t="str">
            <v>C_OPSE_OIL_Z11</v>
          </cell>
          <cell r="W355" t="str">
            <v>P231 Production Operations</v>
          </cell>
          <cell r="X355" t="str">
            <v>S7200 Services</v>
          </cell>
          <cell r="Y355" t="str">
            <v>A2110 Production Operations</v>
          </cell>
          <cell r="AB355">
            <v>510157821</v>
          </cell>
          <cell r="AC355">
            <v>112606</v>
          </cell>
          <cell r="AD355">
            <v>1785254</v>
          </cell>
        </row>
        <row r="356">
          <cell r="A356">
            <v>106387</v>
          </cell>
          <cell r="B356" t="str">
            <v xml:space="preserve">EMPLOYEE COMPENSATION CONTRIBUTIONS </v>
          </cell>
          <cell r="C356">
            <v>106387</v>
          </cell>
          <cell r="D356" t="str">
            <v xml:space="preserve">EMPLOYEE COMPENSATION CONTRIBUTIONS </v>
          </cell>
          <cell r="E356">
            <v>415004</v>
          </cell>
          <cell r="F356">
            <v>4150</v>
          </cell>
          <cell r="G356" t="str">
            <v>G&amp;A</v>
          </cell>
          <cell r="H356" t="str">
            <v>BASE JV</v>
          </cell>
          <cell r="I356" t="str">
            <v>HR</v>
          </cell>
          <cell r="J356" t="str">
            <v>HR</v>
          </cell>
          <cell r="K356" t="str">
            <v>HR Manager Nigeria</v>
          </cell>
          <cell r="L356" t="str">
            <v>SSA Head of Compensation</v>
          </cell>
          <cell r="M356" t="str">
            <v>CHIGBO ENENMO</v>
          </cell>
          <cell r="N356" t="str">
            <v>HR</v>
          </cell>
          <cell r="O356" t="str">
            <v>AJILIMA- ISAAC, HAWA</v>
          </cell>
          <cell r="P356" t="str">
            <v>TARI.AKHIBI@SHELL.COM</v>
          </cell>
          <cell r="Q356" t="str">
            <v>OPEX</v>
          </cell>
          <cell r="R356" t="str">
            <v>OPEX</v>
          </cell>
          <cell r="S356" t="str">
            <v>NON SAL</v>
          </cell>
          <cell r="T356" t="str">
            <v>N/A</v>
          </cell>
          <cell r="U356" t="str">
            <v>N/A</v>
          </cell>
          <cell r="V356" t="str">
            <v>C_OPSE_OIL_Z11</v>
          </cell>
          <cell r="W356" t="str">
            <v>P236.04 HR</v>
          </cell>
          <cell r="X356" t="str">
            <v>S7200 Services</v>
          </cell>
          <cell r="Y356" t="str">
            <v>A2340 Overhead</v>
          </cell>
          <cell r="AB356">
            <v>790150537.30999994</v>
          </cell>
          <cell r="AC356">
            <v>0</v>
          </cell>
          <cell r="AD356">
            <v>2590657.499377049</v>
          </cell>
        </row>
        <row r="357">
          <cell r="A357">
            <v>106798</v>
          </cell>
          <cell r="B357" t="str">
            <v>IA POWER LINE MAST</v>
          </cell>
          <cell r="C357">
            <v>106798</v>
          </cell>
          <cell r="D357" t="str">
            <v>IA POWER LINE MAST</v>
          </cell>
          <cell r="E357">
            <v>415001</v>
          </cell>
          <cell r="F357">
            <v>4150</v>
          </cell>
          <cell r="G357" t="str">
            <v>OF-E&amp;M</v>
          </cell>
          <cell r="H357" t="str">
            <v>BASE JV</v>
          </cell>
          <cell r="I357" t="str">
            <v>HR</v>
          </cell>
          <cell r="J357" t="str">
            <v>INFRASTRUCTURE</v>
          </cell>
          <cell r="K357" t="str">
            <v>Infrastructure Services Mgr Nigeria</v>
          </cell>
          <cell r="L357" t="str">
            <v>Head, Corporate Utilities</v>
          </cell>
          <cell r="M357" t="str">
            <v>CHIGBO ENENMO</v>
          </cell>
          <cell r="N357" t="str">
            <v>INFRASTRUCTURE</v>
          </cell>
          <cell r="O357" t="str">
            <v>AJILIMA- ISAAC, HAWA</v>
          </cell>
          <cell r="P357" t="str">
            <v>IDARA.IDANG@SHELL.COM</v>
          </cell>
          <cell r="Q357" t="str">
            <v>OPEX</v>
          </cell>
          <cell r="R357" t="str">
            <v>OPEX</v>
          </cell>
          <cell r="S357" t="str">
            <v>NON SAL</v>
          </cell>
          <cell r="T357" t="str">
            <v>N/A</v>
          </cell>
          <cell r="U357" t="str">
            <v>N/A</v>
          </cell>
          <cell r="V357" t="str">
            <v>N/A</v>
          </cell>
          <cell r="W357" t="str">
            <v>P234 Power Operations</v>
          </cell>
          <cell r="X357" t="str">
            <v>S7200 Services</v>
          </cell>
          <cell r="Y357" t="str">
            <v>A2340 Overhead</v>
          </cell>
          <cell r="AB357">
            <v>0</v>
          </cell>
          <cell r="AC357">
            <v>0</v>
          </cell>
          <cell r="AD357">
            <v>0</v>
          </cell>
        </row>
        <row r="358">
          <cell r="A358">
            <v>105942</v>
          </cell>
          <cell r="B358" t="str">
            <v>AS-BUILT CAMPAIGN FEED</v>
          </cell>
          <cell r="C358">
            <v>105942</v>
          </cell>
          <cell r="D358" t="str">
            <v>AS-BUILT CAMPAIGN FEED</v>
          </cell>
          <cell r="E358">
            <v>414001</v>
          </cell>
          <cell r="F358">
            <v>4140</v>
          </cell>
          <cell r="G358" t="str">
            <v>OF-MTCE</v>
          </cell>
          <cell r="H358" t="str">
            <v>BASE JV</v>
          </cell>
          <cell r="I358" t="str">
            <v>P&amp;T</v>
          </cell>
          <cell r="J358" t="str">
            <v>GM Nigeria, Operated</v>
          </cell>
          <cell r="K358" t="str">
            <v>GM Nigeria, Operated</v>
          </cell>
          <cell r="L358" t="str">
            <v>Head, SCiN FEED Office</v>
          </cell>
          <cell r="M358" t="str">
            <v>MOJEED OKUNADE</v>
          </cell>
          <cell r="N358" t="str">
            <v>ENGINEERING</v>
          </cell>
          <cell r="O358" t="str">
            <v>EBEM, MARCEL</v>
          </cell>
          <cell r="P358" t="str">
            <v>JIDE.ODUNLAMI@SHELL.COM</v>
          </cell>
          <cell r="Q358" t="str">
            <v>OPEX</v>
          </cell>
          <cell r="R358" t="str">
            <v>OPEX</v>
          </cell>
          <cell r="S358" t="str">
            <v>NON SAL</v>
          </cell>
          <cell r="T358" t="str">
            <v>N/A</v>
          </cell>
          <cell r="U358" t="str">
            <v>N/A</v>
          </cell>
          <cell r="V358" t="str">
            <v>C_OPSE_OIL_Z11</v>
          </cell>
          <cell r="W358" t="str">
            <v>P236.01 Technical Support</v>
          </cell>
          <cell r="X358" t="str">
            <v>S7200 Services</v>
          </cell>
          <cell r="Y358" t="str">
            <v>A2170 Direct Mngt and Overheads</v>
          </cell>
          <cell r="AB358">
            <v>39783032</v>
          </cell>
          <cell r="AC358">
            <v>64853</v>
          </cell>
          <cell r="AD358">
            <v>195289.17049180326</v>
          </cell>
        </row>
        <row r="359">
          <cell r="A359">
            <v>106901</v>
          </cell>
          <cell r="B359" t="str">
            <v xml:space="preserve">NCTL SECURITY                           </v>
          </cell>
          <cell r="C359">
            <v>106901</v>
          </cell>
          <cell r="D359" t="str">
            <v xml:space="preserve"> NCTL SECURITY</v>
          </cell>
          <cell r="E359">
            <v>415007</v>
          </cell>
          <cell r="F359">
            <v>4150</v>
          </cell>
          <cell r="G359" t="str">
            <v>HSE</v>
          </cell>
          <cell r="H359" t="str">
            <v>BASE JV</v>
          </cell>
          <cell r="I359" t="str">
            <v>CC &amp; MD</v>
          </cell>
          <cell r="J359" t="str">
            <v>SECURITY</v>
          </cell>
          <cell r="K359" t="str">
            <v>General Manager, Security</v>
          </cell>
          <cell r="L359" t="str">
            <v>Manager Security Ops Swamp East</v>
          </cell>
          <cell r="M359" t="str">
            <v>CHIGBO ENENMO</v>
          </cell>
          <cell r="N359" t="str">
            <v>SECURITY</v>
          </cell>
          <cell r="O359" t="str">
            <v>OLOWOLAGBA, SUNKANMI</v>
          </cell>
          <cell r="P359" t="str">
            <v>GILDA.CHIME@SHELL.COM</v>
          </cell>
          <cell r="Q359" t="str">
            <v>OPEX</v>
          </cell>
          <cell r="R359" t="str">
            <v>OPEX</v>
          </cell>
          <cell r="S359" t="str">
            <v>NON SAL</v>
          </cell>
          <cell r="T359" t="str">
            <v>N/A</v>
          </cell>
          <cell r="U359" t="str">
            <v>N/A</v>
          </cell>
          <cell r="V359" t="str">
            <v>N/A</v>
          </cell>
          <cell r="W359" t="str">
            <v>P231 Production Operations</v>
          </cell>
          <cell r="X359" t="str">
            <v>S7200 Services</v>
          </cell>
          <cell r="Y359" t="str">
            <v>A2110 Production Operations</v>
          </cell>
          <cell r="AB359">
            <v>0</v>
          </cell>
          <cell r="AC359">
            <v>0</v>
          </cell>
          <cell r="AD359">
            <v>0</v>
          </cell>
        </row>
        <row r="360">
          <cell r="A360">
            <v>105959</v>
          </cell>
          <cell r="B360" t="str">
            <v>ASSET MANAGER SWAMP WEST OVERHEAD</v>
          </cell>
          <cell r="C360">
            <v>105959</v>
          </cell>
          <cell r="D360" t="str">
            <v>ASSET MANAGER SWAMP WEST OVERHEAD</v>
          </cell>
          <cell r="E360">
            <v>415002</v>
          </cell>
          <cell r="F360">
            <v>4150</v>
          </cell>
          <cell r="G360" t="str">
            <v>G&amp;A</v>
          </cell>
          <cell r="H360" t="str">
            <v>BASE JV</v>
          </cell>
          <cell r="I360" t="str">
            <v>PRODUCTION</v>
          </cell>
          <cell r="J360" t="str">
            <v>PRODUCTION</v>
          </cell>
          <cell r="K360" t="str">
            <v>Asset Manager, Swamp West Hub</v>
          </cell>
          <cell r="L360" t="str">
            <v>Asset Management Integration Lead</v>
          </cell>
          <cell r="M360" t="str">
            <v>IRETI OMOTOSO</v>
          </cell>
          <cell r="N360" t="str">
            <v>PRODUCTION</v>
          </cell>
          <cell r="O360" t="str">
            <v>COOKEY, GABRIEL</v>
          </cell>
          <cell r="P360" t="str">
            <v>RICHARD.ITENE@SHELL.COM</v>
          </cell>
          <cell r="Q360" t="str">
            <v>OPEX</v>
          </cell>
          <cell r="R360" t="str">
            <v>OPEX</v>
          </cell>
          <cell r="S360" t="str">
            <v>NON SAL</v>
          </cell>
          <cell r="T360" t="str">
            <v>N/A</v>
          </cell>
          <cell r="U360" t="str">
            <v>N/A</v>
          </cell>
          <cell r="V360" t="str">
            <v>C_OPSE_OIL_Z11</v>
          </cell>
          <cell r="W360" t="str">
            <v>P231 Production Operations</v>
          </cell>
          <cell r="X360" t="str">
            <v>S7200 Services</v>
          </cell>
          <cell r="Y360" t="str">
            <v>A2110 Production Operations</v>
          </cell>
          <cell r="AB360">
            <v>19136400</v>
          </cell>
          <cell r="AC360">
            <v>0</v>
          </cell>
          <cell r="AD360">
            <v>62742.295081967211</v>
          </cell>
        </row>
        <row r="361">
          <cell r="A361">
            <v>113320</v>
          </cell>
          <cell r="B361" t="str">
            <v>GMW GENERAL OH - GM SERVICES WARRI</v>
          </cell>
          <cell r="C361">
            <v>105959</v>
          </cell>
          <cell r="D361" t="str">
            <v>ASSET MANAGER SWAMP WEST OVERHEAD</v>
          </cell>
          <cell r="E361">
            <v>415002</v>
          </cell>
          <cell r="F361">
            <v>4150</v>
          </cell>
          <cell r="G361" t="str">
            <v>G&amp;A</v>
          </cell>
          <cell r="H361" t="str">
            <v>BASE JV</v>
          </cell>
          <cell r="I361" t="str">
            <v>PRODUCTION</v>
          </cell>
          <cell r="J361" t="str">
            <v>PRODUCTION</v>
          </cell>
          <cell r="K361" t="str">
            <v>Asset Manager, Swamp West Hub</v>
          </cell>
          <cell r="L361" t="str">
            <v>Asset Management Integration Lead</v>
          </cell>
          <cell r="M361" t="str">
            <v>IRETI OMOTOSO</v>
          </cell>
          <cell r="N361" t="str">
            <v>PRODUCTION</v>
          </cell>
          <cell r="O361" t="str">
            <v>COOKEY, GABRIEL</v>
          </cell>
          <cell r="P361" t="str">
            <v>RICHARD.ITENE@SHELL.COM</v>
          </cell>
          <cell r="Q361" t="str">
            <v>OPEX</v>
          </cell>
          <cell r="R361" t="str">
            <v>OPEX</v>
          </cell>
          <cell r="S361" t="str">
            <v>NON SAL</v>
          </cell>
          <cell r="T361" t="str">
            <v>N/A</v>
          </cell>
          <cell r="U361" t="str">
            <v>N/A</v>
          </cell>
          <cell r="V361" t="str">
            <v>N/A</v>
          </cell>
          <cell r="W361" t="str">
            <v>P231 Production Operations</v>
          </cell>
          <cell r="X361" t="str">
            <v>S7200 Services</v>
          </cell>
          <cell r="Y361" t="str">
            <v>A2110 Production Operations</v>
          </cell>
          <cell r="AB361">
            <v>0</v>
          </cell>
          <cell r="AC361">
            <v>0</v>
          </cell>
          <cell r="AD361">
            <v>0</v>
          </cell>
        </row>
        <row r="362">
          <cell r="A362">
            <v>101286</v>
          </cell>
          <cell r="B362" t="str">
            <v xml:space="preserve">PNIC TRANSF MNGR O/H                    </v>
          </cell>
          <cell r="C362">
            <v>105965</v>
          </cell>
          <cell r="D362" t="str">
            <v>OVERHEADS, PNCFGS CORPORATE SERVICES - ADMIN SERVICES</v>
          </cell>
          <cell r="E362">
            <v>415006</v>
          </cell>
          <cell r="F362">
            <v>4150</v>
          </cell>
          <cell r="G362" t="str">
            <v>HSE</v>
          </cell>
          <cell r="H362" t="str">
            <v>BASE JV</v>
          </cell>
          <cell r="I362" t="str">
            <v>HR</v>
          </cell>
          <cell r="J362" t="str">
            <v>INFRASTRUCTURE</v>
          </cell>
          <cell r="K362" t="str">
            <v>Infrastructure Services Mgr Nigeria</v>
          </cell>
          <cell r="L362" t="str">
            <v>Head RE &amp; Infrastructure Services SPDC</v>
          </cell>
          <cell r="M362" t="str">
            <v>CHIGBO ENENMO</v>
          </cell>
          <cell r="N362" t="str">
            <v>INFRASTRUCTURE</v>
          </cell>
          <cell r="O362" t="str">
            <v>AJILIMA- ISAAC, HAWA</v>
          </cell>
          <cell r="P362" t="str">
            <v>IDARA.IDANG@SHELL.COM</v>
          </cell>
          <cell r="Q362" t="str">
            <v>OPEX</v>
          </cell>
          <cell r="R362" t="str">
            <v>OPEX</v>
          </cell>
          <cell r="S362" t="str">
            <v>NON SAL</v>
          </cell>
          <cell r="T362" t="str">
            <v>N/A</v>
          </cell>
          <cell r="U362" t="str">
            <v>N/A</v>
          </cell>
          <cell r="V362" t="str">
            <v>N/A</v>
          </cell>
          <cell r="W362" t="str">
            <v>P236.08 Corporate Affairs, PR, etc.</v>
          </cell>
          <cell r="X362" t="str">
            <v>S7200 Services</v>
          </cell>
          <cell r="Y362" t="str">
            <v>A2340 Overhead</v>
          </cell>
          <cell r="AB362">
            <v>0</v>
          </cell>
          <cell r="AC362">
            <v>0</v>
          </cell>
          <cell r="AD362">
            <v>0</v>
          </cell>
        </row>
        <row r="363">
          <cell r="A363">
            <v>105961</v>
          </cell>
          <cell r="B363" t="str">
            <v>OVERHEADS, PNCFGS CORPORATE SERVICES - MARINE LOGISTICS</v>
          </cell>
          <cell r="C363">
            <v>105965</v>
          </cell>
          <cell r="D363" t="str">
            <v>OVERHEADS, PNCFGS CORPORATE SERVICES - ADMIN SERVICES</v>
          </cell>
          <cell r="E363">
            <v>415006</v>
          </cell>
          <cell r="F363">
            <v>4150</v>
          </cell>
          <cell r="G363" t="str">
            <v>HSE</v>
          </cell>
          <cell r="H363" t="str">
            <v>BASE JV</v>
          </cell>
          <cell r="I363" t="str">
            <v>HR</v>
          </cell>
          <cell r="J363" t="str">
            <v>INFRASTRUCTURE</v>
          </cell>
          <cell r="K363" t="str">
            <v>Infrastructure Services Mgr Nigeria</v>
          </cell>
          <cell r="L363" t="str">
            <v>Head RE &amp; Infrastructure Services SPDC</v>
          </cell>
          <cell r="M363" t="str">
            <v>CHIGBO ENENMO</v>
          </cell>
          <cell r="N363" t="str">
            <v>INFRASTRUCTURE</v>
          </cell>
          <cell r="O363" t="str">
            <v>AJILIMA- ISAAC, HAWA</v>
          </cell>
          <cell r="P363" t="str">
            <v>IDARA.IDANG@SHELL.COM</v>
          </cell>
          <cell r="Q363" t="str">
            <v>OPEX</v>
          </cell>
          <cell r="R363" t="str">
            <v>OPEX</v>
          </cell>
          <cell r="S363" t="str">
            <v>NON SAL</v>
          </cell>
          <cell r="T363" t="str">
            <v>N/A</v>
          </cell>
          <cell r="U363" t="str">
            <v>N/A</v>
          </cell>
          <cell r="V363" t="str">
            <v>N/A</v>
          </cell>
          <cell r="W363" t="str">
            <v>P231 Production Operations</v>
          </cell>
          <cell r="X363" t="str">
            <v>S7200 Services</v>
          </cell>
          <cell r="Y363" t="str">
            <v>A2340 Overhead</v>
          </cell>
          <cell r="AB363">
            <v>0</v>
          </cell>
          <cell r="AC363">
            <v>0</v>
          </cell>
          <cell r="AD363">
            <v>0</v>
          </cell>
        </row>
        <row r="364">
          <cell r="A364">
            <v>105962</v>
          </cell>
          <cell r="B364" t="str">
            <v>CORPORATE UTILTIIES OVERHEAD</v>
          </cell>
          <cell r="C364">
            <v>105965</v>
          </cell>
          <cell r="D364" t="str">
            <v>OVERHEADS, PNCFGS CORPORATE SERVICES - ADMIN SERVICES</v>
          </cell>
          <cell r="E364">
            <v>415001</v>
          </cell>
          <cell r="F364">
            <v>4150</v>
          </cell>
          <cell r="G364" t="str">
            <v>OF-MTCE</v>
          </cell>
          <cell r="H364" t="str">
            <v>BASE JV</v>
          </cell>
          <cell r="I364" t="str">
            <v>HR</v>
          </cell>
          <cell r="J364" t="str">
            <v>INFRASTRUCTURE</v>
          </cell>
          <cell r="K364" t="str">
            <v>Infrastructure Services Mgr Nigeria</v>
          </cell>
          <cell r="L364" t="str">
            <v>Head, Corporate Utilities</v>
          </cell>
          <cell r="M364" t="str">
            <v>CHIGBO ENENMO</v>
          </cell>
          <cell r="N364" t="str">
            <v>INFRASTRUCTURE</v>
          </cell>
          <cell r="O364" t="str">
            <v>AJILIMA- ISAAC, HAWA</v>
          </cell>
          <cell r="P364" t="str">
            <v>IDARA.IDANG@SHELL.COM</v>
          </cell>
          <cell r="Q364" t="str">
            <v>OPEX</v>
          </cell>
          <cell r="R364" t="str">
            <v>OPEX</v>
          </cell>
          <cell r="S364" t="str">
            <v>NON SAL</v>
          </cell>
          <cell r="T364" t="str">
            <v>N/A</v>
          </cell>
          <cell r="U364" t="str">
            <v>N/A</v>
          </cell>
          <cell r="V364" t="str">
            <v>C_OPSE_OIL_Z11</v>
          </cell>
          <cell r="W364" t="str">
            <v>P236.10 Office/Property Management</v>
          </cell>
          <cell r="X364" t="str">
            <v>S7200 Services</v>
          </cell>
          <cell r="Y364" t="str">
            <v>A2340 Overhead</v>
          </cell>
          <cell r="AB364">
            <v>111761600</v>
          </cell>
          <cell r="AC364">
            <v>88894.650000000009</v>
          </cell>
          <cell r="AD364">
            <v>455326.12540983607</v>
          </cell>
        </row>
        <row r="365">
          <cell r="A365">
            <v>105963</v>
          </cell>
          <cell r="B365" t="str">
            <v>OVERHEADS, PNCFGS CORPORATE SERVICES - PPE</v>
          </cell>
          <cell r="C365">
            <v>105965</v>
          </cell>
          <cell r="D365" t="str">
            <v>OVERHEADS, PNCFGS CORPORATE SERVICES - ADMIN SERVICES</v>
          </cell>
          <cell r="E365">
            <v>415006</v>
          </cell>
          <cell r="F365">
            <v>4150</v>
          </cell>
          <cell r="G365" t="str">
            <v>HSE</v>
          </cell>
          <cell r="H365" t="str">
            <v>BASE JV</v>
          </cell>
          <cell r="I365" t="str">
            <v>HR</v>
          </cell>
          <cell r="J365" t="str">
            <v>INFRASTRUCTURE</v>
          </cell>
          <cell r="K365" t="str">
            <v>Infrastructure Services Mgr Nigeria</v>
          </cell>
          <cell r="L365" t="str">
            <v>Head RE &amp; Infrastructure Services SPDC</v>
          </cell>
          <cell r="M365" t="str">
            <v>CHIGBO ENENMO</v>
          </cell>
          <cell r="N365" t="str">
            <v>INFRASTRUCTURE</v>
          </cell>
          <cell r="O365" t="str">
            <v>AJILIMA- ISAAC, HAWA</v>
          </cell>
          <cell r="P365" t="str">
            <v>IDARA.IDANG@SHELL.COM</v>
          </cell>
          <cell r="Q365" t="str">
            <v>OPEX</v>
          </cell>
          <cell r="R365" t="str">
            <v>OPEX</v>
          </cell>
          <cell r="S365" t="str">
            <v>NON SAL</v>
          </cell>
          <cell r="T365" t="str">
            <v>N/A</v>
          </cell>
          <cell r="U365" t="str">
            <v>N/A</v>
          </cell>
          <cell r="V365" t="str">
            <v>N/A</v>
          </cell>
          <cell r="W365" t="str">
            <v>P236.10 Office/Property Management</v>
          </cell>
          <cell r="X365" t="str">
            <v>S7200 Services</v>
          </cell>
          <cell r="Y365" t="str">
            <v>A2340 Overhead</v>
          </cell>
          <cell r="AB365">
            <v>0</v>
          </cell>
          <cell r="AC365">
            <v>0</v>
          </cell>
          <cell r="AD365">
            <v>0</v>
          </cell>
        </row>
        <row r="366">
          <cell r="A366">
            <v>105965</v>
          </cell>
          <cell r="B366" t="str">
            <v>OVERHEADS, PNCFGS CORPORATE SERVICES - STATIONERY</v>
          </cell>
          <cell r="C366">
            <v>105965</v>
          </cell>
          <cell r="D366" t="str">
            <v>OVERHEADS, PNCFGS CORPORATE SERVICES - ADMIN SERVICES</v>
          </cell>
          <cell r="E366">
            <v>415006</v>
          </cell>
          <cell r="F366">
            <v>4150</v>
          </cell>
          <cell r="G366" t="str">
            <v>HSE</v>
          </cell>
          <cell r="H366" t="str">
            <v>BASE JV</v>
          </cell>
          <cell r="I366" t="str">
            <v>HR</v>
          </cell>
          <cell r="J366" t="str">
            <v>INFRASTRUCTURE</v>
          </cell>
          <cell r="K366" t="str">
            <v>Infrastructure Services Mgr Nigeria</v>
          </cell>
          <cell r="L366" t="str">
            <v>Head RE &amp; Infrastructure Services SPDC</v>
          </cell>
          <cell r="M366" t="str">
            <v>CHIGBO ENENMO</v>
          </cell>
          <cell r="N366" t="str">
            <v>INFRASTRUCTURE</v>
          </cell>
          <cell r="O366" t="str">
            <v>AJILIMA- ISAAC, HAWA</v>
          </cell>
          <cell r="P366" t="str">
            <v>IDARA.IDANG@SHELL.COM</v>
          </cell>
          <cell r="Q366" t="str">
            <v>OPEX</v>
          </cell>
          <cell r="R366" t="str">
            <v>OPEX</v>
          </cell>
          <cell r="S366" t="str">
            <v>NON SAL</v>
          </cell>
          <cell r="T366" t="str">
            <v>N/A</v>
          </cell>
          <cell r="U366" t="str">
            <v>N/A</v>
          </cell>
          <cell r="V366" t="str">
            <v>C_OPSE_OIL_Z11</v>
          </cell>
          <cell r="W366" t="str">
            <v>P236.10 Office/Property Management</v>
          </cell>
          <cell r="X366" t="str">
            <v>S7200 Services</v>
          </cell>
          <cell r="Y366" t="str">
            <v>A2340 Overhead</v>
          </cell>
          <cell r="AB366">
            <v>30957460</v>
          </cell>
          <cell r="AC366">
            <v>25992</v>
          </cell>
          <cell r="AD366">
            <v>127491.86885245901</v>
          </cell>
        </row>
        <row r="367">
          <cell r="A367">
            <v>105966</v>
          </cell>
          <cell r="B367" t="str">
            <v>OVERHEADS, PNCFGS CORPORATE SERVICES - MEETINGS/SEMINAR</v>
          </cell>
          <cell r="C367">
            <v>105965</v>
          </cell>
          <cell r="D367" t="str">
            <v>OVERHEADS, PNCFGS CORPORATE SERVICES - ADMIN SERVICES</v>
          </cell>
          <cell r="E367">
            <v>415006</v>
          </cell>
          <cell r="F367">
            <v>4150</v>
          </cell>
          <cell r="G367" t="str">
            <v>HSE</v>
          </cell>
          <cell r="H367" t="str">
            <v>BASE JV</v>
          </cell>
          <cell r="I367" t="str">
            <v>HR</v>
          </cell>
          <cell r="J367" t="str">
            <v>INFRASTRUCTURE</v>
          </cell>
          <cell r="K367" t="str">
            <v>Infrastructure Services Mgr Nigeria</v>
          </cell>
          <cell r="L367" t="str">
            <v>Head RE &amp; Infrastructure Services SPDC</v>
          </cell>
          <cell r="M367" t="str">
            <v>CHIGBO ENENMO</v>
          </cell>
          <cell r="N367" t="str">
            <v>INFRASTRUCTURE</v>
          </cell>
          <cell r="O367" t="str">
            <v>AJILIMA- ISAAC, HAWA</v>
          </cell>
          <cell r="P367" t="str">
            <v>IDARA.IDANG@SHELL.COM</v>
          </cell>
          <cell r="Q367" t="str">
            <v>OPEX</v>
          </cell>
          <cell r="R367" t="str">
            <v>OPEX</v>
          </cell>
          <cell r="S367" t="str">
            <v>NON SAL</v>
          </cell>
          <cell r="T367" t="str">
            <v>N/A</v>
          </cell>
          <cell r="U367" t="str">
            <v>N/A</v>
          </cell>
          <cell r="V367" t="str">
            <v>N/A</v>
          </cell>
          <cell r="W367" t="str">
            <v>P236.10 Office/Property Management</v>
          </cell>
          <cell r="X367" t="str">
            <v>S7200 Services</v>
          </cell>
          <cell r="Y367" t="str">
            <v>A2340 Overhead</v>
          </cell>
          <cell r="AB367">
            <v>0</v>
          </cell>
          <cell r="AC367">
            <v>0</v>
          </cell>
          <cell r="AD367">
            <v>0</v>
          </cell>
        </row>
        <row r="368">
          <cell r="A368">
            <v>113096</v>
          </cell>
          <cell r="B368" t="str">
            <v>OVERHEADS, PNCFGS CORPORATE SERVICES - LAND TRANSPORT</v>
          </cell>
          <cell r="C368">
            <v>105965</v>
          </cell>
          <cell r="D368" t="str">
            <v>OVERHEADS, PNCFGS CORPORATE SERVICES - ADMIN SERVICES</v>
          </cell>
          <cell r="E368">
            <v>415006</v>
          </cell>
          <cell r="F368">
            <v>4150</v>
          </cell>
          <cell r="G368" t="str">
            <v>HSE</v>
          </cell>
          <cell r="H368" t="str">
            <v>BASE JV</v>
          </cell>
          <cell r="I368" t="str">
            <v>HR</v>
          </cell>
          <cell r="J368" t="str">
            <v>INFRASTRUCTURE</v>
          </cell>
          <cell r="K368" t="str">
            <v>Infrastructure Services Mgr Nigeria</v>
          </cell>
          <cell r="L368" t="str">
            <v>Head RE &amp; Infrastructure Services SPDC</v>
          </cell>
          <cell r="M368" t="str">
            <v>CHIGBO ENENMO</v>
          </cell>
          <cell r="N368" t="str">
            <v>INFRASTRUCTURE</v>
          </cell>
          <cell r="O368" t="str">
            <v>AJILIMA- ISAAC, HAWA</v>
          </cell>
          <cell r="P368" t="str">
            <v>IDARA.IDANG@SHELL.COM</v>
          </cell>
          <cell r="Q368" t="str">
            <v>OPEX</v>
          </cell>
          <cell r="R368" t="str">
            <v>OPEX</v>
          </cell>
          <cell r="S368" t="str">
            <v>NON SAL</v>
          </cell>
          <cell r="T368" t="str">
            <v>N/A</v>
          </cell>
          <cell r="U368" t="str">
            <v>N/A</v>
          </cell>
          <cell r="V368" t="str">
            <v>N/A</v>
          </cell>
          <cell r="W368" t="str">
            <v>P236.07 Procurement Management</v>
          </cell>
          <cell r="X368" t="str">
            <v>S7200 Services</v>
          </cell>
          <cell r="Y368" t="str">
            <v>A2340 Overhead</v>
          </cell>
          <cell r="AB368">
            <v>0</v>
          </cell>
          <cell r="AC368">
            <v>0</v>
          </cell>
          <cell r="AD368">
            <v>0</v>
          </cell>
        </row>
        <row r="369">
          <cell r="A369">
            <v>113100</v>
          </cell>
          <cell r="B369" t="str">
            <v>OVERHEADS FACILITIES &amp; LOGISTICS- CORPORATE UTILITIES</v>
          </cell>
          <cell r="C369">
            <v>105965</v>
          </cell>
          <cell r="D369" t="str">
            <v>OVERHEADS, PNCFGS CORPORATE SERVICES - ADMIN SERVICES</v>
          </cell>
          <cell r="E369">
            <v>415006</v>
          </cell>
          <cell r="F369">
            <v>4150</v>
          </cell>
          <cell r="G369" t="str">
            <v>HSE</v>
          </cell>
          <cell r="H369" t="str">
            <v>BASE JV</v>
          </cell>
          <cell r="I369" t="str">
            <v>HR</v>
          </cell>
          <cell r="J369" t="str">
            <v>INFRASTRUCTURE</v>
          </cell>
          <cell r="K369" t="str">
            <v>Infrastructure Services Mgr Nigeria</v>
          </cell>
          <cell r="L369" t="str">
            <v>Head RE &amp; Infrastructure Services SPDC</v>
          </cell>
          <cell r="M369" t="str">
            <v>CHIGBO ENENMO</v>
          </cell>
          <cell r="N369" t="str">
            <v>INFRASTRUCTURE</v>
          </cell>
          <cell r="O369" t="str">
            <v>AJILIMA- ISAAC, HAWA</v>
          </cell>
          <cell r="P369" t="str">
            <v>IDARA.IDANG@SHELL.COM</v>
          </cell>
          <cell r="Q369" t="str">
            <v>OPEX</v>
          </cell>
          <cell r="R369" t="str">
            <v>OPEX</v>
          </cell>
          <cell r="S369" t="str">
            <v>NON SAL</v>
          </cell>
          <cell r="T369" t="str">
            <v>N/A</v>
          </cell>
          <cell r="U369" t="str">
            <v>N/A</v>
          </cell>
          <cell r="V369" t="str">
            <v>N/A</v>
          </cell>
          <cell r="W369" t="str">
            <v>P236.10 Office/Property Management</v>
          </cell>
          <cell r="X369" t="str">
            <v>S7200 Services</v>
          </cell>
          <cell r="Y369" t="str">
            <v>A2340 Overhead</v>
          </cell>
          <cell r="AB369">
            <v>0</v>
          </cell>
          <cell r="AC369">
            <v>0</v>
          </cell>
          <cell r="AD369">
            <v>0</v>
          </cell>
        </row>
        <row r="370">
          <cell r="A370">
            <v>113165</v>
          </cell>
          <cell r="B370" t="str">
            <v>OVERHEADS, PNCFGS CORPORATE SERVICES - CATERING</v>
          </cell>
          <cell r="C370">
            <v>105965</v>
          </cell>
          <cell r="D370" t="str">
            <v>OVERHEADS, PNCFGS CORPORATE SERVICES - ADMIN SERVICES</v>
          </cell>
          <cell r="E370">
            <v>415006</v>
          </cell>
          <cell r="F370">
            <v>4150</v>
          </cell>
          <cell r="G370" t="str">
            <v>HSE</v>
          </cell>
          <cell r="H370" t="str">
            <v>BASE JV</v>
          </cell>
          <cell r="I370" t="str">
            <v>HR</v>
          </cell>
          <cell r="J370" t="str">
            <v>INFRASTRUCTURE</v>
          </cell>
          <cell r="K370" t="str">
            <v>Infrastructure Services Mgr Nigeria</v>
          </cell>
          <cell r="L370" t="str">
            <v>Head RE &amp; Infrastructure Services SPDC</v>
          </cell>
          <cell r="M370" t="str">
            <v>CHIGBO ENENMO</v>
          </cell>
          <cell r="N370" t="str">
            <v>INFRASTRUCTURE</v>
          </cell>
          <cell r="O370" t="str">
            <v>AJILIMA- ISAAC, HAWA</v>
          </cell>
          <cell r="P370" t="str">
            <v>IDARA.IDANG@SHELL.COM</v>
          </cell>
          <cell r="Q370" t="str">
            <v>OPEX</v>
          </cell>
          <cell r="R370" t="str">
            <v>OPEX</v>
          </cell>
          <cell r="S370" t="str">
            <v>NON SAL</v>
          </cell>
          <cell r="T370" t="str">
            <v>N/A</v>
          </cell>
          <cell r="U370" t="str">
            <v>N/A</v>
          </cell>
          <cell r="V370" t="str">
            <v>N/A</v>
          </cell>
          <cell r="W370" t="str">
            <v>P236.07 Procurement Management</v>
          </cell>
          <cell r="X370" t="str">
            <v>S7200 Services</v>
          </cell>
          <cell r="Y370" t="str">
            <v>A2340 Overhead</v>
          </cell>
          <cell r="AB370">
            <v>0</v>
          </cell>
          <cell r="AC370">
            <v>0</v>
          </cell>
          <cell r="AD370">
            <v>0</v>
          </cell>
        </row>
        <row r="371">
          <cell r="A371">
            <v>113304</v>
          </cell>
          <cell r="B371" t="str">
            <v>OVERHEADS, PNCFGS CORPORATE SERVICES - BUSINESS ENTERTAINMENT</v>
          </cell>
          <cell r="C371">
            <v>105965</v>
          </cell>
          <cell r="D371" t="str">
            <v>OVERHEADS, PNCFGS CORPORATE SERVICES - ADMIN SERVICES</v>
          </cell>
          <cell r="E371">
            <v>415006</v>
          </cell>
          <cell r="F371">
            <v>4150</v>
          </cell>
          <cell r="G371" t="str">
            <v>HSE</v>
          </cell>
          <cell r="H371" t="str">
            <v>BASE JV</v>
          </cell>
          <cell r="I371" t="str">
            <v>HR</v>
          </cell>
          <cell r="J371" t="str">
            <v>INFRASTRUCTURE</v>
          </cell>
          <cell r="K371" t="str">
            <v>Infrastructure Services Mgr Nigeria</v>
          </cell>
          <cell r="L371" t="str">
            <v>Head RE &amp; Infrastructure Services SPDC</v>
          </cell>
          <cell r="M371" t="str">
            <v>CHIGBO ENENMO</v>
          </cell>
          <cell r="N371" t="str">
            <v>INFRASTRUCTURE</v>
          </cell>
          <cell r="O371" t="str">
            <v>AJILIMA- ISAAC, HAWA</v>
          </cell>
          <cell r="P371" t="str">
            <v>IDARA.IDANG@SHELL.COM</v>
          </cell>
          <cell r="Q371" t="str">
            <v>OPEX</v>
          </cell>
          <cell r="R371" t="str">
            <v>OPEX</v>
          </cell>
          <cell r="S371" t="str">
            <v>NON SAL</v>
          </cell>
          <cell r="T371" t="str">
            <v>N/A</v>
          </cell>
          <cell r="U371" t="str">
            <v>N/A</v>
          </cell>
          <cell r="V371" t="str">
            <v>N/A</v>
          </cell>
          <cell r="W371" t="str">
            <v>P236.07 Procurement Management</v>
          </cell>
          <cell r="X371" t="str">
            <v>S7200 Services</v>
          </cell>
          <cell r="Y371" t="str">
            <v>A2340 Overhead</v>
          </cell>
          <cell r="AB371">
            <v>0</v>
          </cell>
          <cell r="AC371">
            <v>0</v>
          </cell>
          <cell r="AD371">
            <v>0</v>
          </cell>
        </row>
        <row r="372">
          <cell r="A372">
            <v>113305</v>
          </cell>
          <cell r="B372" t="str">
            <v>OVERHEADS, PNCFGS CORPORATE SERVICES - ICT INFRASTRUCTURE</v>
          </cell>
          <cell r="C372">
            <v>105965</v>
          </cell>
          <cell r="D372" t="str">
            <v>OVERHEADS, PNCFGS CORPORATE SERVICES - ADMIN SERVICES</v>
          </cell>
          <cell r="E372">
            <v>415006</v>
          </cell>
          <cell r="F372">
            <v>4150</v>
          </cell>
          <cell r="G372" t="str">
            <v>HSE</v>
          </cell>
          <cell r="H372" t="str">
            <v>BASE JV</v>
          </cell>
          <cell r="I372" t="str">
            <v>HR</v>
          </cell>
          <cell r="J372" t="str">
            <v>INFRASTRUCTURE</v>
          </cell>
          <cell r="K372" t="str">
            <v>Infrastructure Services Mgr Nigeria</v>
          </cell>
          <cell r="L372" t="str">
            <v>Head RE &amp; Infrastructure Services SPDC</v>
          </cell>
          <cell r="M372" t="str">
            <v>CHIGBO ENENMO</v>
          </cell>
          <cell r="N372" t="str">
            <v>INFRASTRUCTURE</v>
          </cell>
          <cell r="O372" t="str">
            <v>AJILIMA- ISAAC, HAWA</v>
          </cell>
          <cell r="P372" t="str">
            <v>IDARA.IDANG@SHELL.COM</v>
          </cell>
          <cell r="Q372" t="str">
            <v>OPEX</v>
          </cell>
          <cell r="R372" t="str">
            <v>OPEX</v>
          </cell>
          <cell r="S372" t="str">
            <v>NON SAL</v>
          </cell>
          <cell r="T372" t="str">
            <v>N/A</v>
          </cell>
          <cell r="U372" t="str">
            <v>N/A</v>
          </cell>
          <cell r="V372" t="str">
            <v>N/A</v>
          </cell>
          <cell r="W372" t="str">
            <v>P236.07 Procurement Management</v>
          </cell>
          <cell r="X372" t="str">
            <v>S7200 Services</v>
          </cell>
          <cell r="Y372" t="str">
            <v>A2340 Overhead</v>
          </cell>
          <cell r="AB372">
            <v>0</v>
          </cell>
          <cell r="AC372">
            <v>0</v>
          </cell>
          <cell r="AD372">
            <v>0</v>
          </cell>
        </row>
        <row r="373">
          <cell r="A373">
            <v>106904</v>
          </cell>
          <cell r="B373" t="str">
            <v>HOTELS &amp; TRAVELS DPP</v>
          </cell>
          <cell r="C373">
            <v>106904</v>
          </cell>
          <cell r="D373" t="str">
            <v>HOTELS &amp; TRAVELS DPP</v>
          </cell>
          <cell r="E373">
            <v>415002</v>
          </cell>
          <cell r="F373">
            <v>4150</v>
          </cell>
          <cell r="G373" t="str">
            <v>G&amp;A</v>
          </cell>
          <cell r="H373" t="str">
            <v>BASE JV</v>
          </cell>
          <cell r="I373" t="str">
            <v>DEVELOPMENT</v>
          </cell>
          <cell r="J373" t="str">
            <v>DEVELOPMENT</v>
          </cell>
          <cell r="K373" t="str">
            <v>Development Manager, Onshore Assets</v>
          </cell>
          <cell r="L373" t="str">
            <v>Subsurface Operations Interface Manager</v>
          </cell>
          <cell r="M373" t="str">
            <v>MOJEED OKUNADE</v>
          </cell>
          <cell r="N373" t="str">
            <v>DEVELOPMENT</v>
          </cell>
          <cell r="O373" t="str">
            <v>ENONCHE, VANESSA</v>
          </cell>
          <cell r="P373" t="str">
            <v>REGGY.NDUKWE@SHELL.COM</v>
          </cell>
          <cell r="Q373" t="str">
            <v>OPEX</v>
          </cell>
          <cell r="R373" t="str">
            <v>OPEX</v>
          </cell>
          <cell r="S373" t="str">
            <v>NON SAL</v>
          </cell>
          <cell r="T373" t="str">
            <v>N/A</v>
          </cell>
          <cell r="U373" t="str">
            <v>N/A</v>
          </cell>
          <cell r="V373" t="str">
            <v>N/A</v>
          </cell>
          <cell r="W373" t="str">
            <v>P236.01 Technical Support</v>
          </cell>
          <cell r="X373" t="str">
            <v>S7200 Services</v>
          </cell>
          <cell r="Y373" t="str">
            <v>A2340 Overhead</v>
          </cell>
          <cell r="AB373">
            <v>0</v>
          </cell>
          <cell r="AC373">
            <v>0</v>
          </cell>
          <cell r="AD373">
            <v>0</v>
          </cell>
        </row>
        <row r="374">
          <cell r="A374">
            <v>108111</v>
          </cell>
          <cell r="B374" t="str">
            <v>HEAD OFFICE SERVICE FEE - DGS/IPP</v>
          </cell>
          <cell r="C374" t="str">
            <v>103563_DGS/IPP</v>
          </cell>
          <cell r="D374" t="str">
            <v>HEAD OFFICE SERVICE FEE - DGS/IPP</v>
          </cell>
          <cell r="E374">
            <v>429600</v>
          </cell>
          <cell r="F374">
            <v>4296</v>
          </cell>
          <cell r="G374" t="str">
            <v>G&amp;A</v>
          </cell>
          <cell r="H374" t="str">
            <v>BASE JV</v>
          </cell>
          <cell r="I374" t="str">
            <v>FINANCE</v>
          </cell>
          <cell r="J374" t="str">
            <v>FINANCE</v>
          </cell>
          <cell r="K374" t="str">
            <v>SPDC Finance Director</v>
          </cell>
          <cell r="L374" t="str">
            <v>Regional Head, Budgeting &amp; Fin Planning</v>
          </cell>
          <cell r="M374" t="str">
            <v>CHIGBO ENENMO</v>
          </cell>
          <cell r="N374" t="str">
            <v>FINANCE - SF</v>
          </cell>
          <cell r="O374" t="str">
            <v>AJILIMA- ISAAC, HAWA</v>
          </cell>
          <cell r="P374" t="str">
            <v>OLUSINA.AKANNI@SHELL.COM</v>
          </cell>
          <cell r="Q374" t="str">
            <v>OPEX</v>
          </cell>
          <cell r="R374" t="str">
            <v>OPEX</v>
          </cell>
          <cell r="S374" t="str">
            <v>SERVICE FEES</v>
          </cell>
          <cell r="T374" t="str">
            <v>N/A</v>
          </cell>
          <cell r="U374" t="str">
            <v>N/A</v>
          </cell>
          <cell r="V374" t="str">
            <v>C_OPSE_OIL_Z11</v>
          </cell>
          <cell r="W374" t="str">
            <v>P237 Global Service Charge</v>
          </cell>
          <cell r="X374" t="str">
            <v>S7300 Intercompany Service</v>
          </cell>
          <cell r="Y374" t="str">
            <v>A2340 Overhead</v>
          </cell>
          <cell r="AB374">
            <v>0</v>
          </cell>
          <cell r="AC374">
            <v>0</v>
          </cell>
          <cell r="AD374">
            <v>0</v>
          </cell>
        </row>
        <row r="375">
          <cell r="A375">
            <v>108112</v>
          </cell>
          <cell r="B375" t="str">
            <v>NIGER DELTA DEVELOPMENT COMMISSION - DGS/IPP</v>
          </cell>
          <cell r="C375" t="str">
            <v>102548_DGS/IPP</v>
          </cell>
          <cell r="D375" t="str">
            <v>NIGER DELTA DEVELOPMENT COMMISSION - DGS</v>
          </cell>
          <cell r="E375">
            <v>428000</v>
          </cell>
          <cell r="F375">
            <v>4280</v>
          </cell>
          <cell r="G375" t="str">
            <v>G&amp;A</v>
          </cell>
          <cell r="H375" t="str">
            <v>DOMGAS/IPP</v>
          </cell>
          <cell r="I375" t="str">
            <v>FINANCE</v>
          </cell>
          <cell r="J375" t="str">
            <v>FINANCE</v>
          </cell>
          <cell r="K375" t="str">
            <v>SPDC Finance Director</v>
          </cell>
          <cell r="L375" t="str">
            <v>Regional Head, Budgeting &amp; Fin Planning</v>
          </cell>
          <cell r="M375" t="str">
            <v>CHIGBO ENENMO</v>
          </cell>
          <cell r="N375" t="str">
            <v>FINANCE - NDDC</v>
          </cell>
          <cell r="O375" t="str">
            <v>AJILIMA- ISAAC, HAWA</v>
          </cell>
          <cell r="P375" t="str">
            <v>OLUSINA.AKANNI@SHELL.COM</v>
          </cell>
          <cell r="Q375" t="str">
            <v>OPEX</v>
          </cell>
          <cell r="R375" t="str">
            <v>OPEX</v>
          </cell>
          <cell r="S375" t="str">
            <v>NDDC</v>
          </cell>
          <cell r="T375" t="str">
            <v>N/A</v>
          </cell>
          <cell r="U375" t="str">
            <v>N/A</v>
          </cell>
          <cell r="V375" t="str">
            <v>C_OPSE_OIL_Z11</v>
          </cell>
          <cell r="W375" t="str">
            <v>P244 NDDC</v>
          </cell>
          <cell r="X375" t="str">
            <v>S7900 Other Expenses</v>
          </cell>
          <cell r="Y375" t="str">
            <v>A2320 Other Operating Cost</v>
          </cell>
          <cell r="AB375">
            <v>0</v>
          </cell>
          <cell r="AC375">
            <v>0</v>
          </cell>
          <cell r="AD375">
            <v>0</v>
          </cell>
        </row>
        <row r="376">
          <cell r="A376">
            <v>106914</v>
          </cell>
          <cell r="B376" t="str">
            <v>ADMIN SERVICES COST DPP</v>
          </cell>
          <cell r="C376">
            <v>106904</v>
          </cell>
          <cell r="D376" t="str">
            <v>HOTELS &amp; TRAVELS DPP</v>
          </cell>
          <cell r="E376">
            <v>415002</v>
          </cell>
          <cell r="F376">
            <v>4150</v>
          </cell>
          <cell r="G376" t="str">
            <v>G&amp;A</v>
          </cell>
          <cell r="H376" t="str">
            <v>BASE JV</v>
          </cell>
          <cell r="I376" t="str">
            <v>DEVELOPMENT</v>
          </cell>
          <cell r="J376" t="str">
            <v>DEVELOPMENT</v>
          </cell>
          <cell r="K376" t="str">
            <v>Development Manager, Onshore Assets</v>
          </cell>
          <cell r="L376" t="str">
            <v>Subsurface Operations Interface Manager</v>
          </cell>
          <cell r="M376" t="str">
            <v>MOJEED OKUNADE</v>
          </cell>
          <cell r="N376" t="str">
            <v>DEVELOPMENT</v>
          </cell>
          <cell r="O376" t="str">
            <v>ENONCHE, VANESSA</v>
          </cell>
          <cell r="P376" t="str">
            <v>REGGY.NDUKWE@SHELL.COM</v>
          </cell>
          <cell r="Q376" t="str">
            <v>OPEX</v>
          </cell>
          <cell r="R376" t="str">
            <v>OPEX</v>
          </cell>
          <cell r="S376" t="str">
            <v>NON SAL</v>
          </cell>
          <cell r="T376" t="str">
            <v>N/A</v>
          </cell>
          <cell r="U376" t="str">
            <v>N/A</v>
          </cell>
          <cell r="V376" t="str">
            <v>N/A</v>
          </cell>
          <cell r="W376" t="str">
            <v>P236.01 Technical Support</v>
          </cell>
          <cell r="X376" t="str">
            <v>S7200 Services</v>
          </cell>
          <cell r="Y376" t="str">
            <v>A2340 Overhead</v>
          </cell>
          <cell r="AB376">
            <v>0</v>
          </cell>
          <cell r="AC376">
            <v>0</v>
          </cell>
          <cell r="AD376">
            <v>0</v>
          </cell>
        </row>
        <row r="377">
          <cell r="A377">
            <v>108967</v>
          </cell>
          <cell r="B377" t="str">
            <v xml:space="preserve">CRUDE OIL THEFT MONITORING              </v>
          </cell>
          <cell r="C377">
            <v>108967</v>
          </cell>
          <cell r="D377" t="str">
            <v xml:space="preserve">CRUDE OIL THEFT MONITORING              </v>
          </cell>
          <cell r="E377">
            <v>412002</v>
          </cell>
          <cell r="F377">
            <v>4120</v>
          </cell>
          <cell r="G377" t="str">
            <v>OF-MTCE</v>
          </cell>
          <cell r="H377" t="str">
            <v>BASE JV</v>
          </cell>
          <cell r="I377" t="str">
            <v>PRODUCTION</v>
          </cell>
          <cell r="J377" t="str">
            <v>PRODUCTION</v>
          </cell>
          <cell r="K377" t="str">
            <v>Pipeline Asset Manager</v>
          </cell>
          <cell r="L377" t="str">
            <v xml:space="preserve">	Head, Right of Way Management </v>
          </cell>
          <cell r="M377" t="str">
            <v>IRETI OMOTOSO</v>
          </cell>
          <cell r="N377" t="str">
            <v>PRODUCTION</v>
          </cell>
          <cell r="O377" t="str">
            <v>AGUEGBOH, OBIORA</v>
          </cell>
          <cell r="P377" t="str">
            <v>CYPRIANA.WILKEY@SHELL.COM</v>
          </cell>
          <cell r="Q377" t="str">
            <v>OPEX</v>
          </cell>
          <cell r="R377" t="str">
            <v>OPEX</v>
          </cell>
          <cell r="S377" t="str">
            <v>NON SAL</v>
          </cell>
          <cell r="T377" t="str">
            <v>N/A</v>
          </cell>
          <cell r="U377" t="str">
            <v>N/A</v>
          </cell>
          <cell r="V377" t="str">
            <v>N/A</v>
          </cell>
          <cell r="W377" t="str">
            <v>P231 Production Operations</v>
          </cell>
          <cell r="X377" t="str">
            <v>S7200 Services</v>
          </cell>
          <cell r="Y377" t="str">
            <v>A2340 Overhead</v>
          </cell>
          <cell r="AB377">
            <v>0</v>
          </cell>
          <cell r="AC377">
            <v>0</v>
          </cell>
          <cell r="AD377">
            <v>0</v>
          </cell>
        </row>
        <row r="378">
          <cell r="A378">
            <v>109416</v>
          </cell>
          <cell r="B378" t="str">
            <v xml:space="preserve">CRUDE OIL THEFT MONITORING OVERHEAD     </v>
          </cell>
          <cell r="C378">
            <v>108967</v>
          </cell>
          <cell r="D378" t="str">
            <v xml:space="preserve">CRUDE OIL THEFT MONITORING              </v>
          </cell>
          <cell r="E378">
            <v>412002</v>
          </cell>
          <cell r="F378">
            <v>4120</v>
          </cell>
          <cell r="G378" t="str">
            <v>OF-MTCE</v>
          </cell>
          <cell r="H378" t="str">
            <v>BASE JV</v>
          </cell>
          <cell r="I378" t="str">
            <v>PRODUCTION</v>
          </cell>
          <cell r="J378" t="str">
            <v>PRODUCTION</v>
          </cell>
          <cell r="K378" t="str">
            <v>Pipeline Asset Manager</v>
          </cell>
          <cell r="L378" t="str">
            <v xml:space="preserve">	Head, Right of Way Management </v>
          </cell>
          <cell r="M378" t="str">
            <v>IRETI OMOTOSO</v>
          </cell>
          <cell r="N378" t="str">
            <v>PRODUCTION</v>
          </cell>
          <cell r="O378" t="str">
            <v>AGUEGBOH, OBIORA</v>
          </cell>
          <cell r="P378" t="str">
            <v>CYPRIANA.WILKEY@SHELL.COM</v>
          </cell>
          <cell r="Q378" t="str">
            <v>OPEX</v>
          </cell>
          <cell r="R378" t="str">
            <v>OPEX</v>
          </cell>
          <cell r="S378" t="str">
            <v>NON SAL</v>
          </cell>
          <cell r="T378" t="str">
            <v>N/A</v>
          </cell>
          <cell r="U378" t="str">
            <v>N/A</v>
          </cell>
          <cell r="V378" t="str">
            <v>N/A</v>
          </cell>
          <cell r="W378" t="str">
            <v>P231 Production Operations</v>
          </cell>
          <cell r="X378" t="str">
            <v>S7200 Services</v>
          </cell>
          <cell r="Y378" t="str">
            <v>A2110 Production Operations</v>
          </cell>
          <cell r="AB378">
            <v>0</v>
          </cell>
          <cell r="AC378">
            <v>0</v>
          </cell>
          <cell r="AD378">
            <v>0</v>
          </cell>
        </row>
        <row r="379">
          <cell r="A379">
            <v>101419</v>
          </cell>
          <cell r="B379" t="str">
            <v>FINANCE OPERATIONS PROFESSIONAL FEES</v>
          </cell>
          <cell r="C379">
            <v>101417</v>
          </cell>
          <cell r="D379" t="str">
            <v>FINANCE OPERATIONS PROFESSIONAL FEES</v>
          </cell>
          <cell r="E379">
            <v>5200.03</v>
          </cell>
          <cell r="F379">
            <v>5200</v>
          </cell>
          <cell r="G379" t="str">
            <v>G&amp;A</v>
          </cell>
          <cell r="H379" t="str">
            <v>BASE JV</v>
          </cell>
          <cell r="I379" t="str">
            <v>FINANCE</v>
          </cell>
          <cell r="J379" t="str">
            <v>FINANCE</v>
          </cell>
          <cell r="K379" t="str">
            <v>Controller Africa</v>
          </cell>
          <cell r="L379" t="str">
            <v>Financial Accounting Manager</v>
          </cell>
          <cell r="M379" t="str">
            <v>CHIGBO ENENMO</v>
          </cell>
          <cell r="N379" t="str">
            <v>FINANCE</v>
          </cell>
          <cell r="O379" t="str">
            <v>AJILIMA- ISAAC, HAWA</v>
          </cell>
          <cell r="P379" t="str">
            <v>FOLUSHO.KOLAWOLE@SHELL.COM</v>
          </cell>
          <cell r="Q379" t="str">
            <v>OPEX</v>
          </cell>
          <cell r="R379" t="str">
            <v>OPEX</v>
          </cell>
          <cell r="S379" t="str">
            <v>NON SAL</v>
          </cell>
          <cell r="T379" t="str">
            <v>N/A</v>
          </cell>
          <cell r="U379" t="str">
            <v>N/A</v>
          </cell>
          <cell r="V379" t="str">
            <v>C_OPSE_OIL_Z11</v>
          </cell>
          <cell r="W379" t="str">
            <v>P236.06 Finance and Taxation</v>
          </cell>
          <cell r="X379" t="str">
            <v>S7200 Services</v>
          </cell>
          <cell r="Y379" t="str">
            <v>A2340 Overhead</v>
          </cell>
          <cell r="AB379">
            <v>120156159.57385799</v>
          </cell>
          <cell r="AC379">
            <v>126531.67499999999</v>
          </cell>
          <cell r="AD379">
            <v>520486.29655363277</v>
          </cell>
        </row>
        <row r="380">
          <cell r="A380" t="str">
            <v>O.NG.PPE.COT.GPS.71300</v>
          </cell>
          <cell r="B380" t="str">
            <v xml:space="preserve">CRUDE OIL THEFT MONITORING (GPHSL)          </v>
          </cell>
          <cell r="C380">
            <v>108967</v>
          </cell>
          <cell r="D380" t="str">
            <v xml:space="preserve">CRUDE OIL THEFT MONITORING              </v>
          </cell>
          <cell r="E380">
            <v>412002</v>
          </cell>
          <cell r="F380">
            <v>4120</v>
          </cell>
          <cell r="G380" t="str">
            <v>OF-MTCE</v>
          </cell>
          <cell r="H380" t="str">
            <v>BASE JV</v>
          </cell>
          <cell r="I380" t="str">
            <v>PRODUCTION</v>
          </cell>
          <cell r="J380" t="str">
            <v>PRODUCTION</v>
          </cell>
          <cell r="K380" t="str">
            <v>Pipeline Asset Manager</v>
          </cell>
          <cell r="L380" t="str">
            <v xml:space="preserve">	Head, Right of Way Management </v>
          </cell>
          <cell r="M380" t="str">
            <v>IRETI OMOTOSO</v>
          </cell>
          <cell r="N380" t="str">
            <v>PRODUCTION</v>
          </cell>
          <cell r="O380" t="str">
            <v>AGUEGBOH, OBIORA</v>
          </cell>
          <cell r="P380" t="str">
            <v>CYPRIANA.WILKEY@SHELL.COM</v>
          </cell>
          <cell r="Q380" t="str">
            <v>OPEX</v>
          </cell>
          <cell r="R380" t="str">
            <v>OPEX</v>
          </cell>
          <cell r="S380" t="str">
            <v>NON SAL</v>
          </cell>
          <cell r="T380" t="str">
            <v>N/A</v>
          </cell>
          <cell r="U380" t="str">
            <v>N/A</v>
          </cell>
          <cell r="V380" t="str">
            <v>N/A</v>
          </cell>
          <cell r="W380" t="str">
            <v>P231 Production Operations</v>
          </cell>
          <cell r="X380" t="str">
            <v>S7200 Services</v>
          </cell>
          <cell r="Y380" t="str">
            <v>A2340 Overhead</v>
          </cell>
          <cell r="AB380">
            <v>0</v>
          </cell>
          <cell r="AC380">
            <v>0</v>
          </cell>
          <cell r="AD380">
            <v>0</v>
          </cell>
        </row>
        <row r="381">
          <cell r="A381" t="str">
            <v>O.NG.PPE.COT.NCT.71300</v>
          </cell>
          <cell r="B381" t="str">
            <v>CRUDE OIL THEFT MONITORING (NCTL)</v>
          </cell>
          <cell r="C381">
            <v>108967</v>
          </cell>
          <cell r="D381" t="str">
            <v xml:space="preserve">CRUDE OIL THEFT MONITORING              </v>
          </cell>
          <cell r="E381">
            <v>412002</v>
          </cell>
          <cell r="F381">
            <v>4120</v>
          </cell>
          <cell r="G381" t="str">
            <v>OF-MTCE</v>
          </cell>
          <cell r="H381" t="str">
            <v>BASE JV</v>
          </cell>
          <cell r="I381" t="str">
            <v>PRODUCTION</v>
          </cell>
          <cell r="J381" t="str">
            <v>PRODUCTION</v>
          </cell>
          <cell r="K381" t="str">
            <v>Pipeline Asset Manager</v>
          </cell>
          <cell r="L381" t="str">
            <v xml:space="preserve">	Head, Right of Way Management </v>
          </cell>
          <cell r="M381" t="str">
            <v>IRETI OMOTOSO</v>
          </cell>
          <cell r="N381" t="str">
            <v>PRODUCTION</v>
          </cell>
          <cell r="O381" t="str">
            <v>AGUEGBOH, OBIORA</v>
          </cell>
          <cell r="P381" t="str">
            <v>CYPRIANA.WILKEY@SHELL.COM</v>
          </cell>
          <cell r="Q381" t="str">
            <v>OPEX</v>
          </cell>
          <cell r="R381" t="str">
            <v>OPEX</v>
          </cell>
          <cell r="S381" t="str">
            <v>NON SAL</v>
          </cell>
          <cell r="T381" t="str">
            <v>N/A</v>
          </cell>
          <cell r="U381" t="str">
            <v>N/A</v>
          </cell>
          <cell r="V381" t="str">
            <v>C_OPSE_OIL_Z11</v>
          </cell>
          <cell r="W381" t="str">
            <v>P231 Production Operations</v>
          </cell>
          <cell r="X381" t="str">
            <v>S7200 Services</v>
          </cell>
          <cell r="Y381" t="str">
            <v>A2110 Production Operations</v>
          </cell>
          <cell r="AB381">
            <v>0</v>
          </cell>
          <cell r="AC381">
            <v>0</v>
          </cell>
          <cell r="AD381">
            <v>0</v>
          </cell>
        </row>
        <row r="382">
          <cell r="A382" t="str">
            <v>O.NG.PPE.COT.TNP.71300</v>
          </cell>
          <cell r="B382" t="str">
            <v>CRUDE OIL THEFT MONITORING (TNP)</v>
          </cell>
          <cell r="C382">
            <v>108967</v>
          </cell>
          <cell r="D382" t="str">
            <v xml:space="preserve">CRUDE OIL THEFT MONITORING              </v>
          </cell>
          <cell r="E382">
            <v>412002</v>
          </cell>
          <cell r="F382">
            <v>4120</v>
          </cell>
          <cell r="G382" t="str">
            <v>OF-MTCE</v>
          </cell>
          <cell r="H382" t="str">
            <v>BASE JV</v>
          </cell>
          <cell r="I382" t="str">
            <v>PRODUCTION</v>
          </cell>
          <cell r="J382" t="str">
            <v>PRODUCTION</v>
          </cell>
          <cell r="K382" t="str">
            <v>Pipeline Asset Manager</v>
          </cell>
          <cell r="L382" t="str">
            <v xml:space="preserve">	Head, Right of Way Management </v>
          </cell>
          <cell r="M382" t="str">
            <v>IRETI OMOTOSO</v>
          </cell>
          <cell r="N382" t="str">
            <v>PRODUCTION</v>
          </cell>
          <cell r="O382" t="str">
            <v>AGUEGBOH, OBIORA</v>
          </cell>
          <cell r="P382" t="str">
            <v>CYPRIANA.WILKEY@SHELL.COM</v>
          </cell>
          <cell r="Q382" t="str">
            <v>OPEX</v>
          </cell>
          <cell r="R382" t="str">
            <v>OPEX</v>
          </cell>
          <cell r="S382" t="str">
            <v>NON SAL</v>
          </cell>
          <cell r="T382" t="str">
            <v>N/A</v>
          </cell>
          <cell r="U382" t="str">
            <v>N/A</v>
          </cell>
          <cell r="V382" t="str">
            <v>C_OPSE_OIL_Z11</v>
          </cell>
          <cell r="W382" t="str">
            <v>P231 Production Operations</v>
          </cell>
          <cell r="X382" t="str">
            <v>S7200 Services</v>
          </cell>
          <cell r="Y382" t="str">
            <v>A2110 Production Operations</v>
          </cell>
          <cell r="AB382">
            <v>177542085.22508964</v>
          </cell>
          <cell r="AC382">
            <v>1660930.2899999998</v>
          </cell>
          <cell r="AD382">
            <v>2243035.4874593103</v>
          </cell>
        </row>
        <row r="383">
          <cell r="A383" t="str">
            <v>O.NG.PPW.COT.TEP.71300</v>
          </cell>
          <cell r="B383" t="str">
            <v>CRUDE OIL THEFT MONITORING (TEP)</v>
          </cell>
          <cell r="C383">
            <v>108967</v>
          </cell>
          <cell r="D383" t="str">
            <v xml:space="preserve">CRUDE OIL THEFT MONITORING              </v>
          </cell>
          <cell r="E383">
            <v>412002</v>
          </cell>
          <cell r="F383">
            <v>4120</v>
          </cell>
          <cell r="G383" t="str">
            <v>OF-MTCE</v>
          </cell>
          <cell r="H383" t="str">
            <v>BASE JV</v>
          </cell>
          <cell r="I383" t="str">
            <v>PRODUCTION</v>
          </cell>
          <cell r="J383" t="str">
            <v>PRODUCTION</v>
          </cell>
          <cell r="K383" t="str">
            <v>Pipeline Asset Manager</v>
          </cell>
          <cell r="L383" t="str">
            <v xml:space="preserve">	Head, Right of Way Management </v>
          </cell>
          <cell r="M383" t="str">
            <v>IRETI OMOTOSO</v>
          </cell>
          <cell r="N383" t="str">
            <v>PRODUCTION</v>
          </cell>
          <cell r="O383" t="str">
            <v>AGUEGBOH, OBIORA</v>
          </cell>
          <cell r="P383" t="str">
            <v>CYPRIANA.WILKEY@SHELL.COM</v>
          </cell>
          <cell r="Q383" t="str">
            <v>OPEX</v>
          </cell>
          <cell r="R383" t="str">
            <v>OPEX</v>
          </cell>
          <cell r="S383" t="str">
            <v>NON SAL</v>
          </cell>
          <cell r="T383" t="str">
            <v>N/A</v>
          </cell>
          <cell r="U383" t="str">
            <v>N/A</v>
          </cell>
          <cell r="V383" t="str">
            <v>C_OPSE_OIL_Z11</v>
          </cell>
          <cell r="W383" t="str">
            <v>P231 Production Operations</v>
          </cell>
          <cell r="X383" t="str">
            <v>S7200 Services</v>
          </cell>
          <cell r="Y383" t="str">
            <v>A2110 Production Operations</v>
          </cell>
          <cell r="AB383">
            <v>103581737.67000002</v>
          </cell>
          <cell r="AC383">
            <v>1113730.2899999998</v>
          </cell>
          <cell r="AD383">
            <v>1453342.5446557375</v>
          </cell>
        </row>
        <row r="384">
          <cell r="A384" t="str">
            <v>O.NG.PPW.COT.TRP.71300</v>
          </cell>
          <cell r="B384" t="str">
            <v>CRUDE OIL THEFT MONITORING (TRP)</v>
          </cell>
          <cell r="C384">
            <v>108967</v>
          </cell>
          <cell r="D384" t="str">
            <v xml:space="preserve">CRUDE OIL THEFT MONITORING              </v>
          </cell>
          <cell r="E384">
            <v>412002</v>
          </cell>
          <cell r="F384">
            <v>4120</v>
          </cell>
          <cell r="G384" t="str">
            <v>OF-MTCE</v>
          </cell>
          <cell r="H384" t="str">
            <v>BASE JV</v>
          </cell>
          <cell r="I384" t="str">
            <v>PRODUCTION</v>
          </cell>
          <cell r="J384" t="str">
            <v>PRODUCTION</v>
          </cell>
          <cell r="K384" t="str">
            <v>Pipeline Asset Manager</v>
          </cell>
          <cell r="L384" t="str">
            <v xml:space="preserve">	Head, Right of Way Management </v>
          </cell>
          <cell r="M384" t="str">
            <v>IRETI OMOTOSO</v>
          </cell>
          <cell r="N384" t="str">
            <v>PRODUCTION</v>
          </cell>
          <cell r="O384" t="str">
            <v>AGUEGBOH, OBIORA</v>
          </cell>
          <cell r="P384" t="str">
            <v>CYPRIANA.WILKEY@SHELL.COM</v>
          </cell>
          <cell r="Q384" t="str">
            <v>OPEX</v>
          </cell>
          <cell r="R384" t="str">
            <v>OPEX</v>
          </cell>
          <cell r="S384" t="str">
            <v>NON SAL</v>
          </cell>
          <cell r="T384" t="str">
            <v>N/A</v>
          </cell>
          <cell r="U384" t="str">
            <v>N/A</v>
          </cell>
          <cell r="V384" t="str">
            <v>C_OPSE_OIL_Z11</v>
          </cell>
          <cell r="W384" t="str">
            <v>P231 Production Operations</v>
          </cell>
          <cell r="X384" t="str">
            <v>S7200 Services</v>
          </cell>
          <cell r="Y384" t="str">
            <v>A2110 Production Operations</v>
          </cell>
          <cell r="AB384">
            <v>103581737.67000002</v>
          </cell>
          <cell r="AC384">
            <v>1113730.2899999998</v>
          </cell>
          <cell r="AD384">
            <v>1453342.5446557375</v>
          </cell>
        </row>
        <row r="385">
          <cell r="A385">
            <v>109011</v>
          </cell>
          <cell r="B385" t="str">
            <v xml:space="preserve">PCD OPERATE LANDSCAPE                   </v>
          </cell>
          <cell r="C385">
            <v>109001</v>
          </cell>
          <cell r="D385" t="str">
            <v xml:space="preserve">PCD OPERATE LANDSCAPE                   </v>
          </cell>
          <cell r="E385">
            <v>415003</v>
          </cell>
          <cell r="F385">
            <v>4150</v>
          </cell>
          <cell r="G385" t="str">
            <v>OF-E&amp;M</v>
          </cell>
          <cell r="H385" t="str">
            <v>BASE JV</v>
          </cell>
          <cell r="I385" t="str">
            <v>FINANCE</v>
          </cell>
          <cell r="J385" t="str">
            <v>IM &amp; IT</v>
          </cell>
          <cell r="K385" t="str">
            <v>IM&amp;IT Manager Nigeria &amp; Gabon</v>
          </cell>
          <cell r="L385" t="str">
            <v>Global JV Operations OLM</v>
          </cell>
          <cell r="M385" t="str">
            <v>CHIGBO ENENMO</v>
          </cell>
          <cell r="N385" t="str">
            <v>FINANCE/IT</v>
          </cell>
          <cell r="O385" t="str">
            <v>ONAMUSI, ADERONKE</v>
          </cell>
          <cell r="P385" t="str">
            <v>Olayemi.Oladoye@shell.com</v>
          </cell>
          <cell r="Q385" t="str">
            <v>OPEX</v>
          </cell>
          <cell r="R385" t="str">
            <v>OPEX</v>
          </cell>
          <cell r="S385" t="str">
            <v>NON SAL</v>
          </cell>
          <cell r="T385" t="str">
            <v>N/A</v>
          </cell>
          <cell r="U385" t="str">
            <v>N/A</v>
          </cell>
          <cell r="V385" t="str">
            <v>C_OPSE_OIL_Z11</v>
          </cell>
          <cell r="W385" t="str">
            <v>P236.03 IT</v>
          </cell>
          <cell r="X385" t="str">
            <v>S7200 Services</v>
          </cell>
          <cell r="Y385" t="str">
            <v>A2340 Overhead</v>
          </cell>
          <cell r="AB385">
            <v>47098361.730000004</v>
          </cell>
          <cell r="AC385">
            <v>53463.72</v>
          </cell>
          <cell r="AD385">
            <v>207884.57813114754</v>
          </cell>
        </row>
        <row r="386">
          <cell r="A386">
            <v>108149</v>
          </cell>
          <cell r="B386" t="str">
            <v>PTE/V PES - VALUE ASSURANCE NG01</v>
          </cell>
          <cell r="C386">
            <v>108149</v>
          </cell>
          <cell r="D386" t="str">
            <v>PTE/V PES - VALUE ASSURANCE NG01</v>
          </cell>
          <cell r="E386">
            <v>13301</v>
          </cell>
          <cell r="F386">
            <v>133</v>
          </cell>
          <cell r="G386" t="str">
            <v>GAS</v>
          </cell>
          <cell r="H386" t="str">
            <v>BASE JV</v>
          </cell>
          <cell r="I386" t="str">
            <v>P&amp;T</v>
          </cell>
          <cell r="J386" t="str">
            <v>GM Nigeria, Operated</v>
          </cell>
          <cell r="K386" t="str">
            <v>GM Nigeria, Operated</v>
          </cell>
          <cell r="L386" t="str">
            <v>Project Manager NLNG Supplies</v>
          </cell>
          <cell r="M386" t="str">
            <v>MOJEED OKUNADE</v>
          </cell>
          <cell r="N386" t="str">
            <v>MAJOR PROJECTS</v>
          </cell>
          <cell r="O386" t="str">
            <v>MADUMELU, PAUL</v>
          </cell>
          <cell r="P386" t="str">
            <v>YOO.A.ALI@SHELL.COM</v>
          </cell>
          <cell r="Q386" t="str">
            <v>OPEX</v>
          </cell>
          <cell r="R386" t="str">
            <v>CAPEX</v>
          </cell>
          <cell r="S386" t="str">
            <v>NON SAL</v>
          </cell>
          <cell r="T386" t="str">
            <v>N/A</v>
          </cell>
          <cell r="U386" t="str">
            <v>N/A</v>
          </cell>
          <cell r="V386" t="str">
            <v>N/A</v>
          </cell>
          <cell r="W386" t="str">
            <v>P236.01 Technical Support</v>
          </cell>
          <cell r="X386" t="str">
            <v>S7200 Services</v>
          </cell>
          <cell r="Y386" t="str">
            <v>A2180 Feasibility Expenses</v>
          </cell>
          <cell r="AB386">
            <v>0</v>
          </cell>
          <cell r="AC386">
            <v>0</v>
          </cell>
          <cell r="AD386">
            <v>0</v>
          </cell>
        </row>
        <row r="387">
          <cell r="A387">
            <v>110472</v>
          </cell>
          <cell r="B387" t="str">
            <v xml:space="preserve">PCD OPERATE LANDSCAPE - CWE CHARGES                   </v>
          </cell>
          <cell r="C387">
            <v>109001</v>
          </cell>
          <cell r="D387" t="str">
            <v xml:space="preserve">PCD OPERATE LANDSCAPE                   </v>
          </cell>
          <cell r="E387">
            <v>415005</v>
          </cell>
          <cell r="F387">
            <v>4150</v>
          </cell>
          <cell r="G387" t="str">
            <v>OF-E&amp;M</v>
          </cell>
          <cell r="H387" t="str">
            <v>BASE JV</v>
          </cell>
          <cell r="I387" t="str">
            <v>FINANCE</v>
          </cell>
          <cell r="J387" t="str">
            <v>IM &amp; IT</v>
          </cell>
          <cell r="K387" t="str">
            <v>IM&amp;IT Manager Nigeria &amp; Gabon</v>
          </cell>
          <cell r="L387" t="str">
            <v>JV Interface Manager</v>
          </cell>
          <cell r="M387" t="str">
            <v>CHIGBO ENENMO</v>
          </cell>
          <cell r="N387" t="str">
            <v>FINANCE/IT</v>
          </cell>
          <cell r="O387" t="str">
            <v>ONAMUSI, ADERONKE</v>
          </cell>
          <cell r="P387" t="str">
            <v>Olayemi.Oladoye@shell.com</v>
          </cell>
          <cell r="Q387" t="str">
            <v>OPEX</v>
          </cell>
          <cell r="R387" t="str">
            <v>OPEX</v>
          </cell>
          <cell r="S387" t="str">
            <v>NON SAL</v>
          </cell>
          <cell r="T387" t="str">
            <v>N/A</v>
          </cell>
          <cell r="U387" t="str">
            <v>N/A</v>
          </cell>
          <cell r="V387" t="str">
            <v>N/A</v>
          </cell>
          <cell r="W387" t="str">
            <v>P236.03 IT</v>
          </cell>
          <cell r="X387" t="str">
            <v>S7200 Services</v>
          </cell>
          <cell r="Y387" t="str">
            <v>A2340 Overhead</v>
          </cell>
          <cell r="AB387">
            <v>11141051</v>
          </cell>
          <cell r="AC387">
            <v>80281</v>
          </cell>
          <cell r="AD387">
            <v>116809.03606557376</v>
          </cell>
        </row>
        <row r="388">
          <cell r="A388">
            <v>108144</v>
          </cell>
          <cell r="B388" t="str">
            <v xml:space="preserve">PTC/P C&amp;P - PROJECTS NG01               </v>
          </cell>
          <cell r="C388">
            <v>109320</v>
          </cell>
          <cell r="D388" t="str">
            <v>OVERHEADS SUPPLY CHAIN MANAGER_PT CP PROJ. TRAVEL &amp; HOTEL</v>
          </cell>
          <cell r="E388">
            <v>415002</v>
          </cell>
          <cell r="F388">
            <v>4150</v>
          </cell>
          <cell r="G388" t="str">
            <v>G&amp;A</v>
          </cell>
          <cell r="H388" t="str">
            <v>BASE JV</v>
          </cell>
          <cell r="I388" t="str">
            <v>FINANCE</v>
          </cell>
          <cell r="J388" t="str">
            <v>CONTRACTING &amp; PROCUREMENT</v>
          </cell>
          <cell r="K388" t="str">
            <v>Manager CP UI Nigeria &amp; Gabon</v>
          </cell>
          <cell r="L388" t="str">
            <v xml:space="preserve">PM Corporate Services </v>
          </cell>
          <cell r="M388" t="str">
            <v>CHIGBO ENENMO</v>
          </cell>
          <cell r="N388" t="str">
            <v>FINANCE/CP</v>
          </cell>
          <cell r="O388" t="str">
            <v>AJILIMA- ISAAC, HAWA</v>
          </cell>
          <cell r="P388" t="str">
            <v>AMBROSE.EKO@SHELL.COM</v>
          </cell>
          <cell r="Q388" t="str">
            <v>OPEX</v>
          </cell>
          <cell r="R388" t="str">
            <v>OPEX</v>
          </cell>
          <cell r="S388" t="str">
            <v>NON SAL</v>
          </cell>
          <cell r="T388" t="str">
            <v>N/A</v>
          </cell>
          <cell r="U388" t="str">
            <v>N/A</v>
          </cell>
          <cell r="V388" t="str">
            <v>N/A</v>
          </cell>
          <cell r="W388" t="str">
            <v>P236.07 Procurement Management</v>
          </cell>
          <cell r="X388" t="str">
            <v>S7200 Services</v>
          </cell>
          <cell r="Y388" t="str">
            <v>A2340 Overhead</v>
          </cell>
          <cell r="AB388">
            <v>0</v>
          </cell>
          <cell r="AC388">
            <v>0</v>
          </cell>
          <cell r="AD388">
            <v>0</v>
          </cell>
        </row>
        <row r="389">
          <cell r="A389">
            <v>109319</v>
          </cell>
          <cell r="B389" t="str">
            <v>OVERHEAD WELLS CP PROJECT &amp; TECHNOLOGY</v>
          </cell>
          <cell r="C389">
            <v>109320</v>
          </cell>
          <cell r="D389" t="str">
            <v>OVERHEADS SUPPLY CHAIN MANAGER_PT CP PROJ. TRAVEL &amp; HOTEL</v>
          </cell>
          <cell r="E389">
            <v>415002</v>
          </cell>
          <cell r="F389">
            <v>4150</v>
          </cell>
          <cell r="G389" t="str">
            <v>G&amp;A</v>
          </cell>
          <cell r="H389" t="str">
            <v>BASE JV</v>
          </cell>
          <cell r="I389" t="str">
            <v>FINANCE</v>
          </cell>
          <cell r="J389" t="str">
            <v>CONTRACTING &amp; PROCUREMENT</v>
          </cell>
          <cell r="K389" t="str">
            <v>Manager CP UI Nigeria &amp; Gabon</v>
          </cell>
          <cell r="L389" t="str">
            <v xml:space="preserve">PM Corporate Services </v>
          </cell>
          <cell r="M389" t="str">
            <v>CHIGBO ENENMO</v>
          </cell>
          <cell r="N389" t="str">
            <v>FINANCE/CP</v>
          </cell>
          <cell r="O389" t="str">
            <v>AJILIMA- ISAAC, HAWA</v>
          </cell>
          <cell r="P389" t="str">
            <v>AMBROSE.EKO@SHELL.COM</v>
          </cell>
          <cell r="Q389" t="str">
            <v>OPEX</v>
          </cell>
          <cell r="R389" t="str">
            <v>OPEX</v>
          </cell>
          <cell r="S389" t="str">
            <v>NON SAL</v>
          </cell>
          <cell r="T389" t="str">
            <v>N/A</v>
          </cell>
          <cell r="U389" t="str">
            <v>N/A</v>
          </cell>
          <cell r="V389" t="str">
            <v>C_OPSE_OIL_Z11</v>
          </cell>
          <cell r="W389" t="str">
            <v>P236.07 Procurement Management</v>
          </cell>
          <cell r="X389" t="str">
            <v>S7200 Services</v>
          </cell>
          <cell r="Y389" t="str">
            <v>A2340 Overhead</v>
          </cell>
          <cell r="AB389">
            <v>0</v>
          </cell>
          <cell r="AC389">
            <v>0</v>
          </cell>
          <cell r="AD389">
            <v>0</v>
          </cell>
        </row>
        <row r="390">
          <cell r="A390">
            <v>109320</v>
          </cell>
          <cell r="B390" t="str">
            <v>OVERHEAD PROJECTS CP PROJECT &amp; TECHNOLOG</v>
          </cell>
          <cell r="C390">
            <v>109320</v>
          </cell>
          <cell r="D390" t="str">
            <v>OVERHEADS SUPPLY CHAIN MANAGER_PT CP PROJ. TRAVEL &amp; HOTEL</v>
          </cell>
          <cell r="E390">
            <v>415002</v>
          </cell>
          <cell r="F390">
            <v>4150</v>
          </cell>
          <cell r="G390" t="str">
            <v>G&amp;A</v>
          </cell>
          <cell r="H390" t="str">
            <v>BASE JV</v>
          </cell>
          <cell r="I390" t="str">
            <v>FINANCE</v>
          </cell>
          <cell r="J390" t="str">
            <v>CONTRACTING &amp; PROCUREMENT</v>
          </cell>
          <cell r="K390" t="str">
            <v>Manager CP UI Nigeria &amp; Gabon</v>
          </cell>
          <cell r="L390" t="str">
            <v xml:space="preserve">PM Corporate Services </v>
          </cell>
          <cell r="M390" t="str">
            <v>CHIGBO ENENMO</v>
          </cell>
          <cell r="N390" t="str">
            <v>FINANCE/CP</v>
          </cell>
          <cell r="O390" t="str">
            <v>AJILIMA- ISAAC, HAWA</v>
          </cell>
          <cell r="P390" t="str">
            <v>AMBROSE.EKO@SHELL.COM</v>
          </cell>
          <cell r="Q390" t="str">
            <v>OPEX</v>
          </cell>
          <cell r="R390" t="str">
            <v>OPEX</v>
          </cell>
          <cell r="S390" t="str">
            <v>NON SAL</v>
          </cell>
          <cell r="T390" t="str">
            <v>N/A</v>
          </cell>
          <cell r="U390" t="str">
            <v>N/A</v>
          </cell>
          <cell r="V390" t="str">
            <v>C_OPSE_OIL_Z11</v>
          </cell>
          <cell r="W390" t="str">
            <v>P236.07 Procurement Management</v>
          </cell>
          <cell r="X390" t="str">
            <v>S7200 Services</v>
          </cell>
          <cell r="Y390" t="str">
            <v>A2340 Overhead</v>
          </cell>
          <cell r="AB390">
            <v>0</v>
          </cell>
          <cell r="AC390">
            <v>0</v>
          </cell>
          <cell r="AD390">
            <v>0</v>
          </cell>
        </row>
        <row r="391">
          <cell r="A391">
            <v>108546</v>
          </cell>
          <cell r="B391" t="str">
            <v>ITG SALARY IT MAJOR PROJECT</v>
          </cell>
          <cell r="C391">
            <v>108546</v>
          </cell>
          <cell r="D391" t="str">
            <v>ITG SALARY IT MAJOR PROJECT</v>
          </cell>
          <cell r="E391">
            <v>415004</v>
          </cell>
          <cell r="F391">
            <v>4150</v>
          </cell>
          <cell r="G391" t="str">
            <v>G&amp;A</v>
          </cell>
          <cell r="H391" t="str">
            <v>BASE JV</v>
          </cell>
          <cell r="I391" t="str">
            <v>FINANCE</v>
          </cell>
          <cell r="J391" t="str">
            <v>IM &amp; IT</v>
          </cell>
          <cell r="K391" t="str">
            <v>IM&amp;IT Manager Nigeria &amp; Gabon</v>
          </cell>
          <cell r="L391" t="str">
            <v>JV Interface Manager</v>
          </cell>
          <cell r="M391" t="str">
            <v>CHIGBO ENENMO</v>
          </cell>
          <cell r="N391" t="str">
            <v>FINANCE/IT</v>
          </cell>
          <cell r="O391" t="str">
            <v>ONAMUSI, ADERONKE</v>
          </cell>
          <cell r="P391" t="str">
            <v>kola.oyelowo@shell.com</v>
          </cell>
          <cell r="Q391" t="str">
            <v>OPEX</v>
          </cell>
          <cell r="R391" t="str">
            <v>OPEX</v>
          </cell>
          <cell r="S391" t="str">
            <v>NON SAL</v>
          </cell>
          <cell r="T391" t="str">
            <v>N/A</v>
          </cell>
          <cell r="U391" t="str">
            <v>N/A</v>
          </cell>
          <cell r="V391" t="str">
            <v>N/A</v>
          </cell>
          <cell r="W391" t="str">
            <v>P236.03 IT</v>
          </cell>
          <cell r="X391" t="str">
            <v>S7200 Services</v>
          </cell>
          <cell r="Y391" t="str">
            <v>A2340 Overhead</v>
          </cell>
          <cell r="AB391">
            <v>0</v>
          </cell>
          <cell r="AC391">
            <v>0</v>
          </cell>
          <cell r="AD391">
            <v>0</v>
          </cell>
        </row>
        <row r="392">
          <cell r="A392">
            <v>109329</v>
          </cell>
          <cell r="B392" t="str">
            <v>SAP RUN AND MAIN- APP AND LOCAL SUPPORTS</v>
          </cell>
          <cell r="C392">
            <v>109329</v>
          </cell>
          <cell r="D392" t="str">
            <v>SAP RUN AND MAIN- APP AND LOCAL SUPPORTS</v>
          </cell>
          <cell r="E392">
            <v>415005</v>
          </cell>
          <cell r="F392">
            <v>4150</v>
          </cell>
          <cell r="G392" t="str">
            <v>OF-E&amp;M</v>
          </cell>
          <cell r="H392" t="str">
            <v>BASE JV</v>
          </cell>
          <cell r="I392" t="str">
            <v>FINANCE</v>
          </cell>
          <cell r="J392" t="str">
            <v>IM &amp; IT</v>
          </cell>
          <cell r="K392" t="str">
            <v>IM&amp;IT Manager Nigeria &amp; Gabon</v>
          </cell>
          <cell r="L392" t="str">
            <v>JV Interface Manager</v>
          </cell>
          <cell r="M392" t="str">
            <v>CHIGBO ENENMO</v>
          </cell>
          <cell r="N392" t="str">
            <v>FINANCE/IT</v>
          </cell>
          <cell r="O392" t="str">
            <v>ONAMUSI, ADERONKE</v>
          </cell>
          <cell r="P392" t="str">
            <v>ADEOLU.OKANLAWON@SHELL.COM</v>
          </cell>
          <cell r="Q392" t="str">
            <v>OPEX</v>
          </cell>
          <cell r="R392" t="str">
            <v>OPEX</v>
          </cell>
          <cell r="S392" t="str">
            <v>NON SAL</v>
          </cell>
          <cell r="T392" t="str">
            <v>N/A</v>
          </cell>
          <cell r="U392" t="str">
            <v>N/A</v>
          </cell>
          <cell r="V392" t="str">
            <v>C_OPSE_OIL_Z11</v>
          </cell>
          <cell r="W392" t="str">
            <v>P236.03 IT</v>
          </cell>
          <cell r="X392" t="str">
            <v>S7200 Services</v>
          </cell>
          <cell r="Y392" t="str">
            <v>A2340 Overhead</v>
          </cell>
          <cell r="AB392">
            <v>101063339</v>
          </cell>
          <cell r="AC392">
            <v>0</v>
          </cell>
          <cell r="AD392">
            <v>331355.20983606554</v>
          </cell>
        </row>
        <row r="393">
          <cell r="A393">
            <v>109330</v>
          </cell>
          <cell r="B393" t="str">
            <v>SAP MAIN &amp; SUPP- GLOBAL INDIRECT CHARGES</v>
          </cell>
          <cell r="C393">
            <v>109329</v>
          </cell>
          <cell r="D393" t="str">
            <v>SAP RUN AND MAIN- APP AND LOCAL SUPPORTS</v>
          </cell>
          <cell r="E393">
            <v>415005</v>
          </cell>
          <cell r="F393">
            <v>4150</v>
          </cell>
          <cell r="G393" t="str">
            <v>OF-E&amp;M</v>
          </cell>
          <cell r="H393" t="str">
            <v>BASE JV</v>
          </cell>
          <cell r="I393" t="str">
            <v>FINANCE</v>
          </cell>
          <cell r="J393" t="str">
            <v>IM &amp; IT</v>
          </cell>
          <cell r="K393" t="str">
            <v>IM&amp;IT Manager Nigeria &amp; Gabon</v>
          </cell>
          <cell r="L393" t="str">
            <v>JV Interface Manager</v>
          </cell>
          <cell r="M393" t="str">
            <v>CHIGBO ENENMO</v>
          </cell>
          <cell r="N393" t="str">
            <v>FINANCE/IT</v>
          </cell>
          <cell r="O393" t="str">
            <v>ONAMUSI, ADERONKE</v>
          </cell>
          <cell r="P393" t="str">
            <v>ADEOLU.OKANLAWON@SHELL.COM</v>
          </cell>
          <cell r="Q393" t="str">
            <v>OPEX</v>
          </cell>
          <cell r="R393" t="str">
            <v>OPEX</v>
          </cell>
          <cell r="S393" t="str">
            <v>NON SAL</v>
          </cell>
          <cell r="T393" t="str">
            <v>N/A</v>
          </cell>
          <cell r="U393" t="str">
            <v>N/A</v>
          </cell>
          <cell r="V393" t="str">
            <v>N/A</v>
          </cell>
          <cell r="W393" t="str">
            <v>P236.03 IT</v>
          </cell>
          <cell r="X393" t="str">
            <v>S7200 Services</v>
          </cell>
          <cell r="Y393" t="str">
            <v>A2340 Overhead</v>
          </cell>
          <cell r="AB393">
            <v>0</v>
          </cell>
          <cell r="AC393">
            <v>589316.72</v>
          </cell>
          <cell r="AD393">
            <v>589316.72</v>
          </cell>
        </row>
        <row r="394">
          <cell r="A394">
            <v>109331</v>
          </cell>
          <cell r="B394" t="str">
            <v xml:space="preserve">SAP RUN &amp; MAIN GLOBAL ERP BI,MM,DOCUSPE </v>
          </cell>
          <cell r="C394">
            <v>109329</v>
          </cell>
          <cell r="D394" t="str">
            <v>SAP RUN AND MAIN- APP AND LOCAL SUPPORTS</v>
          </cell>
          <cell r="E394">
            <v>415005</v>
          </cell>
          <cell r="F394">
            <v>4150</v>
          </cell>
          <cell r="G394" t="str">
            <v>OF-E&amp;M</v>
          </cell>
          <cell r="H394" t="str">
            <v>BASE JV</v>
          </cell>
          <cell r="I394" t="str">
            <v>FINANCE</v>
          </cell>
          <cell r="J394" t="str">
            <v>IM &amp; IT</v>
          </cell>
          <cell r="K394" t="str">
            <v>IM&amp;IT Manager Nigeria &amp; Gabon</v>
          </cell>
          <cell r="L394" t="str">
            <v>JV Interface Manager</v>
          </cell>
          <cell r="M394" t="str">
            <v>CHIGBO ENENMO</v>
          </cell>
          <cell r="N394" t="str">
            <v>FINANCE/IT</v>
          </cell>
          <cell r="O394" t="str">
            <v>ONAMUSI, ADERONKE</v>
          </cell>
          <cell r="P394" t="str">
            <v>ADEOLU.OKANLAWON@SHELL.COM</v>
          </cell>
          <cell r="Q394" t="str">
            <v>OPEX</v>
          </cell>
          <cell r="R394" t="str">
            <v>OPEX</v>
          </cell>
          <cell r="S394" t="str">
            <v>NON SAL</v>
          </cell>
          <cell r="T394" t="str">
            <v>N/A</v>
          </cell>
          <cell r="U394" t="str">
            <v>N/A</v>
          </cell>
          <cell r="V394" t="str">
            <v>N/A</v>
          </cell>
          <cell r="W394" t="str">
            <v>P236.03 IT</v>
          </cell>
          <cell r="X394" t="str">
            <v>S7200 Services</v>
          </cell>
          <cell r="Y394" t="str">
            <v>A2340 Overhead</v>
          </cell>
          <cell r="AB394">
            <v>0</v>
          </cell>
          <cell r="AC394">
            <v>3729628</v>
          </cell>
          <cell r="AD394">
            <v>3729628</v>
          </cell>
        </row>
        <row r="395">
          <cell r="A395">
            <v>101446</v>
          </cell>
          <cell r="B395" t="str">
            <v>PNHCH CORP HEALTH</v>
          </cell>
          <cell r="C395">
            <v>110025</v>
          </cell>
          <cell r="D395" t="str">
            <v>CLINICAL HEALTH GENERAL MEDICAL ADMINISTRATION</v>
          </cell>
          <cell r="E395">
            <v>415004</v>
          </cell>
          <cell r="F395">
            <v>4150</v>
          </cell>
          <cell r="G395" t="str">
            <v>G&amp;A</v>
          </cell>
          <cell r="H395" t="str">
            <v>BASE JV</v>
          </cell>
          <cell r="I395" t="str">
            <v>HR</v>
          </cell>
          <cell r="J395" t="str">
            <v>HR</v>
          </cell>
          <cell r="K395" t="str">
            <v>Regional Health Manager</v>
          </cell>
          <cell r="L395" t="str">
            <v>GDMO/Specialist Physician</v>
          </cell>
          <cell r="M395" t="str">
            <v>CHIGBO ENENMO</v>
          </cell>
          <cell r="N395" t="str">
            <v>HR</v>
          </cell>
          <cell r="O395" t="str">
            <v>AJILIMA- ISAAC, HAWA</v>
          </cell>
          <cell r="P395" t="str">
            <v>MAUREEN.WILLIAMS@SHELL.COM</v>
          </cell>
          <cell r="Q395" t="str">
            <v>OPEX</v>
          </cell>
          <cell r="R395" t="str">
            <v>OPEX</v>
          </cell>
          <cell r="S395" t="str">
            <v>NON SAL</v>
          </cell>
          <cell r="T395" t="str">
            <v>N/A</v>
          </cell>
          <cell r="U395" t="str">
            <v>N/A</v>
          </cell>
          <cell r="V395" t="str">
            <v>N/A</v>
          </cell>
          <cell r="W395" t="str">
            <v>P236.04 HR</v>
          </cell>
          <cell r="X395" t="str">
            <v>S7200 Services</v>
          </cell>
          <cell r="Y395" t="str">
            <v>A2340 Overhead</v>
          </cell>
          <cell r="AB395">
            <v>0</v>
          </cell>
          <cell r="AC395">
            <v>0</v>
          </cell>
          <cell r="AD395">
            <v>0</v>
          </cell>
        </row>
        <row r="396">
          <cell r="A396">
            <v>110025</v>
          </cell>
          <cell r="B396" t="str">
            <v>CLINICAL HEALTH GENERAL MEDICAL ADMINISTRATION</v>
          </cell>
          <cell r="C396">
            <v>110025</v>
          </cell>
          <cell r="D396" t="str">
            <v>CLINICAL HEALTH GENERAL MEDICAL ADMINISTRATION</v>
          </cell>
          <cell r="E396">
            <v>415004</v>
          </cell>
          <cell r="F396">
            <v>4150</v>
          </cell>
          <cell r="G396" t="str">
            <v>G&amp;A</v>
          </cell>
          <cell r="H396" t="str">
            <v>BASE JV</v>
          </cell>
          <cell r="I396" t="str">
            <v>HR</v>
          </cell>
          <cell r="J396" t="str">
            <v>HR</v>
          </cell>
          <cell r="K396" t="str">
            <v>Regional Health Manager</v>
          </cell>
          <cell r="L396" t="str">
            <v>GDMO/Specialist Physician</v>
          </cell>
          <cell r="M396" t="str">
            <v>CHIGBO ENENMO</v>
          </cell>
          <cell r="N396" t="str">
            <v>HR</v>
          </cell>
          <cell r="O396" t="str">
            <v>AJILIMA- ISAAC, HAWA</v>
          </cell>
          <cell r="P396" t="str">
            <v>MAUREEN.WILLIAMS@SHELL.COM</v>
          </cell>
          <cell r="Q396" t="str">
            <v>OPEX</v>
          </cell>
          <cell r="R396" t="str">
            <v>OPEX</v>
          </cell>
          <cell r="S396" t="str">
            <v>NON SAL</v>
          </cell>
          <cell r="T396" t="str">
            <v>N/A</v>
          </cell>
          <cell r="U396" t="str">
            <v>N/A</v>
          </cell>
          <cell r="V396" t="str">
            <v>C_OPSE_OIL_Z11</v>
          </cell>
          <cell r="W396" t="str">
            <v>P236.04 HR</v>
          </cell>
          <cell r="X396" t="str">
            <v>S7200 Services</v>
          </cell>
          <cell r="Y396" t="str">
            <v>A2340 Overhead</v>
          </cell>
          <cell r="AB396">
            <v>95156750.180000007</v>
          </cell>
          <cell r="AC396">
            <v>79528</v>
          </cell>
          <cell r="AD396">
            <v>391517.34485245903</v>
          </cell>
        </row>
        <row r="397">
          <cell r="A397">
            <v>101451</v>
          </cell>
          <cell r="B397" t="str">
            <v>HMO PORT HARCOURT MEDICAL GENERAL_MEDICAL</v>
          </cell>
          <cell r="C397">
            <v>110028</v>
          </cell>
          <cell r="D397" t="str">
            <v>CLINICAL HEALTH PHARMACEUTICALS</v>
          </cell>
          <cell r="E397">
            <v>415004</v>
          </cell>
          <cell r="F397">
            <v>4150</v>
          </cell>
          <cell r="G397" t="str">
            <v>G&amp;A</v>
          </cell>
          <cell r="H397" t="str">
            <v>BASE JV</v>
          </cell>
          <cell r="I397" t="str">
            <v>HR</v>
          </cell>
          <cell r="J397" t="str">
            <v>HR</v>
          </cell>
          <cell r="K397" t="str">
            <v>Regional Health Manager</v>
          </cell>
          <cell r="L397" t="str">
            <v>GDMO/Specialist Physician</v>
          </cell>
          <cell r="M397" t="str">
            <v>CHIGBO ENENMO</v>
          </cell>
          <cell r="N397" t="str">
            <v>HR</v>
          </cell>
          <cell r="O397" t="str">
            <v>AJILIMA- ISAAC, HAWA</v>
          </cell>
          <cell r="P397" t="str">
            <v>MAUREEN.WILLIAMS@SHELL.COM</v>
          </cell>
          <cell r="Q397" t="str">
            <v>OPEX</v>
          </cell>
          <cell r="R397" t="str">
            <v>OPEX</v>
          </cell>
          <cell r="S397" t="str">
            <v>NON SAL</v>
          </cell>
          <cell r="T397" t="str">
            <v>N/A</v>
          </cell>
          <cell r="U397" t="str">
            <v>N/A</v>
          </cell>
          <cell r="V397" t="str">
            <v>N/A</v>
          </cell>
          <cell r="W397" t="str">
            <v>P236.04 HR</v>
          </cell>
          <cell r="X397" t="str">
            <v>S7200 Services</v>
          </cell>
          <cell r="Y397" t="str">
            <v>A2340 Overhead</v>
          </cell>
          <cell r="AB397">
            <v>0</v>
          </cell>
          <cell r="AC397">
            <v>0</v>
          </cell>
          <cell r="AD397">
            <v>0</v>
          </cell>
        </row>
        <row r="398">
          <cell r="A398">
            <v>110028</v>
          </cell>
          <cell r="B398" t="str">
            <v>CLINICAL HEALTH PHARMACEUTICALS</v>
          </cell>
          <cell r="C398">
            <v>110028</v>
          </cell>
          <cell r="D398" t="str">
            <v>CLINICAL HEALTH PHARMACEUTICALS</v>
          </cell>
          <cell r="E398">
            <v>415004</v>
          </cell>
          <cell r="F398">
            <v>4150</v>
          </cell>
          <cell r="G398" t="str">
            <v>G&amp;A</v>
          </cell>
          <cell r="H398" t="str">
            <v>BASE JV</v>
          </cell>
          <cell r="I398" t="str">
            <v>HR</v>
          </cell>
          <cell r="J398" t="str">
            <v>HR</v>
          </cell>
          <cell r="K398" t="str">
            <v>Regional Health Manager</v>
          </cell>
          <cell r="L398" t="str">
            <v>GDMO/Specialist Physician</v>
          </cell>
          <cell r="M398" t="str">
            <v>CHIGBO ENENMO</v>
          </cell>
          <cell r="N398" t="str">
            <v>HR</v>
          </cell>
          <cell r="O398" t="str">
            <v>AJILIMA- ISAAC, HAWA</v>
          </cell>
          <cell r="P398" t="str">
            <v>MAUREEN.WILLIAMS@SHELL.COM</v>
          </cell>
          <cell r="Q398" t="str">
            <v>OPEX</v>
          </cell>
          <cell r="R398" t="str">
            <v>OPEX</v>
          </cell>
          <cell r="S398" t="str">
            <v>NON SAL</v>
          </cell>
          <cell r="T398" t="str">
            <v>N/A</v>
          </cell>
          <cell r="U398" t="str">
            <v>N/A</v>
          </cell>
          <cell r="V398" t="str">
            <v>C_OPSE_OIL_Z11</v>
          </cell>
          <cell r="W398" t="str">
            <v>P236.04 HR</v>
          </cell>
          <cell r="X398" t="str">
            <v>S7200 Services</v>
          </cell>
          <cell r="Y398" t="str">
            <v>A2340 Overhead</v>
          </cell>
          <cell r="AB398">
            <v>225192868</v>
          </cell>
          <cell r="AC398">
            <v>0</v>
          </cell>
          <cell r="AD398">
            <v>738337.27213114756</v>
          </cell>
        </row>
        <row r="399">
          <cell r="A399">
            <v>102246</v>
          </cell>
          <cell r="B399" t="str">
            <v>PHC HOSPITAL MED. EQUIP. AND HOSPITAL MTCE_MEDICAL</v>
          </cell>
          <cell r="C399">
            <v>110030</v>
          </cell>
          <cell r="D399" t="str">
            <v>CLINICAL HEALTH EQUIPMENT MAINTENANCE &amp; REPAIRS</v>
          </cell>
          <cell r="E399">
            <v>415004</v>
          </cell>
          <cell r="F399">
            <v>4150</v>
          </cell>
          <cell r="G399" t="str">
            <v>OF-MTCE</v>
          </cell>
          <cell r="H399" t="str">
            <v>BASE JV</v>
          </cell>
          <cell r="I399" t="str">
            <v>HR</v>
          </cell>
          <cell r="J399" t="str">
            <v>HR</v>
          </cell>
          <cell r="K399" t="str">
            <v>Regional Health Manager</v>
          </cell>
          <cell r="L399" t="str">
            <v>GDMO/Specialist Physician</v>
          </cell>
          <cell r="M399" t="str">
            <v>CHIGBO ENENMO</v>
          </cell>
          <cell r="N399" t="str">
            <v>HR</v>
          </cell>
          <cell r="O399" t="str">
            <v>AJILIMA- ISAAC, HAWA</v>
          </cell>
          <cell r="P399" t="str">
            <v>MAUREEN.WILLIAMS@SHELL.COM</v>
          </cell>
          <cell r="Q399" t="str">
            <v>OPEX</v>
          </cell>
          <cell r="R399" t="str">
            <v>OPEX</v>
          </cell>
          <cell r="S399" t="str">
            <v>NON SAL</v>
          </cell>
          <cell r="T399" t="str">
            <v>N/A</v>
          </cell>
          <cell r="U399" t="str">
            <v>N/A</v>
          </cell>
          <cell r="V399" t="str">
            <v>N/A</v>
          </cell>
          <cell r="W399" t="str">
            <v>P236.04 HR</v>
          </cell>
          <cell r="X399" t="str">
            <v>S7200 Services</v>
          </cell>
          <cell r="Y399" t="str">
            <v>A2340 Overhead</v>
          </cell>
          <cell r="AB399">
            <v>0</v>
          </cell>
          <cell r="AC399">
            <v>0</v>
          </cell>
          <cell r="AD399">
            <v>0</v>
          </cell>
        </row>
        <row r="400">
          <cell r="A400">
            <v>110030</v>
          </cell>
          <cell r="B400" t="str">
            <v>CLINICAL HEALTH EQUIPMENT MAINTENANCE &amp; REPAIRS</v>
          </cell>
          <cell r="C400">
            <v>110030</v>
          </cell>
          <cell r="D400" t="str">
            <v>CLINICAL HEALTH EQUIPMENT MAINTENANCE &amp; REPAIRS</v>
          </cell>
          <cell r="E400">
            <v>415004</v>
          </cell>
          <cell r="F400">
            <v>4150</v>
          </cell>
          <cell r="G400" t="str">
            <v>OF-MTCE</v>
          </cell>
          <cell r="H400" t="str">
            <v>BASE JV</v>
          </cell>
          <cell r="I400" t="str">
            <v>HR</v>
          </cell>
          <cell r="J400" t="str">
            <v>HR</v>
          </cell>
          <cell r="K400" t="str">
            <v>Regional Health Manager</v>
          </cell>
          <cell r="L400" t="str">
            <v>GDMO/Specialist Physician</v>
          </cell>
          <cell r="M400" t="str">
            <v>CHIGBO ENENMO</v>
          </cell>
          <cell r="N400" t="str">
            <v>HR</v>
          </cell>
          <cell r="O400" t="str">
            <v>AJILIMA- ISAAC, HAWA</v>
          </cell>
          <cell r="P400" t="str">
            <v>MAUREEN.WILLIAMS@SHELL.COM</v>
          </cell>
          <cell r="Q400" t="str">
            <v>OPEX</v>
          </cell>
          <cell r="R400" t="str">
            <v>OPEX</v>
          </cell>
          <cell r="S400" t="str">
            <v>NON SAL</v>
          </cell>
          <cell r="T400" t="str">
            <v>N/A</v>
          </cell>
          <cell r="U400" t="str">
            <v>N/A</v>
          </cell>
          <cell r="V400" t="str">
            <v>C_OPSE_OIL_Z11</v>
          </cell>
          <cell r="W400" t="str">
            <v>P236.04 HR</v>
          </cell>
          <cell r="X400" t="str">
            <v>S7200 Services</v>
          </cell>
          <cell r="Y400" t="str">
            <v>A2340 Overhead</v>
          </cell>
          <cell r="AB400">
            <v>7654259.9999999991</v>
          </cell>
          <cell r="AC400">
            <v>5224.3999999999996</v>
          </cell>
          <cell r="AD400">
            <v>30320.334426229507</v>
          </cell>
        </row>
        <row r="401">
          <cell r="A401">
            <v>102248</v>
          </cell>
          <cell r="B401" t="str">
            <v>PHC HOSPITAL OTHER MEDICAL SERVICES_MEDICAL</v>
          </cell>
          <cell r="C401">
            <v>110032</v>
          </cell>
          <cell r="D401" t="str">
            <v>CLINICAL HEALTH EXTERNAL MEDICAL REFERRALS &amp; THIRD PARTY MEDICAL SERVICES</v>
          </cell>
          <cell r="E401">
            <v>415004</v>
          </cell>
          <cell r="F401">
            <v>4150</v>
          </cell>
          <cell r="G401" t="str">
            <v>G&amp;A</v>
          </cell>
          <cell r="H401" t="str">
            <v>BASE JV</v>
          </cell>
          <cell r="I401" t="str">
            <v>HR</v>
          </cell>
          <cell r="J401" t="str">
            <v>HR</v>
          </cell>
          <cell r="K401" t="str">
            <v>Regional Health Manager</v>
          </cell>
          <cell r="L401" t="str">
            <v>GDMO/Specialist Physician</v>
          </cell>
          <cell r="M401" t="str">
            <v>CHIGBO ENENMO</v>
          </cell>
          <cell r="N401" t="str">
            <v>HR</v>
          </cell>
          <cell r="O401" t="str">
            <v>AJILIMA- ISAAC, HAWA</v>
          </cell>
          <cell r="P401" t="str">
            <v>MAUREEN.WILLIAMS@SHELL.COM</v>
          </cell>
          <cell r="Q401" t="str">
            <v>OPEX</v>
          </cell>
          <cell r="R401" t="str">
            <v>OPEX</v>
          </cell>
          <cell r="S401" t="str">
            <v>NON SAL</v>
          </cell>
          <cell r="T401" t="str">
            <v>N/A</v>
          </cell>
          <cell r="U401" t="str">
            <v>N/A</v>
          </cell>
          <cell r="V401" t="str">
            <v>N/A</v>
          </cell>
          <cell r="W401" t="str">
            <v>P236.04 HR</v>
          </cell>
          <cell r="X401" t="str">
            <v>S7200 Services</v>
          </cell>
          <cell r="Y401" t="str">
            <v>A2340 Overhead</v>
          </cell>
          <cell r="AB401">
            <v>0</v>
          </cell>
          <cell r="AC401">
            <v>0</v>
          </cell>
          <cell r="AD401">
            <v>0</v>
          </cell>
        </row>
        <row r="402">
          <cell r="A402">
            <v>108811</v>
          </cell>
          <cell r="B402" t="str">
            <v>RESERVES RECERTIFICATION AND INDEPENDENT PROJECT ASSURANCE.</v>
          </cell>
          <cell r="C402" t="str">
            <v>INDEPENDENT_ASSURANCE_REVIEW</v>
          </cell>
          <cell r="D402" t="str">
            <v>RESERVES RECERTIFICATION AND INDEPENDENT PROJECT ASSURANCE.</v>
          </cell>
          <cell r="E402">
            <v>411001</v>
          </cell>
          <cell r="F402">
            <v>4110</v>
          </cell>
          <cell r="G402" t="str">
            <v>PE</v>
          </cell>
          <cell r="H402" t="str">
            <v>BASE JV</v>
          </cell>
          <cell r="I402" t="str">
            <v>DEVELOPMENT</v>
          </cell>
          <cell r="J402" t="str">
            <v>DEVELOPMENT</v>
          </cell>
          <cell r="K402" t="str">
            <v>Manager, Geosolutions &amp; Onshore Studies</v>
          </cell>
          <cell r="L402" t="str">
            <v>Chief Geophysicist</v>
          </cell>
          <cell r="M402" t="str">
            <v>MOJEED OKUNADE</v>
          </cell>
          <cell r="N402" t="str">
            <v>DEVELOPMENT</v>
          </cell>
          <cell r="O402" t="str">
            <v>ENONCHE, VANESSA</v>
          </cell>
          <cell r="P402" t="str">
            <v>REGGY.NDUKWE@SHELL.COM</v>
          </cell>
          <cell r="Q402" t="str">
            <v>OPEX</v>
          </cell>
          <cell r="R402" t="str">
            <v>OPEX</v>
          </cell>
          <cell r="S402" t="str">
            <v>NON SAL</v>
          </cell>
          <cell r="T402" t="str">
            <v>N/A</v>
          </cell>
          <cell r="U402" t="str">
            <v>N/A</v>
          </cell>
          <cell r="V402" t="str">
            <v>C_OPSE_OIL_Z11</v>
          </cell>
          <cell r="W402" t="str">
            <v>P236.01 Technical Support</v>
          </cell>
          <cell r="X402" t="str">
            <v>S7200 Services</v>
          </cell>
          <cell r="Y402" t="str">
            <v>A2340 Overhead</v>
          </cell>
          <cell r="AB402">
            <v>38848684.799999997</v>
          </cell>
          <cell r="AC402">
            <v>0</v>
          </cell>
          <cell r="AD402">
            <v>127372.73704918032</v>
          </cell>
        </row>
        <row r="403">
          <cell r="A403">
            <v>108824</v>
          </cell>
          <cell r="B403" t="str">
            <v>WAREHOUSING KI EAST</v>
          </cell>
          <cell r="C403">
            <v>108824</v>
          </cell>
          <cell r="D403" t="str">
            <v>WAREHOUSING KI EAST</v>
          </cell>
          <cell r="E403">
            <v>415002</v>
          </cell>
          <cell r="F403">
            <v>4150</v>
          </cell>
          <cell r="G403" t="str">
            <v>PMM</v>
          </cell>
          <cell r="H403" t="str">
            <v>BASE JV</v>
          </cell>
          <cell r="I403" t="str">
            <v>FINANCE</v>
          </cell>
          <cell r="J403" t="str">
            <v>CONTRACTING &amp; PROCUREMENT</v>
          </cell>
          <cell r="K403" t="str">
            <v>Manager CP UI Nigeria &amp; Gabon</v>
          </cell>
          <cell r="L403" t="str">
            <v>PM Materials Management</v>
          </cell>
          <cell r="M403" t="str">
            <v>CHIGBO ENENMO</v>
          </cell>
          <cell r="N403" t="str">
            <v>FINANCE/CP</v>
          </cell>
          <cell r="O403" t="str">
            <v>AJILIMA- ISAAC, HAWA</v>
          </cell>
          <cell r="P403" t="str">
            <v>OSAHON.AYINBUOMWAN@SHELL.COM</v>
          </cell>
          <cell r="Q403" t="str">
            <v>OPEX</v>
          </cell>
          <cell r="R403" t="str">
            <v>OPEX</v>
          </cell>
          <cell r="S403" t="str">
            <v>NON SAL</v>
          </cell>
          <cell r="T403" t="str">
            <v>N/A</v>
          </cell>
          <cell r="U403" t="str">
            <v>N/A</v>
          </cell>
          <cell r="V403" t="str">
            <v>C_OPSE_OIL_Z11</v>
          </cell>
          <cell r="W403" t="str">
            <v>P236.07 Procurement Management</v>
          </cell>
          <cell r="X403" t="str">
            <v>S7200 Services</v>
          </cell>
          <cell r="Y403" t="str">
            <v>A2110 Production Operations</v>
          </cell>
          <cell r="AB403">
            <v>112803172.99625432</v>
          </cell>
          <cell r="AC403">
            <v>1509539.4065205301</v>
          </cell>
          <cell r="AD403">
            <v>1879385.8753607082</v>
          </cell>
        </row>
        <row r="404">
          <cell r="A404">
            <v>108825</v>
          </cell>
          <cell r="B404" t="str">
            <v>WAREHOUSE IMPROVEMENT</v>
          </cell>
          <cell r="C404">
            <v>108825</v>
          </cell>
          <cell r="D404" t="str">
            <v>WAREHOUSE IMPROVEMENT</v>
          </cell>
          <cell r="E404">
            <v>415002</v>
          </cell>
          <cell r="F404">
            <v>4150</v>
          </cell>
          <cell r="G404" t="str">
            <v>PMM</v>
          </cell>
          <cell r="H404" t="str">
            <v>BASE JV</v>
          </cell>
          <cell r="I404" t="str">
            <v>FINANCE</v>
          </cell>
          <cell r="J404" t="str">
            <v>CONTRACTING &amp; PROCUREMENT</v>
          </cell>
          <cell r="K404" t="str">
            <v>Manager CP UI Nigeria &amp; Gabon</v>
          </cell>
          <cell r="L404" t="str">
            <v>PM Materials Management</v>
          </cell>
          <cell r="M404" t="str">
            <v>CHIGBO ENENMO</v>
          </cell>
          <cell r="N404" t="str">
            <v>FINANCE/CP</v>
          </cell>
          <cell r="O404" t="str">
            <v>AJILIMA- ISAAC, HAWA</v>
          </cell>
          <cell r="P404" t="str">
            <v>PETER.OLUWATUMISE@SHELL.COM</v>
          </cell>
          <cell r="Q404" t="str">
            <v>OPEX</v>
          </cell>
          <cell r="R404" t="str">
            <v>OPEX</v>
          </cell>
          <cell r="S404" t="str">
            <v>NON SAL</v>
          </cell>
          <cell r="T404" t="str">
            <v>N/A</v>
          </cell>
          <cell r="U404" t="str">
            <v>N/A</v>
          </cell>
          <cell r="V404" t="str">
            <v>C_OPSE_OIL_Z11</v>
          </cell>
          <cell r="W404" t="str">
            <v>P236.07 Procurement Management</v>
          </cell>
          <cell r="X404" t="str">
            <v>S7200 Services</v>
          </cell>
          <cell r="Y404" t="str">
            <v>A2110 Production Operations</v>
          </cell>
          <cell r="AB404">
            <v>20226160</v>
          </cell>
          <cell r="AC404">
            <v>0</v>
          </cell>
          <cell r="AD404">
            <v>66315.278688524588</v>
          </cell>
        </row>
        <row r="405">
          <cell r="A405">
            <v>108926</v>
          </cell>
          <cell r="B405" t="str">
            <v xml:space="preserve">TNP SECURITY                            </v>
          </cell>
          <cell r="C405">
            <v>108926</v>
          </cell>
          <cell r="D405" t="str">
            <v xml:space="preserve">TNP SECURITY                            </v>
          </cell>
          <cell r="E405">
            <v>415007</v>
          </cell>
          <cell r="F405">
            <v>4150</v>
          </cell>
          <cell r="G405" t="str">
            <v>HSE</v>
          </cell>
          <cell r="H405" t="str">
            <v>BASE JV</v>
          </cell>
          <cell r="I405" t="str">
            <v>CC &amp; MD</v>
          </cell>
          <cell r="J405" t="str">
            <v>SECURITY</v>
          </cell>
          <cell r="K405" t="str">
            <v>General Manager, Security</v>
          </cell>
          <cell r="L405" t="str">
            <v>Manager Security Ops Swamp East</v>
          </cell>
          <cell r="M405" t="str">
            <v>CHIGBO ENENMO</v>
          </cell>
          <cell r="N405" t="str">
            <v>SECURITY</v>
          </cell>
          <cell r="O405" t="str">
            <v>OLOWOLAGBA, SUNKANMI</v>
          </cell>
          <cell r="P405" t="str">
            <v>GILDA.CHIME@SHELL.COM</v>
          </cell>
          <cell r="Q405" t="str">
            <v>OPEX</v>
          </cell>
          <cell r="R405" t="str">
            <v>OPEX</v>
          </cell>
          <cell r="S405" t="str">
            <v>NON SAL</v>
          </cell>
          <cell r="T405" t="str">
            <v>N/A</v>
          </cell>
          <cell r="U405" t="str">
            <v>N/A</v>
          </cell>
          <cell r="V405" t="str">
            <v>C_OPSE_OIL_Z11</v>
          </cell>
          <cell r="W405" t="str">
            <v>P236.02 HSE</v>
          </cell>
          <cell r="X405" t="str">
            <v>S7200 Services</v>
          </cell>
          <cell r="Y405" t="str">
            <v>A2110 Production Operations</v>
          </cell>
          <cell r="AB405">
            <v>1435109550</v>
          </cell>
          <cell r="AC405">
            <v>0</v>
          </cell>
          <cell r="AD405">
            <v>4705278</v>
          </cell>
        </row>
        <row r="406">
          <cell r="A406">
            <v>108927</v>
          </cell>
          <cell r="B406" t="str">
            <v xml:space="preserve">SPECIAL SECURITY LAND EAST              </v>
          </cell>
          <cell r="C406">
            <v>108927</v>
          </cell>
          <cell r="D406" t="str">
            <v xml:space="preserve">SPECIAL SECURITY LAND EAST              </v>
          </cell>
          <cell r="E406">
            <v>415007</v>
          </cell>
          <cell r="F406">
            <v>4150</v>
          </cell>
          <cell r="G406" t="str">
            <v>HSE</v>
          </cell>
          <cell r="H406" t="str">
            <v>BASE JV</v>
          </cell>
          <cell r="I406" t="str">
            <v>CC &amp; MD</v>
          </cell>
          <cell r="J406" t="str">
            <v>SECURITY</v>
          </cell>
          <cell r="K406" t="str">
            <v>General Manager, Security</v>
          </cell>
          <cell r="L406" t="str">
            <v>Manager Security Ops Swamp East</v>
          </cell>
          <cell r="M406" t="str">
            <v>CHIGBO ENENMO</v>
          </cell>
          <cell r="N406" t="str">
            <v>SECURITY</v>
          </cell>
          <cell r="O406" t="str">
            <v>OLOWOLAGBA, SUNKANMI</v>
          </cell>
          <cell r="P406" t="str">
            <v>GILDA.CHIME@SHELL.COM</v>
          </cell>
          <cell r="Q406" t="str">
            <v>OPEX</v>
          </cell>
          <cell r="R406" t="str">
            <v>OPEX</v>
          </cell>
          <cell r="S406" t="str">
            <v>NON SAL</v>
          </cell>
          <cell r="T406" t="str">
            <v>N/A</v>
          </cell>
          <cell r="U406" t="str">
            <v>N/A</v>
          </cell>
          <cell r="V406" t="str">
            <v>N_GBAR_EL2_G01</v>
          </cell>
          <cell r="W406" t="str">
            <v>P231 Production Operations</v>
          </cell>
          <cell r="X406" t="str">
            <v>S7200 Services</v>
          </cell>
          <cell r="Y406" t="str">
            <v>A2110 Production Operations</v>
          </cell>
          <cell r="AB406">
            <v>1137951500</v>
          </cell>
          <cell r="AC406">
            <v>0</v>
          </cell>
          <cell r="AD406">
            <v>3730986</v>
          </cell>
        </row>
        <row r="407">
          <cell r="A407">
            <v>102249</v>
          </cell>
          <cell r="B407" t="str">
            <v>PHC HOSPITAL OCCUPATIONAL HEALTH AND HYGEINE_MEDCIAL</v>
          </cell>
          <cell r="C407">
            <v>110032</v>
          </cell>
          <cell r="D407" t="str">
            <v>CLINICAL HEALTH EXTERNAL MEDICAL REFERRALS &amp; THIRD PARTY MEDICAL SERVICES</v>
          </cell>
          <cell r="E407">
            <v>415004</v>
          </cell>
          <cell r="F407">
            <v>4150</v>
          </cell>
          <cell r="G407" t="str">
            <v>G&amp;A</v>
          </cell>
          <cell r="H407" t="str">
            <v>BASE JV</v>
          </cell>
          <cell r="I407" t="str">
            <v>HR</v>
          </cell>
          <cell r="J407" t="str">
            <v>HR</v>
          </cell>
          <cell r="K407" t="str">
            <v>Regional Health Manager</v>
          </cell>
          <cell r="L407" t="str">
            <v>GDMO/Specialist Physician</v>
          </cell>
          <cell r="M407" t="str">
            <v>CHIGBO ENENMO</v>
          </cell>
          <cell r="N407" t="str">
            <v>HR</v>
          </cell>
          <cell r="O407" t="str">
            <v>AJILIMA- ISAAC, HAWA</v>
          </cell>
          <cell r="P407" t="str">
            <v>MAUREEN.WILLIAMS@SHELL.COM</v>
          </cell>
          <cell r="Q407" t="str">
            <v>OPEX</v>
          </cell>
          <cell r="R407" t="str">
            <v>OPEX</v>
          </cell>
          <cell r="S407" t="str">
            <v>NON SAL</v>
          </cell>
          <cell r="T407" t="str">
            <v>N/A</v>
          </cell>
          <cell r="U407" t="str">
            <v>N/A</v>
          </cell>
          <cell r="V407" t="str">
            <v>N/A</v>
          </cell>
          <cell r="W407" t="str">
            <v>P236.04 HR</v>
          </cell>
          <cell r="X407" t="str">
            <v>S7200 Services</v>
          </cell>
          <cell r="Y407" t="str">
            <v>A2340 Overhead</v>
          </cell>
          <cell r="AB407">
            <v>0</v>
          </cell>
          <cell r="AC407">
            <v>0</v>
          </cell>
          <cell r="AD407">
            <v>0</v>
          </cell>
        </row>
        <row r="408">
          <cell r="A408">
            <v>110032</v>
          </cell>
          <cell r="B408" t="str">
            <v>CLINICAL HEALTH EXTERNAL MEDICAL REFERRALS &amp; THIRD PARTY MEDICAL SERVICES</v>
          </cell>
          <cell r="C408">
            <v>110032</v>
          </cell>
          <cell r="D408" t="str">
            <v>CLINICAL HEALTH EXTERNAL MEDICAL REFERRALS &amp; THIRD PARTY MEDICAL SERVICES</v>
          </cell>
          <cell r="E408">
            <v>415004</v>
          </cell>
          <cell r="F408">
            <v>4150</v>
          </cell>
          <cell r="G408" t="str">
            <v>G&amp;A</v>
          </cell>
          <cell r="H408" t="str">
            <v>BASE JV</v>
          </cell>
          <cell r="I408" t="str">
            <v>HR</v>
          </cell>
          <cell r="J408" t="str">
            <v>HR</v>
          </cell>
          <cell r="K408" t="str">
            <v>Regional Health Manager</v>
          </cell>
          <cell r="L408" t="str">
            <v>GDMO/Specialist Physician</v>
          </cell>
          <cell r="M408" t="str">
            <v>CHIGBO ENENMO</v>
          </cell>
          <cell r="N408" t="str">
            <v>HR</v>
          </cell>
          <cell r="O408" t="str">
            <v>AJILIMA- ISAAC, HAWA</v>
          </cell>
          <cell r="P408" t="str">
            <v>MAUREEN.WILLIAMS@SHELL.COM</v>
          </cell>
          <cell r="Q408" t="str">
            <v>OPEX</v>
          </cell>
          <cell r="R408" t="str">
            <v>OPEX</v>
          </cell>
          <cell r="S408" t="str">
            <v>NON SAL</v>
          </cell>
          <cell r="T408" t="str">
            <v>N/A</v>
          </cell>
          <cell r="U408" t="str">
            <v>N/A</v>
          </cell>
          <cell r="V408" t="str">
            <v>C_OPSE_OIL_Z11</v>
          </cell>
          <cell r="W408" t="str">
            <v>P236.04 HR</v>
          </cell>
          <cell r="X408" t="str">
            <v>S7200 Services</v>
          </cell>
          <cell r="Y408" t="str">
            <v>A2340 Overhead</v>
          </cell>
          <cell r="AB408">
            <v>215345440</v>
          </cell>
          <cell r="AC408">
            <v>675274.67298876285</v>
          </cell>
          <cell r="AD408">
            <v>1381325.2959395824</v>
          </cell>
        </row>
        <row r="409">
          <cell r="A409">
            <v>102257</v>
          </cell>
          <cell r="B409" t="str">
            <v>OGUNU HOSPITAL OCCUPATIONAL HEALTH AND HYGEINE_MEDICAL</v>
          </cell>
          <cell r="C409">
            <v>110033</v>
          </cell>
          <cell r="D409" t="str">
            <v>CLINICAL HEALTH  SUPPORT SERVICES</v>
          </cell>
          <cell r="E409">
            <v>415004</v>
          </cell>
          <cell r="F409">
            <v>4150</v>
          </cell>
          <cell r="G409" t="str">
            <v>G&amp;A</v>
          </cell>
          <cell r="H409" t="str">
            <v>BASE JV</v>
          </cell>
          <cell r="I409" t="str">
            <v>HR</v>
          </cell>
          <cell r="J409" t="str">
            <v>HR</v>
          </cell>
          <cell r="K409" t="str">
            <v>Regional Health Manager</v>
          </cell>
          <cell r="L409" t="str">
            <v>GDMO/Specialist Physician</v>
          </cell>
          <cell r="M409" t="str">
            <v>CHIGBO ENENMO</v>
          </cell>
          <cell r="N409" t="str">
            <v>HR</v>
          </cell>
          <cell r="O409" t="str">
            <v>AJILIMA- ISAAC, HAWA</v>
          </cell>
          <cell r="P409" t="str">
            <v>MAUREEN.WILLIAMS@SHELL.COM</v>
          </cell>
          <cell r="Q409" t="str">
            <v>OPEX</v>
          </cell>
          <cell r="R409" t="str">
            <v>OPEX</v>
          </cell>
          <cell r="S409" t="str">
            <v>NON SAL</v>
          </cell>
          <cell r="T409" t="str">
            <v>N/A</v>
          </cell>
          <cell r="U409" t="str">
            <v>N/A</v>
          </cell>
          <cell r="V409" t="str">
            <v>N/A</v>
          </cell>
          <cell r="W409" t="str">
            <v>P236.04 HR</v>
          </cell>
          <cell r="X409" t="str">
            <v>S7200 Services</v>
          </cell>
          <cell r="Y409" t="str">
            <v>A2340 Overhead</v>
          </cell>
          <cell r="AB409">
            <v>0</v>
          </cell>
          <cell r="AC409">
            <v>0</v>
          </cell>
          <cell r="AD409">
            <v>0</v>
          </cell>
        </row>
        <row r="410">
          <cell r="A410">
            <v>110033</v>
          </cell>
          <cell r="B410" t="str">
            <v>CLINICAL HEALTH  SUPPORT SERVICES</v>
          </cell>
          <cell r="C410">
            <v>110033</v>
          </cell>
          <cell r="D410" t="str">
            <v>CLINICAL HEALTH  SUPPORT SERVICES</v>
          </cell>
          <cell r="E410">
            <v>415004</v>
          </cell>
          <cell r="F410">
            <v>4150</v>
          </cell>
          <cell r="G410" t="str">
            <v>G&amp;A</v>
          </cell>
          <cell r="H410" t="str">
            <v>BASE JV</v>
          </cell>
          <cell r="I410" t="str">
            <v>HR</v>
          </cell>
          <cell r="J410" t="str">
            <v>HR</v>
          </cell>
          <cell r="K410" t="str">
            <v>Regional Health Manager</v>
          </cell>
          <cell r="L410" t="str">
            <v>GDMO/Specialist Physician</v>
          </cell>
          <cell r="M410" t="str">
            <v>CHIGBO ENENMO</v>
          </cell>
          <cell r="N410" t="str">
            <v>HR</v>
          </cell>
          <cell r="O410" t="str">
            <v>AJILIMA- ISAAC, HAWA</v>
          </cell>
          <cell r="P410" t="str">
            <v>MAUREEN.WILLIAMS@SHELL.COM</v>
          </cell>
          <cell r="Q410" t="str">
            <v>OPEX</v>
          </cell>
          <cell r="R410" t="str">
            <v>OPEX</v>
          </cell>
          <cell r="S410" t="str">
            <v>NON SAL</v>
          </cell>
          <cell r="T410" t="str">
            <v>N/A</v>
          </cell>
          <cell r="U410" t="str">
            <v>N/A</v>
          </cell>
          <cell r="V410" t="str">
            <v>C_OPSE_OIL_Z11</v>
          </cell>
          <cell r="W410" t="str">
            <v>P236.04 HR</v>
          </cell>
          <cell r="X410" t="str">
            <v>S7200 Services</v>
          </cell>
          <cell r="Y410" t="str">
            <v>A2340 Overhead</v>
          </cell>
          <cell r="AB410">
            <v>60341520</v>
          </cell>
          <cell r="AC410">
            <v>0</v>
          </cell>
          <cell r="AD410">
            <v>197841.04918032786</v>
          </cell>
        </row>
        <row r="411">
          <cell r="A411">
            <v>101447</v>
          </cell>
          <cell r="B411" t="str">
            <v xml:space="preserve">PNHCH OGUNU MEDICAL GENERAL             </v>
          </cell>
          <cell r="C411">
            <v>110036</v>
          </cell>
          <cell r="D411" t="str">
            <v>CLINICAL HEALTH MEDICAL EMERGENCY RESPONSE</v>
          </cell>
          <cell r="E411">
            <v>415004</v>
          </cell>
          <cell r="F411">
            <v>4150</v>
          </cell>
          <cell r="G411" t="str">
            <v>G&amp;A</v>
          </cell>
          <cell r="H411" t="str">
            <v>BASE JV</v>
          </cell>
          <cell r="I411" t="str">
            <v>HR</v>
          </cell>
          <cell r="J411" t="str">
            <v>HR</v>
          </cell>
          <cell r="K411" t="str">
            <v>Regional Health Manager</v>
          </cell>
          <cell r="L411" t="str">
            <v>GDMO/Specialist Physician</v>
          </cell>
          <cell r="M411" t="str">
            <v>CHIGBO ENENMO</v>
          </cell>
          <cell r="N411" t="str">
            <v>HR</v>
          </cell>
          <cell r="O411" t="str">
            <v>AJILIMA- ISAAC, HAWA</v>
          </cell>
          <cell r="P411" t="str">
            <v>MAUREEN.WILLIAMS@SHELL.COM</v>
          </cell>
          <cell r="Q411" t="str">
            <v>OPEX</v>
          </cell>
          <cell r="R411" t="str">
            <v>OPEX</v>
          </cell>
          <cell r="S411" t="str">
            <v>NON SAL</v>
          </cell>
          <cell r="T411" t="str">
            <v>N/A</v>
          </cell>
          <cell r="U411" t="str">
            <v>N/A</v>
          </cell>
          <cell r="V411" t="str">
            <v>N/A</v>
          </cell>
          <cell r="W411" t="str">
            <v>P236.04 HR</v>
          </cell>
          <cell r="X411" t="str">
            <v>S7200 Services</v>
          </cell>
          <cell r="Y411" t="str">
            <v>A2340 Overhead</v>
          </cell>
          <cell r="AB411">
            <v>0</v>
          </cell>
          <cell r="AC411">
            <v>0</v>
          </cell>
          <cell r="AD411">
            <v>0</v>
          </cell>
        </row>
        <row r="412">
          <cell r="A412">
            <v>102256</v>
          </cell>
          <cell r="B412" t="str">
            <v>OGUNU HOSPITAL OTHER MEDICAL SERVICES_MEDICAL</v>
          </cell>
          <cell r="C412">
            <v>110036</v>
          </cell>
          <cell r="D412" t="str">
            <v>CLINICAL HEALTH MEDICAL EMERGENCY RESPONSE</v>
          </cell>
          <cell r="E412">
            <v>415004</v>
          </cell>
          <cell r="F412">
            <v>4150</v>
          </cell>
          <cell r="G412" t="str">
            <v>G&amp;A</v>
          </cell>
          <cell r="H412" t="str">
            <v>BASE JV</v>
          </cell>
          <cell r="I412" t="str">
            <v>HR</v>
          </cell>
          <cell r="J412" t="str">
            <v>HR</v>
          </cell>
          <cell r="K412" t="str">
            <v>Regional Health Manager</v>
          </cell>
          <cell r="L412" t="str">
            <v>GDMO/Specialist Physician</v>
          </cell>
          <cell r="M412" t="str">
            <v>CHIGBO ENENMO</v>
          </cell>
          <cell r="N412" t="str">
            <v>HR</v>
          </cell>
          <cell r="O412" t="str">
            <v>AJILIMA- ISAAC, HAWA</v>
          </cell>
          <cell r="P412" t="str">
            <v>MAUREEN.WILLIAMS@SHELL.COM</v>
          </cell>
          <cell r="Q412" t="str">
            <v>OPEX</v>
          </cell>
          <cell r="R412" t="str">
            <v>OPEX</v>
          </cell>
          <cell r="S412" t="str">
            <v>NON SAL</v>
          </cell>
          <cell r="T412" t="str">
            <v>N/A</v>
          </cell>
          <cell r="U412" t="str">
            <v>N/A</v>
          </cell>
          <cell r="V412" t="str">
            <v>N/A</v>
          </cell>
          <cell r="W412" t="str">
            <v>P236.04 HR</v>
          </cell>
          <cell r="X412" t="str">
            <v>S7200 Services</v>
          </cell>
          <cell r="Y412" t="str">
            <v>A2340 Overhead</v>
          </cell>
          <cell r="AB412">
            <v>0</v>
          </cell>
          <cell r="AC412">
            <v>0</v>
          </cell>
          <cell r="AD412">
            <v>0</v>
          </cell>
        </row>
        <row r="413">
          <cell r="A413">
            <v>110036</v>
          </cell>
          <cell r="B413" t="str">
            <v>CLINICAL HEALTH MEDICAL EMERGENCY RESPONSE</v>
          </cell>
          <cell r="C413">
            <v>110036</v>
          </cell>
          <cell r="D413" t="str">
            <v>CLINICAL HEALTH MEDICAL EMERGENCY RESPONSE</v>
          </cell>
          <cell r="E413">
            <v>415004</v>
          </cell>
          <cell r="F413">
            <v>4150</v>
          </cell>
          <cell r="G413" t="str">
            <v>G&amp;A</v>
          </cell>
          <cell r="H413" t="str">
            <v>BASE JV</v>
          </cell>
          <cell r="I413" t="str">
            <v>HR</v>
          </cell>
          <cell r="J413" t="str">
            <v>HR</v>
          </cell>
          <cell r="K413" t="str">
            <v>Regional Health Manager</v>
          </cell>
          <cell r="L413" t="str">
            <v>GDMO/Specialist Physician</v>
          </cell>
          <cell r="M413" t="str">
            <v>CHIGBO ENENMO</v>
          </cell>
          <cell r="N413" t="str">
            <v>HR</v>
          </cell>
          <cell r="O413" t="str">
            <v>AJILIMA- ISAAC, HAWA</v>
          </cell>
          <cell r="P413" t="str">
            <v>MAUREEN.WILLIAMS@SHELL.COM</v>
          </cell>
          <cell r="Q413" t="str">
            <v>OPEX</v>
          </cell>
          <cell r="R413" t="str">
            <v>OPEX</v>
          </cell>
          <cell r="S413" t="str">
            <v>NON SAL</v>
          </cell>
          <cell r="T413" t="str">
            <v>N/A</v>
          </cell>
          <cell r="U413" t="str">
            <v>N/A</v>
          </cell>
          <cell r="V413" t="str">
            <v>C_OPSE_OIL_Z11</v>
          </cell>
          <cell r="W413" t="str">
            <v>P236.04 HR</v>
          </cell>
          <cell r="X413" t="str">
            <v>S7200 Services</v>
          </cell>
          <cell r="Y413" t="str">
            <v>A2340 Overhead</v>
          </cell>
          <cell r="AB413">
            <v>40250029</v>
          </cell>
          <cell r="AC413">
            <v>149820</v>
          </cell>
          <cell r="AD413">
            <v>281787.30819672131</v>
          </cell>
        </row>
        <row r="414">
          <cell r="A414">
            <v>110038</v>
          </cell>
          <cell r="B414" t="str">
            <v>CLINICAL HEALTH MEDICAL CONSULTANCY SERVICES</v>
          </cell>
          <cell r="C414">
            <v>110038</v>
          </cell>
          <cell r="D414" t="str">
            <v>CLINICAL HEALTH MEDICAL CONSULTANCY SERVICES</v>
          </cell>
          <cell r="E414">
            <v>415004</v>
          </cell>
          <cell r="F414">
            <v>4150</v>
          </cell>
          <cell r="G414" t="str">
            <v>G&amp;A</v>
          </cell>
          <cell r="H414" t="str">
            <v>BASE JV</v>
          </cell>
          <cell r="I414" t="str">
            <v>HR</v>
          </cell>
          <cell r="J414" t="str">
            <v>HR</v>
          </cell>
          <cell r="K414" t="str">
            <v>Regional Health Manager</v>
          </cell>
          <cell r="L414" t="str">
            <v>GDMO/Specialist Physician</v>
          </cell>
          <cell r="M414" t="str">
            <v>CHIGBO ENENMO</v>
          </cell>
          <cell r="N414" t="str">
            <v>HR</v>
          </cell>
          <cell r="O414" t="str">
            <v>AJILIMA- ISAAC, HAWA</v>
          </cell>
          <cell r="P414" t="str">
            <v>MAUREEN.WILLIAMS@SHELL.COM</v>
          </cell>
          <cell r="Q414" t="str">
            <v>OPEX</v>
          </cell>
          <cell r="R414" t="str">
            <v>OPEX</v>
          </cell>
          <cell r="S414" t="str">
            <v>NON SAL</v>
          </cell>
          <cell r="T414" t="str">
            <v>N/A</v>
          </cell>
          <cell r="U414" t="str">
            <v>N/A</v>
          </cell>
          <cell r="V414" t="str">
            <v>C_OPSE_OIL_Z11</v>
          </cell>
          <cell r="W414" t="str">
            <v>P236.04 HR</v>
          </cell>
          <cell r="X414" t="str">
            <v>S7200 Services</v>
          </cell>
          <cell r="Y414" t="str">
            <v>A2340 Overhead</v>
          </cell>
          <cell r="AB414">
            <v>75290232</v>
          </cell>
          <cell r="AC414">
            <v>0</v>
          </cell>
          <cell r="AD414">
            <v>246853.21967213115</v>
          </cell>
        </row>
        <row r="415">
          <cell r="A415">
            <v>113170</v>
          </cell>
          <cell r="B415" t="str">
            <v>OVERHEADS, PNHCH CORPORATE HEALTH SERVICES_ADMIN COST</v>
          </cell>
          <cell r="C415">
            <v>110038</v>
          </cell>
          <cell r="D415" t="str">
            <v>CLINICAL HEALTH MEDICAL CONSULTANCY SERVICES</v>
          </cell>
          <cell r="E415">
            <v>415004</v>
          </cell>
          <cell r="F415">
            <v>4150</v>
          </cell>
          <cell r="G415" t="str">
            <v>G&amp;A</v>
          </cell>
          <cell r="H415" t="str">
            <v>BASE JV</v>
          </cell>
          <cell r="I415" t="str">
            <v>HR</v>
          </cell>
          <cell r="J415" t="str">
            <v>HR</v>
          </cell>
          <cell r="K415" t="str">
            <v>Regional Health Manager</v>
          </cell>
          <cell r="L415" t="str">
            <v>GDMO/Specialist Physician</v>
          </cell>
          <cell r="M415" t="str">
            <v>CHIGBO ENENMO</v>
          </cell>
          <cell r="N415" t="str">
            <v>HR</v>
          </cell>
          <cell r="O415" t="str">
            <v>AJILIMA- ISAAC, HAWA</v>
          </cell>
          <cell r="P415" t="str">
            <v>MAUREEN.WILLIAMS@SHELL.COM</v>
          </cell>
          <cell r="Q415" t="str">
            <v>OPEX</v>
          </cell>
          <cell r="R415" t="str">
            <v>OPEX</v>
          </cell>
          <cell r="S415" t="str">
            <v>NON SAL</v>
          </cell>
          <cell r="T415" t="str">
            <v>N/A</v>
          </cell>
          <cell r="U415" t="str">
            <v>N/A</v>
          </cell>
          <cell r="V415" t="str">
            <v>N/A</v>
          </cell>
          <cell r="W415" t="str">
            <v>P236.04 HR</v>
          </cell>
          <cell r="X415" t="str">
            <v>S7200 Services</v>
          </cell>
          <cell r="Y415" t="str">
            <v>A2340 Overhead</v>
          </cell>
          <cell r="AB415">
            <v>0</v>
          </cell>
          <cell r="AC415">
            <v>0</v>
          </cell>
          <cell r="AD415">
            <v>0</v>
          </cell>
        </row>
        <row r="416">
          <cell r="A416">
            <v>110039</v>
          </cell>
          <cell r="B416" t="str">
            <v>CLINICAL HEALTH STAFF TRAVELS AND HOTEL COSTS</v>
          </cell>
          <cell r="C416">
            <v>110039</v>
          </cell>
          <cell r="D416" t="str">
            <v>CLINICAL HEALTH STAFF TRAVELS AND HOTEL COSTS</v>
          </cell>
          <cell r="E416">
            <v>415004</v>
          </cell>
          <cell r="F416">
            <v>4150</v>
          </cell>
          <cell r="G416" t="str">
            <v>G&amp;A</v>
          </cell>
          <cell r="H416" t="str">
            <v>BASE JV</v>
          </cell>
          <cell r="I416" t="str">
            <v>HR</v>
          </cell>
          <cell r="J416" t="str">
            <v>HR</v>
          </cell>
          <cell r="K416" t="str">
            <v>Regional Health Manager</v>
          </cell>
          <cell r="L416" t="str">
            <v>GDMO/Specialist Physician</v>
          </cell>
          <cell r="M416" t="str">
            <v>CHIGBO ENENMO</v>
          </cell>
          <cell r="N416" t="str">
            <v>HR</v>
          </cell>
          <cell r="O416" t="str">
            <v>AJILIMA- ISAAC, HAWA</v>
          </cell>
          <cell r="P416" t="str">
            <v>MAUREEN.WILLIAMS@SHELL.COM</v>
          </cell>
          <cell r="Q416" t="str">
            <v>OPEX</v>
          </cell>
          <cell r="R416" t="str">
            <v>OPEX</v>
          </cell>
          <cell r="S416" t="str">
            <v>NON SAL</v>
          </cell>
          <cell r="T416" t="str">
            <v>N/A</v>
          </cell>
          <cell r="U416" t="str">
            <v>N/A</v>
          </cell>
          <cell r="V416" t="str">
            <v>C_OPSE_OIL_Z11</v>
          </cell>
          <cell r="W416" t="str">
            <v>P236.04 HR</v>
          </cell>
          <cell r="X416" t="str">
            <v>S7200 Services</v>
          </cell>
          <cell r="Y416" t="str">
            <v>A2340 Overhead</v>
          </cell>
          <cell r="AB416">
            <v>5758639.2000000002</v>
          </cell>
          <cell r="AC416">
            <v>8424</v>
          </cell>
          <cell r="AD416">
            <v>27304.784262295081</v>
          </cell>
        </row>
        <row r="417">
          <cell r="A417">
            <v>113306</v>
          </cell>
          <cell r="B417" t="str">
            <v>OVERHEADS, PNHCH CORPORATE HEALTH SERVICES_TRAVEL &amp; HOTEL</v>
          </cell>
          <cell r="C417">
            <v>110039</v>
          </cell>
          <cell r="D417" t="str">
            <v>CLINICAL HEALTH STAFF TRAVELS AND HOTEL COSTS</v>
          </cell>
          <cell r="E417">
            <v>415004</v>
          </cell>
          <cell r="F417">
            <v>4150</v>
          </cell>
          <cell r="G417" t="str">
            <v>G&amp;A</v>
          </cell>
          <cell r="H417" t="str">
            <v>BASE JV</v>
          </cell>
          <cell r="I417" t="str">
            <v>HR</v>
          </cell>
          <cell r="J417" t="str">
            <v>HR</v>
          </cell>
          <cell r="K417" t="str">
            <v>Regional Health Manager</v>
          </cell>
          <cell r="L417" t="str">
            <v>GDMO/Specialist Physician</v>
          </cell>
          <cell r="M417" t="str">
            <v>CHIGBO ENENMO</v>
          </cell>
          <cell r="N417" t="str">
            <v>HR</v>
          </cell>
          <cell r="O417" t="str">
            <v>AJILIMA- ISAAC, HAWA</v>
          </cell>
          <cell r="P417" t="str">
            <v>MAUREEN.WILLIAMS@SHELL.COM</v>
          </cell>
          <cell r="Q417" t="str">
            <v>OPEX</v>
          </cell>
          <cell r="R417" t="str">
            <v>OPEX</v>
          </cell>
          <cell r="S417" t="str">
            <v>NON SAL</v>
          </cell>
          <cell r="T417" t="str">
            <v>N/A</v>
          </cell>
          <cell r="U417" t="str">
            <v>N/A</v>
          </cell>
          <cell r="V417" t="str">
            <v>N/A</v>
          </cell>
          <cell r="W417" t="str">
            <v>P236.04 HR</v>
          </cell>
          <cell r="X417" t="str">
            <v>S7200 Services</v>
          </cell>
          <cell r="Y417" t="str">
            <v>A2340 Overhead</v>
          </cell>
          <cell r="AB417">
            <v>0</v>
          </cell>
          <cell r="AC417">
            <v>0</v>
          </cell>
          <cell r="AD417">
            <v>0</v>
          </cell>
        </row>
        <row r="418">
          <cell r="A418">
            <v>110041</v>
          </cell>
          <cell r="B418" t="str">
            <v>OCCUPATIONAL HEALTH MEDICAL CONSULTANCY SERVICES</v>
          </cell>
          <cell r="C418">
            <v>110041</v>
          </cell>
          <cell r="D418" t="str">
            <v>OCCUPATIONAL HEALTH MEDICAL CONSULTANCY SERVICES</v>
          </cell>
          <cell r="E418">
            <v>415004</v>
          </cell>
          <cell r="F418">
            <v>4150</v>
          </cell>
          <cell r="G418" t="str">
            <v>G&amp;A</v>
          </cell>
          <cell r="H418" t="str">
            <v>BASE JV</v>
          </cell>
          <cell r="I418" t="str">
            <v>HR</v>
          </cell>
          <cell r="J418" t="str">
            <v>HR</v>
          </cell>
          <cell r="K418" t="str">
            <v>Regional Health Manager</v>
          </cell>
          <cell r="L418" t="str">
            <v>GDMO/Specialist Physician</v>
          </cell>
          <cell r="M418" t="str">
            <v>CHIGBO ENENMO</v>
          </cell>
          <cell r="N418" t="str">
            <v>HR</v>
          </cell>
          <cell r="O418" t="str">
            <v>AJILIMA- ISAAC, HAWA</v>
          </cell>
          <cell r="P418" t="str">
            <v>MAUREEN.WILLIAMS@SHELL.COM</v>
          </cell>
          <cell r="Q418" t="str">
            <v>OPEX</v>
          </cell>
          <cell r="R418" t="str">
            <v>OPEX</v>
          </cell>
          <cell r="S418" t="str">
            <v>NON SAL</v>
          </cell>
          <cell r="T418" t="str">
            <v>N/A</v>
          </cell>
          <cell r="U418" t="str">
            <v>N/A</v>
          </cell>
          <cell r="V418" t="str">
            <v>C_OPSE_OIL_Z11</v>
          </cell>
          <cell r="W418" t="str">
            <v>P236.04 HR</v>
          </cell>
          <cell r="X418" t="str">
            <v>S7200 Services</v>
          </cell>
          <cell r="Y418" t="str">
            <v>A2340 Overhead</v>
          </cell>
          <cell r="AB418">
            <v>90104755.480000004</v>
          </cell>
          <cell r="AC418">
            <v>0</v>
          </cell>
          <cell r="AD418">
            <v>295425.42780327873</v>
          </cell>
        </row>
        <row r="419">
          <cell r="A419">
            <v>109271</v>
          </cell>
          <cell r="B419" t="str">
            <v xml:space="preserve">GBARAN UBIE NDDC FEES PH2               </v>
          </cell>
          <cell r="C419" t="str">
            <v>102548_MCA2</v>
          </cell>
          <cell r="D419" t="str">
            <v>NIGER DELTA DEVELOPMENT COMMISSION_AF</v>
          </cell>
          <cell r="E419">
            <v>428000</v>
          </cell>
          <cell r="F419">
            <v>4280</v>
          </cell>
          <cell r="G419" t="str">
            <v>G&amp;A</v>
          </cell>
          <cell r="H419" t="str">
            <v>MCA2 - GU</v>
          </cell>
          <cell r="I419" t="str">
            <v>FINANCE</v>
          </cell>
          <cell r="J419" t="str">
            <v>FINANCE</v>
          </cell>
          <cell r="K419" t="str">
            <v>SPDC Finance Director</v>
          </cell>
          <cell r="L419" t="str">
            <v>Regional Head, Budgeting &amp; Fin Planning</v>
          </cell>
          <cell r="M419" t="str">
            <v>CHIGBO ENENMO</v>
          </cell>
          <cell r="N419" t="str">
            <v>FINANCE - NDDC</v>
          </cell>
          <cell r="O419" t="str">
            <v>AJILIMA- ISAAC, HAWA</v>
          </cell>
          <cell r="P419" t="str">
            <v>OLUSINA.AKANNI@SHELL.COM</v>
          </cell>
          <cell r="Q419" t="str">
            <v>OPEX</v>
          </cell>
          <cell r="R419" t="str">
            <v>OPEX</v>
          </cell>
          <cell r="S419" t="str">
            <v>NDDC</v>
          </cell>
          <cell r="T419" t="str">
            <v>N/A</v>
          </cell>
          <cell r="U419" t="str">
            <v>N/A</v>
          </cell>
          <cell r="V419" t="str">
            <v>C_OPSE_OIL_Z11</v>
          </cell>
          <cell r="W419" t="str">
            <v>P244 NDDC</v>
          </cell>
          <cell r="X419" t="str">
            <v>S7900 Other Expenses</v>
          </cell>
          <cell r="Y419" t="str">
            <v>A2320 Other Operating Cost</v>
          </cell>
          <cell r="AB419">
            <v>0</v>
          </cell>
          <cell r="AC419">
            <v>0</v>
          </cell>
          <cell r="AD419">
            <v>0</v>
          </cell>
        </row>
        <row r="420">
          <cell r="A420">
            <v>113327</v>
          </cell>
          <cell r="B420" t="str">
            <v>OVERHEADS, PNHCHW CORPORATE HEALTH SERVICES, WEST_ADMIN SERVICE COST</v>
          </cell>
          <cell r="C420">
            <v>110041</v>
          </cell>
          <cell r="D420" t="str">
            <v>OCCUPATIONAL HEALTH MEDICAL CONSULTANCY SERVICES</v>
          </cell>
          <cell r="E420">
            <v>415004</v>
          </cell>
          <cell r="F420">
            <v>4150</v>
          </cell>
          <cell r="G420" t="str">
            <v>G&amp;A</v>
          </cell>
          <cell r="H420" t="str">
            <v>BASE JV</v>
          </cell>
          <cell r="I420" t="str">
            <v>HR</v>
          </cell>
          <cell r="J420" t="str">
            <v>HR</v>
          </cell>
          <cell r="K420" t="str">
            <v>Regional Health Manager</v>
          </cell>
          <cell r="L420" t="str">
            <v>GDMO/Specialist Physician</v>
          </cell>
          <cell r="M420" t="str">
            <v>CHIGBO ENENMO</v>
          </cell>
          <cell r="N420" t="str">
            <v>HR</v>
          </cell>
          <cell r="O420" t="str">
            <v>AJILIMA- ISAAC, HAWA</v>
          </cell>
          <cell r="P420" t="str">
            <v>MAUREEN.WILLIAMS@SHELL.COM</v>
          </cell>
          <cell r="Q420" t="str">
            <v>OPEX</v>
          </cell>
          <cell r="R420" t="str">
            <v>OPEX</v>
          </cell>
          <cell r="S420" t="str">
            <v>NON SAL</v>
          </cell>
          <cell r="T420" t="str">
            <v>N/A</v>
          </cell>
          <cell r="U420" t="str">
            <v>N/A</v>
          </cell>
          <cell r="V420" t="str">
            <v>N/A</v>
          </cell>
          <cell r="W420" t="str">
            <v>P236.04 HR</v>
          </cell>
          <cell r="X420" t="str">
            <v>S7200 Services</v>
          </cell>
          <cell r="Y420" t="str">
            <v>A2340 Overhead</v>
          </cell>
          <cell r="AB420">
            <v>0</v>
          </cell>
          <cell r="AC420">
            <v>0</v>
          </cell>
          <cell r="AD420">
            <v>0</v>
          </cell>
        </row>
        <row r="421">
          <cell r="A421">
            <v>110518</v>
          </cell>
          <cell r="B421" t="str">
            <v xml:space="preserve"> NDR ANNUAL STATUTORY PAYMENTS </v>
          </cell>
          <cell r="C421">
            <v>110518</v>
          </cell>
          <cell r="D421" t="str">
            <v>NDR ANNUAL STATUTORY PAYMENT</v>
          </cell>
          <cell r="E421">
            <v>11002</v>
          </cell>
          <cell r="F421">
            <v>110</v>
          </cell>
          <cell r="G421" t="str">
            <v>EXCOM</v>
          </cell>
          <cell r="H421" t="str">
            <v>BASE JV</v>
          </cell>
          <cell r="I421" t="str">
            <v>P&amp;T</v>
          </cell>
          <cell r="J421" t="str">
            <v>WELLS</v>
          </cell>
          <cell r="K421" t="str">
            <v>GM Wells Ops SPDC</v>
          </cell>
          <cell r="L421" t="str">
            <v>Well Operations Manager, Swamp/Offshore</v>
          </cell>
          <cell r="M421" t="str">
            <v>MOJEED OKUNADE</v>
          </cell>
          <cell r="N421" t="str">
            <v>EXPLORATION</v>
          </cell>
          <cell r="O421" t="str">
            <v>AKINLAMI, OLUWAKEMI</v>
          </cell>
          <cell r="P421" t="str">
            <v>D.AMOGU@SHELL.COM</v>
          </cell>
          <cell r="Q421" t="str">
            <v>EXPEX</v>
          </cell>
          <cell r="R421" t="str">
            <v>CAPEX</v>
          </cell>
          <cell r="S421" t="str">
            <v>NON SAL</v>
          </cell>
          <cell r="T421" t="str">
            <v>N/A</v>
          </cell>
          <cell r="U421" t="str">
            <v>N/A</v>
          </cell>
          <cell r="AB421">
            <v>0</v>
          </cell>
          <cell r="AC421">
            <v>500000</v>
          </cell>
          <cell r="AD421">
            <v>500000</v>
          </cell>
        </row>
        <row r="422">
          <cell r="A422">
            <v>112869</v>
          </cell>
          <cell r="B422" t="str">
            <v>PEB DREDGING</v>
          </cell>
          <cell r="C422">
            <v>112869</v>
          </cell>
          <cell r="D422" t="str">
            <v>ASSET INTERGRITY DREDGING-PEB (DREDGING)</v>
          </cell>
          <cell r="E422">
            <v>412005</v>
          </cell>
          <cell r="F422">
            <v>4120</v>
          </cell>
          <cell r="G422" t="str">
            <v>OF-CIVIL</v>
          </cell>
          <cell r="H422" t="str">
            <v>BASE JV</v>
          </cell>
          <cell r="I422" t="str">
            <v>PRODUCTION</v>
          </cell>
          <cell r="J422" t="str">
            <v>PRODUCTION</v>
          </cell>
          <cell r="K422" t="str">
            <v>Asset Manager, Swamp East Hub</v>
          </cell>
          <cell r="L422" t="str">
            <v>Asset Management Integration Lead</v>
          </cell>
          <cell r="M422" t="str">
            <v>IRETI OMOTOSO</v>
          </cell>
          <cell r="N422" t="str">
            <v>PRODUCTION</v>
          </cell>
          <cell r="O422" t="str">
            <v>AZUBUIKE, JOHN</v>
          </cell>
          <cell r="P422" t="str">
            <v>PREYE.ORUBIDE@SHELL.COM</v>
          </cell>
          <cell r="Q422" t="str">
            <v>OPEX</v>
          </cell>
          <cell r="R422" t="str">
            <v>OPEX</v>
          </cell>
          <cell r="S422" t="str">
            <v>NON SAL</v>
          </cell>
          <cell r="T422" t="str">
            <v>N/A</v>
          </cell>
          <cell r="U422" t="str">
            <v>N/A</v>
          </cell>
          <cell r="V422" t="str">
            <v>N/A</v>
          </cell>
          <cell r="W422" t="str">
            <v>P231 Production Operations</v>
          </cell>
          <cell r="X422" t="str">
            <v>S7200 Services</v>
          </cell>
          <cell r="Y422" t="str">
            <v>A2110 Production Operations</v>
          </cell>
          <cell r="AB422">
            <v>0</v>
          </cell>
          <cell r="AC422">
            <v>0</v>
          </cell>
          <cell r="AD422">
            <v>0</v>
          </cell>
        </row>
        <row r="423">
          <cell r="A423" t="str">
            <v>O.NG.PBE.N1F.FAC.71300D</v>
          </cell>
          <cell r="B423" t="str">
            <v>NEMBE 1 FLOW STATION + AGG DREDGING</v>
          </cell>
          <cell r="C423">
            <v>112869</v>
          </cell>
          <cell r="D423" t="str">
            <v>ASSET INTERGRITY DREDGING-PEB (DREDGING)</v>
          </cell>
          <cell r="E423">
            <v>412005</v>
          </cell>
          <cell r="F423">
            <v>4120</v>
          </cell>
          <cell r="G423" t="str">
            <v>OF-CIVIL</v>
          </cell>
          <cell r="H423" t="str">
            <v>BASE JV</v>
          </cell>
          <cell r="I423" t="str">
            <v>PRODUCTION</v>
          </cell>
          <cell r="J423" t="str">
            <v>PRODUCTION</v>
          </cell>
          <cell r="K423" t="str">
            <v>Asset Manager, Swamp East Hub</v>
          </cell>
          <cell r="L423" t="str">
            <v>Asset Management Integration Lead</v>
          </cell>
          <cell r="M423" t="str">
            <v>IRETI OMOTOSO</v>
          </cell>
          <cell r="N423" t="str">
            <v>PRODUCTION</v>
          </cell>
          <cell r="O423" t="str">
            <v>AZUBUIKE, JOHN</v>
          </cell>
          <cell r="P423" t="str">
            <v>PREYE.ORUBIDE@SHELL.COM</v>
          </cell>
          <cell r="Q423" t="str">
            <v>OPEX</v>
          </cell>
          <cell r="R423" t="str">
            <v>OPEX</v>
          </cell>
          <cell r="S423" t="str">
            <v>NON SAL</v>
          </cell>
          <cell r="T423" t="str">
            <v>N/A</v>
          </cell>
          <cell r="U423" t="str">
            <v>N/A</v>
          </cell>
          <cell r="V423" t="str">
            <v>N/A</v>
          </cell>
          <cell r="W423" t="str">
            <v>P231 Production Operations</v>
          </cell>
          <cell r="X423" t="str">
            <v>S7200 Services</v>
          </cell>
          <cell r="Y423" t="str">
            <v>A2110 Production Operations</v>
          </cell>
          <cell r="AB423">
            <v>0</v>
          </cell>
          <cell r="AC423">
            <v>0</v>
          </cell>
          <cell r="AD423">
            <v>0</v>
          </cell>
        </row>
        <row r="424">
          <cell r="A424">
            <v>112870</v>
          </cell>
          <cell r="B424" t="str">
            <v>PEC DREDGING</v>
          </cell>
          <cell r="C424">
            <v>112870</v>
          </cell>
          <cell r="D424" t="str">
            <v>ASSET INTEGRITY DREDGING PEC (DREDGING)</v>
          </cell>
          <cell r="E424">
            <v>412005</v>
          </cell>
          <cell r="F424">
            <v>4120</v>
          </cell>
          <cell r="G424" t="str">
            <v>OF-CIVIL</v>
          </cell>
          <cell r="H424" t="str">
            <v>BASE JV</v>
          </cell>
          <cell r="I424" t="str">
            <v>PRODUCTION</v>
          </cell>
          <cell r="J424" t="str">
            <v>PRODUCTION</v>
          </cell>
          <cell r="K424" t="str">
            <v>Asset Manager, Swamp East Hub</v>
          </cell>
          <cell r="L424" t="str">
            <v>Asset Management Integration Lead</v>
          </cell>
          <cell r="M424" t="str">
            <v>IRETI OMOTOSO</v>
          </cell>
          <cell r="N424" t="str">
            <v>PRODUCTION</v>
          </cell>
          <cell r="O424" t="str">
            <v>AZUBUIKE, JOHN</v>
          </cell>
          <cell r="P424" t="str">
            <v>PREYE.ORUBIDE@SHELL.COM</v>
          </cell>
          <cell r="Q424" t="str">
            <v>OPEX</v>
          </cell>
          <cell r="R424" t="str">
            <v>OPEX</v>
          </cell>
          <cell r="S424" t="str">
            <v>NON SAL</v>
          </cell>
          <cell r="T424" t="str">
            <v>N/A</v>
          </cell>
          <cell r="U424" t="str">
            <v>N/A</v>
          </cell>
          <cell r="V424" t="str">
            <v>C_OPSE_OIL_Z11</v>
          </cell>
          <cell r="W424" t="str">
            <v>P231 Production Operations</v>
          </cell>
          <cell r="X424" t="str">
            <v>S7200 Services</v>
          </cell>
          <cell r="Y424" t="str">
            <v>A2110 Production Operations</v>
          </cell>
          <cell r="AB424">
            <v>0</v>
          </cell>
          <cell r="AC424">
            <v>0</v>
          </cell>
          <cell r="AD424">
            <v>0</v>
          </cell>
        </row>
        <row r="425">
          <cell r="A425" t="str">
            <v>O.NG.PBE.SKG.FAC.71300D</v>
          </cell>
          <cell r="B425" t="str">
            <v>SOKU GAS PLANT DREDGING</v>
          </cell>
          <cell r="C425">
            <v>112870</v>
          </cell>
          <cell r="D425" t="str">
            <v>ASSET INTEGRITY DREDGING PEC (DREDGING)</v>
          </cell>
          <cell r="E425">
            <v>412005</v>
          </cell>
          <cell r="F425">
            <v>4120</v>
          </cell>
          <cell r="G425" t="str">
            <v>OF-CIVIL</v>
          </cell>
          <cell r="H425" t="str">
            <v>BASE JV</v>
          </cell>
          <cell r="I425" t="str">
            <v>PRODUCTION</v>
          </cell>
          <cell r="J425" t="str">
            <v>PRODUCTION</v>
          </cell>
          <cell r="K425" t="str">
            <v>Asset Manager, Swamp East Hub</v>
          </cell>
          <cell r="L425" t="str">
            <v>Asset Management Integration Lead</v>
          </cell>
          <cell r="M425" t="str">
            <v>IRETI OMOTOSO</v>
          </cell>
          <cell r="N425" t="str">
            <v>PRODUCTION</v>
          </cell>
          <cell r="O425" t="str">
            <v>AZUBUIKE, JOHN</v>
          </cell>
          <cell r="P425" t="str">
            <v>PREYE.ORUBIDE@SHELL.COM</v>
          </cell>
          <cell r="Q425" t="str">
            <v>OPEX</v>
          </cell>
          <cell r="R425" t="str">
            <v>OPEX</v>
          </cell>
          <cell r="S425" t="str">
            <v>NON SAL</v>
          </cell>
          <cell r="T425" t="str">
            <v>N/A</v>
          </cell>
          <cell r="U425" t="str">
            <v>N/A</v>
          </cell>
          <cell r="V425" t="str">
            <v>N/A</v>
          </cell>
          <cell r="W425" t="str">
            <v>P231 Production Operations</v>
          </cell>
          <cell r="X425" t="str">
            <v>S7200 Services</v>
          </cell>
          <cell r="Y425" t="str">
            <v>A2110 Production Operations</v>
          </cell>
          <cell r="AB425">
            <v>0</v>
          </cell>
          <cell r="AC425">
            <v>0</v>
          </cell>
          <cell r="AD425">
            <v>0</v>
          </cell>
        </row>
        <row r="426">
          <cell r="A426">
            <v>109402</v>
          </cell>
          <cell r="B426" t="str">
            <v>PT FIN WELLS/EXPLORATION OVERHEADS</v>
          </cell>
          <cell r="C426">
            <v>109402</v>
          </cell>
          <cell r="D426" t="str">
            <v>PT FIN WELLS/EXPLORATION OVERHEADS</v>
          </cell>
          <cell r="E426">
            <v>415002</v>
          </cell>
          <cell r="F426">
            <v>4150</v>
          </cell>
          <cell r="G426" t="str">
            <v>G&amp;A</v>
          </cell>
          <cell r="H426" t="str">
            <v>BASE JV</v>
          </cell>
          <cell r="I426" t="str">
            <v>FINANCE</v>
          </cell>
          <cell r="J426" t="str">
            <v>FINANCE</v>
          </cell>
          <cell r="K426" t="str">
            <v>SPDC Finance Director</v>
          </cell>
          <cell r="L426" t="str">
            <v>BFM Wells/Exploration</v>
          </cell>
          <cell r="M426" t="str">
            <v>CHIGBO ENENMO</v>
          </cell>
          <cell r="N426" t="str">
            <v>FINANCE</v>
          </cell>
          <cell r="O426" t="str">
            <v>AJILIMA- ISAAC, HAWA</v>
          </cell>
          <cell r="P426" t="str">
            <v>OLABISI.AKINYEMI@SHELL.COM</v>
          </cell>
          <cell r="Q426" t="str">
            <v>OPEX</v>
          </cell>
          <cell r="R426" t="str">
            <v>OPEX</v>
          </cell>
          <cell r="S426" t="str">
            <v>NON SAL</v>
          </cell>
          <cell r="T426" t="str">
            <v>N/A</v>
          </cell>
          <cell r="U426" t="str">
            <v>N/A</v>
          </cell>
          <cell r="V426" t="str">
            <v>C_OPSE_OIL_Z11</v>
          </cell>
          <cell r="W426" t="str">
            <v>P236.06 Finance and Taxation</v>
          </cell>
          <cell r="X426" t="str">
            <v>S7200 Services</v>
          </cell>
          <cell r="Y426" t="str">
            <v>A2340 Overhead</v>
          </cell>
          <cell r="AB426">
            <v>4935000</v>
          </cell>
          <cell r="AC426">
            <v>400</v>
          </cell>
          <cell r="AD426">
            <v>16580.327868852459</v>
          </cell>
        </row>
        <row r="427">
          <cell r="A427">
            <v>112894</v>
          </cell>
          <cell r="B427" t="str">
            <v>CAST SURVEILANCE WEST</v>
          </cell>
          <cell r="C427">
            <v>112894</v>
          </cell>
          <cell r="D427" t="str">
            <v>CAST SURVEILANCE WEST (SECURITY RUNNING COST)</v>
          </cell>
          <cell r="E427">
            <v>412002</v>
          </cell>
          <cell r="F427">
            <v>4120</v>
          </cell>
          <cell r="G427" t="str">
            <v>HSE</v>
          </cell>
          <cell r="H427" t="str">
            <v>BASE JV</v>
          </cell>
          <cell r="I427" t="str">
            <v>PRODUCTION</v>
          </cell>
          <cell r="J427" t="str">
            <v>PRODUCTION</v>
          </cell>
          <cell r="K427" t="str">
            <v>Pipeline Asset Manager</v>
          </cell>
          <cell r="L427" t="str">
            <v xml:space="preserve">	Production Support Manager                                                          </v>
          </cell>
          <cell r="M427" t="str">
            <v>IRETI OMOTOSO</v>
          </cell>
          <cell r="N427" t="str">
            <v>PRODUCTION</v>
          </cell>
          <cell r="O427" t="str">
            <v>AGUEGBOH, OBIORA</v>
          </cell>
          <cell r="P427" t="str">
            <v>CYPRIANA.WILKEY@SHELL.COM</v>
          </cell>
          <cell r="Q427" t="str">
            <v>OPEX</v>
          </cell>
          <cell r="R427" t="str">
            <v>OPEX</v>
          </cell>
          <cell r="S427" t="str">
            <v>NON SAL</v>
          </cell>
          <cell r="T427" t="str">
            <v>N/A</v>
          </cell>
          <cell r="U427" t="str">
            <v>N/A</v>
          </cell>
          <cell r="V427" t="str">
            <v>N/A</v>
          </cell>
          <cell r="W427" t="str">
            <v>P231 Production Operations</v>
          </cell>
          <cell r="X427" t="str">
            <v>S7200 Services</v>
          </cell>
          <cell r="Y427" t="str">
            <v>A2340 Overhead</v>
          </cell>
          <cell r="AB427">
            <v>0</v>
          </cell>
          <cell r="AC427">
            <v>0</v>
          </cell>
          <cell r="AD427">
            <v>0</v>
          </cell>
        </row>
        <row r="428">
          <cell r="A428">
            <v>109417</v>
          </cell>
          <cell r="B428" t="str">
            <v>EXPAT SALARIES</v>
          </cell>
          <cell r="C428">
            <v>109417</v>
          </cell>
          <cell r="D428" t="str">
            <v>EXPAT SALARIES</v>
          </cell>
          <cell r="E428">
            <v>415004</v>
          </cell>
          <cell r="F428">
            <v>4150</v>
          </cell>
          <cell r="G428" t="str">
            <v>G&amp;A</v>
          </cell>
          <cell r="H428" t="str">
            <v>BASE JV</v>
          </cell>
          <cell r="I428" t="str">
            <v>HR</v>
          </cell>
          <cell r="J428" t="str">
            <v>HR</v>
          </cell>
          <cell r="K428" t="str">
            <v>HR Manager Nigeria</v>
          </cell>
          <cell r="L428" t="str">
            <v>HR Manager Nigeria</v>
          </cell>
          <cell r="M428" t="str">
            <v>CHIGBO ENENMO</v>
          </cell>
          <cell r="N428" t="str">
            <v>HR</v>
          </cell>
          <cell r="O428" t="str">
            <v>AJILIMA- ISAAC, HAWA</v>
          </cell>
          <cell r="P428" t="str">
            <v>TARI.AKHIBI@SHELL.COM</v>
          </cell>
          <cell r="Q428" t="str">
            <v>OPEX</v>
          </cell>
          <cell r="R428" t="str">
            <v>OPEX</v>
          </cell>
          <cell r="S428" t="str">
            <v>NON SAL</v>
          </cell>
          <cell r="T428" t="str">
            <v>N/A</v>
          </cell>
          <cell r="U428" t="str">
            <v>N/A</v>
          </cell>
          <cell r="V428" t="str">
            <v>N/A</v>
          </cell>
          <cell r="W428" t="str">
            <v>P236.04 HR</v>
          </cell>
          <cell r="X428" t="str">
            <v>S7200 Services</v>
          </cell>
          <cell r="Y428" t="str">
            <v>A2340 Overhead</v>
          </cell>
          <cell r="AB428">
            <v>0</v>
          </cell>
          <cell r="AC428">
            <v>0</v>
          </cell>
          <cell r="AD428">
            <v>0</v>
          </cell>
        </row>
        <row r="429">
          <cell r="A429" t="str">
            <v>O.NG.PPW.CSW.TEP.71300</v>
          </cell>
          <cell r="B429" t="str">
            <v xml:space="preserve">CAST SURVEILANCE WEST (TEP)             </v>
          </cell>
          <cell r="C429">
            <v>112894</v>
          </cell>
          <cell r="D429" t="str">
            <v>PIPELINE  OPERATIONS WEST (MAINTENANCE OF PIPELINES, FLOWLINES AND RISERS - CRUDE)</v>
          </cell>
          <cell r="E429">
            <v>412002</v>
          </cell>
          <cell r="F429">
            <v>4120</v>
          </cell>
          <cell r="G429" t="str">
            <v>OF-MTCE</v>
          </cell>
          <cell r="H429" t="str">
            <v>BASE JV</v>
          </cell>
          <cell r="I429" t="str">
            <v>PRODUCTION</v>
          </cell>
          <cell r="J429" t="str">
            <v>PRODUCTION</v>
          </cell>
          <cell r="K429" t="str">
            <v>Pipeline Asset Manager</v>
          </cell>
          <cell r="L429" t="str">
            <v xml:space="preserve">	Head, Right of Way Management </v>
          </cell>
          <cell r="M429" t="str">
            <v>IRETI OMOTOSO</v>
          </cell>
          <cell r="N429" t="str">
            <v>PRODUCTION</v>
          </cell>
          <cell r="O429" t="str">
            <v>AGUEGBOH, OBIORA</v>
          </cell>
          <cell r="P429" t="str">
            <v>ADEBOYE.SOBAYO@SHELL.COM</v>
          </cell>
          <cell r="Q429" t="str">
            <v>OPEX</v>
          </cell>
          <cell r="R429" t="str">
            <v>OPEX</v>
          </cell>
          <cell r="S429" t="str">
            <v>NON SAL</v>
          </cell>
          <cell r="T429" t="str">
            <v>N/A</v>
          </cell>
          <cell r="U429" t="str">
            <v>N/A</v>
          </cell>
          <cell r="V429" t="str">
            <v>C_OPSE_OIL_Z11</v>
          </cell>
          <cell r="W429" t="str">
            <v>P231 Production Operations</v>
          </cell>
          <cell r="X429" t="str">
            <v>S7200 Services</v>
          </cell>
          <cell r="Y429" t="str">
            <v>A2110 Production Operations</v>
          </cell>
          <cell r="AB429">
            <v>385496836.07999998</v>
          </cell>
          <cell r="AC429">
            <v>135360</v>
          </cell>
          <cell r="AD429">
            <v>1399284.0527213113</v>
          </cell>
        </row>
        <row r="430">
          <cell r="A430" t="str">
            <v>O.NG.PPW.CSW.TRP.71300</v>
          </cell>
          <cell r="B430" t="str">
            <v>CAST SURVEILANCE WEST (TRP)</v>
          </cell>
          <cell r="C430">
            <v>112894</v>
          </cell>
          <cell r="D430" t="str">
            <v>CAST SURVEILANCE WEST (SECURITY RUNNING COST)</v>
          </cell>
          <cell r="E430">
            <v>412002</v>
          </cell>
          <cell r="F430">
            <v>4120</v>
          </cell>
          <cell r="G430" t="str">
            <v>HSE</v>
          </cell>
          <cell r="H430" t="str">
            <v>BASE JV</v>
          </cell>
          <cell r="I430" t="str">
            <v>PRODUCTION</v>
          </cell>
          <cell r="J430" t="str">
            <v>PRODUCTION</v>
          </cell>
          <cell r="K430" t="str">
            <v>Pipeline Asset Manager</v>
          </cell>
          <cell r="L430" t="str">
            <v xml:space="preserve">	Head, Right of Way Management </v>
          </cell>
          <cell r="M430" t="str">
            <v>IRETI OMOTOSO</v>
          </cell>
          <cell r="N430" t="str">
            <v>PRODUCTION</v>
          </cell>
          <cell r="O430" t="str">
            <v>AGUEGBOH, OBIORA</v>
          </cell>
          <cell r="P430" t="str">
            <v>CYPRIANA.WILKEY@SHELL.COM</v>
          </cell>
          <cell r="Q430" t="str">
            <v>OPEX</v>
          </cell>
          <cell r="R430" t="str">
            <v>OPEX</v>
          </cell>
          <cell r="S430" t="str">
            <v>NON SAL</v>
          </cell>
          <cell r="T430" t="str">
            <v>N/A</v>
          </cell>
          <cell r="U430" t="str">
            <v>N/A</v>
          </cell>
          <cell r="V430" t="str">
            <v>C_OPSE_OIL_Z11</v>
          </cell>
          <cell r="W430" t="str">
            <v>P231 Production Operations</v>
          </cell>
          <cell r="X430" t="str">
            <v>S7200 Services</v>
          </cell>
          <cell r="Y430" t="str">
            <v>A2110 Production Operations</v>
          </cell>
          <cell r="AB430">
            <v>643136693.58000004</v>
          </cell>
          <cell r="AC430">
            <v>159120</v>
          </cell>
          <cell r="AD430">
            <v>2267764.8969836067</v>
          </cell>
        </row>
        <row r="431">
          <cell r="A431">
            <v>100829</v>
          </cell>
          <cell r="B431" t="str">
            <v>POLLUTION CLEAN UP S2</v>
          </cell>
          <cell r="C431">
            <v>112897</v>
          </cell>
          <cell r="D431" t="str">
            <v>PCE POLLUTION CLEANUP - LOGISTICS (SPILLAGE CLEAN-UP ACTIVITIES; REHABILITATION OF POLLUTED AREAS; POLLUTION COMPENSATION)</v>
          </cell>
          <cell r="E431">
            <v>415006</v>
          </cell>
          <cell r="F431">
            <v>4150</v>
          </cell>
          <cell r="G431" t="str">
            <v>HSE</v>
          </cell>
          <cell r="H431" t="str">
            <v>BASE JV</v>
          </cell>
          <cell r="I431" t="str">
            <v>PRODUCTION</v>
          </cell>
          <cell r="J431" t="str">
            <v>PRODUCTION</v>
          </cell>
          <cell r="K431" t="str">
            <v>Asset Manager, Swamp East Hub</v>
          </cell>
          <cell r="L431" t="str">
            <v>Asset Management Integration Lead</v>
          </cell>
          <cell r="M431" t="str">
            <v>IRETI OMOTOSO</v>
          </cell>
          <cell r="N431" t="str">
            <v>PRODUCTION</v>
          </cell>
          <cell r="O431" t="str">
            <v>AZUBUIKE, JOHN</v>
          </cell>
          <cell r="P431" t="str">
            <v>JACOB.OGOGO@SHELL.COM</v>
          </cell>
          <cell r="Q431" t="str">
            <v>OPEX</v>
          </cell>
          <cell r="R431" t="str">
            <v>OPEX</v>
          </cell>
          <cell r="S431" t="str">
            <v>NON SAL</v>
          </cell>
          <cell r="T431" t="str">
            <v>N/A</v>
          </cell>
          <cell r="U431" t="str">
            <v>N/A</v>
          </cell>
          <cell r="V431" t="str">
            <v>N/A</v>
          </cell>
          <cell r="W431" t="str">
            <v>P244.01 Other Production Expenses</v>
          </cell>
          <cell r="X431" t="str">
            <v>S7200 Services</v>
          </cell>
          <cell r="Y431" t="str">
            <v>A2110 Production Operations</v>
          </cell>
          <cell r="AB431">
            <v>0</v>
          </cell>
          <cell r="AC431">
            <v>0</v>
          </cell>
          <cell r="AD431">
            <v>0</v>
          </cell>
        </row>
        <row r="432">
          <cell r="A432">
            <v>112897</v>
          </cell>
          <cell r="B432" t="str">
            <v>PEC POLLUTION CLEAN UP</v>
          </cell>
          <cell r="C432">
            <v>112897</v>
          </cell>
          <cell r="D432" t="str">
            <v>PCE POLLUTION CLEANUP - LOGISTICS (SPILLAGE CLEAN-UP ACTIVITIES; REHABILITATION OF POLLUTED AREAS; POLLUTION COMPENSATION)</v>
          </cell>
          <cell r="E432">
            <v>415006</v>
          </cell>
          <cell r="F432">
            <v>4150</v>
          </cell>
          <cell r="G432" t="str">
            <v>HSE</v>
          </cell>
          <cell r="H432" t="str">
            <v>BASE JV</v>
          </cell>
          <cell r="I432" t="str">
            <v>PRODUCTION</v>
          </cell>
          <cell r="J432" t="str">
            <v>PRODUCTION</v>
          </cell>
          <cell r="K432" t="str">
            <v>Asset Manager, Swamp East Hub</v>
          </cell>
          <cell r="L432" t="str">
            <v>Asset Management Integration Lead</v>
          </cell>
          <cell r="M432" t="str">
            <v>IRETI OMOTOSO</v>
          </cell>
          <cell r="N432" t="str">
            <v>PRODUCTION</v>
          </cell>
          <cell r="O432" t="str">
            <v>AZUBUIKE, JOHN</v>
          </cell>
          <cell r="P432" t="str">
            <v>JACOB.OGOGO@SHELL.COM</v>
          </cell>
          <cell r="Q432" t="str">
            <v>OPEX</v>
          </cell>
          <cell r="R432" t="str">
            <v>OPEX</v>
          </cell>
          <cell r="S432" t="str">
            <v>NON SAL</v>
          </cell>
          <cell r="T432" t="str">
            <v>N/A</v>
          </cell>
          <cell r="U432" t="str">
            <v>N/A</v>
          </cell>
          <cell r="V432" t="str">
            <v>C_OPSE_OIL_Z11</v>
          </cell>
          <cell r="W432" t="str">
            <v>P244.01 Other Production Expenses</v>
          </cell>
          <cell r="X432" t="str">
            <v>S7200 Services</v>
          </cell>
          <cell r="Y432" t="str">
            <v>A2340 Overhead</v>
          </cell>
          <cell r="AB432">
            <v>7919999.9999999991</v>
          </cell>
          <cell r="AC432">
            <v>0</v>
          </cell>
          <cell r="AD432">
            <v>25967.213114754097</v>
          </cell>
        </row>
        <row r="433">
          <cell r="A433">
            <v>110026</v>
          </cell>
          <cell r="B433" t="str">
            <v>CLINICAL HEALTH MEDICAL FOR SPDC STAFF/DEPENDANTS  (LAGOS, ABUJA, WARRI)</v>
          </cell>
          <cell r="C433">
            <v>110026</v>
          </cell>
          <cell r="D433" t="str">
            <v>CLINICAL HEALTH MEDICAL FOR SPDC STAFF/DEPENDANTS  (LAGOS, ABUJA, WARRI)</v>
          </cell>
          <cell r="E433">
            <v>415004</v>
          </cell>
          <cell r="F433">
            <v>4150</v>
          </cell>
          <cell r="G433" t="str">
            <v>G&amp;A</v>
          </cell>
          <cell r="H433" t="str">
            <v>BASE JV</v>
          </cell>
          <cell r="I433" t="str">
            <v>HR</v>
          </cell>
          <cell r="J433" t="str">
            <v>HR</v>
          </cell>
          <cell r="K433" t="str">
            <v>Regional Health Manager</v>
          </cell>
          <cell r="L433" t="str">
            <v>GDMO/Specialist Physician</v>
          </cell>
          <cell r="M433" t="str">
            <v>CHIGBO ENENMO</v>
          </cell>
          <cell r="N433" t="str">
            <v>HR</v>
          </cell>
          <cell r="O433" t="str">
            <v>AJILIMA- ISAAC, HAWA</v>
          </cell>
          <cell r="P433" t="str">
            <v>MAUREEN.WILLIAMS@SHELL.COM</v>
          </cell>
          <cell r="Q433" t="str">
            <v>OPEX</v>
          </cell>
          <cell r="R433" t="str">
            <v>OPEX</v>
          </cell>
          <cell r="S433" t="str">
            <v>NON SAL</v>
          </cell>
          <cell r="T433" t="str">
            <v>N/A</v>
          </cell>
          <cell r="U433" t="str">
            <v>N/A</v>
          </cell>
          <cell r="V433" t="str">
            <v>C_OPSE_OIL_Z11</v>
          </cell>
          <cell r="W433" t="str">
            <v>P236.04 HR</v>
          </cell>
          <cell r="X433" t="str">
            <v>S7200 Services</v>
          </cell>
          <cell r="Y433" t="str">
            <v>A2340 Overhead</v>
          </cell>
          <cell r="AB433">
            <v>1392344321</v>
          </cell>
          <cell r="AC433">
            <v>559443.72</v>
          </cell>
          <cell r="AD433">
            <v>5124507.0675409837</v>
          </cell>
        </row>
        <row r="434">
          <cell r="A434">
            <v>110027</v>
          </cell>
          <cell r="B434" t="str">
            <v>OCCUPATIONAL HEALTH HEALTH PROMOTION &amp; PROTECTION PROGRAMMES</v>
          </cell>
          <cell r="C434">
            <v>110027</v>
          </cell>
          <cell r="D434" t="str">
            <v>OCCUPATIONAL HEALTH HEALTH PROMOTION &amp; PROTECTION PROGRAMMES</v>
          </cell>
          <cell r="E434">
            <v>415004</v>
          </cell>
          <cell r="F434">
            <v>4150</v>
          </cell>
          <cell r="G434" t="str">
            <v>G&amp;A</v>
          </cell>
          <cell r="H434" t="str">
            <v>BASE JV</v>
          </cell>
          <cell r="I434" t="str">
            <v>HR</v>
          </cell>
          <cell r="J434" t="str">
            <v>HR</v>
          </cell>
          <cell r="K434" t="str">
            <v>Regional Health Manager</v>
          </cell>
          <cell r="L434" t="str">
            <v>GDMO/Specialist Physician</v>
          </cell>
          <cell r="M434" t="str">
            <v>CHIGBO ENENMO</v>
          </cell>
          <cell r="N434" t="str">
            <v>HR</v>
          </cell>
          <cell r="O434" t="str">
            <v>AJILIMA- ISAAC, HAWA</v>
          </cell>
          <cell r="P434" t="str">
            <v>MAUREEN.WILLIAMS@SHELL.COM</v>
          </cell>
          <cell r="Q434" t="str">
            <v>OPEX</v>
          </cell>
          <cell r="R434" t="str">
            <v>OPEX</v>
          </cell>
          <cell r="S434" t="str">
            <v>NON SAL</v>
          </cell>
          <cell r="T434" t="str">
            <v>N/A</v>
          </cell>
          <cell r="U434" t="str">
            <v>N/A</v>
          </cell>
          <cell r="V434" t="str">
            <v>C_OPSE_OIL_Z11</v>
          </cell>
          <cell r="W434" t="str">
            <v>P236.04 HR</v>
          </cell>
          <cell r="X434" t="str">
            <v>S7200 Services</v>
          </cell>
          <cell r="Y434" t="str">
            <v>A2340 Overhead</v>
          </cell>
          <cell r="AB434">
            <v>8268400</v>
          </cell>
          <cell r="AC434">
            <v>0</v>
          </cell>
          <cell r="AD434">
            <v>27109.508196721312</v>
          </cell>
        </row>
        <row r="435">
          <cell r="A435">
            <v>106802</v>
          </cell>
          <cell r="B435" t="str">
            <v>OVERHEADS -  ICT FEEDS</v>
          </cell>
          <cell r="C435">
            <v>112899</v>
          </cell>
          <cell r="D435" t="str">
            <v xml:space="preserve">OVERHEADS HR &amp; SERVICES- FEED </v>
          </cell>
          <cell r="E435">
            <v>415002</v>
          </cell>
          <cell r="F435">
            <v>4150</v>
          </cell>
          <cell r="G435" t="str">
            <v>G&amp;A</v>
          </cell>
          <cell r="H435" t="str">
            <v>BASE JV</v>
          </cell>
          <cell r="I435" t="str">
            <v>P&amp;T</v>
          </cell>
          <cell r="J435" t="str">
            <v>GM Nigeria, Operated</v>
          </cell>
          <cell r="K435" t="str">
            <v>GM Nigeria, Operated</v>
          </cell>
          <cell r="L435" t="str">
            <v>Head, SCiN FEED Office</v>
          </cell>
          <cell r="M435" t="str">
            <v>MOJEED OKUNADE</v>
          </cell>
          <cell r="N435" t="str">
            <v>ENGINEERING</v>
          </cell>
          <cell r="O435" t="str">
            <v>EBEM, MARCEL</v>
          </cell>
          <cell r="P435" t="str">
            <v>JIDE.ODUNLAMI@SHELL.COM</v>
          </cell>
          <cell r="Q435" t="str">
            <v>OPEX</v>
          </cell>
          <cell r="R435" t="str">
            <v>OPEX</v>
          </cell>
          <cell r="S435" t="str">
            <v>NON SAL</v>
          </cell>
          <cell r="T435" t="str">
            <v>N/A</v>
          </cell>
          <cell r="U435" t="str">
            <v>N/A</v>
          </cell>
          <cell r="V435" t="str">
            <v>N/A</v>
          </cell>
          <cell r="W435" t="str">
            <v>P236.01 Technical Support</v>
          </cell>
          <cell r="X435" t="str">
            <v>S7200 Services</v>
          </cell>
          <cell r="Y435" t="str">
            <v>A2340 Overhead</v>
          </cell>
          <cell r="AB435">
            <v>0</v>
          </cell>
          <cell r="AC435">
            <v>0</v>
          </cell>
          <cell r="AD435">
            <v>0</v>
          </cell>
        </row>
        <row r="436">
          <cell r="A436">
            <v>110029</v>
          </cell>
          <cell r="B436" t="str">
            <v>CLINICAL HEALTH RETIREE MEDICAL</v>
          </cell>
          <cell r="C436">
            <v>110029</v>
          </cell>
          <cell r="D436" t="str">
            <v>CLINICAL HEALTH RETIREE MEDICAL</v>
          </cell>
          <cell r="E436">
            <v>415004</v>
          </cell>
          <cell r="F436">
            <v>4150</v>
          </cell>
          <cell r="G436" t="str">
            <v>G&amp;A</v>
          </cell>
          <cell r="H436" t="str">
            <v>BASE JV</v>
          </cell>
          <cell r="I436" t="str">
            <v>HR</v>
          </cell>
          <cell r="J436" t="str">
            <v>HR</v>
          </cell>
          <cell r="K436" t="str">
            <v>Regional Health Manager</v>
          </cell>
          <cell r="L436" t="str">
            <v>GDMO/Specialist Physician</v>
          </cell>
          <cell r="M436" t="str">
            <v>CHIGBO ENENMO</v>
          </cell>
          <cell r="N436" t="str">
            <v>HR</v>
          </cell>
          <cell r="O436" t="str">
            <v>AJILIMA- ISAAC, HAWA</v>
          </cell>
          <cell r="P436" t="str">
            <v>MAUREEN.WILLIAMS@SHELL.COM</v>
          </cell>
          <cell r="Q436" t="str">
            <v>OPEX</v>
          </cell>
          <cell r="R436" t="str">
            <v>OPEX</v>
          </cell>
          <cell r="S436" t="str">
            <v>NON SAL</v>
          </cell>
          <cell r="T436" t="str">
            <v>N/A</v>
          </cell>
          <cell r="U436" t="str">
            <v>N/A</v>
          </cell>
          <cell r="V436" t="str">
            <v>C_OPSE_OIL_Z11</v>
          </cell>
          <cell r="W436" t="str">
            <v>P236.04 HR</v>
          </cell>
          <cell r="X436" t="str">
            <v>S7200 Services</v>
          </cell>
          <cell r="Y436" t="str">
            <v>A2340 Overhead</v>
          </cell>
          <cell r="AB436">
            <v>600954953.20000005</v>
          </cell>
          <cell r="AC436">
            <v>0</v>
          </cell>
          <cell r="AD436">
            <v>1970344.1088524591</v>
          </cell>
        </row>
        <row r="437">
          <cell r="A437">
            <v>112899</v>
          </cell>
          <cell r="B437" t="str">
            <v xml:space="preserve">OVERHEADS HR &amp; SERVICES- FEED </v>
          </cell>
          <cell r="C437">
            <v>112899</v>
          </cell>
          <cell r="D437" t="str">
            <v xml:space="preserve">OVERHEADS HR &amp; SERVICES- FEED </v>
          </cell>
          <cell r="E437">
            <v>415002</v>
          </cell>
          <cell r="F437">
            <v>4150</v>
          </cell>
          <cell r="G437" t="str">
            <v>G&amp;A</v>
          </cell>
          <cell r="H437" t="str">
            <v>BASE JV</v>
          </cell>
          <cell r="I437" t="str">
            <v>P&amp;T</v>
          </cell>
          <cell r="J437" t="str">
            <v>GM Nigeria, Operated</v>
          </cell>
          <cell r="K437" t="str">
            <v>GM Nigeria, Operated</v>
          </cell>
          <cell r="L437" t="str">
            <v>Head, SCiN FEED Office</v>
          </cell>
          <cell r="M437" t="str">
            <v>MOJEED OKUNADE</v>
          </cell>
          <cell r="N437" t="str">
            <v>ENGINEERING</v>
          </cell>
          <cell r="O437" t="str">
            <v>EBEM, MARCEL</v>
          </cell>
          <cell r="P437" t="str">
            <v>JIDE.ODUNLAMI@SHELL.COM</v>
          </cell>
          <cell r="Q437" t="str">
            <v>OPEX</v>
          </cell>
          <cell r="R437" t="str">
            <v>OPEX</v>
          </cell>
          <cell r="S437" t="str">
            <v>NON SAL</v>
          </cell>
          <cell r="T437" t="str">
            <v>N/A</v>
          </cell>
          <cell r="U437" t="str">
            <v>N/A</v>
          </cell>
          <cell r="V437" t="str">
            <v>C_OPSE_OIL_Z11</v>
          </cell>
          <cell r="W437" t="str">
            <v>P242 Feasibility Expenses</v>
          </cell>
          <cell r="X437" t="str">
            <v>S7200 Services</v>
          </cell>
          <cell r="Y437" t="str">
            <v>A2340 Overhead</v>
          </cell>
          <cell r="AB437">
            <v>48939731.912840001</v>
          </cell>
          <cell r="AC437">
            <v>73913</v>
          </cell>
          <cell r="AD437">
            <v>234371.13741914753</v>
          </cell>
        </row>
        <row r="438">
          <cell r="A438">
            <v>110031</v>
          </cell>
          <cell r="B438" t="str">
            <v>CLINICAL HEALTH MEDICAL LABORATORY AND IMAGING SERVICES</v>
          </cell>
          <cell r="C438">
            <v>110031</v>
          </cell>
          <cell r="D438" t="str">
            <v>CLINICAL HEALTH MEDICAL LABORATORY AND IMAGING SERVICES</v>
          </cell>
          <cell r="E438">
            <v>415004</v>
          </cell>
          <cell r="F438">
            <v>4150</v>
          </cell>
          <cell r="G438" t="str">
            <v>G&amp;A</v>
          </cell>
          <cell r="H438" t="str">
            <v>BASE JV</v>
          </cell>
          <cell r="I438" t="str">
            <v>HR</v>
          </cell>
          <cell r="J438" t="str">
            <v>HR</v>
          </cell>
          <cell r="K438" t="str">
            <v>Regional Health Manager</v>
          </cell>
          <cell r="L438" t="str">
            <v>GDMO/Specialist Physician</v>
          </cell>
          <cell r="M438" t="str">
            <v>CHIGBO ENENMO</v>
          </cell>
          <cell r="N438" t="str">
            <v>HR</v>
          </cell>
          <cell r="O438" t="str">
            <v>AJILIMA- ISAAC, HAWA</v>
          </cell>
          <cell r="P438" t="str">
            <v>MAUREEN.WILLIAMS@SHELL.COM</v>
          </cell>
          <cell r="Q438" t="str">
            <v>OPEX</v>
          </cell>
          <cell r="R438" t="str">
            <v>OPEX</v>
          </cell>
          <cell r="S438" t="str">
            <v>NON SAL</v>
          </cell>
          <cell r="T438" t="str">
            <v>N/A</v>
          </cell>
          <cell r="U438" t="str">
            <v>N/A</v>
          </cell>
          <cell r="V438" t="str">
            <v>C_OPSE_OIL_Z11</v>
          </cell>
          <cell r="W438" t="str">
            <v>P236.04 HR</v>
          </cell>
          <cell r="X438" t="str">
            <v>S7200 Services</v>
          </cell>
          <cell r="Y438" t="str">
            <v>A2340 Overhead</v>
          </cell>
          <cell r="AB438">
            <v>56076205.130000003</v>
          </cell>
          <cell r="AC438">
            <v>107093.46902439</v>
          </cell>
          <cell r="AD438">
            <v>290949.87928668509</v>
          </cell>
        </row>
        <row r="439">
          <cell r="A439">
            <v>102321</v>
          </cell>
          <cell r="B439" t="str">
            <v xml:space="preserve">EPG OVERHEAD COST                       </v>
          </cell>
          <cell r="C439">
            <v>112901</v>
          </cell>
          <cell r="D439" t="str">
            <v>OVERHEADS EPG-PE (ICT - INFRASTRUCTURE)</v>
          </cell>
          <cell r="E439">
            <v>415005</v>
          </cell>
          <cell r="F439">
            <v>4150</v>
          </cell>
          <cell r="G439" t="str">
            <v>G&amp;A</v>
          </cell>
          <cell r="H439" t="str">
            <v>BASE JV</v>
          </cell>
          <cell r="I439" t="str">
            <v>PRODUCTION</v>
          </cell>
          <cell r="J439" t="str">
            <v>PRODUCTION</v>
          </cell>
          <cell r="K439" t="str">
            <v>Asset Manager, Land East Hub</v>
          </cell>
          <cell r="L439" t="str">
            <v>Asset Management Integration Lead</v>
          </cell>
          <cell r="M439" t="str">
            <v>IRETI OMOTOSO</v>
          </cell>
          <cell r="N439" t="str">
            <v>PRODUCTION</v>
          </cell>
          <cell r="O439" t="str">
            <v>ADEDIRAN, ADEWALE</v>
          </cell>
          <cell r="P439" t="str">
            <v>RUTH.OLUWOLE@SHELL.COM</v>
          </cell>
          <cell r="Q439" t="str">
            <v>OPEX</v>
          </cell>
          <cell r="R439" t="str">
            <v>OPEX</v>
          </cell>
          <cell r="S439" t="str">
            <v>NON SAL</v>
          </cell>
          <cell r="T439" t="str">
            <v xml:space="preserve"> </v>
          </cell>
          <cell r="U439" t="str">
            <v xml:space="preserve"> </v>
          </cell>
          <cell r="W439" t="str">
            <v>P236.06 Finance and Taxation</v>
          </cell>
          <cell r="AB439">
            <v>0</v>
          </cell>
          <cell r="AC439">
            <v>0</v>
          </cell>
          <cell r="AD439">
            <v>0</v>
          </cell>
        </row>
        <row r="440">
          <cell r="A440">
            <v>112901</v>
          </cell>
          <cell r="B440" t="str">
            <v>OVERHEADS EPG-PE</v>
          </cell>
          <cell r="C440">
            <v>112901</v>
          </cell>
          <cell r="D440" t="str">
            <v>OVERHEADS EPG-PE (ICT - INFRASTRUCTURE)</v>
          </cell>
          <cell r="E440">
            <v>415005</v>
          </cell>
          <cell r="F440">
            <v>4150</v>
          </cell>
          <cell r="G440" t="str">
            <v>G&amp;A</v>
          </cell>
          <cell r="H440" t="str">
            <v>BASE JV</v>
          </cell>
          <cell r="I440" t="str">
            <v>PRODUCTION</v>
          </cell>
          <cell r="J440" t="str">
            <v>PRODUCTION</v>
          </cell>
          <cell r="K440" t="str">
            <v>Asset Manager, Land East Hub</v>
          </cell>
          <cell r="L440" t="str">
            <v>Asset Management Integration Lead</v>
          </cell>
          <cell r="M440" t="str">
            <v>IRETI OMOTOSO</v>
          </cell>
          <cell r="N440" t="str">
            <v>PRODUCTION</v>
          </cell>
          <cell r="O440" t="str">
            <v>ADEDIRAN, ADEWALE</v>
          </cell>
          <cell r="P440" t="str">
            <v>RUTH.OLUWOLE@SHELL.COM</v>
          </cell>
          <cell r="Q440" t="str">
            <v>OPEX</v>
          </cell>
          <cell r="R440" t="str">
            <v>OPEX</v>
          </cell>
          <cell r="S440" t="str">
            <v>NON SAL</v>
          </cell>
          <cell r="T440" t="str">
            <v>N/A</v>
          </cell>
          <cell r="U440" t="str">
            <v>N/A</v>
          </cell>
          <cell r="V440" t="str">
            <v>C_OPSE_OIL_Z11</v>
          </cell>
          <cell r="W440" t="str">
            <v>P231 Production Operations</v>
          </cell>
          <cell r="X440" t="str">
            <v>S7200 Services</v>
          </cell>
          <cell r="Y440" t="str">
            <v>A2110 Production Operations</v>
          </cell>
          <cell r="AB440">
            <v>2950000</v>
          </cell>
          <cell r="AC440">
            <v>0</v>
          </cell>
          <cell r="AD440">
            <v>9672.1311475409839</v>
          </cell>
        </row>
        <row r="441">
          <cell r="A441">
            <v>110034</v>
          </cell>
          <cell r="B441" t="str">
            <v>CLINICAL HEALTHCONSUMABLES</v>
          </cell>
          <cell r="C441">
            <v>110034</v>
          </cell>
          <cell r="D441" t="str">
            <v>CLINICAL HEALTHCONSUMABLES</v>
          </cell>
          <cell r="E441">
            <v>415004</v>
          </cell>
          <cell r="F441">
            <v>4150</v>
          </cell>
          <cell r="G441" t="str">
            <v>G&amp;A</v>
          </cell>
          <cell r="H441" t="str">
            <v>BASE JV</v>
          </cell>
          <cell r="I441" t="str">
            <v>HR</v>
          </cell>
          <cell r="J441" t="str">
            <v>HR</v>
          </cell>
          <cell r="K441" t="str">
            <v>Regional Health Manager</v>
          </cell>
          <cell r="L441" t="str">
            <v>GDMO/Specialist Physician</v>
          </cell>
          <cell r="M441" t="str">
            <v>CHIGBO ENENMO</v>
          </cell>
          <cell r="N441" t="str">
            <v>HR</v>
          </cell>
          <cell r="O441" t="str">
            <v>AJILIMA- ISAAC, HAWA</v>
          </cell>
          <cell r="P441" t="str">
            <v>MAUREEN.WILLIAMS@SHELL.COM</v>
          </cell>
          <cell r="Q441" t="str">
            <v>OPEX</v>
          </cell>
          <cell r="R441" t="str">
            <v>OPEX</v>
          </cell>
          <cell r="S441" t="str">
            <v>NON SAL</v>
          </cell>
          <cell r="T441" t="str">
            <v>N/A</v>
          </cell>
          <cell r="U441" t="str">
            <v>N/A</v>
          </cell>
          <cell r="V441" t="str">
            <v>C_OPSE_OIL_Z11</v>
          </cell>
          <cell r="W441" t="str">
            <v>P236.04 HR</v>
          </cell>
          <cell r="X441" t="str">
            <v>S7200 Services</v>
          </cell>
          <cell r="Y441" t="str">
            <v>A2340 Overhead</v>
          </cell>
          <cell r="AB441">
            <v>13117627.279999999</v>
          </cell>
          <cell r="AC441">
            <v>40627.54</v>
          </cell>
          <cell r="AD441">
            <v>83636.154032786886</v>
          </cell>
        </row>
        <row r="442">
          <cell r="A442">
            <v>110035</v>
          </cell>
          <cell r="B442" t="str">
            <v>OCCUPATIONAL HEALTHCONSUMABLES</v>
          </cell>
          <cell r="C442">
            <v>110035</v>
          </cell>
          <cell r="D442" t="str">
            <v>OCCUPATIONAL HEALTHCONSUMABLES</v>
          </cell>
          <cell r="E442">
            <v>415004</v>
          </cell>
          <cell r="F442">
            <v>4150</v>
          </cell>
          <cell r="G442" t="str">
            <v>G&amp;A</v>
          </cell>
          <cell r="H442" t="str">
            <v>BASE JV</v>
          </cell>
          <cell r="I442" t="str">
            <v>HR</v>
          </cell>
          <cell r="J442" t="str">
            <v>HR</v>
          </cell>
          <cell r="K442" t="str">
            <v>Regional Health Manager</v>
          </cell>
          <cell r="L442" t="str">
            <v>GDMO/Specialist Physician</v>
          </cell>
          <cell r="M442" t="str">
            <v>CHIGBO ENENMO</v>
          </cell>
          <cell r="N442" t="str">
            <v>HR</v>
          </cell>
          <cell r="O442" t="str">
            <v>AJILIMA- ISAAC, HAWA</v>
          </cell>
          <cell r="P442" t="str">
            <v>MAUREEN.WILLIAMS@SHELL.COM</v>
          </cell>
          <cell r="Q442" t="str">
            <v>OPEX</v>
          </cell>
          <cell r="R442" t="str">
            <v>OPEX</v>
          </cell>
          <cell r="S442" t="str">
            <v>NON SAL</v>
          </cell>
          <cell r="T442" t="str">
            <v>N/A</v>
          </cell>
          <cell r="U442" t="str">
            <v>N/A</v>
          </cell>
          <cell r="V442" t="str">
            <v>C_OPSE_OIL_Z11</v>
          </cell>
          <cell r="W442" t="str">
            <v>P236.04 HR</v>
          </cell>
          <cell r="X442" t="str">
            <v>S7200 Services</v>
          </cell>
          <cell r="Y442" t="str">
            <v>A2340 Overhead</v>
          </cell>
          <cell r="AB442">
            <v>1567389.68</v>
          </cell>
          <cell r="AC442">
            <v>92757.5</v>
          </cell>
          <cell r="AD442">
            <v>97896.48255737705</v>
          </cell>
        </row>
        <row r="443">
          <cell r="A443">
            <v>101309</v>
          </cell>
          <cell r="B443" t="str">
            <v>PNTT GM DEVELOPMENT</v>
          </cell>
          <cell r="C443">
            <v>112906</v>
          </cell>
          <cell r="D443" t="str">
            <v>ADMIN SERVICES COST -GM DEV</v>
          </cell>
          <cell r="E443">
            <v>415004</v>
          </cell>
          <cell r="F443">
            <v>4150</v>
          </cell>
          <cell r="G443" t="str">
            <v>G&amp;A</v>
          </cell>
          <cell r="H443" t="str">
            <v>BASE JV</v>
          </cell>
          <cell r="I443" t="str">
            <v>DEVELOPMENT</v>
          </cell>
          <cell r="J443" t="str">
            <v>DEVELOPMENT</v>
          </cell>
          <cell r="K443" t="str">
            <v>Development Manager, Onshore Assets</v>
          </cell>
          <cell r="L443" t="str">
            <v>Asset Development Manager Swamp East</v>
          </cell>
          <cell r="M443" t="str">
            <v>MOJEED OKUNADE</v>
          </cell>
          <cell r="N443" t="str">
            <v>DEVELOPMENT</v>
          </cell>
          <cell r="O443" t="str">
            <v>ENONCHE, VANESSA</v>
          </cell>
          <cell r="P443" t="str">
            <v>TUANIMA.PEPPLE@SHELL.COM</v>
          </cell>
          <cell r="Q443" t="str">
            <v>OPEX</v>
          </cell>
          <cell r="R443" t="str">
            <v>OPEX</v>
          </cell>
          <cell r="S443" t="str">
            <v>NON SAL</v>
          </cell>
          <cell r="T443" t="str">
            <v>N/A</v>
          </cell>
          <cell r="U443" t="str">
            <v>N/A</v>
          </cell>
          <cell r="V443" t="str">
            <v>N/A</v>
          </cell>
          <cell r="W443" t="str">
            <v>P236.01 Technical Support</v>
          </cell>
          <cell r="X443" t="str">
            <v>S7200 Services</v>
          </cell>
          <cell r="Y443" t="str">
            <v>A2340 Overhead</v>
          </cell>
          <cell r="AB443">
            <v>0</v>
          </cell>
          <cell r="AC443">
            <v>0</v>
          </cell>
          <cell r="AD443">
            <v>0</v>
          </cell>
        </row>
        <row r="444">
          <cell r="A444">
            <v>110037</v>
          </cell>
          <cell r="B444" t="str">
            <v>OCCUPATIONAL HEALTH  SUPPORT SERVICES</v>
          </cell>
          <cell r="C444">
            <v>110037</v>
          </cell>
          <cell r="D444" t="str">
            <v>OCCUPATIONAL HEALTH  SUPPORT SERVICES</v>
          </cell>
          <cell r="E444">
            <v>415004</v>
          </cell>
          <cell r="F444">
            <v>4150</v>
          </cell>
          <cell r="G444" t="str">
            <v>G&amp;A</v>
          </cell>
          <cell r="H444" t="str">
            <v>BASE JV</v>
          </cell>
          <cell r="I444" t="str">
            <v>HR</v>
          </cell>
          <cell r="J444" t="str">
            <v>HR</v>
          </cell>
          <cell r="K444" t="str">
            <v>Regional Health Manager</v>
          </cell>
          <cell r="L444" t="str">
            <v>GDMO/Specialist Physician</v>
          </cell>
          <cell r="M444" t="str">
            <v>CHIGBO ENENMO</v>
          </cell>
          <cell r="N444" t="str">
            <v>HR</v>
          </cell>
          <cell r="O444" t="str">
            <v>AJILIMA- ISAAC, HAWA</v>
          </cell>
          <cell r="P444" t="str">
            <v>MAUREEN.WILLIAMS@SHELL.COM</v>
          </cell>
          <cell r="Q444" t="str">
            <v>OPEX</v>
          </cell>
          <cell r="R444" t="str">
            <v>OPEX</v>
          </cell>
          <cell r="S444" t="str">
            <v>NON SAL</v>
          </cell>
          <cell r="T444" t="str">
            <v>N/A</v>
          </cell>
          <cell r="U444" t="str">
            <v>N/A</v>
          </cell>
          <cell r="V444" t="str">
            <v>C_OPSE_OIL_Z11</v>
          </cell>
          <cell r="W444" t="str">
            <v>P236.04 HR</v>
          </cell>
          <cell r="X444" t="str">
            <v>S7200 Services</v>
          </cell>
          <cell r="Y444" t="str">
            <v>A2340 Overhead</v>
          </cell>
          <cell r="AB444">
            <v>94682719.560000002</v>
          </cell>
          <cell r="AC444">
            <v>0</v>
          </cell>
          <cell r="AD444">
            <v>310435.14609836065</v>
          </cell>
        </row>
        <row r="445">
          <cell r="A445">
            <v>108146</v>
          </cell>
          <cell r="B445" t="str">
            <v xml:space="preserve">PTU/O UPSTR DEV - OPERATED NG01         </v>
          </cell>
          <cell r="C445">
            <v>112906</v>
          </cell>
          <cell r="D445" t="str">
            <v>ADMIN SERVICES COST -GM DEV</v>
          </cell>
          <cell r="E445">
            <v>415004</v>
          </cell>
          <cell r="F445">
            <v>4150</v>
          </cell>
          <cell r="G445" t="str">
            <v>G&amp;A</v>
          </cell>
          <cell r="H445" t="str">
            <v>BASE JV</v>
          </cell>
          <cell r="I445" t="str">
            <v>DEVELOPMENT</v>
          </cell>
          <cell r="J445" t="str">
            <v>DEVELOPMENT</v>
          </cell>
          <cell r="K445" t="str">
            <v>Development Manager, Onshore Assets</v>
          </cell>
          <cell r="L445" t="str">
            <v>Asset Development Manager Swamp East</v>
          </cell>
          <cell r="M445" t="str">
            <v>MOJEED OKUNADE</v>
          </cell>
          <cell r="N445" t="str">
            <v>DEVELOPMENT</v>
          </cell>
          <cell r="O445" t="str">
            <v>ENONCHE, VANESSA</v>
          </cell>
          <cell r="P445" t="str">
            <v>TUANIMA.PEPPLE@SHELL.COM</v>
          </cell>
          <cell r="Q445" t="str">
            <v>OPEX</v>
          </cell>
          <cell r="R445" t="str">
            <v>OPEX</v>
          </cell>
          <cell r="S445" t="str">
            <v>NON SAL</v>
          </cell>
          <cell r="T445" t="str">
            <v>N/A</v>
          </cell>
          <cell r="U445" t="str">
            <v>N/A</v>
          </cell>
          <cell r="V445" t="str">
            <v>N/A</v>
          </cell>
          <cell r="W445" t="str">
            <v>P236.10 Office/Property Management</v>
          </cell>
          <cell r="X445" t="str">
            <v>S7200 Services</v>
          </cell>
          <cell r="Y445" t="str">
            <v>A2340 Overhead</v>
          </cell>
          <cell r="AB445">
            <v>0</v>
          </cell>
          <cell r="AC445">
            <v>0</v>
          </cell>
          <cell r="AD445">
            <v>0</v>
          </cell>
        </row>
        <row r="446">
          <cell r="A446">
            <v>108557</v>
          </cell>
          <cell r="B446" t="str">
            <v>TECHNICAL DEV MGR - SALARY</v>
          </cell>
          <cell r="C446">
            <v>112906</v>
          </cell>
          <cell r="D446" t="str">
            <v>ADMIN SERVICES COST -GM DEV</v>
          </cell>
          <cell r="E446">
            <v>415004</v>
          </cell>
          <cell r="F446">
            <v>4150</v>
          </cell>
          <cell r="G446" t="str">
            <v>G&amp;A</v>
          </cell>
          <cell r="H446" t="str">
            <v>BASE JV</v>
          </cell>
          <cell r="I446" t="str">
            <v>DEVELOPMENT</v>
          </cell>
          <cell r="J446" t="str">
            <v>DEVELOPMENT</v>
          </cell>
          <cell r="K446" t="str">
            <v>Development Manager, Onshore Assets</v>
          </cell>
          <cell r="L446" t="str">
            <v>Asset Development Manager Swamp East</v>
          </cell>
          <cell r="M446" t="str">
            <v>MOJEED OKUNADE</v>
          </cell>
          <cell r="N446" t="str">
            <v>DEVELOPMENT</v>
          </cell>
          <cell r="O446" t="str">
            <v>ENONCHE, VANESSA</v>
          </cell>
          <cell r="P446" t="str">
            <v>TUANIMA.PEPPLE@SHELL.COM</v>
          </cell>
          <cell r="Q446" t="str">
            <v>OPEX</v>
          </cell>
          <cell r="R446" t="str">
            <v>OPEX</v>
          </cell>
          <cell r="S446" t="str">
            <v>NON SAL</v>
          </cell>
          <cell r="T446" t="str">
            <v>N/A</v>
          </cell>
          <cell r="U446" t="str">
            <v>N/A</v>
          </cell>
          <cell r="V446" t="str">
            <v>N/A</v>
          </cell>
          <cell r="W446" t="str">
            <v>P236.01 Technical Support</v>
          </cell>
          <cell r="X446" t="str">
            <v>S7200 Services</v>
          </cell>
          <cell r="Y446" t="str">
            <v>A2340 Overhead</v>
          </cell>
          <cell r="AB446">
            <v>0</v>
          </cell>
          <cell r="AC446">
            <v>0</v>
          </cell>
          <cell r="AD446">
            <v>0</v>
          </cell>
        </row>
        <row r="447">
          <cell r="A447">
            <v>110040</v>
          </cell>
          <cell r="B447" t="str">
            <v>OCCUPATIONAL HEALTH GENERAL MEDICAL ADMINISTRATION</v>
          </cell>
          <cell r="C447">
            <v>110040</v>
          </cell>
          <cell r="D447" t="str">
            <v>OCCUPATIONAL HEALTH GENERAL MEDICAL ADMINISTRATION</v>
          </cell>
          <cell r="E447">
            <v>415004</v>
          </cell>
          <cell r="F447">
            <v>4150</v>
          </cell>
          <cell r="G447" t="str">
            <v>G&amp;A</v>
          </cell>
          <cell r="H447" t="str">
            <v>BASE JV</v>
          </cell>
          <cell r="I447" t="str">
            <v>HR</v>
          </cell>
          <cell r="J447" t="str">
            <v>HR</v>
          </cell>
          <cell r="K447" t="str">
            <v>Regional Health Manager</v>
          </cell>
          <cell r="L447" t="str">
            <v>GDMO/Specialist Physician</v>
          </cell>
          <cell r="M447" t="str">
            <v>CHIGBO ENENMO</v>
          </cell>
          <cell r="N447" t="str">
            <v>HR</v>
          </cell>
          <cell r="O447" t="str">
            <v>AJILIMA- ISAAC, HAWA</v>
          </cell>
          <cell r="P447" t="str">
            <v>MAUREEN.WILLIAMS@SHELL.COM</v>
          </cell>
          <cell r="Q447" t="str">
            <v>OPEX</v>
          </cell>
          <cell r="R447" t="str">
            <v>OPEX</v>
          </cell>
          <cell r="S447" t="str">
            <v>NON SAL</v>
          </cell>
          <cell r="T447" t="str">
            <v>N/A</v>
          </cell>
          <cell r="U447" t="str">
            <v>N/A</v>
          </cell>
          <cell r="V447" t="str">
            <v>C_OPSE_OIL_Z11</v>
          </cell>
          <cell r="W447" t="str">
            <v>P236.04 HR</v>
          </cell>
          <cell r="X447" t="str">
            <v>S7200 Services</v>
          </cell>
          <cell r="Y447" t="str">
            <v>A2340 Overhead</v>
          </cell>
          <cell r="AB447">
            <v>14254520</v>
          </cell>
          <cell r="AC447">
            <v>21799.52</v>
          </cell>
          <cell r="AD447">
            <v>68535.651147540979</v>
          </cell>
        </row>
        <row r="448">
          <cell r="A448">
            <v>112906</v>
          </cell>
          <cell r="B448" t="str">
            <v>OVERHEAD HR &amp; SERVICES-GM</v>
          </cell>
          <cell r="C448">
            <v>112906</v>
          </cell>
          <cell r="D448" t="str">
            <v>ADMIN SERVICES COST -GM DEV</v>
          </cell>
          <cell r="E448">
            <v>415004</v>
          </cell>
          <cell r="F448">
            <v>4150</v>
          </cell>
          <cell r="G448" t="str">
            <v>G&amp;A</v>
          </cell>
          <cell r="H448" t="str">
            <v>BASE JV</v>
          </cell>
          <cell r="I448" t="str">
            <v>DEVELOPMENT</v>
          </cell>
          <cell r="J448" t="str">
            <v>DEVELOPMENT</v>
          </cell>
          <cell r="K448" t="str">
            <v>Development Manager, Onshore Assets</v>
          </cell>
          <cell r="L448" t="str">
            <v>Asset Development Manager Swamp East</v>
          </cell>
          <cell r="M448" t="str">
            <v>MOJEED OKUNADE</v>
          </cell>
          <cell r="N448" t="str">
            <v>DEVELOPMENT</v>
          </cell>
          <cell r="O448" t="str">
            <v>ENONCHE, VANESSA</v>
          </cell>
          <cell r="P448" t="str">
            <v>TUANIMA.PEPPLE@SHELL.COM</v>
          </cell>
          <cell r="Q448" t="str">
            <v>OPEX</v>
          </cell>
          <cell r="R448" t="str">
            <v>OPEX</v>
          </cell>
          <cell r="S448" t="str">
            <v>NON SAL</v>
          </cell>
          <cell r="T448" t="str">
            <v>N/A</v>
          </cell>
          <cell r="U448" t="str">
            <v>N/A</v>
          </cell>
          <cell r="V448" t="str">
            <v>C_OPSE_OIL_Z11</v>
          </cell>
          <cell r="W448" t="str">
            <v>P236.01 Technical Support</v>
          </cell>
          <cell r="X448" t="str">
            <v>S7200 Services</v>
          </cell>
          <cell r="Y448" t="str">
            <v>A2340 Overhead</v>
          </cell>
          <cell r="AB448">
            <v>13529796</v>
          </cell>
          <cell r="AC448">
            <v>143146</v>
          </cell>
          <cell r="AD448">
            <v>187505.98688524589</v>
          </cell>
        </row>
        <row r="449">
          <cell r="A449">
            <v>110043</v>
          </cell>
          <cell r="B449" t="str">
            <v>WELL INTEGRITY GAP CLOSURE</v>
          </cell>
          <cell r="C449">
            <v>110043</v>
          </cell>
          <cell r="D449" t="str">
            <v>WELL INTEGRITY GAP CLOSURE</v>
          </cell>
          <cell r="E449">
            <v>413001</v>
          </cell>
          <cell r="F449">
            <v>4130</v>
          </cell>
          <cell r="G449" t="str">
            <v>OF-MTCE</v>
          </cell>
          <cell r="H449" t="str">
            <v>BASE JV</v>
          </cell>
          <cell r="I449" t="str">
            <v>PRODUCTION</v>
          </cell>
          <cell r="J449" t="str">
            <v>PRODUCTION</v>
          </cell>
          <cell r="K449" t="str">
            <v>Asset Manager, Land East Hub</v>
          </cell>
          <cell r="L449" t="str">
            <v>Well, Reservoir &amp; Facilities Mgt Lead</v>
          </cell>
          <cell r="M449" t="str">
            <v>IRETI OMOTOSO</v>
          </cell>
          <cell r="N449" t="str">
            <v>PRODUCTION</v>
          </cell>
          <cell r="O449" t="str">
            <v>ADEDIRAN, ADEWALE</v>
          </cell>
          <cell r="P449" t="str">
            <v>LINUS.NWOKE@SHELL.COM</v>
          </cell>
          <cell r="Q449" t="str">
            <v>OPEX</v>
          </cell>
          <cell r="R449" t="str">
            <v>OPEX</v>
          </cell>
          <cell r="S449" t="str">
            <v>NON SAL</v>
          </cell>
          <cell r="T449" t="str">
            <v>N/A</v>
          </cell>
          <cell r="U449" t="str">
            <v>N/A</v>
          </cell>
          <cell r="V449" t="str">
            <v>C_OPSE_OIL_Z11</v>
          </cell>
          <cell r="W449" t="str">
            <v>P232 Well Mtce, Testing &amp; Stimulation</v>
          </cell>
          <cell r="X449" t="str">
            <v>S7200 Services</v>
          </cell>
          <cell r="Y449" t="str">
            <v>A2340 Overhead</v>
          </cell>
          <cell r="AB449">
            <v>0</v>
          </cell>
          <cell r="AC449">
            <v>11851473</v>
          </cell>
          <cell r="AD449">
            <v>11851473</v>
          </cell>
        </row>
        <row r="450">
          <cell r="A450">
            <v>110055</v>
          </cell>
          <cell r="B450" t="str">
            <v>CORPORATE OVERHEAD CREDIT OML 24</v>
          </cell>
          <cell r="C450">
            <v>110055</v>
          </cell>
          <cell r="D450" t="str">
            <v>CORPORATE OVERHEAD CREDIT OML 24</v>
          </cell>
          <cell r="E450">
            <v>415004</v>
          </cell>
          <cell r="F450">
            <v>4150</v>
          </cell>
          <cell r="G450" t="str">
            <v>G&amp;A</v>
          </cell>
          <cell r="H450" t="str">
            <v>BASE JV</v>
          </cell>
          <cell r="I450" t="str">
            <v>HR</v>
          </cell>
          <cell r="J450" t="str">
            <v>HR</v>
          </cell>
          <cell r="K450" t="str">
            <v>HR Manager Nigeria</v>
          </cell>
          <cell r="L450" t="str">
            <v>HR Manager Nigeria</v>
          </cell>
          <cell r="M450" t="str">
            <v>CHIGBO ENENMO</v>
          </cell>
          <cell r="N450" t="str">
            <v>HR</v>
          </cell>
          <cell r="O450" t="str">
            <v>AJILIMA- ISAAC, HAWA</v>
          </cell>
          <cell r="P450" t="str">
            <v>TARI.AKHIBI@SHELL.COM</v>
          </cell>
          <cell r="Q450" t="str">
            <v>OPEX</v>
          </cell>
          <cell r="R450" t="str">
            <v>OPEX</v>
          </cell>
          <cell r="S450" t="str">
            <v>NON SAL</v>
          </cell>
          <cell r="T450" t="str">
            <v>N/A</v>
          </cell>
          <cell r="U450" t="str">
            <v>N/A</v>
          </cell>
          <cell r="V450" t="str">
            <v>N/A</v>
          </cell>
          <cell r="W450" t="str">
            <v>P231 Production Operations</v>
          </cell>
          <cell r="X450" t="str">
            <v>S7200 Services</v>
          </cell>
          <cell r="Y450" t="str">
            <v>A2110 Production Operations</v>
          </cell>
          <cell r="AB450">
            <v>0</v>
          </cell>
          <cell r="AC450">
            <v>0</v>
          </cell>
          <cell r="AD450">
            <v>0</v>
          </cell>
        </row>
        <row r="451">
          <cell r="A451">
            <v>110087</v>
          </cell>
          <cell r="B451" t="str">
            <v>NEW_CRUDE HANDLING COMPLIANCE</v>
          </cell>
          <cell r="C451">
            <v>110087</v>
          </cell>
          <cell r="D451" t="str">
            <v>CRUDE HANDLING COMPLIANCE</v>
          </cell>
          <cell r="E451">
            <v>413001</v>
          </cell>
          <cell r="F451">
            <v>4130</v>
          </cell>
          <cell r="G451" t="str">
            <v>OF-MTCE</v>
          </cell>
          <cell r="H451" t="str">
            <v>BASE JV</v>
          </cell>
          <cell r="I451" t="str">
            <v>PRODUCTION</v>
          </cell>
          <cell r="J451" t="str">
            <v>PRODUCTION</v>
          </cell>
          <cell r="K451" t="str">
            <v>Production Services Manager</v>
          </cell>
          <cell r="L451" t="str">
            <v xml:space="preserve">	Production Support Manager                                                          </v>
          </cell>
          <cell r="M451" t="str">
            <v>IRETI OMOTOSO</v>
          </cell>
          <cell r="N451" t="str">
            <v>PRODUCTION</v>
          </cell>
          <cell r="O451" t="str">
            <v>ADEPOJU, OPEYEMI</v>
          </cell>
          <cell r="P451" t="str">
            <v>HARRY.ARIYO@SHELL.COM</v>
          </cell>
          <cell r="Q451" t="str">
            <v>OPEX</v>
          </cell>
          <cell r="R451" t="str">
            <v>OPEX</v>
          </cell>
          <cell r="S451" t="str">
            <v>NON SAL</v>
          </cell>
          <cell r="T451" t="str">
            <v>N/A</v>
          </cell>
          <cell r="U451" t="str">
            <v>N/A</v>
          </cell>
          <cell r="V451" t="str">
            <v>C_OPSE_OIL_Z11</v>
          </cell>
          <cell r="W451" t="str">
            <v>P244.01 Other Production Expenses</v>
          </cell>
          <cell r="X451" t="str">
            <v>S7200 Services</v>
          </cell>
          <cell r="Y451" t="str">
            <v>A2170 Direct Mngt and Overheads</v>
          </cell>
          <cell r="AB451">
            <v>43815000</v>
          </cell>
          <cell r="AC451">
            <v>50000</v>
          </cell>
          <cell r="AD451">
            <v>193655.73770491802</v>
          </cell>
        </row>
        <row r="452">
          <cell r="A452">
            <v>110131</v>
          </cell>
          <cell r="B452" t="str">
            <v>SE SPECIAL PROJECTS</v>
          </cell>
          <cell r="C452">
            <v>110131</v>
          </cell>
          <cell r="D452" t="str">
            <v>SE SPECIAL PROJECTS</v>
          </cell>
          <cell r="E452">
            <v>415006</v>
          </cell>
          <cell r="F452">
            <v>4150</v>
          </cell>
          <cell r="G452" t="str">
            <v>HSE</v>
          </cell>
          <cell r="H452" t="str">
            <v>BASE JV</v>
          </cell>
          <cell r="I452" t="str">
            <v>SAFETY &amp; ENVIRONMENT</v>
          </cell>
          <cell r="J452" t="str">
            <v>SAFETY &amp; ENVIRONMENT</v>
          </cell>
          <cell r="K452" t="str">
            <v>General Manager, Safety &amp; Environment</v>
          </cell>
          <cell r="L452" t="str">
            <v>Special Projects Manager</v>
          </cell>
          <cell r="M452" t="str">
            <v>CHIGBO ENENMO</v>
          </cell>
          <cell r="N452" t="str">
            <v>HSE</v>
          </cell>
          <cell r="O452" t="str">
            <v>OLOWOLAGBA, SUNKANMI</v>
          </cell>
          <cell r="P452" t="str">
            <v>ISRAEL.EZENWAKA@SHELL.COM</v>
          </cell>
          <cell r="Q452" t="str">
            <v>OPEX</v>
          </cell>
          <cell r="R452" t="str">
            <v>OPEX</v>
          </cell>
          <cell r="S452" t="str">
            <v>NON SAL</v>
          </cell>
          <cell r="T452" t="str">
            <v>N/A</v>
          </cell>
          <cell r="U452" t="str">
            <v>N/A</v>
          </cell>
          <cell r="V452" t="str">
            <v>C_OPSE_OIL_Z11</v>
          </cell>
          <cell r="W452" t="str">
            <v>P236.02 HSE</v>
          </cell>
          <cell r="X452" t="str">
            <v>S7200 Services</v>
          </cell>
          <cell r="Y452" t="str">
            <v>A2340 Overhead</v>
          </cell>
          <cell r="AB452">
            <v>7550000</v>
          </cell>
          <cell r="AC452">
            <v>282500</v>
          </cell>
          <cell r="AD452">
            <v>307254.09836065571</v>
          </cell>
        </row>
        <row r="453">
          <cell r="A453">
            <v>110132</v>
          </cell>
          <cell r="B453" t="str">
            <v>SE PROCESS SAFETY</v>
          </cell>
          <cell r="C453">
            <v>110132</v>
          </cell>
          <cell r="D453" t="str">
            <v>SE PROCESS SAFETY</v>
          </cell>
          <cell r="E453">
            <v>415006</v>
          </cell>
          <cell r="F453">
            <v>4150</v>
          </cell>
          <cell r="G453" t="str">
            <v>HSE</v>
          </cell>
          <cell r="H453" t="str">
            <v>BASE JV</v>
          </cell>
          <cell r="I453" t="str">
            <v>SAFETY &amp; ENVIRONMENT</v>
          </cell>
          <cell r="J453" t="str">
            <v>SAFETY &amp; ENVIRONMENT</v>
          </cell>
          <cell r="K453" t="str">
            <v>General Manager, Safety &amp; Environment</v>
          </cell>
          <cell r="L453" t="str">
            <v>Process Safety Manager</v>
          </cell>
          <cell r="M453" t="str">
            <v>CHIGBO ENENMO</v>
          </cell>
          <cell r="N453" t="str">
            <v>HSE</v>
          </cell>
          <cell r="O453" t="str">
            <v>OLOWOLAGBA, SUNKANMI</v>
          </cell>
          <cell r="P453" t="str">
            <v>TAWHEED.OLAYIWOLA@SHELL.COM</v>
          </cell>
          <cell r="Q453" t="str">
            <v>OPEX</v>
          </cell>
          <cell r="R453" t="str">
            <v>OPEX</v>
          </cell>
          <cell r="S453" t="str">
            <v>NON SAL</v>
          </cell>
          <cell r="T453" t="str">
            <v>N/A</v>
          </cell>
          <cell r="U453" t="str">
            <v>N/A</v>
          </cell>
          <cell r="V453" t="str">
            <v>C_OPSE_OIL_Z11</v>
          </cell>
          <cell r="W453" t="str">
            <v>P236.02 HSE</v>
          </cell>
          <cell r="X453" t="str">
            <v>S7200 Services</v>
          </cell>
          <cell r="Y453" t="str">
            <v>A2340 Overhead</v>
          </cell>
          <cell r="AB453">
            <v>0</v>
          </cell>
          <cell r="AC453">
            <v>32568</v>
          </cell>
          <cell r="AD453">
            <v>32568</v>
          </cell>
        </row>
        <row r="454">
          <cell r="A454">
            <v>110134</v>
          </cell>
          <cell r="B454" t="str">
            <v>CORE ANALYSIS</v>
          </cell>
          <cell r="C454">
            <v>110134</v>
          </cell>
          <cell r="D454" t="str">
            <v>CORE ANALYSIS</v>
          </cell>
          <cell r="E454">
            <v>411001</v>
          </cell>
          <cell r="F454">
            <v>4110</v>
          </cell>
          <cell r="G454" t="str">
            <v>PE</v>
          </cell>
          <cell r="H454" t="str">
            <v>BASE JV</v>
          </cell>
          <cell r="I454" t="str">
            <v>DEVELOPMENT</v>
          </cell>
          <cell r="J454" t="str">
            <v>DEVELOPMENT</v>
          </cell>
          <cell r="K454" t="str">
            <v>Manager, Tech Integration and PE</v>
          </cell>
          <cell r="L454" t="str">
            <v>DL, Petrophysics</v>
          </cell>
          <cell r="M454" t="str">
            <v>MOJEED OKUNADE</v>
          </cell>
          <cell r="N454" t="str">
            <v>DEVELOPMENT</v>
          </cell>
          <cell r="O454" t="str">
            <v>ENONCHE, VANESSA</v>
          </cell>
          <cell r="P454" t="str">
            <v>OMOLARA.WILLIAMS@SHELL.COM</v>
          </cell>
          <cell r="Q454" t="str">
            <v>OPEX</v>
          </cell>
          <cell r="R454" t="str">
            <v>OPEX</v>
          </cell>
          <cell r="S454" t="str">
            <v>NON Wells</v>
          </cell>
          <cell r="T454" t="str">
            <v>N/A</v>
          </cell>
          <cell r="U454" t="str">
            <v>N/A</v>
          </cell>
          <cell r="V454" t="str">
            <v>C_OPSE_OIL_Z11</v>
          </cell>
          <cell r="W454" t="str">
            <v>P236.01 Technical Support</v>
          </cell>
          <cell r="X454" t="str">
            <v>S7200 Services</v>
          </cell>
          <cell r="Y454" t="str">
            <v>A2340 Overhead</v>
          </cell>
          <cell r="AB454">
            <v>14325000</v>
          </cell>
          <cell r="AC454">
            <v>94200</v>
          </cell>
          <cell r="AD454">
            <v>141167.21311475406</v>
          </cell>
        </row>
        <row r="455">
          <cell r="A455">
            <v>110316</v>
          </cell>
          <cell r="B455" t="str">
            <v>DIEBU CREEK GAS DEV</v>
          </cell>
          <cell r="C455" t="str">
            <v>New_Diebu Creek Gas Dev</v>
          </cell>
          <cell r="D455" t="str">
            <v>DIEBU CREEK GAS DEV</v>
          </cell>
          <cell r="E455">
            <v>13301</v>
          </cell>
          <cell r="F455">
            <v>133</v>
          </cell>
          <cell r="G455" t="str">
            <v>GAS</v>
          </cell>
          <cell r="H455" t="str">
            <v>BASE JV</v>
          </cell>
          <cell r="I455" t="str">
            <v>DEVELOPMENT</v>
          </cell>
          <cell r="J455" t="str">
            <v>DEVELOPMENT</v>
          </cell>
          <cell r="K455" t="str">
            <v>Development Manager, Gas Growth</v>
          </cell>
          <cell r="L455" t="str">
            <v>Upstream Venture Mgr, NLNG Projects</v>
          </cell>
          <cell r="M455" t="str">
            <v>MOJEED OKUNADE</v>
          </cell>
          <cell r="N455" t="str">
            <v>DEVELOPMENT</v>
          </cell>
          <cell r="O455" t="str">
            <v>ENONCHE, VANESSA</v>
          </cell>
          <cell r="P455" t="str">
            <v>P.OSADJERE@SHELL.COM</v>
          </cell>
          <cell r="Q455" t="str">
            <v>OPEX</v>
          </cell>
          <cell r="R455" t="str">
            <v>CAPEX</v>
          </cell>
          <cell r="S455" t="str">
            <v>NON SAL</v>
          </cell>
          <cell r="T455" t="str">
            <v>N/A</v>
          </cell>
          <cell r="U455" t="str">
            <v>N/A</v>
          </cell>
          <cell r="V455" t="str">
            <v>D_DBUC_EL2_R03</v>
          </cell>
          <cell r="W455" t="str">
            <v>P242 Feasibility Expenses</v>
          </cell>
          <cell r="X455" t="str">
            <v>S7200 Services</v>
          </cell>
          <cell r="Y455" t="str">
            <v>A2180 Feasibility Expenses</v>
          </cell>
          <cell r="AB455">
            <v>0</v>
          </cell>
          <cell r="AC455">
            <v>0</v>
          </cell>
          <cell r="AD455">
            <v>0</v>
          </cell>
        </row>
        <row r="456">
          <cell r="A456">
            <v>110317</v>
          </cell>
          <cell r="B456" t="str">
            <v>KOLO CREEK E2 GAS CAP BLOW DOWN PROJECT</v>
          </cell>
          <cell r="C456" t="str">
            <v>New_Kolo Creek E2 Gas Cap project</v>
          </cell>
          <cell r="D456" t="str">
            <v>KOLO CREEK E2 GAS CAP BLOW DOWN PROJECT</v>
          </cell>
          <cell r="E456">
            <v>13301</v>
          </cell>
          <cell r="F456">
            <v>133</v>
          </cell>
          <cell r="G456" t="str">
            <v>GAS</v>
          </cell>
          <cell r="H456" t="str">
            <v>BASE JV</v>
          </cell>
          <cell r="I456" t="str">
            <v>DEVELOPMENT</v>
          </cell>
          <cell r="J456" t="str">
            <v>DEVELOPMENT</v>
          </cell>
          <cell r="K456" t="str">
            <v>Development Manager, Onshore Assets</v>
          </cell>
          <cell r="L456" t="str">
            <v>Subsurface Studies Mgr Onshore Oil</v>
          </cell>
          <cell r="M456" t="str">
            <v>MOJEED OKUNADE</v>
          </cell>
          <cell r="N456" t="str">
            <v>DEVELOPMENT</v>
          </cell>
          <cell r="O456" t="str">
            <v>ENONCHE, VANESSA</v>
          </cell>
          <cell r="P456" t="str">
            <v>SULEIMAN.AHMED@SHELL.COM</v>
          </cell>
          <cell r="Q456" t="str">
            <v>OPEX</v>
          </cell>
          <cell r="R456" t="str">
            <v>CAPEX</v>
          </cell>
          <cell r="S456" t="str">
            <v>NON SAL</v>
          </cell>
          <cell r="T456" t="str">
            <v>N/A</v>
          </cell>
          <cell r="U456" t="str">
            <v>N/A</v>
          </cell>
          <cell r="V456" t="str">
            <v>C_OPSE_OIL_Z11</v>
          </cell>
          <cell r="W456" t="str">
            <v>P242 Feasibility Expenses</v>
          </cell>
          <cell r="X456" t="str">
            <v>S7200 Services</v>
          </cell>
          <cell r="Y456" t="str">
            <v>A2180 Feasibility Expenses</v>
          </cell>
          <cell r="AB456">
            <v>0</v>
          </cell>
          <cell r="AC456">
            <v>0</v>
          </cell>
          <cell r="AD456">
            <v>0</v>
          </cell>
        </row>
        <row r="457">
          <cell r="A457">
            <v>110318</v>
          </cell>
          <cell r="B457" t="str">
            <v>UZU DEVELOPMENT (GBARAN CPF)</v>
          </cell>
          <cell r="C457" t="str">
            <v>New_Uzu Development (Gbaran CPF)</v>
          </cell>
          <cell r="D457" t="str">
            <v>UZU DEVELOPMENT (GBARAN CPF)</v>
          </cell>
          <cell r="E457">
            <v>13301</v>
          </cell>
          <cell r="F457">
            <v>133</v>
          </cell>
          <cell r="G457" t="str">
            <v>GAS</v>
          </cell>
          <cell r="H457" t="str">
            <v>BASE JV</v>
          </cell>
          <cell r="I457" t="str">
            <v>DEVELOPMENT</v>
          </cell>
          <cell r="J457" t="str">
            <v>DEVELOPMENT</v>
          </cell>
          <cell r="K457" t="str">
            <v>Development Manager, Gas Growth</v>
          </cell>
          <cell r="L457" t="str">
            <v>Upstream Venture Mgr, NLNG Projects</v>
          </cell>
          <cell r="M457" t="str">
            <v>MOJEED OKUNADE</v>
          </cell>
          <cell r="N457" t="str">
            <v>DEVELOPMENT</v>
          </cell>
          <cell r="O457" t="str">
            <v>ENONCHE, VANESSA</v>
          </cell>
          <cell r="P457" t="str">
            <v>P.OSADJERE@SHELL.COM</v>
          </cell>
          <cell r="Q457" t="str">
            <v>OPEX</v>
          </cell>
          <cell r="R457" t="str">
            <v>CAPEX</v>
          </cell>
          <cell r="S457" t="str">
            <v>NON SAL</v>
          </cell>
          <cell r="T457" t="str">
            <v>N/A</v>
          </cell>
          <cell r="U457" t="str">
            <v>N/A</v>
          </cell>
          <cell r="V457" t="str">
            <v>Z_UZUZ_EL2_D01</v>
          </cell>
          <cell r="W457" t="str">
            <v>P242 Feasibility Expenses</v>
          </cell>
          <cell r="X457" t="str">
            <v>S7200 Services</v>
          </cell>
          <cell r="Y457" t="str">
            <v>A2180 Feasibility Expenses</v>
          </cell>
          <cell r="AB457">
            <v>0</v>
          </cell>
          <cell r="AC457">
            <v>0</v>
          </cell>
          <cell r="AD457">
            <v>0</v>
          </cell>
        </row>
        <row r="458">
          <cell r="A458">
            <v>102732</v>
          </cell>
          <cell r="B458" t="str">
            <v>DMP GENERAL PROJECT SERVICES HOLDING ACC</v>
          </cell>
          <cell r="C458">
            <v>112909</v>
          </cell>
          <cell r="D458" t="str">
            <v>OVERHEADS FACILITIES &amp; LOGISTICS- FEED</v>
          </cell>
          <cell r="E458">
            <v>415002</v>
          </cell>
          <cell r="F458">
            <v>4150</v>
          </cell>
          <cell r="G458" t="str">
            <v>G&amp;A</v>
          </cell>
          <cell r="H458" t="str">
            <v>BASE JV</v>
          </cell>
          <cell r="I458" t="str">
            <v>P&amp;T</v>
          </cell>
          <cell r="J458" t="str">
            <v>GM Nigeria, Operated</v>
          </cell>
          <cell r="K458" t="str">
            <v>GM Nigeria, Operated</v>
          </cell>
          <cell r="L458" t="str">
            <v>Head, SCiN FEED Office</v>
          </cell>
          <cell r="M458" t="str">
            <v>MOJEED OKUNADE</v>
          </cell>
          <cell r="N458" t="str">
            <v>ENGINEERING</v>
          </cell>
          <cell r="O458" t="str">
            <v>EBEM, MARCEL</v>
          </cell>
          <cell r="P458" t="str">
            <v>JIDE.ODUNLAMI@SHELL.COM</v>
          </cell>
          <cell r="Q458" t="str">
            <v>OPEX</v>
          </cell>
          <cell r="R458" t="str">
            <v>OPEX</v>
          </cell>
          <cell r="S458" t="str">
            <v>NON SAL</v>
          </cell>
          <cell r="T458" t="str">
            <v>N/A</v>
          </cell>
          <cell r="U458" t="str">
            <v>N/A</v>
          </cell>
          <cell r="V458" t="str">
            <v>N/A</v>
          </cell>
          <cell r="W458" t="str">
            <v>P242 Feasibility Expenses</v>
          </cell>
          <cell r="X458" t="str">
            <v>S7200 Services</v>
          </cell>
          <cell r="Y458" t="str">
            <v>A2180 Feasibility Expenses</v>
          </cell>
          <cell r="AB458">
            <v>0</v>
          </cell>
          <cell r="AC458">
            <v>0</v>
          </cell>
          <cell r="AD458">
            <v>0</v>
          </cell>
        </row>
        <row r="459">
          <cell r="A459">
            <v>110346</v>
          </cell>
          <cell r="B459" t="str">
            <v>OIL SPILL RELIEF MATERIALS</v>
          </cell>
          <cell r="C459">
            <v>110346</v>
          </cell>
          <cell r="D459" t="str">
            <v>OIL SPILL RELIEF MATERIALS</v>
          </cell>
          <cell r="E459">
            <v>415008</v>
          </cell>
          <cell r="F459">
            <v>4150</v>
          </cell>
          <cell r="G459" t="str">
            <v>CDPA</v>
          </cell>
          <cell r="H459" t="str">
            <v>BASE JV</v>
          </cell>
          <cell r="I459" t="str">
            <v>CC &amp; MD</v>
          </cell>
          <cell r="J459" t="str">
            <v>EXTERNAL RELATIONS</v>
          </cell>
          <cell r="K459" t="str">
            <v>External Relations Manager</v>
          </cell>
          <cell r="L459" t="str">
            <v>ER Strategy &amp; Value Assurance Mgr</v>
          </cell>
          <cell r="M459" t="str">
            <v>CHIGBO ENENMO</v>
          </cell>
          <cell r="N459" t="str">
            <v>EXTERNAL RELATIONS</v>
          </cell>
          <cell r="O459" t="str">
            <v>SOKUNBI, ADEOLA</v>
          </cell>
          <cell r="P459" t="str">
            <v>KESSINGTON.OKORIE@SHELL.COM</v>
          </cell>
          <cell r="Q459" t="str">
            <v>OPEX</v>
          </cell>
          <cell r="R459" t="str">
            <v>OPEX</v>
          </cell>
          <cell r="S459" t="str">
            <v>NON SAL</v>
          </cell>
          <cell r="T459" t="str">
            <v>N/A</v>
          </cell>
          <cell r="U459" t="str">
            <v>N/A</v>
          </cell>
          <cell r="V459" t="str">
            <v>C_OPSE_OIL_Z11</v>
          </cell>
          <cell r="W459" t="str">
            <v>P236.08 Overhead (SCD)</v>
          </cell>
          <cell r="X459" t="str">
            <v>S7200 Services</v>
          </cell>
          <cell r="Y459" t="str">
            <v>A2340 Overhead</v>
          </cell>
          <cell r="AB459">
            <v>9150000</v>
          </cell>
          <cell r="AC459">
            <v>0</v>
          </cell>
          <cell r="AD459">
            <v>30000</v>
          </cell>
        </row>
        <row r="460">
          <cell r="A460">
            <v>110353</v>
          </cell>
          <cell r="B460" t="str">
            <v>FINANCE CONFERENCES AND LEARNING</v>
          </cell>
          <cell r="C460">
            <v>110353</v>
          </cell>
          <cell r="D460" t="str">
            <v>FINANCE CONFERENCES AND LEARNING</v>
          </cell>
          <cell r="E460">
            <v>415004</v>
          </cell>
          <cell r="F460">
            <v>4150</v>
          </cell>
          <cell r="G460" t="str">
            <v>G&amp;A</v>
          </cell>
          <cell r="H460" t="str">
            <v>BASE JV</v>
          </cell>
          <cell r="I460" t="str">
            <v>FINANCE</v>
          </cell>
          <cell r="J460" t="str">
            <v>FINANCE</v>
          </cell>
          <cell r="K460" t="str">
            <v>Controller Africa</v>
          </cell>
          <cell r="L460" t="str">
            <v>Regional Controller -EPG</v>
          </cell>
          <cell r="M460" t="str">
            <v>CHIGBO ENENMO</v>
          </cell>
          <cell r="N460" t="str">
            <v>FINANCE</v>
          </cell>
          <cell r="O460" t="str">
            <v>AJILIMA- ISAAC, HAWA</v>
          </cell>
          <cell r="P460" t="str">
            <v>ALPHONS.ALAGALA@SHELL.COM</v>
          </cell>
          <cell r="Q460" t="str">
            <v>OPEX</v>
          </cell>
          <cell r="R460" t="str">
            <v>OPEX</v>
          </cell>
          <cell r="S460" t="str">
            <v>NON SAL</v>
          </cell>
          <cell r="T460" t="str">
            <v>N/A</v>
          </cell>
          <cell r="U460" t="str">
            <v>N/A</v>
          </cell>
          <cell r="V460" t="str">
            <v>C_OPSE_OIL_Z11</v>
          </cell>
          <cell r="W460" t="str">
            <v>P236.06 Finance and Taxation</v>
          </cell>
          <cell r="X460" t="str">
            <v>S7200 Services</v>
          </cell>
          <cell r="Y460" t="str">
            <v>A2340 Overhead</v>
          </cell>
          <cell r="AB460">
            <v>18485000</v>
          </cell>
          <cell r="AC460">
            <v>14700</v>
          </cell>
          <cell r="AD460">
            <v>75306.557377049176</v>
          </cell>
        </row>
        <row r="461">
          <cell r="A461">
            <v>112909</v>
          </cell>
          <cell r="B461" t="str">
            <v>OVERHEADS FACILITIES &amp; LOGISTICS- FEED</v>
          </cell>
          <cell r="C461">
            <v>112909</v>
          </cell>
          <cell r="D461" t="str">
            <v>OVERHEADS FACILITIES &amp; LOGISTICS- FEED</v>
          </cell>
          <cell r="E461">
            <v>415002</v>
          </cell>
          <cell r="F461">
            <v>4150</v>
          </cell>
          <cell r="G461" t="str">
            <v>G&amp;A</v>
          </cell>
          <cell r="H461" t="str">
            <v>BASE JV</v>
          </cell>
          <cell r="I461" t="str">
            <v>P&amp;T</v>
          </cell>
          <cell r="J461" t="str">
            <v>GM Nigeria, Operated</v>
          </cell>
          <cell r="K461" t="str">
            <v>GM Nigeria, Operated</v>
          </cell>
          <cell r="L461" t="str">
            <v>Head, SCiN FEED Office</v>
          </cell>
          <cell r="M461" t="str">
            <v>MOJEED OKUNADE</v>
          </cell>
          <cell r="N461" t="str">
            <v>ENGINEERING</v>
          </cell>
          <cell r="O461" t="str">
            <v>EBEM, MARCEL</v>
          </cell>
          <cell r="P461" t="str">
            <v>JIDE.ODUNLAMI@SHELL.COM</v>
          </cell>
          <cell r="Q461" t="str">
            <v>OPEX</v>
          </cell>
          <cell r="R461" t="str">
            <v>OPEX</v>
          </cell>
          <cell r="S461" t="str">
            <v>NON SAL</v>
          </cell>
          <cell r="T461" t="str">
            <v>N/A</v>
          </cell>
          <cell r="U461" t="str">
            <v>N/A</v>
          </cell>
          <cell r="V461" t="str">
            <v>C_OPSE_OIL_Z11</v>
          </cell>
          <cell r="W461" t="str">
            <v>P242 Feasibility Expenses</v>
          </cell>
          <cell r="X461" t="str">
            <v>S7200 Services</v>
          </cell>
          <cell r="Y461" t="str">
            <v>A2340 Overhead</v>
          </cell>
          <cell r="AB461">
            <v>9399990</v>
          </cell>
          <cell r="AC461">
            <v>3495</v>
          </cell>
          <cell r="AD461">
            <v>34314.639344262294</v>
          </cell>
        </row>
        <row r="462">
          <cell r="A462">
            <v>110358</v>
          </cell>
          <cell r="B462" t="str">
            <v>UNEP REPORT IMPLEMENTATION AND BOD CLEAN UP</v>
          </cell>
          <cell r="C462">
            <v>110358</v>
          </cell>
          <cell r="D462" t="str">
            <v>OGONI RESOTRATION PROJECT- UNEP IMPLMENTATION</v>
          </cell>
          <cell r="E462">
            <v>415008</v>
          </cell>
          <cell r="F462">
            <v>4150</v>
          </cell>
          <cell r="G462" t="str">
            <v>HSE</v>
          </cell>
          <cell r="H462" t="str">
            <v>BASE JV</v>
          </cell>
          <cell r="I462" t="str">
            <v>CC &amp; MD</v>
          </cell>
          <cell r="J462" t="str">
            <v>ORP</v>
          </cell>
          <cell r="K462" t="str">
            <v>Manager, Ogoni Restoration Project</v>
          </cell>
          <cell r="L462" t="str">
            <v>Lead, Projects &amp; Technical S</v>
          </cell>
          <cell r="M462" t="str">
            <v>CHIGBO ENENMO</v>
          </cell>
          <cell r="N462" t="str">
            <v>ORP</v>
          </cell>
          <cell r="O462" t="str">
            <v>OLOWOLAGBA, SUNKANMI</v>
          </cell>
          <cell r="P462" t="str">
            <v>VINCENT.NWABUEZE@SHELL.COM</v>
          </cell>
          <cell r="Q462" t="str">
            <v>OPEX</v>
          </cell>
          <cell r="R462" t="str">
            <v>OPEX</v>
          </cell>
          <cell r="S462" t="str">
            <v>NON SAL</v>
          </cell>
          <cell r="T462" t="str">
            <v>N/A</v>
          </cell>
          <cell r="U462" t="str">
            <v>N/A</v>
          </cell>
          <cell r="V462" t="str">
            <v>N/A</v>
          </cell>
          <cell r="W462" t="str">
            <v>P236.08 Overhead (SCD)</v>
          </cell>
          <cell r="X462" t="str">
            <v>S7200 Services</v>
          </cell>
          <cell r="Y462" t="str">
            <v>A2340 Overhead</v>
          </cell>
          <cell r="AB462">
            <v>0</v>
          </cell>
          <cell r="AC462">
            <v>180000000</v>
          </cell>
          <cell r="AD462">
            <v>180000000</v>
          </cell>
        </row>
        <row r="463">
          <cell r="A463">
            <v>110360</v>
          </cell>
          <cell r="B463" t="str">
            <v>EGGS1&amp;2SECURITY</v>
          </cell>
          <cell r="C463">
            <v>110360</v>
          </cell>
          <cell r="D463" t="str">
            <v>EGGS1&amp;2SECURITY</v>
          </cell>
          <cell r="E463">
            <v>415007</v>
          </cell>
          <cell r="F463">
            <v>4150</v>
          </cell>
          <cell r="G463" t="str">
            <v>HSE</v>
          </cell>
          <cell r="H463" t="str">
            <v>BASE JV</v>
          </cell>
          <cell r="I463" t="str">
            <v>CC &amp; MD</v>
          </cell>
          <cell r="J463" t="str">
            <v>SECURITY</v>
          </cell>
          <cell r="K463" t="str">
            <v>General Manager, Security</v>
          </cell>
          <cell r="L463" t="str">
            <v>Corporate Security Operations Manager</v>
          </cell>
          <cell r="M463" t="str">
            <v>CHIGBO ENENMO</v>
          </cell>
          <cell r="N463" t="str">
            <v>SECURITY</v>
          </cell>
          <cell r="O463" t="str">
            <v>OLOWOLAGBA, SUNKANMI</v>
          </cell>
          <cell r="P463" t="str">
            <v>JOHNSON.EREWA@SHELL.COM</v>
          </cell>
          <cell r="Q463" t="str">
            <v>OPEX</v>
          </cell>
          <cell r="R463" t="str">
            <v>OPEX</v>
          </cell>
          <cell r="S463" t="str">
            <v>NON SAL</v>
          </cell>
          <cell r="T463" t="str">
            <v>N/A</v>
          </cell>
          <cell r="U463" t="str">
            <v>N/A</v>
          </cell>
          <cell r="V463" t="str">
            <v>N/A</v>
          </cell>
          <cell r="W463" t="str">
            <v>P231 Production Operations</v>
          </cell>
          <cell r="X463" t="str">
            <v>S7200 Services</v>
          </cell>
          <cell r="Y463" t="str">
            <v>A2110 Production Operations</v>
          </cell>
          <cell r="AB463">
            <v>608987200</v>
          </cell>
          <cell r="AC463">
            <v>0</v>
          </cell>
          <cell r="AD463">
            <v>1996679</v>
          </cell>
        </row>
        <row r="464">
          <cell r="A464">
            <v>110361</v>
          </cell>
          <cell r="B464" t="str">
            <v>SOKU-EKULAMA LIN SEC</v>
          </cell>
          <cell r="C464">
            <v>110361</v>
          </cell>
          <cell r="D464" t="str">
            <v xml:space="preserve">TNP SECURITY                            </v>
          </cell>
          <cell r="E464">
            <v>415007</v>
          </cell>
          <cell r="F464">
            <v>4150</v>
          </cell>
          <cell r="G464" t="str">
            <v>HSE</v>
          </cell>
          <cell r="H464" t="str">
            <v>BASE JV</v>
          </cell>
          <cell r="I464" t="str">
            <v>CC &amp; MD</v>
          </cell>
          <cell r="J464" t="str">
            <v>SECURITY</v>
          </cell>
          <cell r="K464" t="str">
            <v>General Manager, Security</v>
          </cell>
          <cell r="L464" t="str">
            <v>Corporate Security Operations Manager</v>
          </cell>
          <cell r="M464" t="str">
            <v>CHIGBO ENENMO</v>
          </cell>
          <cell r="N464" t="str">
            <v>SECURITY</v>
          </cell>
          <cell r="O464" t="str">
            <v>OLOWOLAGBA, SUNKANMI</v>
          </cell>
          <cell r="P464" t="str">
            <v>JOHNSON.EREWA@SHELL.COM</v>
          </cell>
          <cell r="Q464" t="str">
            <v>OPEX</v>
          </cell>
          <cell r="R464" t="str">
            <v>OPEX</v>
          </cell>
          <cell r="S464" t="str">
            <v>NON SAL</v>
          </cell>
          <cell r="T464" t="str">
            <v>N/A</v>
          </cell>
          <cell r="U464" t="str">
            <v>N/A</v>
          </cell>
          <cell r="V464" t="str">
            <v>N/A</v>
          </cell>
          <cell r="W464" t="str">
            <v>P231 Production Operations</v>
          </cell>
          <cell r="X464" t="str">
            <v>S7200 Services</v>
          </cell>
          <cell r="Y464" t="str">
            <v>A2110 Production Operations</v>
          </cell>
          <cell r="AB464">
            <v>407387350</v>
          </cell>
          <cell r="AC464">
            <v>0</v>
          </cell>
          <cell r="AD464">
            <v>1335694</v>
          </cell>
        </row>
        <row r="465">
          <cell r="A465">
            <v>110370</v>
          </cell>
          <cell r="B465" t="str">
            <v>BOGT SECURITY</v>
          </cell>
          <cell r="C465">
            <v>110370</v>
          </cell>
          <cell r="D465" t="str">
            <v>BOGT SECURITY</v>
          </cell>
          <cell r="E465">
            <v>415007</v>
          </cell>
          <cell r="F465">
            <v>4150</v>
          </cell>
          <cell r="G465" t="str">
            <v>HSE</v>
          </cell>
          <cell r="H465" t="str">
            <v>BASE JV</v>
          </cell>
          <cell r="I465" t="str">
            <v>CC &amp; MD</v>
          </cell>
          <cell r="J465" t="str">
            <v>SECURITY</v>
          </cell>
          <cell r="K465" t="str">
            <v>General Manager, Security</v>
          </cell>
          <cell r="L465" t="str">
            <v>Manager Security Ops Swamp East</v>
          </cell>
          <cell r="M465" t="str">
            <v>CHIGBO ENENMO</v>
          </cell>
          <cell r="N465" t="str">
            <v>SECURITY</v>
          </cell>
          <cell r="O465" t="str">
            <v>OLOWOLAGBA, SUNKANMI</v>
          </cell>
          <cell r="P465" t="str">
            <v>GILDA.CHIME@SHELL.COM</v>
          </cell>
          <cell r="Q465" t="str">
            <v>OPEX</v>
          </cell>
          <cell r="R465" t="str">
            <v>OPEX</v>
          </cell>
          <cell r="S465" t="str">
            <v>NON SAL</v>
          </cell>
          <cell r="T465" t="str">
            <v>N/A</v>
          </cell>
          <cell r="U465" t="str">
            <v>N/A</v>
          </cell>
          <cell r="V465" t="str">
            <v>N_SOKU_ES1_G01</v>
          </cell>
          <cell r="W465" t="str">
            <v>P231 Production Operations</v>
          </cell>
          <cell r="X465" t="str">
            <v>S7200 Services</v>
          </cell>
          <cell r="Y465" t="str">
            <v>A2110 Production Operations</v>
          </cell>
          <cell r="AB465">
            <v>2167611160</v>
          </cell>
          <cell r="AC465">
            <v>8130000</v>
          </cell>
          <cell r="AD465">
            <v>15236920</v>
          </cell>
        </row>
        <row r="466">
          <cell r="A466">
            <v>110371</v>
          </cell>
          <cell r="B466" t="str">
            <v>SWAMP EAST SECURITY</v>
          </cell>
          <cell r="C466">
            <v>110371</v>
          </cell>
          <cell r="D466" t="str">
            <v>SWAMP EAST SECURITY</v>
          </cell>
          <cell r="E466">
            <v>415007</v>
          </cell>
          <cell r="F466">
            <v>4150</v>
          </cell>
          <cell r="G466" t="str">
            <v>HSE</v>
          </cell>
          <cell r="H466" t="str">
            <v>BASE JV</v>
          </cell>
          <cell r="I466" t="str">
            <v>CC &amp; MD</v>
          </cell>
          <cell r="J466" t="str">
            <v>SECURITY</v>
          </cell>
          <cell r="K466" t="str">
            <v>General Manager, Security</v>
          </cell>
          <cell r="L466" t="str">
            <v>Manager Security Ops Swamp East</v>
          </cell>
          <cell r="M466" t="str">
            <v>CHIGBO ENENMO</v>
          </cell>
          <cell r="N466" t="str">
            <v>SECURITY</v>
          </cell>
          <cell r="O466" t="str">
            <v>OLOWOLAGBA, SUNKANMI</v>
          </cell>
          <cell r="P466" t="str">
            <v>GILDA.CHIME@SHELL.COM</v>
          </cell>
          <cell r="Q466" t="str">
            <v>OPEX</v>
          </cell>
          <cell r="R466" t="str">
            <v>OPEX</v>
          </cell>
          <cell r="S466" t="str">
            <v>NON SAL</v>
          </cell>
          <cell r="T466" t="str">
            <v>N/A</v>
          </cell>
          <cell r="U466" t="str">
            <v>N/A</v>
          </cell>
          <cell r="V466" t="str">
            <v>N_SOKU_ES1_G01</v>
          </cell>
          <cell r="W466" t="str">
            <v>P231 Production Operations</v>
          </cell>
          <cell r="X466" t="str">
            <v>S7200 Services</v>
          </cell>
          <cell r="Y466" t="str">
            <v>A2110 Production Operations</v>
          </cell>
          <cell r="AB466">
            <v>405434500</v>
          </cell>
          <cell r="AC466">
            <v>0</v>
          </cell>
          <cell r="AD466">
            <v>1329294</v>
          </cell>
        </row>
        <row r="467">
          <cell r="A467">
            <v>110372</v>
          </cell>
          <cell r="B467" t="str">
            <v>SPY POLICE ABUJA AND PHC</v>
          </cell>
          <cell r="C467">
            <v>110372</v>
          </cell>
          <cell r="D467" t="str">
            <v>SPY POLICE ABUJA AND PHC</v>
          </cell>
          <cell r="E467">
            <v>415007</v>
          </cell>
          <cell r="F467">
            <v>4150</v>
          </cell>
          <cell r="G467" t="str">
            <v>HSE</v>
          </cell>
          <cell r="H467" t="str">
            <v>BASE JV</v>
          </cell>
          <cell r="I467" t="str">
            <v>CC &amp; MD</v>
          </cell>
          <cell r="J467" t="str">
            <v>SECURITY</v>
          </cell>
          <cell r="K467" t="str">
            <v>General Manager, Security</v>
          </cell>
          <cell r="L467" t="str">
            <v>External Security Relations Manager</v>
          </cell>
          <cell r="M467" t="str">
            <v>CHIGBO ENENMO</v>
          </cell>
          <cell r="N467" t="str">
            <v>SECURITY</v>
          </cell>
          <cell r="O467" t="str">
            <v>OLOWOLAGBA, SUNKANMI</v>
          </cell>
          <cell r="P467" t="str">
            <v>GILDA.CHIME@SHELL.COM</v>
          </cell>
          <cell r="Q467" t="str">
            <v>OPEX</v>
          </cell>
          <cell r="R467" t="str">
            <v>OPEX</v>
          </cell>
          <cell r="S467" t="str">
            <v>NON SAL</v>
          </cell>
          <cell r="T467" t="str">
            <v>N/A</v>
          </cell>
          <cell r="U467" t="str">
            <v>N/A</v>
          </cell>
          <cell r="V467" t="str">
            <v>N_IMOR_EL1_N01</v>
          </cell>
          <cell r="W467" t="str">
            <v>P231 Production Operations</v>
          </cell>
          <cell r="X467" t="str">
            <v>S7200 Services</v>
          </cell>
          <cell r="Y467" t="str">
            <v>A2110 Production Operations</v>
          </cell>
          <cell r="AB467">
            <v>2273011963</v>
          </cell>
          <cell r="AC467">
            <v>0</v>
          </cell>
          <cell r="AD467">
            <v>7452498</v>
          </cell>
        </row>
        <row r="468">
          <cell r="A468">
            <v>110373</v>
          </cell>
          <cell r="B468" t="str">
            <v>GPH SECURITY</v>
          </cell>
          <cell r="C468">
            <v>110373</v>
          </cell>
          <cell r="D468" t="str">
            <v>GPH SECURITY</v>
          </cell>
          <cell r="E468">
            <v>415007</v>
          </cell>
          <cell r="F468">
            <v>4150</v>
          </cell>
          <cell r="G468" t="str">
            <v>HSE</v>
          </cell>
          <cell r="H468" t="str">
            <v>BASE JV</v>
          </cell>
          <cell r="I468" t="str">
            <v>CC &amp; MD</v>
          </cell>
          <cell r="J468" t="str">
            <v>SECURITY</v>
          </cell>
          <cell r="K468" t="str">
            <v>General Manager, Security</v>
          </cell>
          <cell r="L468" t="str">
            <v>Manager Security Ops Swamp East</v>
          </cell>
          <cell r="M468" t="str">
            <v>CHIGBO ENENMO</v>
          </cell>
          <cell r="N468" t="str">
            <v>SECURITY</v>
          </cell>
          <cell r="O468" t="str">
            <v>OLOWOLAGBA, SUNKANMI</v>
          </cell>
          <cell r="P468" t="str">
            <v>GILDA.CHIME@SHELL.COM</v>
          </cell>
          <cell r="Q468" t="str">
            <v>OPEX</v>
          </cell>
          <cell r="R468" t="str">
            <v>OPEX</v>
          </cell>
          <cell r="S468" t="str">
            <v>NON SAL</v>
          </cell>
          <cell r="T468" t="str">
            <v>N/A</v>
          </cell>
          <cell r="U468" t="str">
            <v>N/A</v>
          </cell>
          <cell r="V468" t="str">
            <v>N_GBAR_EL2_G01</v>
          </cell>
          <cell r="W468" t="str">
            <v>P231 Production Operations</v>
          </cell>
          <cell r="X468" t="str">
            <v>S7200 Services</v>
          </cell>
          <cell r="Y468" t="str">
            <v>A2110 Production Operations</v>
          </cell>
          <cell r="AB468">
            <v>610550700</v>
          </cell>
          <cell r="AC468">
            <v>0</v>
          </cell>
          <cell r="AD468">
            <v>2001807</v>
          </cell>
        </row>
        <row r="469">
          <cell r="A469">
            <v>110374</v>
          </cell>
          <cell r="B469" t="str">
            <v>FOT SECURITY</v>
          </cell>
          <cell r="C469">
            <v>110374</v>
          </cell>
          <cell r="D469" t="str">
            <v>FOT SECURITY</v>
          </cell>
          <cell r="E469">
            <v>415007</v>
          </cell>
          <cell r="F469">
            <v>4150</v>
          </cell>
          <cell r="G469" t="str">
            <v>HSE</v>
          </cell>
          <cell r="H469" t="str">
            <v>BASE JV</v>
          </cell>
          <cell r="I469" t="str">
            <v>CC &amp; MD</v>
          </cell>
          <cell r="J469" t="str">
            <v>SECURITY</v>
          </cell>
          <cell r="K469" t="str">
            <v>General Manager, Security</v>
          </cell>
          <cell r="L469" t="str">
            <v>Corporate Security Operations Manager</v>
          </cell>
          <cell r="M469" t="str">
            <v>CHIGBO ENENMO</v>
          </cell>
          <cell r="N469" t="str">
            <v>SECURITY</v>
          </cell>
          <cell r="O469" t="str">
            <v>OLOWOLAGBA, SUNKANMI</v>
          </cell>
          <cell r="P469" t="str">
            <v>GILDA.CHIME@SHELL.COM</v>
          </cell>
          <cell r="Q469" t="str">
            <v>OPEX</v>
          </cell>
          <cell r="R469" t="str">
            <v>OPEX</v>
          </cell>
          <cell r="S469" t="str">
            <v>NON SAL</v>
          </cell>
          <cell r="T469" t="str">
            <v>N/A</v>
          </cell>
          <cell r="U469" t="str">
            <v>N/A</v>
          </cell>
          <cell r="V469" t="str">
            <v>N_BENS_WS2_N02</v>
          </cell>
          <cell r="W469" t="str">
            <v>P231 Production Operations</v>
          </cell>
          <cell r="X469" t="str">
            <v>S7200 Services</v>
          </cell>
          <cell r="Y469" t="str">
            <v>A2110 Production Operations</v>
          </cell>
          <cell r="AB469">
            <v>2211236673</v>
          </cell>
          <cell r="AC469">
            <v>7665000</v>
          </cell>
          <cell r="AD469">
            <v>14914957</v>
          </cell>
        </row>
        <row r="470">
          <cell r="A470">
            <v>110375</v>
          </cell>
          <cell r="B470" t="str">
            <v>SPY POLICE WEST</v>
          </cell>
          <cell r="C470">
            <v>110375</v>
          </cell>
          <cell r="D470" t="str">
            <v>SPY POLICE WEST</v>
          </cell>
          <cell r="E470">
            <v>415007</v>
          </cell>
          <cell r="F470">
            <v>4150</v>
          </cell>
          <cell r="G470" t="str">
            <v>HSE</v>
          </cell>
          <cell r="H470" t="str">
            <v>BASE JV</v>
          </cell>
          <cell r="I470" t="str">
            <v>CC &amp; MD</v>
          </cell>
          <cell r="J470" t="str">
            <v>SECURITY</v>
          </cell>
          <cell r="K470" t="str">
            <v>General Manager, Security</v>
          </cell>
          <cell r="L470" t="str">
            <v>Corporate Security Operations Manager</v>
          </cell>
          <cell r="M470" t="str">
            <v>CHIGBO ENENMO</v>
          </cell>
          <cell r="N470" t="str">
            <v>SECURITY</v>
          </cell>
          <cell r="O470" t="str">
            <v>OLOWOLAGBA, SUNKANMI</v>
          </cell>
          <cell r="P470" t="str">
            <v>GILDA.CHIME@SHELL.COM</v>
          </cell>
          <cell r="Q470" t="str">
            <v>OPEX</v>
          </cell>
          <cell r="R470" t="str">
            <v>OPEX</v>
          </cell>
          <cell r="S470" t="str">
            <v>NON SAL</v>
          </cell>
          <cell r="T470" t="str">
            <v>N/A</v>
          </cell>
          <cell r="U470" t="str">
            <v>N/A</v>
          </cell>
          <cell r="V470" t="str">
            <v>N_OTUM_WS1_N02</v>
          </cell>
          <cell r="W470" t="str">
            <v>P231 Production Operations</v>
          </cell>
          <cell r="X470" t="str">
            <v>S7200 Services</v>
          </cell>
          <cell r="Y470" t="str">
            <v>A2110 Production Operations</v>
          </cell>
          <cell r="AB470">
            <v>710003365</v>
          </cell>
          <cell r="AC470">
            <v>0</v>
          </cell>
          <cell r="AD470">
            <v>2327880</v>
          </cell>
        </row>
        <row r="471">
          <cell r="A471">
            <v>110376</v>
          </cell>
          <cell r="B471" t="str">
            <v>GBARAN SECURITY</v>
          </cell>
          <cell r="C471">
            <v>110376</v>
          </cell>
          <cell r="D471" t="str">
            <v>GBARAN SECURITY</v>
          </cell>
          <cell r="E471">
            <v>415007</v>
          </cell>
          <cell r="F471">
            <v>4150</v>
          </cell>
          <cell r="G471" t="str">
            <v>HSE</v>
          </cell>
          <cell r="H471" t="str">
            <v>BASE JV</v>
          </cell>
          <cell r="I471" t="str">
            <v>CC &amp; MD</v>
          </cell>
          <cell r="J471" t="str">
            <v>SECURITY</v>
          </cell>
          <cell r="K471" t="str">
            <v>General Manager, Security</v>
          </cell>
          <cell r="L471" t="str">
            <v>Manager Security Ops Swamp East</v>
          </cell>
          <cell r="M471" t="str">
            <v>CHIGBO ENENMO</v>
          </cell>
          <cell r="N471" t="str">
            <v>SECURITY</v>
          </cell>
          <cell r="O471" t="str">
            <v>OLOWOLAGBA, SUNKANMI</v>
          </cell>
          <cell r="P471" t="str">
            <v>GILDA.CHIME@SHELL.COM</v>
          </cell>
          <cell r="Q471" t="str">
            <v>OPEX</v>
          </cell>
          <cell r="R471" t="str">
            <v>OPEX</v>
          </cell>
          <cell r="S471" t="str">
            <v>NON SAL</v>
          </cell>
          <cell r="T471" t="str">
            <v>N/A</v>
          </cell>
          <cell r="U471" t="str">
            <v>N/A</v>
          </cell>
          <cell r="V471" t="str">
            <v>N_GBAR_EL2_G01</v>
          </cell>
          <cell r="W471" t="str">
            <v>P231 Production Operations</v>
          </cell>
          <cell r="X471" t="str">
            <v>S7200 Services</v>
          </cell>
          <cell r="Y471" t="str">
            <v>A2110 Production Operations</v>
          </cell>
          <cell r="AB471">
            <v>1115694350</v>
          </cell>
          <cell r="AC471">
            <v>0</v>
          </cell>
          <cell r="AD471">
            <v>3658013</v>
          </cell>
        </row>
        <row r="472">
          <cell r="A472">
            <v>110452</v>
          </cell>
          <cell r="B472" t="str">
            <v>NEW_PRODUCED WATER DISPOSAL</v>
          </cell>
          <cell r="C472" t="str">
            <v>NEW_PRODUCED WATER DISPOSAL</v>
          </cell>
          <cell r="D472" t="str">
            <v>NEW_PRODUCED WATER DISPOSAL</v>
          </cell>
          <cell r="E472">
            <v>13301</v>
          </cell>
          <cell r="F472">
            <v>133</v>
          </cell>
          <cell r="G472" t="str">
            <v>GAS</v>
          </cell>
          <cell r="H472" t="str">
            <v>BASE JV</v>
          </cell>
          <cell r="I472" t="str">
            <v>DEVELOPMENT</v>
          </cell>
          <cell r="J472" t="str">
            <v>DEVELOPMENT</v>
          </cell>
          <cell r="K472" t="str">
            <v>Manager, Geosolutions &amp; Onshore Studies</v>
          </cell>
          <cell r="L472" t="str">
            <v>Subsurface Studies Mgr Onshore Oil</v>
          </cell>
          <cell r="M472" t="str">
            <v>MOJEED OKUNADE</v>
          </cell>
          <cell r="N472" t="str">
            <v>DEVELOPMENT</v>
          </cell>
          <cell r="O472" t="str">
            <v>ENONCHE, VANESSA</v>
          </cell>
          <cell r="P472" t="str">
            <v>FESTUS.OZIEGBE@SHELL.COM</v>
          </cell>
          <cell r="Q472" t="str">
            <v>OPEX</v>
          </cell>
          <cell r="R472" t="str">
            <v>CAPEX</v>
          </cell>
          <cell r="S472" t="str">
            <v>NON SAL</v>
          </cell>
          <cell r="T472" t="str">
            <v>N/A</v>
          </cell>
          <cell r="U472" t="str">
            <v>N/A</v>
          </cell>
          <cell r="V472" t="str">
            <v>C_PRODUCED WATER DISPOSAL_Pre-Fid</v>
          </cell>
          <cell r="W472" t="str">
            <v>P242 Feasibility Expenses</v>
          </cell>
          <cell r="X472" t="str">
            <v>S7200 Services</v>
          </cell>
          <cell r="Y472" t="str">
            <v>A2180 Feasibility Expenses</v>
          </cell>
          <cell r="AB472">
            <v>0</v>
          </cell>
          <cell r="AC472">
            <v>720000</v>
          </cell>
          <cell r="AD472">
            <v>720000</v>
          </cell>
        </row>
        <row r="473">
          <cell r="A473">
            <v>110453</v>
          </cell>
          <cell r="B473" t="str">
            <v>NEW_GBARAN SOKU CAPACITY MAXIMIZATION PROJECT</v>
          </cell>
          <cell r="C473" t="str">
            <v>NEW_GBARAN SOKU CAPACITY PROJECT</v>
          </cell>
          <cell r="D473" t="str">
            <v>NEW_GBARAN SOKU CAPACITY MAXIMIZATION PROJECT</v>
          </cell>
          <cell r="E473">
            <v>13301</v>
          </cell>
          <cell r="F473">
            <v>133</v>
          </cell>
          <cell r="G473" t="str">
            <v>GAS</v>
          </cell>
          <cell r="H473" t="str">
            <v>BASE JV</v>
          </cell>
          <cell r="I473" t="str">
            <v>DEVELOPMENT</v>
          </cell>
          <cell r="J473" t="str">
            <v>DEVELOPMENT</v>
          </cell>
          <cell r="K473" t="str">
            <v>Manager, Geosolutions &amp; Onshore Studies</v>
          </cell>
          <cell r="L473" t="str">
            <v>Subsurface Studies Mgr Onshore Oil</v>
          </cell>
          <cell r="M473" t="str">
            <v>MOJEED OKUNADE</v>
          </cell>
          <cell r="N473" t="str">
            <v>DEVELOPMENT</v>
          </cell>
          <cell r="O473" t="str">
            <v>ENONCHE, VANESSA</v>
          </cell>
          <cell r="P473" t="str">
            <v>JUDE.KADIRI@SHELL.COM</v>
          </cell>
          <cell r="Q473" t="str">
            <v>OPEX</v>
          </cell>
          <cell r="R473" t="str">
            <v>CAPEX</v>
          </cell>
          <cell r="S473" t="str">
            <v>NON SAL</v>
          </cell>
          <cell r="T473" t="str">
            <v>N/A</v>
          </cell>
          <cell r="U473" t="str">
            <v>N/A</v>
          </cell>
          <cell r="V473" t="str">
            <v>C_GBARAN SOKU CAPACITY MAXIMIZATION PROJECT_Pre-Fid</v>
          </cell>
          <cell r="W473" t="str">
            <v>P242 Feasibility Expenses</v>
          </cell>
          <cell r="X473" t="str">
            <v>S7200 Services</v>
          </cell>
          <cell r="Y473" t="str">
            <v>A2180 Feasibility Expenses</v>
          </cell>
          <cell r="AB473">
            <v>0</v>
          </cell>
          <cell r="AC473">
            <v>0</v>
          </cell>
          <cell r="AD473">
            <v>0</v>
          </cell>
        </row>
        <row r="474">
          <cell r="A474">
            <v>110454</v>
          </cell>
          <cell r="B474" t="str">
            <v xml:space="preserve">NEW_GBARAN PH 3 (ABASARA GREEN FIELD) </v>
          </cell>
          <cell r="C474" t="str">
            <v xml:space="preserve">NEW_GBARAN PH 3 (ABASARA GREEN FIELD) </v>
          </cell>
          <cell r="D474" t="str">
            <v xml:space="preserve">NEW_GBARAN PH 3 (ABASARA GREEN FIELD) </v>
          </cell>
          <cell r="E474">
            <v>13301</v>
          </cell>
          <cell r="F474">
            <v>133</v>
          </cell>
          <cell r="G474" t="str">
            <v>GAS</v>
          </cell>
          <cell r="H474" t="str">
            <v>BASE JV</v>
          </cell>
          <cell r="I474" t="str">
            <v>DEVELOPMENT</v>
          </cell>
          <cell r="J474" t="str">
            <v>DEVELOPMENT</v>
          </cell>
          <cell r="K474" t="str">
            <v>Manager, Geosolutions &amp; Onshore Studies</v>
          </cell>
          <cell r="L474" t="str">
            <v>Subsurface Studies Mgr Onshore Oil</v>
          </cell>
          <cell r="M474" t="str">
            <v>MOJEED OKUNADE</v>
          </cell>
          <cell r="N474" t="str">
            <v>DEVELOPMENT</v>
          </cell>
          <cell r="O474" t="str">
            <v>ENONCHE, VANESSA</v>
          </cell>
          <cell r="P474" t="str">
            <v>ROYA.SIMON@SHELL.COM</v>
          </cell>
          <cell r="Q474" t="str">
            <v>OPEX</v>
          </cell>
          <cell r="R474" t="str">
            <v>CAPEX</v>
          </cell>
          <cell r="S474" t="str">
            <v>NON SAL</v>
          </cell>
          <cell r="T474" t="str">
            <v>N/A</v>
          </cell>
          <cell r="U474" t="str">
            <v>N/A</v>
          </cell>
          <cell r="V474" t="str">
            <v>C_GBARAN PH 3 (ABASARA GREEN FIELD)_Pre-Fid</v>
          </cell>
          <cell r="W474" t="str">
            <v>P242 Feasibility Expenses</v>
          </cell>
          <cell r="X474" t="str">
            <v>S7200 Services</v>
          </cell>
          <cell r="Y474" t="str">
            <v>A2180 Feasibility Expenses</v>
          </cell>
          <cell r="AB474">
            <v>0</v>
          </cell>
          <cell r="AC474">
            <v>100000</v>
          </cell>
          <cell r="AD474">
            <v>100000</v>
          </cell>
        </row>
        <row r="475">
          <cell r="A475">
            <v>110455</v>
          </cell>
          <cell r="B475" t="str">
            <v>NEW_EPU PH2</v>
          </cell>
          <cell r="C475" t="str">
            <v>NEW_EPU PH2</v>
          </cell>
          <cell r="D475" t="str">
            <v>NEW_EPU PH2</v>
          </cell>
          <cell r="E475">
            <v>13301</v>
          </cell>
          <cell r="F475">
            <v>133</v>
          </cell>
          <cell r="G475" t="str">
            <v>GAS</v>
          </cell>
          <cell r="H475" t="str">
            <v>BASE JV</v>
          </cell>
          <cell r="I475" t="str">
            <v>DEVELOPMENT</v>
          </cell>
          <cell r="J475" t="str">
            <v>DEVELOPMENT</v>
          </cell>
          <cell r="K475" t="str">
            <v>Manager, Geosolutions &amp; Onshore Studies</v>
          </cell>
          <cell r="L475" t="str">
            <v>Subsurface Studies Mgr Onshore Oil</v>
          </cell>
          <cell r="M475" t="str">
            <v>MOJEED OKUNADE</v>
          </cell>
          <cell r="N475" t="str">
            <v>DEVELOPMENT</v>
          </cell>
          <cell r="O475" t="str">
            <v>ENONCHE, VANESSA</v>
          </cell>
          <cell r="P475" t="str">
            <v>P.OSADJERE@SHELL.COM</v>
          </cell>
          <cell r="Q475" t="str">
            <v>OPEX</v>
          </cell>
          <cell r="R475" t="str">
            <v>CAPEX</v>
          </cell>
          <cell r="S475" t="str">
            <v>NON SAL</v>
          </cell>
          <cell r="T475" t="str">
            <v>N/A</v>
          </cell>
          <cell r="U475" t="str">
            <v>N/A</v>
          </cell>
          <cell r="V475" t="str">
            <v>C_EPU PH2_Pre-Fid</v>
          </cell>
          <cell r="W475" t="str">
            <v>P242 Feasibility Expenses</v>
          </cell>
          <cell r="X475" t="str">
            <v>S7200 Services</v>
          </cell>
          <cell r="Y475" t="str">
            <v>A2180 Feasibility Expenses</v>
          </cell>
          <cell r="AB475">
            <v>0</v>
          </cell>
          <cell r="AC475">
            <v>0</v>
          </cell>
          <cell r="AD475">
            <v>0</v>
          </cell>
        </row>
        <row r="476">
          <cell r="A476">
            <v>110456</v>
          </cell>
          <cell r="B476" t="str">
            <v>NEW_EARLY HOOKUP TO DOMGAS, ISENI</v>
          </cell>
          <cell r="C476" t="str">
            <v>NEW_EARLY HOOKUP TO DOMGAS, ISENI</v>
          </cell>
          <cell r="D476" t="str">
            <v>NEW_EARLY HOOKUP TO DOMGAS, ISENI</v>
          </cell>
          <cell r="E476">
            <v>13301</v>
          </cell>
          <cell r="F476">
            <v>133</v>
          </cell>
          <cell r="G476" t="str">
            <v>GAS</v>
          </cell>
          <cell r="H476" t="str">
            <v>BASE JV</v>
          </cell>
          <cell r="I476" t="str">
            <v>P&amp;T</v>
          </cell>
          <cell r="J476" t="str">
            <v>GM Nigeria, Operated</v>
          </cell>
          <cell r="K476" t="str">
            <v>GM Nigeria, Operated</v>
          </cell>
          <cell r="L476" t="str">
            <v xml:space="preserve">Project Manager, Matrix, Major Pipelines, H Block &amp; Corp Civil </v>
          </cell>
          <cell r="M476" t="str">
            <v>MOJEED OKUNADE</v>
          </cell>
          <cell r="N476" t="str">
            <v>MAJOR PROJECTS</v>
          </cell>
          <cell r="O476" t="str">
            <v>EBEM, MARCEL</v>
          </cell>
          <cell r="P476" t="str">
            <v>ISMAIL.USMAN@SHELL.COM</v>
          </cell>
          <cell r="Q476" t="str">
            <v>OPEX</v>
          </cell>
          <cell r="R476" t="str">
            <v>CAPEX</v>
          </cell>
          <cell r="S476" t="str">
            <v>NON SAL</v>
          </cell>
          <cell r="T476" t="str">
            <v>N/A</v>
          </cell>
          <cell r="U476" t="str">
            <v>N/A</v>
          </cell>
          <cell r="V476" t="str">
            <v>C_EARLY HOOKUP TO DOMGAS, ISENI_Pre-Fid</v>
          </cell>
          <cell r="W476" t="str">
            <v>P242 Feasibility Expenses</v>
          </cell>
          <cell r="X476" t="str">
            <v>S7200 Services</v>
          </cell>
          <cell r="Y476" t="str">
            <v>A2180 Feasibility Expenses</v>
          </cell>
          <cell r="AB476">
            <v>0</v>
          </cell>
          <cell r="AC476">
            <v>0</v>
          </cell>
          <cell r="AD476">
            <v>0</v>
          </cell>
        </row>
        <row r="477">
          <cell r="A477">
            <v>110457</v>
          </cell>
          <cell r="B477" t="str">
            <v>NEW_BRASS FERTILIZER GAS SUPPLY (BUBOUWE BOU)</v>
          </cell>
          <cell r="C477" t="str">
            <v>NEW_BRASS FERTILIZER GAS (BUBOUWE BOU)</v>
          </cell>
          <cell r="D477" t="str">
            <v>NEW_BRASS FERTILIZER GAS SUPPLY (BUBOUWE BOU)</v>
          </cell>
          <cell r="E477">
            <v>13301</v>
          </cell>
          <cell r="F477">
            <v>133</v>
          </cell>
          <cell r="G477" t="str">
            <v>GAS</v>
          </cell>
          <cell r="H477" t="str">
            <v>BASE JV</v>
          </cell>
          <cell r="I477" t="str">
            <v>DEVELOPMENT</v>
          </cell>
          <cell r="J477" t="str">
            <v>DEVELOPMENT</v>
          </cell>
          <cell r="K477" t="str">
            <v>Manager, Geosolutions &amp; Onshore Studies</v>
          </cell>
          <cell r="L477" t="str">
            <v>Subsurface Studies Mgr Onshore Oil</v>
          </cell>
          <cell r="M477" t="str">
            <v>MOJEED OKUNADE</v>
          </cell>
          <cell r="N477" t="str">
            <v>DEVELOPMENT</v>
          </cell>
          <cell r="O477" t="str">
            <v>ENONCHE, VANESSA</v>
          </cell>
          <cell r="P477" t="str">
            <v>HALIM.BELLO@SHELL.COM</v>
          </cell>
          <cell r="Q477" t="str">
            <v>OPEX</v>
          </cell>
          <cell r="R477" t="str">
            <v>CAPEX</v>
          </cell>
          <cell r="S477" t="str">
            <v>NON SAL</v>
          </cell>
          <cell r="T477" t="str">
            <v>N/A</v>
          </cell>
          <cell r="U477" t="str">
            <v>N/A</v>
          </cell>
          <cell r="V477" t="str">
            <v>C_BRASS FERTILIZER GAS SUPPLY (BUBOUWE BOU)_Pre-Fid</v>
          </cell>
          <cell r="W477" t="str">
            <v>P242 Feasibility Expenses</v>
          </cell>
          <cell r="X477" t="str">
            <v>S7200 Services</v>
          </cell>
          <cell r="Y477" t="str">
            <v>A2180 Feasibility Expenses</v>
          </cell>
          <cell r="AB477">
            <v>0</v>
          </cell>
          <cell r="AC477">
            <v>648000</v>
          </cell>
          <cell r="AD477">
            <v>648000</v>
          </cell>
        </row>
        <row r="478">
          <cell r="A478">
            <v>110458</v>
          </cell>
          <cell r="B478" t="str">
            <v>NEW_AMOR IOGD</v>
          </cell>
          <cell r="C478" t="str">
            <v>NEW_AMOR IOGD</v>
          </cell>
          <cell r="D478" t="str">
            <v>NEW_AMOR IOGD</v>
          </cell>
          <cell r="E478">
            <v>13301</v>
          </cell>
          <cell r="F478">
            <v>133</v>
          </cell>
          <cell r="G478" t="str">
            <v>GAS</v>
          </cell>
          <cell r="H478" t="str">
            <v>BASE JV</v>
          </cell>
          <cell r="I478" t="str">
            <v>DEVELOPMENT</v>
          </cell>
          <cell r="J478" t="str">
            <v>DEVELOPMENT</v>
          </cell>
          <cell r="K478" t="str">
            <v>Manager, Geosolutions &amp; Onshore Studies</v>
          </cell>
          <cell r="L478" t="str">
            <v>Subsurface Studies Mgr Onshore Oil</v>
          </cell>
          <cell r="M478" t="str">
            <v>MOJEED OKUNADE</v>
          </cell>
          <cell r="N478" t="str">
            <v>DEVELOPMENT</v>
          </cell>
          <cell r="O478" t="str">
            <v>ENONCHE, VANESSA</v>
          </cell>
          <cell r="P478" t="str">
            <v>REGGY.NDUKWE@SHELL.COM</v>
          </cell>
          <cell r="Q478" t="str">
            <v>OPEX</v>
          </cell>
          <cell r="R478" t="str">
            <v>CAPEX</v>
          </cell>
          <cell r="S478" t="str">
            <v>NON SAL</v>
          </cell>
          <cell r="T478" t="str">
            <v>N/A</v>
          </cell>
          <cell r="U478" t="str">
            <v>N/A</v>
          </cell>
          <cell r="V478" t="str">
            <v>C_AMOR IOGD_Pre-Fid</v>
          </cell>
          <cell r="W478" t="str">
            <v>P242 Feasibility Expenses</v>
          </cell>
          <cell r="X478" t="str">
            <v>S7200 Services</v>
          </cell>
          <cell r="Y478" t="str">
            <v>A2180 Feasibility Expenses</v>
          </cell>
          <cell r="AB478">
            <v>0</v>
          </cell>
          <cell r="AC478">
            <v>0</v>
          </cell>
          <cell r="AD478">
            <v>0</v>
          </cell>
        </row>
        <row r="479">
          <cell r="A479">
            <v>110459</v>
          </cell>
          <cell r="B479" t="str">
            <v xml:space="preserve">NEW_SINGLE WELL PROJECTS - (GBAR 26 F22, F1B GAS DEV) </v>
          </cell>
          <cell r="C479" t="str">
            <v>NEW_ WELLS - (GBAR 26 F22, F1B GAS DEV)</v>
          </cell>
          <cell r="D479" t="str">
            <v xml:space="preserve">NEW_SINGLE WELL PROJECTS - (GBAR 26 F22, F1B GAS DEV) </v>
          </cell>
          <cell r="E479">
            <v>13301</v>
          </cell>
          <cell r="F479">
            <v>133</v>
          </cell>
          <cell r="G479" t="str">
            <v>GAS</v>
          </cell>
          <cell r="H479" t="str">
            <v>BASE JV</v>
          </cell>
          <cell r="I479" t="str">
            <v>DEVELOPMENT</v>
          </cell>
          <cell r="J479" t="str">
            <v>DEVELOPMENT</v>
          </cell>
          <cell r="K479" t="str">
            <v>Manager, Geosolutions &amp; Onshore Studies</v>
          </cell>
          <cell r="L479" t="str">
            <v>Subsurface Studies Mgr Onshore Oil</v>
          </cell>
          <cell r="M479" t="str">
            <v>MOJEED OKUNADE</v>
          </cell>
          <cell r="N479" t="str">
            <v>DEVELOPMENT</v>
          </cell>
          <cell r="O479" t="str">
            <v>ENONCHE, VANESSA</v>
          </cell>
          <cell r="P479" t="str">
            <v>DOLAPO.ENYA@SHELL.COM</v>
          </cell>
          <cell r="Q479" t="str">
            <v>OPEX</v>
          </cell>
          <cell r="R479" t="str">
            <v>CAPEX</v>
          </cell>
          <cell r="S479" t="str">
            <v>NON SAL</v>
          </cell>
          <cell r="T479" t="str">
            <v>N/A</v>
          </cell>
          <cell r="U479" t="str">
            <v>N/A</v>
          </cell>
          <cell r="V479" t="str">
            <v>C_SINGLE WELL PROJECTS - (GBAR 26 F22, F1B GAS DEV)_Pre-Fid</v>
          </cell>
          <cell r="W479" t="str">
            <v>P242 Feasibility Expenses</v>
          </cell>
          <cell r="X479" t="str">
            <v>S7200 Services</v>
          </cell>
          <cell r="Y479" t="str">
            <v>A2180 Feasibility Expenses</v>
          </cell>
          <cell r="AB479">
            <v>0</v>
          </cell>
          <cell r="AC479">
            <v>0</v>
          </cell>
          <cell r="AD479">
            <v>0</v>
          </cell>
        </row>
        <row r="480">
          <cell r="A480">
            <v>110460</v>
          </cell>
          <cell r="B480" t="str">
            <v xml:space="preserve">NEW_GBARAN PH 3 (ENWHE GREEN FIELD) </v>
          </cell>
          <cell r="C480" t="str">
            <v xml:space="preserve">NEW_GBARAN PH 3 (ENWHE GREEN FIELD) </v>
          </cell>
          <cell r="D480" t="str">
            <v xml:space="preserve">NEW_GBARAN PH 3 (ENWHE GREEN FIELD) </v>
          </cell>
          <cell r="E480">
            <v>13301</v>
          </cell>
          <cell r="F480">
            <v>133</v>
          </cell>
          <cell r="G480" t="str">
            <v>GAS</v>
          </cell>
          <cell r="H480" t="str">
            <v>BASE JV</v>
          </cell>
          <cell r="I480" t="str">
            <v>DEVELOPMENT</v>
          </cell>
          <cell r="J480" t="str">
            <v>DEVELOPMENT</v>
          </cell>
          <cell r="K480" t="str">
            <v>Manager, Geosolutions &amp; Onshore Studies</v>
          </cell>
          <cell r="L480" t="str">
            <v>Subsurface Studies Mgr Onshore Oil</v>
          </cell>
          <cell r="M480" t="str">
            <v>MOJEED OKUNADE</v>
          </cell>
          <cell r="N480" t="str">
            <v>DEVELOPMENT</v>
          </cell>
          <cell r="O480" t="str">
            <v>ENONCHE, VANESSA</v>
          </cell>
          <cell r="P480" t="str">
            <v>ROYA.SIMON@SHELL.COM</v>
          </cell>
          <cell r="Q480" t="str">
            <v>OPEX</v>
          </cell>
          <cell r="R480" t="str">
            <v>CAPEX</v>
          </cell>
          <cell r="S480" t="str">
            <v>NON SAL</v>
          </cell>
          <cell r="T480" t="str">
            <v>N/A</v>
          </cell>
          <cell r="U480" t="str">
            <v>N/A</v>
          </cell>
          <cell r="V480" t="str">
            <v>C_GBARAN PH 3 (ENWHE GREEN FIELD)_Pre-Fid</v>
          </cell>
          <cell r="W480" t="str">
            <v>P242 Feasibility Expenses</v>
          </cell>
          <cell r="X480" t="str">
            <v>S7200 Services</v>
          </cell>
          <cell r="Y480" t="str">
            <v>A2180 Feasibility Expenses</v>
          </cell>
          <cell r="AB480">
            <v>0</v>
          </cell>
          <cell r="AC480">
            <v>0</v>
          </cell>
          <cell r="AD480">
            <v>0</v>
          </cell>
        </row>
        <row r="481">
          <cell r="A481">
            <v>112916</v>
          </cell>
          <cell r="B481" t="str">
            <v>OVERHEADS_CORPORATE SHIPPING AND EXPORT _TRAVEL &amp; HOTEL</v>
          </cell>
          <cell r="C481">
            <v>112916</v>
          </cell>
          <cell r="D481" t="str">
            <v>OVERHEADS_CORPORATE SHIPPING AND EXPORT _TRAVEL &amp; HOTEL</v>
          </cell>
          <cell r="E481">
            <v>415002</v>
          </cell>
          <cell r="F481">
            <v>4150</v>
          </cell>
          <cell r="G481" t="str">
            <v>G&amp;A</v>
          </cell>
          <cell r="H481" t="str">
            <v>BASE JV</v>
          </cell>
          <cell r="I481" t="str">
            <v>FINANCE</v>
          </cell>
          <cell r="J481" t="str">
            <v>FINANCE</v>
          </cell>
          <cell r="K481" t="str">
            <v>Corporate Shipping &amp; Export Manager</v>
          </cell>
          <cell r="L481" t="str">
            <v>Corporate Shipping &amp; Export Manager</v>
          </cell>
          <cell r="M481" t="str">
            <v>CHIGBO ENENMO</v>
          </cell>
          <cell r="N481" t="str">
            <v>FINANCE</v>
          </cell>
          <cell r="O481" t="str">
            <v>AJILIMA- ISAAC, HAWA</v>
          </cell>
          <cell r="P481" t="str">
            <v>OLANIYI.OLADEPO@SHELL.COM</v>
          </cell>
          <cell r="Q481" t="str">
            <v>OPEX</v>
          </cell>
          <cell r="R481" t="str">
            <v>OPEX</v>
          </cell>
          <cell r="S481" t="str">
            <v>NON SAL</v>
          </cell>
          <cell r="T481" t="str">
            <v>N/A</v>
          </cell>
          <cell r="U481" t="str">
            <v>N/A</v>
          </cell>
          <cell r="V481" t="str">
            <v>C_OPSE_OIL_Z11</v>
          </cell>
          <cell r="W481" t="str">
            <v>P236.06 Finance and Taxation</v>
          </cell>
          <cell r="X481" t="str">
            <v>S7200 Services</v>
          </cell>
          <cell r="Y481" t="str">
            <v>A2340 Overhead</v>
          </cell>
          <cell r="AB481">
            <v>13410000</v>
          </cell>
          <cell r="AC481">
            <v>3900</v>
          </cell>
          <cell r="AD481">
            <v>47867.2131147541</v>
          </cell>
        </row>
        <row r="482">
          <cell r="A482">
            <v>113258</v>
          </cell>
          <cell r="B482" t="str">
            <v>OVERHEADS FSE CORPORATE SHIPPING AND EXPORT_MANPOWER COST</v>
          </cell>
          <cell r="C482">
            <v>112916</v>
          </cell>
          <cell r="D482" t="str">
            <v>OVERHEADS_CORPORATE SHIPPING AND EXPORT _TRAVEL &amp; HOTEL</v>
          </cell>
          <cell r="E482">
            <v>415002</v>
          </cell>
          <cell r="F482">
            <v>4150</v>
          </cell>
          <cell r="G482" t="str">
            <v>G&amp;A</v>
          </cell>
          <cell r="H482" t="str">
            <v>BASE JV</v>
          </cell>
          <cell r="I482" t="str">
            <v>FINANCE</v>
          </cell>
          <cell r="J482" t="str">
            <v>FINANCE</v>
          </cell>
          <cell r="K482" t="str">
            <v>Corporate Shipping &amp; Export Manager</v>
          </cell>
          <cell r="L482" t="str">
            <v>Corporate Shipping &amp; Export Manager</v>
          </cell>
          <cell r="M482" t="str">
            <v>CHIGBO ENENMO</v>
          </cell>
          <cell r="N482" t="str">
            <v>FINANCE</v>
          </cell>
          <cell r="O482" t="str">
            <v>AJILIMA- ISAAC, HAWA</v>
          </cell>
          <cell r="P482" t="str">
            <v>OLANIYI.OLADEPO@SHELL.COM</v>
          </cell>
          <cell r="Q482" t="str">
            <v>OPEX</v>
          </cell>
          <cell r="R482" t="str">
            <v>OPEX</v>
          </cell>
          <cell r="S482" t="str">
            <v>NON SAL</v>
          </cell>
          <cell r="T482" t="str">
            <v>N/A</v>
          </cell>
          <cell r="U482" t="str">
            <v>N/A</v>
          </cell>
          <cell r="V482" t="str">
            <v>N/A</v>
          </cell>
          <cell r="W482" t="str">
            <v>P236.06 Finance and Taxation</v>
          </cell>
          <cell r="X482" t="str">
            <v>S7200 Services</v>
          </cell>
          <cell r="Y482" t="str">
            <v>A2340 Overhead</v>
          </cell>
          <cell r="AB482">
            <v>0</v>
          </cell>
          <cell r="AC482">
            <v>0</v>
          </cell>
          <cell r="AD482">
            <v>0</v>
          </cell>
        </row>
        <row r="483">
          <cell r="A483">
            <v>112918</v>
          </cell>
          <cell r="B483" t="str">
            <v>PEC HSE COMPLIANCE</v>
          </cell>
          <cell r="C483">
            <v>112918</v>
          </cell>
          <cell r="D483" t="str">
            <v>PEC HSE COMPLIANCE (ENVIRONMENTAL STUDIES &amp; ESI (ENVIRONMENTAL SENSITIVITY INDEX) MAPPING )</v>
          </cell>
          <cell r="E483">
            <v>415006</v>
          </cell>
          <cell r="F483">
            <v>4150</v>
          </cell>
          <cell r="G483" t="str">
            <v>HSE</v>
          </cell>
          <cell r="H483" t="str">
            <v>BASE JV</v>
          </cell>
          <cell r="I483" t="str">
            <v>PRODUCTION</v>
          </cell>
          <cell r="J483" t="str">
            <v>PRODUCTION</v>
          </cell>
          <cell r="K483" t="str">
            <v>Asset Manager, Swamp East Hub</v>
          </cell>
          <cell r="L483" t="str">
            <v>Asset Management Integration Lead</v>
          </cell>
          <cell r="M483" t="str">
            <v>IRETI OMOTOSO</v>
          </cell>
          <cell r="N483" t="str">
            <v>PRODUCTION</v>
          </cell>
          <cell r="O483" t="str">
            <v>AZUBUIKE, JOHN</v>
          </cell>
          <cell r="P483" t="str">
            <v>JACOB.OGOGO@SHELL.COM</v>
          </cell>
          <cell r="Q483" t="str">
            <v>OPEX</v>
          </cell>
          <cell r="R483" t="str">
            <v>OPEX</v>
          </cell>
          <cell r="S483" t="str">
            <v>NON SAL</v>
          </cell>
          <cell r="T483" t="str">
            <v>N/A</v>
          </cell>
          <cell r="U483" t="str">
            <v>N/A</v>
          </cell>
          <cell r="V483" t="str">
            <v>C_OPSE_OIL_Z11</v>
          </cell>
          <cell r="W483" t="str">
            <v>P236.02 HSE</v>
          </cell>
          <cell r="X483" t="str">
            <v>S7200 Services</v>
          </cell>
          <cell r="Y483" t="str">
            <v>A2110 Production Operations</v>
          </cell>
          <cell r="AB483">
            <v>18000000</v>
          </cell>
          <cell r="AC483">
            <v>200000</v>
          </cell>
          <cell r="AD483">
            <v>259016.39344262297</v>
          </cell>
        </row>
        <row r="484">
          <cell r="A484">
            <v>112968</v>
          </cell>
          <cell r="B484" t="str">
            <v>PEC HSE COMPLIANCE</v>
          </cell>
          <cell r="C484">
            <v>112918</v>
          </cell>
          <cell r="D484" t="str">
            <v>PEC HSE COMPLIANCE (ENVIRONMENTAL STUDIES &amp; ESI (ENVIRONMENTAL SENSITIVITY INDEX) MAPPING )</v>
          </cell>
          <cell r="E484">
            <v>415006</v>
          </cell>
          <cell r="F484">
            <v>4150</v>
          </cell>
          <cell r="G484" t="str">
            <v>HSE</v>
          </cell>
          <cell r="H484" t="str">
            <v>BASE JV</v>
          </cell>
          <cell r="I484" t="str">
            <v>PRODUCTION</v>
          </cell>
          <cell r="J484" t="str">
            <v>PRODUCTION</v>
          </cell>
          <cell r="K484" t="str">
            <v>Asset Manager, Swamp East Hub</v>
          </cell>
          <cell r="L484" t="str">
            <v>Asset Management Integration Lead</v>
          </cell>
          <cell r="M484" t="str">
            <v>IRETI OMOTOSO</v>
          </cell>
          <cell r="N484" t="str">
            <v>PRODUCTION</v>
          </cell>
          <cell r="O484" t="str">
            <v>AZUBUIKE, JOHN</v>
          </cell>
          <cell r="P484" t="str">
            <v>JACOB.OGOGO@SHELL.COM</v>
          </cell>
          <cell r="Q484" t="str">
            <v>OPEX</v>
          </cell>
          <cell r="R484" t="str">
            <v>OPEX</v>
          </cell>
          <cell r="S484" t="str">
            <v>NON SAL</v>
          </cell>
          <cell r="T484" t="str">
            <v>N/A</v>
          </cell>
          <cell r="U484" t="str">
            <v>N/A</v>
          </cell>
          <cell r="V484" t="str">
            <v>N/A</v>
          </cell>
          <cell r="W484" t="str">
            <v>P236.02 HSE</v>
          </cell>
          <cell r="X484" t="str">
            <v>S7200 Services</v>
          </cell>
          <cell r="Y484" t="str">
            <v>A2340 Overhead</v>
          </cell>
          <cell r="AB484">
            <v>0</v>
          </cell>
          <cell r="AC484">
            <v>0</v>
          </cell>
          <cell r="AD484">
            <v>0</v>
          </cell>
        </row>
        <row r="485">
          <cell r="A485">
            <v>103529</v>
          </cell>
          <cell r="B485" t="str">
            <v>OVERHEADS PNGCD GOVERNMENT &amp; CORPORATE</v>
          </cell>
          <cell r="C485">
            <v>112925</v>
          </cell>
          <cell r="D485" t="str">
            <v>OVERHEADS, SOCIAL PERFORMANCE &amp; COMMUNITY AFFAIRS (LAND TRANSPORT)</v>
          </cell>
          <cell r="E485">
            <v>415008</v>
          </cell>
          <cell r="F485">
            <v>4150</v>
          </cell>
          <cell r="G485" t="str">
            <v>PMM</v>
          </cell>
          <cell r="H485" t="str">
            <v>BASE JV</v>
          </cell>
          <cell r="I485" t="str">
            <v>CC &amp; MD</v>
          </cell>
          <cell r="J485" t="str">
            <v>EXTERNAL RELATIONS</v>
          </cell>
          <cell r="K485" t="str">
            <v>External Relations Manager</v>
          </cell>
          <cell r="L485" t="str">
            <v>ER Strategy &amp; Value Assurance Mgr</v>
          </cell>
          <cell r="M485" t="str">
            <v>CHIGBO ENENMO</v>
          </cell>
          <cell r="N485" t="str">
            <v>EXTERNAL RELATIONS</v>
          </cell>
          <cell r="O485" t="str">
            <v>SOKUNBI, ADEOLA</v>
          </cell>
          <cell r="P485" t="str">
            <v>O.SAMSON-OLAWALE@SHELL.COM</v>
          </cell>
          <cell r="Q485" t="str">
            <v>OPEX</v>
          </cell>
          <cell r="R485" t="str">
            <v>OPEX</v>
          </cell>
          <cell r="S485" t="str">
            <v>NON SAL</v>
          </cell>
          <cell r="T485" t="str">
            <v>N/A</v>
          </cell>
          <cell r="U485" t="str">
            <v>N/A</v>
          </cell>
          <cell r="V485" t="str">
            <v>N/A</v>
          </cell>
          <cell r="W485" t="str">
            <v>P236.08 Overhead (SCD)</v>
          </cell>
          <cell r="X485" t="str">
            <v>S7200 Services</v>
          </cell>
          <cell r="Y485" t="str">
            <v>A2340 Overhead</v>
          </cell>
          <cell r="AB485">
            <v>0</v>
          </cell>
          <cell r="AC485">
            <v>0</v>
          </cell>
          <cell r="AD485">
            <v>0</v>
          </cell>
        </row>
        <row r="486">
          <cell r="A486">
            <v>112915</v>
          </cell>
          <cell r="B486" t="str">
            <v>OVERHEADS,FUEL&amp;DIESEL</v>
          </cell>
          <cell r="C486">
            <v>112925</v>
          </cell>
          <cell r="D486" t="str">
            <v>OVERHEADS, SOCIAL PERFORMANCE &amp; COMMUNITY AFFAIRS (LAND TRANSPORT)</v>
          </cell>
          <cell r="E486">
            <v>415008</v>
          </cell>
          <cell r="F486">
            <v>4150</v>
          </cell>
          <cell r="G486" t="str">
            <v>PMM</v>
          </cell>
          <cell r="H486" t="str">
            <v>BASE JV</v>
          </cell>
          <cell r="I486" t="str">
            <v>CC &amp; MD</v>
          </cell>
          <cell r="J486" t="str">
            <v>EXTERNAL RELATIONS</v>
          </cell>
          <cell r="K486" t="str">
            <v>External Relations Manager</v>
          </cell>
          <cell r="L486" t="str">
            <v>ER Strategy &amp; Value Assurance Mgr</v>
          </cell>
          <cell r="M486" t="str">
            <v>CHIGBO ENENMO</v>
          </cell>
          <cell r="N486" t="str">
            <v>EXTERNAL RELATIONS</v>
          </cell>
          <cell r="O486" t="str">
            <v>SOKUNBI, ADEOLA</v>
          </cell>
          <cell r="P486" t="str">
            <v>O.SAMSON-OLAWALE@SHELL.COM</v>
          </cell>
          <cell r="Q486" t="str">
            <v>OPEX</v>
          </cell>
          <cell r="R486" t="str">
            <v>OPEX</v>
          </cell>
          <cell r="S486" t="str">
            <v>NON SAL</v>
          </cell>
          <cell r="T486" t="str">
            <v>N/A</v>
          </cell>
          <cell r="U486" t="str">
            <v>N/A</v>
          </cell>
          <cell r="V486" t="str">
            <v>N/A</v>
          </cell>
          <cell r="W486" t="str">
            <v>P231 Production Operations</v>
          </cell>
          <cell r="X486" t="str">
            <v>S7200 Services</v>
          </cell>
          <cell r="Y486" t="str">
            <v>A2340 Overhead</v>
          </cell>
          <cell r="AB486">
            <v>0</v>
          </cell>
          <cell r="AC486">
            <v>0</v>
          </cell>
          <cell r="AD486">
            <v>0</v>
          </cell>
        </row>
        <row r="487">
          <cell r="A487">
            <v>112871</v>
          </cell>
          <cell r="B487" t="str">
            <v>PWC DREDGING</v>
          </cell>
          <cell r="C487">
            <v>112871</v>
          </cell>
          <cell r="D487" t="str">
            <v>PWC DREDGING (DREDGING)</v>
          </cell>
          <cell r="E487">
            <v>412005</v>
          </cell>
          <cell r="F487">
            <v>4120</v>
          </cell>
          <cell r="G487" t="str">
            <v>OF-CIVIL</v>
          </cell>
          <cell r="H487" t="str">
            <v>BASE JV</v>
          </cell>
          <cell r="I487" t="str">
            <v>PRODUCTION</v>
          </cell>
          <cell r="J487" t="str">
            <v>PRODUCTION</v>
          </cell>
          <cell r="K487" t="str">
            <v>Asset Manager, Swamp West Hub</v>
          </cell>
          <cell r="L487" t="str">
            <v>Asset Management Integration Lead</v>
          </cell>
          <cell r="M487" t="str">
            <v>IRETI OMOTOSO</v>
          </cell>
          <cell r="N487" t="str">
            <v>PRODUCTION</v>
          </cell>
          <cell r="O487" t="str">
            <v>COOKEY, GABRIEL</v>
          </cell>
          <cell r="P487" t="str">
            <v>OBIORA.OKORO@SHELL.COM</v>
          </cell>
          <cell r="Q487" t="str">
            <v>OPEX</v>
          </cell>
          <cell r="R487" t="str">
            <v>OPEX</v>
          </cell>
          <cell r="S487" t="str">
            <v>NON SAL</v>
          </cell>
          <cell r="T487" t="str">
            <v>N/A</v>
          </cell>
          <cell r="U487" t="str">
            <v>N/A</v>
          </cell>
          <cell r="V487" t="str">
            <v>C_OPSE_OIL_Z11</v>
          </cell>
          <cell r="W487" t="str">
            <v>P231 Production Operations</v>
          </cell>
          <cell r="X487" t="str">
            <v>S7200 Services</v>
          </cell>
          <cell r="Y487" t="str">
            <v>A2110 Production Operations</v>
          </cell>
          <cell r="AB487">
            <v>100000000</v>
          </cell>
          <cell r="AC487">
            <v>375000</v>
          </cell>
          <cell r="AD487">
            <v>702868.85245901637</v>
          </cell>
        </row>
        <row r="488">
          <cell r="A488">
            <v>112925</v>
          </cell>
          <cell r="B488" t="str">
            <v>SCD OVERHEADS, LAND TRANSPORT</v>
          </cell>
          <cell r="C488">
            <v>112925</v>
          </cell>
          <cell r="D488" t="str">
            <v>OVERHEADS, SOCIAL PERFORMANCE &amp; COMMUNITY AFFAIRS (LAND TRANSPORT)</v>
          </cell>
          <cell r="E488">
            <v>415008</v>
          </cell>
          <cell r="F488">
            <v>4150</v>
          </cell>
          <cell r="G488" t="str">
            <v>PMM</v>
          </cell>
          <cell r="H488" t="str">
            <v>BASE JV</v>
          </cell>
          <cell r="I488" t="str">
            <v>CC &amp; MD</v>
          </cell>
          <cell r="J488" t="str">
            <v>EXTERNAL RELATIONS</v>
          </cell>
          <cell r="K488" t="str">
            <v>External Relations Manager</v>
          </cell>
          <cell r="L488" t="str">
            <v>ER Strategy &amp; Value Assurance Mgr</v>
          </cell>
          <cell r="M488" t="str">
            <v>CHIGBO ENENMO</v>
          </cell>
          <cell r="N488" t="str">
            <v>EXTERNAL RELATIONS</v>
          </cell>
          <cell r="O488" t="str">
            <v>SOKUNBI, ADEOLA</v>
          </cell>
          <cell r="P488" t="str">
            <v>O.SAMSON-OLAWALE@SHELL.COM</v>
          </cell>
          <cell r="Q488" t="str">
            <v>OPEX</v>
          </cell>
          <cell r="R488" t="str">
            <v>OPEX</v>
          </cell>
          <cell r="S488" t="str">
            <v>NON SAL</v>
          </cell>
          <cell r="T488" t="str">
            <v>N/A</v>
          </cell>
          <cell r="U488" t="str">
            <v>N/A</v>
          </cell>
          <cell r="V488" t="str">
            <v>C_OPSE_OIL_Z11</v>
          </cell>
          <cell r="W488" t="str">
            <v>P231 Production Operations</v>
          </cell>
          <cell r="X488" t="str">
            <v>S7200 Services</v>
          </cell>
          <cell r="Y488" t="str">
            <v>A2340 Overhead</v>
          </cell>
          <cell r="AB488">
            <v>54061610</v>
          </cell>
          <cell r="AC488">
            <v>0</v>
          </cell>
          <cell r="AD488">
            <v>177251.18032786887</v>
          </cell>
        </row>
        <row r="489">
          <cell r="A489">
            <v>112873</v>
          </cell>
          <cell r="B489" t="str">
            <v>GEN.IT SERVICES EA</v>
          </cell>
          <cell r="C489">
            <v>112873</v>
          </cell>
          <cell r="D489" t="str">
            <v>GPO.GEN.IT SERVICES (ICT - INFRASTRUCTURE)</v>
          </cell>
          <cell r="E489">
            <v>415005</v>
          </cell>
          <cell r="F489">
            <v>4150</v>
          </cell>
          <cell r="G489" t="str">
            <v>OF-E&amp;M</v>
          </cell>
          <cell r="H489" t="str">
            <v>BASE JV</v>
          </cell>
          <cell r="I489" t="str">
            <v>PRODUCTION</v>
          </cell>
          <cell r="J489" t="str">
            <v>PRODUCTION</v>
          </cell>
          <cell r="K489" t="str">
            <v>Asset Manager, EA Hub</v>
          </cell>
          <cell r="L489" t="str">
            <v>Asset Management Integration Lead</v>
          </cell>
          <cell r="M489" t="str">
            <v>IRETI OMOTOSO</v>
          </cell>
          <cell r="N489" t="str">
            <v>PRODUCTION</v>
          </cell>
          <cell r="O489" t="str">
            <v>OLUMIDE, VICTORIA</v>
          </cell>
          <cell r="P489" t="str">
            <v>OGBONNA.NWACHI@SHELL.COM</v>
          </cell>
          <cell r="Q489" t="str">
            <v>OPEX</v>
          </cell>
          <cell r="R489" t="str">
            <v>OPEX</v>
          </cell>
          <cell r="S489" t="str">
            <v>NON SAL</v>
          </cell>
          <cell r="T489" t="str">
            <v>N/A</v>
          </cell>
          <cell r="U489" t="str">
            <v>N/A</v>
          </cell>
          <cell r="V489" t="str">
            <v>N_EAZZ_OFS_N01</v>
          </cell>
          <cell r="W489" t="str">
            <v>P231 Production Operations</v>
          </cell>
          <cell r="X489" t="str">
            <v>S7200 Services</v>
          </cell>
          <cell r="Y489" t="str">
            <v>A2110 Production Operations</v>
          </cell>
          <cell r="AB489">
            <v>32291320</v>
          </cell>
          <cell r="AC489">
            <v>230200</v>
          </cell>
          <cell r="AD489">
            <v>336073.18032786885</v>
          </cell>
        </row>
        <row r="490">
          <cell r="A490">
            <v>112874</v>
          </cell>
          <cell r="B490" t="str">
            <v>GENERAL O/H EA</v>
          </cell>
          <cell r="C490">
            <v>112874</v>
          </cell>
          <cell r="D490" t="str">
            <v>TRAINING EA</v>
          </cell>
          <cell r="E490">
            <v>415004</v>
          </cell>
          <cell r="F490">
            <v>4150</v>
          </cell>
          <cell r="G490" t="str">
            <v>G&amp;A</v>
          </cell>
          <cell r="H490" t="str">
            <v>BASE JV</v>
          </cell>
          <cell r="I490" t="str">
            <v>PRODUCTION</v>
          </cell>
          <cell r="J490" t="str">
            <v>PRODUCTION</v>
          </cell>
          <cell r="K490" t="str">
            <v>Asset Manager, EA Hub</v>
          </cell>
          <cell r="L490" t="str">
            <v>Asset Management Integration Lead</v>
          </cell>
          <cell r="M490" t="str">
            <v>IRETI OMOTOSO</v>
          </cell>
          <cell r="N490" t="str">
            <v>PRODUCTION</v>
          </cell>
          <cell r="O490" t="str">
            <v>OLUMIDE, VICTORIA</v>
          </cell>
          <cell r="P490" t="str">
            <v>OGBONNA.NWACHI@SHELL.COM</v>
          </cell>
          <cell r="Q490" t="str">
            <v>OPEX</v>
          </cell>
          <cell r="R490" t="str">
            <v>OPEX</v>
          </cell>
          <cell r="S490" t="str">
            <v>NON SAL</v>
          </cell>
          <cell r="T490" t="str">
            <v>N/A</v>
          </cell>
          <cell r="U490" t="str">
            <v>N/A</v>
          </cell>
          <cell r="V490" t="str">
            <v>N_EAZZ_OFS_N01</v>
          </cell>
          <cell r="W490" t="str">
            <v>P231 Production Operations</v>
          </cell>
          <cell r="X490" t="str">
            <v>S7200 Services</v>
          </cell>
          <cell r="Y490" t="str">
            <v>A2110 Production Operations</v>
          </cell>
          <cell r="AB490">
            <v>0</v>
          </cell>
          <cell r="AC490">
            <v>400000</v>
          </cell>
          <cell r="AD490">
            <v>400000</v>
          </cell>
        </row>
        <row r="491">
          <cell r="A491">
            <v>112875</v>
          </cell>
          <cell r="B491" t="str">
            <v>GPO.GEN.TRANSPORT</v>
          </cell>
          <cell r="C491">
            <v>112875</v>
          </cell>
          <cell r="D491" t="str">
            <v>FUEL - OFFSHORE VESSEL</v>
          </cell>
          <cell r="E491">
            <v>415003</v>
          </cell>
          <cell r="F491">
            <v>4150</v>
          </cell>
          <cell r="G491" t="str">
            <v>PMM</v>
          </cell>
          <cell r="H491" t="str">
            <v>BASE JV</v>
          </cell>
          <cell r="I491" t="str">
            <v>PRODUCTION</v>
          </cell>
          <cell r="J491" t="str">
            <v>PRODUCTION</v>
          </cell>
          <cell r="K491" t="str">
            <v>Asset Manager, EA Hub</v>
          </cell>
          <cell r="L491" t="str">
            <v>Asset Management Integration Lead</v>
          </cell>
          <cell r="M491" t="str">
            <v>IRETI OMOTOSO</v>
          </cell>
          <cell r="N491" t="str">
            <v>PRODUCTION</v>
          </cell>
          <cell r="O491" t="str">
            <v>OLUMIDE, VICTORIA</v>
          </cell>
          <cell r="P491" t="str">
            <v>OGBONNA.NWACHI@SHELL.COM</v>
          </cell>
          <cell r="Q491" t="str">
            <v>OPEX</v>
          </cell>
          <cell r="R491" t="str">
            <v>OPEX</v>
          </cell>
          <cell r="S491" t="str">
            <v>NON SAL</v>
          </cell>
          <cell r="T491" t="str">
            <v>N/A</v>
          </cell>
          <cell r="U491" t="str">
            <v>N/A</v>
          </cell>
          <cell r="V491" t="str">
            <v>N_EAZZ_OFS_N01</v>
          </cell>
          <cell r="W491" t="str">
            <v>P231 Production Operations</v>
          </cell>
          <cell r="X491" t="str">
            <v>S7200 Services</v>
          </cell>
          <cell r="Y491" t="str">
            <v>A2110 Production Operations</v>
          </cell>
          <cell r="AB491">
            <v>136222124.99999997</v>
          </cell>
          <cell r="AC491">
            <v>2069550</v>
          </cell>
          <cell r="AD491">
            <v>2516179.9180327868</v>
          </cell>
        </row>
        <row r="492">
          <cell r="A492">
            <v>112876</v>
          </cell>
          <cell r="B492" t="str">
            <v>GPO.GEN.TRANSPORT</v>
          </cell>
          <cell r="C492">
            <v>112876</v>
          </cell>
          <cell r="D492" t="str">
            <v>CARGO HANDLING &amp; CCU - EA</v>
          </cell>
          <cell r="E492">
            <v>415002</v>
          </cell>
          <cell r="F492">
            <v>4150</v>
          </cell>
          <cell r="G492" t="str">
            <v>PMM</v>
          </cell>
          <cell r="H492" t="str">
            <v>BASE JV</v>
          </cell>
          <cell r="I492" t="str">
            <v>PRODUCTION</v>
          </cell>
          <cell r="J492" t="str">
            <v>PRODUCTION</v>
          </cell>
          <cell r="K492" t="str">
            <v>Asset Manager, EA Hub</v>
          </cell>
          <cell r="L492" t="str">
            <v>Asset Management Integration Lead</v>
          </cell>
          <cell r="M492" t="str">
            <v>IRETI OMOTOSO</v>
          </cell>
          <cell r="N492" t="str">
            <v>PRODUCTION</v>
          </cell>
          <cell r="O492" t="str">
            <v>OLUMIDE, VICTORIA</v>
          </cell>
          <cell r="P492" t="str">
            <v>OGBONNA.NWACHI@SHELL.COM</v>
          </cell>
          <cell r="Q492" t="str">
            <v>OPEX</v>
          </cell>
          <cell r="R492" t="str">
            <v>OPEX</v>
          </cell>
          <cell r="S492" t="str">
            <v>NON SAL</v>
          </cell>
          <cell r="T492" t="str">
            <v>N/A</v>
          </cell>
          <cell r="U492" t="str">
            <v>N/A</v>
          </cell>
          <cell r="V492" t="str">
            <v>N_EAZZ_OFS_N01</v>
          </cell>
          <cell r="W492" t="str">
            <v>P231 Production Operations</v>
          </cell>
          <cell r="X492" t="str">
            <v>S7200 Services</v>
          </cell>
          <cell r="Y492" t="str">
            <v>A2110 Production Operations</v>
          </cell>
          <cell r="AB492">
            <v>100555769.40266667</v>
          </cell>
          <cell r="AC492">
            <v>3448625.3283582097</v>
          </cell>
          <cell r="AD492">
            <v>3778316.3755800677</v>
          </cell>
        </row>
        <row r="493">
          <cell r="A493">
            <v>112877</v>
          </cell>
          <cell r="B493" t="str">
            <v>DATA ACQUISITION</v>
          </cell>
          <cell r="C493">
            <v>112877</v>
          </cell>
          <cell r="D493" t="str">
            <v>ASSET INTERGRITY DREDGING - PEL (DREDGING)</v>
          </cell>
          <cell r="E493">
            <v>412005</v>
          </cell>
          <cell r="F493">
            <v>4120</v>
          </cell>
          <cell r="G493" t="str">
            <v>OF-CIVIL</v>
          </cell>
          <cell r="H493" t="str">
            <v>BASE JV</v>
          </cell>
          <cell r="I493" t="str">
            <v>PRODUCTION</v>
          </cell>
          <cell r="J493" t="str">
            <v>PRODUCTION</v>
          </cell>
          <cell r="K493" t="str">
            <v>Asset Manager, Central Hub</v>
          </cell>
          <cell r="L493" t="str">
            <v>Asset Management Integration Lead</v>
          </cell>
          <cell r="M493" t="str">
            <v>IRETI OMOTOSO</v>
          </cell>
          <cell r="N493" t="str">
            <v>PRODUCTION</v>
          </cell>
          <cell r="O493" t="str">
            <v>ADEDIRAN, ADEWALE</v>
          </cell>
          <cell r="P493" t="str">
            <v>EZIOKWU.ABIAGOM@SHELL.COM</v>
          </cell>
          <cell r="Q493" t="str">
            <v>OPEX</v>
          </cell>
          <cell r="R493" t="str">
            <v>OPEX</v>
          </cell>
          <cell r="S493" t="str">
            <v>NON SAL</v>
          </cell>
          <cell r="T493" t="str">
            <v>N/A</v>
          </cell>
          <cell r="U493" t="str">
            <v>N/A</v>
          </cell>
          <cell r="V493" t="str">
            <v>N/A</v>
          </cell>
          <cell r="W493" t="str">
            <v>P232 Well Mtce, Testing &amp; Stimulation</v>
          </cell>
          <cell r="X493" t="str">
            <v>S7200 Services</v>
          </cell>
          <cell r="Y493" t="str">
            <v>A2110 Production Operations</v>
          </cell>
          <cell r="AB493">
            <v>0</v>
          </cell>
          <cell r="AC493">
            <v>536586</v>
          </cell>
          <cell r="AD493">
            <v>536586</v>
          </cell>
        </row>
        <row r="494">
          <cell r="A494">
            <v>112878</v>
          </cell>
          <cell r="B494" t="str">
            <v>GPO.GEN.CATERING</v>
          </cell>
          <cell r="C494">
            <v>112878</v>
          </cell>
          <cell r="D494" t="str">
            <v>OFFSHORE CATERING EA</v>
          </cell>
          <cell r="E494">
            <v>415003</v>
          </cell>
          <cell r="F494">
            <v>4150</v>
          </cell>
          <cell r="G494" t="str">
            <v>PMM</v>
          </cell>
          <cell r="H494" t="str">
            <v>BASE JV</v>
          </cell>
          <cell r="I494" t="str">
            <v>PRODUCTION</v>
          </cell>
          <cell r="J494" t="str">
            <v>PRODUCTION</v>
          </cell>
          <cell r="K494" t="str">
            <v>Asset Manager, EA Hub</v>
          </cell>
          <cell r="L494" t="str">
            <v>Asset Management Integration Lead</v>
          </cell>
          <cell r="M494" t="str">
            <v>IRETI OMOTOSO</v>
          </cell>
          <cell r="N494" t="str">
            <v>PRODUCTION</v>
          </cell>
          <cell r="O494" t="str">
            <v>OLUMIDE, VICTORIA</v>
          </cell>
          <cell r="P494" t="str">
            <v>OGBONNA.NWACHI@SHELL.COM</v>
          </cell>
          <cell r="Q494" t="str">
            <v>OPEX</v>
          </cell>
          <cell r="R494" t="str">
            <v>OPEX</v>
          </cell>
          <cell r="S494" t="str">
            <v>NON SAL</v>
          </cell>
          <cell r="T494" t="str">
            <v>N/A</v>
          </cell>
          <cell r="U494" t="str">
            <v>N/A</v>
          </cell>
          <cell r="V494" t="str">
            <v>N_EAZZ_OFS_N01</v>
          </cell>
          <cell r="W494" t="str">
            <v>P231 Production Operations</v>
          </cell>
          <cell r="X494" t="str">
            <v>S7200 Services</v>
          </cell>
          <cell r="Y494" t="str">
            <v>A2110 Production Operations</v>
          </cell>
          <cell r="AB494">
            <v>332276247.07499999</v>
          </cell>
          <cell r="AC494">
            <v>0</v>
          </cell>
          <cell r="AD494">
            <v>1089430.3182786885</v>
          </cell>
        </row>
        <row r="495">
          <cell r="A495">
            <v>112879</v>
          </cell>
          <cell r="B495" t="str">
            <v>GPO.GEN.SECURITY</v>
          </cell>
          <cell r="C495">
            <v>112879</v>
          </cell>
          <cell r="D495" t="str">
            <v>SECURITY SERVICES EA</v>
          </cell>
          <cell r="E495">
            <v>415007</v>
          </cell>
          <cell r="F495">
            <v>4150</v>
          </cell>
          <cell r="G495" t="str">
            <v>HSE</v>
          </cell>
          <cell r="H495" t="str">
            <v>BASE JV</v>
          </cell>
          <cell r="I495" t="str">
            <v>PRODUCTION</v>
          </cell>
          <cell r="J495" t="str">
            <v>PRODUCTION</v>
          </cell>
          <cell r="K495" t="str">
            <v>Asset Manager, EA Hub</v>
          </cell>
          <cell r="L495" t="str">
            <v>Asset Management Integration Lead</v>
          </cell>
          <cell r="M495" t="str">
            <v>IRETI OMOTOSO</v>
          </cell>
          <cell r="N495" t="str">
            <v>PRODUCTION</v>
          </cell>
          <cell r="O495" t="str">
            <v>OLUMIDE, VICTORIA</v>
          </cell>
          <cell r="P495" t="str">
            <v>OGBONNA.NWACHI@SHELL.COM</v>
          </cell>
          <cell r="Q495" t="str">
            <v>OPEX</v>
          </cell>
          <cell r="R495" t="str">
            <v>OPEX</v>
          </cell>
          <cell r="S495" t="str">
            <v>NON SAL</v>
          </cell>
          <cell r="T495" t="str">
            <v>N/A</v>
          </cell>
          <cell r="U495" t="str">
            <v>N/A</v>
          </cell>
          <cell r="V495" t="str">
            <v>N_EAZZ_OFS_N01</v>
          </cell>
          <cell r="W495" t="str">
            <v>P231 Production Operations</v>
          </cell>
          <cell r="X495" t="str">
            <v>S7200 Services</v>
          </cell>
          <cell r="Y495" t="str">
            <v>A2110 Production Operations</v>
          </cell>
          <cell r="AB495">
            <v>997640086</v>
          </cell>
          <cell r="AC495">
            <v>7154846.7999999998</v>
          </cell>
          <cell r="AD495">
            <v>10425797.901639344</v>
          </cell>
        </row>
        <row r="496">
          <cell r="A496">
            <v>112880</v>
          </cell>
          <cell r="B496" t="str">
            <v>GPO.GEN.TRANSPORT</v>
          </cell>
          <cell r="C496">
            <v>112880</v>
          </cell>
          <cell r="D496" t="str">
            <v>ROTARY WING SERVICES- EA</v>
          </cell>
          <cell r="E496">
            <v>415003</v>
          </cell>
          <cell r="F496">
            <v>4150</v>
          </cell>
          <cell r="G496" t="str">
            <v>PMM</v>
          </cell>
          <cell r="H496" t="str">
            <v>BASE JV</v>
          </cell>
          <cell r="I496" t="str">
            <v>PRODUCTION</v>
          </cell>
          <cell r="J496" t="str">
            <v>PRODUCTION</v>
          </cell>
          <cell r="K496" t="str">
            <v>Asset Manager, EA Hub</v>
          </cell>
          <cell r="L496" t="str">
            <v>Asset Management Integration Lead</v>
          </cell>
          <cell r="M496" t="str">
            <v>IRETI OMOTOSO</v>
          </cell>
          <cell r="N496" t="str">
            <v>PRODUCTION</v>
          </cell>
          <cell r="O496" t="str">
            <v>OLUMIDE, VICTORIA</v>
          </cell>
          <cell r="P496" t="str">
            <v>OGBONNA.NWACHI@SHELL.COM</v>
          </cell>
          <cell r="Q496" t="str">
            <v>OPEX</v>
          </cell>
          <cell r="R496" t="str">
            <v>OPEX</v>
          </cell>
          <cell r="S496" t="str">
            <v>NON SAL</v>
          </cell>
          <cell r="T496" t="str">
            <v>N/A</v>
          </cell>
          <cell r="U496" t="str">
            <v>N/A</v>
          </cell>
          <cell r="V496" t="str">
            <v>N_EAZZ_OFS_N01</v>
          </cell>
          <cell r="W496" t="str">
            <v>P231 Production Operations</v>
          </cell>
          <cell r="X496" t="str">
            <v>S7200 Services</v>
          </cell>
          <cell r="Y496" t="str">
            <v>A2110 Production Operations</v>
          </cell>
          <cell r="AB496">
            <v>694432000</v>
          </cell>
          <cell r="AC496">
            <v>3393600</v>
          </cell>
          <cell r="AD496">
            <v>5670426.2295081969</v>
          </cell>
        </row>
        <row r="497">
          <cell r="A497">
            <v>112881</v>
          </cell>
          <cell r="B497" t="str">
            <v>GPO.GEN.TRANSPORT</v>
          </cell>
          <cell r="C497">
            <v>112881</v>
          </cell>
          <cell r="D497" t="str">
            <v>WASTE MGT - EA</v>
          </cell>
          <cell r="E497">
            <v>415006</v>
          </cell>
          <cell r="F497">
            <v>4150</v>
          </cell>
          <cell r="G497" t="str">
            <v>HSE</v>
          </cell>
          <cell r="H497" t="str">
            <v>BASE JV</v>
          </cell>
          <cell r="I497" t="str">
            <v>PRODUCTION</v>
          </cell>
          <cell r="J497" t="str">
            <v>PRODUCTION</v>
          </cell>
          <cell r="K497" t="str">
            <v>Asset Manager, EA Hub</v>
          </cell>
          <cell r="L497" t="str">
            <v>Asset Management Integration Lead</v>
          </cell>
          <cell r="M497" t="str">
            <v>IRETI OMOTOSO</v>
          </cell>
          <cell r="N497" t="str">
            <v>PRODUCTION</v>
          </cell>
          <cell r="O497" t="str">
            <v>OLUMIDE, VICTORIA</v>
          </cell>
          <cell r="P497" t="str">
            <v>OGBONNA.NWACHI@SHELL.COM</v>
          </cell>
          <cell r="Q497" t="str">
            <v>OPEX</v>
          </cell>
          <cell r="R497" t="str">
            <v>OPEX</v>
          </cell>
          <cell r="S497" t="str">
            <v>NON SAL</v>
          </cell>
          <cell r="T497" t="str">
            <v>N/A</v>
          </cell>
          <cell r="U497" t="str">
            <v>N/A</v>
          </cell>
          <cell r="V497" t="str">
            <v>N_EAZZ_OFS_N01</v>
          </cell>
          <cell r="W497" t="str">
            <v>P231 Production Operations</v>
          </cell>
          <cell r="X497" t="str">
            <v>S7200 Services</v>
          </cell>
          <cell r="Y497" t="str">
            <v>A2110 Production Operations</v>
          </cell>
          <cell r="AB497">
            <v>98786000</v>
          </cell>
          <cell r="AC497">
            <v>0</v>
          </cell>
          <cell r="AD497">
            <v>323888.52459016396</v>
          </cell>
        </row>
        <row r="498">
          <cell r="A498">
            <v>112884</v>
          </cell>
          <cell r="B498" t="str">
            <v>IMPROVE COMPETENCE</v>
          </cell>
          <cell r="C498">
            <v>112884</v>
          </cell>
          <cell r="D498" t="str">
            <v>IMPROVE COMPETENCE (TRAINING)</v>
          </cell>
          <cell r="E498">
            <v>415004</v>
          </cell>
          <cell r="F498">
            <v>4150</v>
          </cell>
          <cell r="G498" t="str">
            <v>G&amp;A</v>
          </cell>
          <cell r="H498" t="str">
            <v>BASE JV</v>
          </cell>
          <cell r="I498" t="str">
            <v>PRODUCTION</v>
          </cell>
          <cell r="J498" t="str">
            <v>PRODUCTION</v>
          </cell>
          <cell r="K498" t="str">
            <v>Production Services Manager</v>
          </cell>
          <cell r="L498" t="str">
            <v>Manager, Turnaround &amp; Maintenance Execution</v>
          </cell>
          <cell r="M498" t="str">
            <v>IRETI OMOTOSO</v>
          </cell>
          <cell r="N498" t="str">
            <v>PRODUCTION</v>
          </cell>
          <cell r="O498" t="str">
            <v>OLALEYE, OLAYEMI</v>
          </cell>
          <cell r="P498" t="str">
            <v>OLAKUNLE.AJAYI@SHELL.COM</v>
          </cell>
          <cell r="Q498" t="str">
            <v>OPEX</v>
          </cell>
          <cell r="R498" t="str">
            <v>OPEX</v>
          </cell>
          <cell r="S498" t="str">
            <v>NON SAL</v>
          </cell>
          <cell r="T498" t="str">
            <v>N/A</v>
          </cell>
          <cell r="U498" t="str">
            <v>N/A</v>
          </cell>
          <cell r="V498" t="str">
            <v>C_OPSE_OIL_Z11</v>
          </cell>
          <cell r="W498" t="str">
            <v>P233 Facilities Maintenance</v>
          </cell>
          <cell r="X498" t="str">
            <v>S7200 Services</v>
          </cell>
          <cell r="Y498" t="str">
            <v>A2340 Overhead</v>
          </cell>
          <cell r="AB498">
            <v>18641200</v>
          </cell>
          <cell r="AC498">
            <v>41232</v>
          </cell>
          <cell r="AD498">
            <v>102350.68852459016</v>
          </cell>
        </row>
        <row r="499">
          <cell r="A499">
            <v>112885</v>
          </cell>
          <cell r="B499" t="str">
            <v>GPO.GEN.TRANSPORT</v>
          </cell>
          <cell r="C499">
            <v>112885</v>
          </cell>
          <cell r="D499" t="str">
            <v>LOADING OPS &amp; PORT CHARGES - EA</v>
          </cell>
          <cell r="E499">
            <v>412007</v>
          </cell>
          <cell r="F499">
            <v>4120</v>
          </cell>
          <cell r="G499" t="str">
            <v>PMM</v>
          </cell>
          <cell r="H499" t="str">
            <v>BASE JV</v>
          </cell>
          <cell r="I499" t="str">
            <v>PRODUCTION</v>
          </cell>
          <cell r="J499" t="str">
            <v>PRODUCTION</v>
          </cell>
          <cell r="K499" t="str">
            <v>Asset Manager, EA Hub</v>
          </cell>
          <cell r="L499" t="str">
            <v>Asset Management Integration Lead</v>
          </cell>
          <cell r="M499" t="str">
            <v>IRETI OMOTOSO</v>
          </cell>
          <cell r="N499" t="str">
            <v>PRODUCTION</v>
          </cell>
          <cell r="O499" t="str">
            <v>OLUMIDE, VICTORIA</v>
          </cell>
          <cell r="P499" t="str">
            <v>OGBONNA.NWACHI@SHELL.COM</v>
          </cell>
          <cell r="Q499" t="str">
            <v>OPEX</v>
          </cell>
          <cell r="R499" t="str">
            <v>OPEX</v>
          </cell>
          <cell r="S499" t="str">
            <v>NON SAL</v>
          </cell>
          <cell r="T499" t="str">
            <v>N/A</v>
          </cell>
          <cell r="U499" t="str">
            <v>N/A</v>
          </cell>
          <cell r="V499" t="str">
            <v>N_EAZZ_OFS_N01</v>
          </cell>
          <cell r="W499" t="str">
            <v>P231 Production Operations</v>
          </cell>
          <cell r="X499" t="str">
            <v>S7200 Services</v>
          </cell>
          <cell r="Y499" t="str">
            <v>A2110 Production Operations</v>
          </cell>
          <cell r="AB499">
            <v>77660656.799999997</v>
          </cell>
          <cell r="AC499">
            <v>2870374.62</v>
          </cell>
          <cell r="AD499">
            <v>3124999.7242622953</v>
          </cell>
        </row>
        <row r="500">
          <cell r="A500">
            <v>112886</v>
          </cell>
          <cell r="B500" t="str">
            <v>SCD OVERHEADS, CATERING</v>
          </cell>
          <cell r="C500">
            <v>112886</v>
          </cell>
          <cell r="D500" t="str">
            <v>OVERHEADS, SOCIAL PERFORMANCE &amp; COMMUNITY AFFAIRS (CATERING)</v>
          </cell>
          <cell r="E500">
            <v>415008</v>
          </cell>
          <cell r="F500">
            <v>4150</v>
          </cell>
          <cell r="G500" t="str">
            <v>PMM</v>
          </cell>
          <cell r="H500" t="str">
            <v>BASE JV</v>
          </cell>
          <cell r="I500" t="str">
            <v>CC &amp; MD</v>
          </cell>
          <cell r="J500" t="str">
            <v>EXTERNAL RELATIONS</v>
          </cell>
          <cell r="K500" t="str">
            <v>External Relations Manager</v>
          </cell>
          <cell r="L500" t="str">
            <v>ER Strategy &amp; Value Assurance Mgr</v>
          </cell>
          <cell r="M500" t="str">
            <v>CHIGBO ENENMO</v>
          </cell>
          <cell r="N500" t="str">
            <v>EXTERNAL RELATIONS</v>
          </cell>
          <cell r="O500" t="str">
            <v>SOKUNBI, ADEOLA</v>
          </cell>
          <cell r="P500" t="str">
            <v>TOLULOPE.ADEDEJI@SHELL.COM</v>
          </cell>
          <cell r="Q500" t="str">
            <v>OPEX</v>
          </cell>
          <cell r="R500" t="str">
            <v>OPEX</v>
          </cell>
          <cell r="S500" t="str">
            <v>NON SAL</v>
          </cell>
          <cell r="T500" t="str">
            <v>N/A</v>
          </cell>
          <cell r="U500" t="str">
            <v>N/A</v>
          </cell>
          <cell r="V500" t="str">
            <v>C_OPSE_OIL_Z11</v>
          </cell>
          <cell r="W500" t="str">
            <v>P231 Production Operations</v>
          </cell>
          <cell r="X500" t="str">
            <v>S7200 Services</v>
          </cell>
          <cell r="Y500" t="str">
            <v>A2340 Overhead</v>
          </cell>
          <cell r="AB500">
            <v>2601640</v>
          </cell>
          <cell r="AC500">
            <v>0</v>
          </cell>
          <cell r="AD500">
            <v>8529.9672131147545</v>
          </cell>
        </row>
        <row r="501">
          <cell r="A501">
            <v>112888</v>
          </cell>
          <cell r="B501" t="str">
            <v>OVERHEAD HR &amp; SERVICES - ONSHORE STUDIES</v>
          </cell>
          <cell r="C501">
            <v>112888</v>
          </cell>
          <cell r="D501" t="str">
            <v>ADMIN SERVICES COST -ODC</v>
          </cell>
          <cell r="E501">
            <v>415004</v>
          </cell>
          <cell r="F501">
            <v>4150</v>
          </cell>
          <cell r="G501" t="str">
            <v>G&amp;A</v>
          </cell>
          <cell r="H501" t="str">
            <v>BASE JV</v>
          </cell>
          <cell r="I501" t="str">
            <v>DEVELOPMENT</v>
          </cell>
          <cell r="J501" t="str">
            <v>DEVELOPMENT</v>
          </cell>
          <cell r="K501" t="str">
            <v>Manager, Geosolutions &amp; Onshore Studies</v>
          </cell>
          <cell r="L501" t="str">
            <v>Subsurface Studies Mgr Onshore Oil</v>
          </cell>
          <cell r="M501" t="str">
            <v>MOJEED OKUNADE</v>
          </cell>
          <cell r="N501" t="str">
            <v>DEVELOPMENT</v>
          </cell>
          <cell r="O501" t="str">
            <v>ENONCHE, VANESSA</v>
          </cell>
          <cell r="P501" t="str">
            <v>REGGY.NDUKWE@SHELL.COM</v>
          </cell>
          <cell r="Q501" t="str">
            <v>OPEX</v>
          </cell>
          <cell r="R501" t="str">
            <v>OPEX</v>
          </cell>
          <cell r="S501" t="str">
            <v>NON SAL</v>
          </cell>
          <cell r="T501" t="str">
            <v>N/A</v>
          </cell>
          <cell r="U501" t="str">
            <v>N/A</v>
          </cell>
          <cell r="V501" t="str">
            <v>C_OPSE_OIL_Z11</v>
          </cell>
          <cell r="W501" t="str">
            <v>P236.01 Technical Support</v>
          </cell>
          <cell r="X501" t="str">
            <v>S7200 Services</v>
          </cell>
          <cell r="Y501" t="str">
            <v>A2340 Overhead</v>
          </cell>
          <cell r="AB501">
            <v>7683400</v>
          </cell>
          <cell r="AC501">
            <v>106524</v>
          </cell>
          <cell r="AD501">
            <v>131715.47540983607</v>
          </cell>
        </row>
        <row r="502">
          <cell r="A502">
            <v>112889</v>
          </cell>
          <cell r="B502" t="str">
            <v>GPO.GEN.TRANSPORT</v>
          </cell>
          <cell r="C502">
            <v>112889</v>
          </cell>
          <cell r="D502" t="str">
            <v>WAREHOUSE FACILITIES - EA</v>
          </cell>
          <cell r="E502">
            <v>415001</v>
          </cell>
          <cell r="F502">
            <v>4150</v>
          </cell>
          <cell r="G502" t="str">
            <v>PMM</v>
          </cell>
          <cell r="H502" t="str">
            <v>BASE JV</v>
          </cell>
          <cell r="I502" t="str">
            <v>PRODUCTION</v>
          </cell>
          <cell r="J502" t="str">
            <v>PRODUCTION</v>
          </cell>
          <cell r="K502" t="str">
            <v>Asset Manager, EA Hub</v>
          </cell>
          <cell r="L502" t="str">
            <v>Asset Management Integration Lead</v>
          </cell>
          <cell r="M502" t="str">
            <v>IRETI OMOTOSO</v>
          </cell>
          <cell r="N502" t="str">
            <v>PRODUCTION</v>
          </cell>
          <cell r="O502" t="str">
            <v>OLUMIDE, VICTORIA</v>
          </cell>
          <cell r="P502" t="str">
            <v>OGBONNA.NWACHI@SHELL.COM</v>
          </cell>
          <cell r="Q502" t="str">
            <v>OPEX</v>
          </cell>
          <cell r="R502" t="str">
            <v>OPEX</v>
          </cell>
          <cell r="S502" t="str">
            <v>NON SAL</v>
          </cell>
          <cell r="T502" t="str">
            <v>N/A</v>
          </cell>
          <cell r="U502" t="str">
            <v>N/A</v>
          </cell>
          <cell r="V502" t="str">
            <v>N_EAZZ_OFS_N01</v>
          </cell>
          <cell r="W502" t="str">
            <v>P231 Production Operations</v>
          </cell>
          <cell r="X502" t="str">
            <v>S7200 Services</v>
          </cell>
          <cell r="Y502" t="str">
            <v>A2110 Production Operations</v>
          </cell>
          <cell r="AB502">
            <v>0</v>
          </cell>
          <cell r="AC502">
            <v>1012036.2</v>
          </cell>
          <cell r="AD502">
            <v>1012036.2</v>
          </cell>
        </row>
        <row r="503">
          <cell r="A503">
            <v>101639</v>
          </cell>
          <cell r="B503" t="str">
            <v>SALS&amp;WAGESBONNYTERMINAL</v>
          </cell>
          <cell r="C503">
            <v>112928</v>
          </cell>
          <cell r="D503" t="str">
            <v>PTE CATACCOMHOUSE (CATERING)</v>
          </cell>
          <cell r="E503">
            <v>415003</v>
          </cell>
          <cell r="F503">
            <v>4150</v>
          </cell>
          <cell r="G503" t="str">
            <v>PMM</v>
          </cell>
          <cell r="H503" t="str">
            <v>BASE JV</v>
          </cell>
          <cell r="I503" t="str">
            <v>PRODUCTION</v>
          </cell>
          <cell r="J503" t="str">
            <v>PRODUCTION</v>
          </cell>
          <cell r="K503" t="str">
            <v>Asset Manager, Swamp East Hub</v>
          </cell>
          <cell r="L503" t="str">
            <v>Bonny Terminal Installation Manager </v>
          </cell>
          <cell r="M503" t="str">
            <v>IRETI OMOTOSO</v>
          </cell>
          <cell r="N503" t="str">
            <v>PRODUCTION</v>
          </cell>
          <cell r="O503" t="str">
            <v>MBANEFO, DUBEM</v>
          </cell>
          <cell r="P503" t="str">
            <v>ANTHONY.I.OBI@SHELL.COM</v>
          </cell>
          <cell r="Q503" t="str">
            <v>OPEX</v>
          </cell>
          <cell r="R503" t="str">
            <v>OPEX</v>
          </cell>
          <cell r="S503" t="str">
            <v>NON SAL</v>
          </cell>
          <cell r="T503" t="str">
            <v>N/A</v>
          </cell>
          <cell r="U503" t="str">
            <v>N/A</v>
          </cell>
          <cell r="V503" t="str">
            <v>N/A</v>
          </cell>
          <cell r="W503" t="str">
            <v>P231 Production Operations</v>
          </cell>
          <cell r="X503" t="str">
            <v>S7200 Services</v>
          </cell>
          <cell r="Y503" t="str">
            <v>A2110 Production Operations</v>
          </cell>
          <cell r="AB503">
            <v>0</v>
          </cell>
          <cell r="AC503">
            <v>0</v>
          </cell>
          <cell r="AD503">
            <v>0</v>
          </cell>
        </row>
        <row r="504">
          <cell r="A504">
            <v>112928</v>
          </cell>
          <cell r="B504" t="str">
            <v>PT CATERING/HOUSE KEEPING</v>
          </cell>
          <cell r="C504">
            <v>112928</v>
          </cell>
          <cell r="D504" t="str">
            <v>PTE CATACCOMHOUSE (CATERING)</v>
          </cell>
          <cell r="E504">
            <v>415003</v>
          </cell>
          <cell r="F504">
            <v>4150</v>
          </cell>
          <cell r="G504" t="str">
            <v>PMM</v>
          </cell>
          <cell r="H504" t="str">
            <v>BASE JV</v>
          </cell>
          <cell r="I504" t="str">
            <v>PRODUCTION</v>
          </cell>
          <cell r="J504" t="str">
            <v>PRODUCTION</v>
          </cell>
          <cell r="K504" t="str">
            <v>Asset Manager, Swamp East Hub</v>
          </cell>
          <cell r="L504" t="str">
            <v>Bonny Terminal Installation Manager </v>
          </cell>
          <cell r="M504" t="str">
            <v>IRETI OMOTOSO</v>
          </cell>
          <cell r="N504" t="str">
            <v>PRODUCTION</v>
          </cell>
          <cell r="O504" t="str">
            <v>MBANEFO, DUBEM</v>
          </cell>
          <cell r="P504" t="str">
            <v>ANTHONY.I.OBI@SHELL.COM</v>
          </cell>
          <cell r="Q504" t="str">
            <v>OPEX</v>
          </cell>
          <cell r="R504" t="str">
            <v>OPEX</v>
          </cell>
          <cell r="S504" t="str">
            <v>NON SAL</v>
          </cell>
          <cell r="T504" t="str">
            <v>N/A</v>
          </cell>
          <cell r="U504" t="str">
            <v>N/A</v>
          </cell>
          <cell r="V504" t="str">
            <v>C_OPSE_OIL_Z11</v>
          </cell>
          <cell r="W504" t="str">
            <v>P231 Production Operations</v>
          </cell>
          <cell r="X504" t="str">
            <v>S7200 Services</v>
          </cell>
          <cell r="Y504" t="str">
            <v>A2110 Production Operations</v>
          </cell>
          <cell r="AB504">
            <v>474647904</v>
          </cell>
          <cell r="AC504">
            <v>0</v>
          </cell>
          <cell r="AD504">
            <v>1556222.6360655737</v>
          </cell>
        </row>
        <row r="505">
          <cell r="A505">
            <v>112893</v>
          </cell>
          <cell r="B505" t="str">
            <v>RTO SURVEILLANCE SUPPORT</v>
          </cell>
          <cell r="C505">
            <v>112893</v>
          </cell>
          <cell r="D505" t="str">
            <v>RTO SURVEILLANCE SUPPORT</v>
          </cell>
          <cell r="E505">
            <v>415005</v>
          </cell>
          <cell r="F505">
            <v>4150</v>
          </cell>
          <cell r="G505" t="str">
            <v>OF-E&amp;M</v>
          </cell>
          <cell r="H505" t="str">
            <v>BASE JV</v>
          </cell>
          <cell r="I505" t="str">
            <v>PRODUCTION</v>
          </cell>
          <cell r="J505" t="str">
            <v>PRODUCTION</v>
          </cell>
          <cell r="K505" t="str">
            <v>Production Services Manager</v>
          </cell>
          <cell r="L505" t="str">
            <v xml:space="preserve">	Production Support Manager                                                          </v>
          </cell>
          <cell r="M505" t="str">
            <v>IRETI OMOTOSO</v>
          </cell>
          <cell r="N505" t="str">
            <v>PRODUCTION</v>
          </cell>
          <cell r="O505" t="str">
            <v>ADEPOJU, OPEYEMI</v>
          </cell>
          <cell r="P505" t="str">
            <v>KEVWE.OKPUBULUKU@SHELL.COM</v>
          </cell>
          <cell r="Q505" t="str">
            <v>OPEX</v>
          </cell>
          <cell r="R505" t="str">
            <v>OPEX</v>
          </cell>
          <cell r="S505" t="str">
            <v>NON SAL</v>
          </cell>
          <cell r="T505" t="str">
            <v>N/A</v>
          </cell>
          <cell r="U505" t="str">
            <v>N/A</v>
          </cell>
          <cell r="V505" t="str">
            <v>C_OPSE_OIL_Z11</v>
          </cell>
          <cell r="W505" t="str">
            <v>P236.03 IT</v>
          </cell>
          <cell r="X505" t="str">
            <v>S7200 Services</v>
          </cell>
          <cell r="Y505" t="str">
            <v>A2170 Direct Mngt and Overheads</v>
          </cell>
          <cell r="AB505">
            <v>37524938.400000006</v>
          </cell>
          <cell r="AC505">
            <v>35000</v>
          </cell>
          <cell r="AD505">
            <v>158032.58491803281</v>
          </cell>
        </row>
        <row r="506">
          <cell r="A506">
            <v>101265</v>
          </cell>
          <cell r="B506" t="str">
            <v xml:space="preserve">EPG-PN-CF GENERAL OVERHEAD AND SALARIES </v>
          </cell>
          <cell r="C506">
            <v>112935</v>
          </cell>
          <cell r="D506" t="str">
            <v>OVERHEADS, SOCIAL PERFORMANCE &amp; COMMUNITY AFFAIRS (ADMIN SERVICES COST)</v>
          </cell>
          <cell r="E506">
            <v>415008</v>
          </cell>
          <cell r="F506">
            <v>4150</v>
          </cell>
          <cell r="G506" t="str">
            <v>G&amp;A</v>
          </cell>
          <cell r="H506" t="str">
            <v>BASE JV</v>
          </cell>
          <cell r="I506" t="str">
            <v>CC &amp; MD</v>
          </cell>
          <cell r="J506" t="str">
            <v>EXTERNAL RELATIONS</v>
          </cell>
          <cell r="K506" t="str">
            <v>External Relations Manager</v>
          </cell>
          <cell r="L506" t="str">
            <v>ER Strategy &amp; Value Assurance Mgr</v>
          </cell>
          <cell r="M506" t="str">
            <v>CHIGBO ENENMO</v>
          </cell>
          <cell r="N506" t="str">
            <v>EXTERNAL RELATIONS</v>
          </cell>
          <cell r="O506" t="str">
            <v>SOKUNBI, ADEOLA</v>
          </cell>
          <cell r="P506" t="str">
            <v>O.SAMSON-OLAWALE@SHELL.COM</v>
          </cell>
          <cell r="Q506" t="str">
            <v>OPEX</v>
          </cell>
          <cell r="R506" t="str">
            <v>OPEX</v>
          </cell>
          <cell r="S506" t="str">
            <v>NON SAL</v>
          </cell>
          <cell r="T506" t="str">
            <v>N/A</v>
          </cell>
          <cell r="U506" t="str">
            <v>N/A</v>
          </cell>
          <cell r="V506" t="str">
            <v>N/A</v>
          </cell>
          <cell r="W506" t="str">
            <v>P236.08 Overhead (SCD)</v>
          </cell>
          <cell r="X506" t="str">
            <v>S7200 Services</v>
          </cell>
          <cell r="Y506" t="str">
            <v>A2340 Overhead</v>
          </cell>
          <cell r="AB506">
            <v>0</v>
          </cell>
          <cell r="AC506">
            <v>0</v>
          </cell>
          <cell r="AD506">
            <v>0</v>
          </cell>
        </row>
        <row r="507">
          <cell r="A507">
            <v>112895</v>
          </cell>
          <cell r="B507" t="str">
            <v>LAND TRANSPORT - FEED</v>
          </cell>
          <cell r="C507">
            <v>112895</v>
          </cell>
          <cell r="D507" t="str">
            <v>LAND TRANSPORT - FEED</v>
          </cell>
          <cell r="E507">
            <v>415003</v>
          </cell>
          <cell r="F507">
            <v>4150</v>
          </cell>
          <cell r="G507" t="str">
            <v>G&amp;A</v>
          </cell>
          <cell r="H507" t="str">
            <v>BASE JV</v>
          </cell>
          <cell r="I507" t="str">
            <v>P&amp;T</v>
          </cell>
          <cell r="J507" t="str">
            <v>GM Nigeria, Operated</v>
          </cell>
          <cell r="K507" t="str">
            <v>GM Nigeria, Operated</v>
          </cell>
          <cell r="L507" t="str">
            <v>Head, SCiN FEED Office</v>
          </cell>
          <cell r="M507" t="str">
            <v>MOJEED OKUNADE</v>
          </cell>
          <cell r="N507" t="str">
            <v>ENGINEERING</v>
          </cell>
          <cell r="O507" t="str">
            <v>EBEM, MARCEL</v>
          </cell>
          <cell r="P507" t="str">
            <v>JIDE.ODUNLAMI@SHELL.COM</v>
          </cell>
          <cell r="Q507" t="str">
            <v>OPEX</v>
          </cell>
          <cell r="R507" t="str">
            <v>OPEX</v>
          </cell>
          <cell r="S507" t="str">
            <v>NON SAL</v>
          </cell>
          <cell r="T507" t="str">
            <v>N/A</v>
          </cell>
          <cell r="U507" t="str">
            <v>N/A</v>
          </cell>
          <cell r="V507" t="str">
            <v>C_OPSE_OIL_Z11</v>
          </cell>
          <cell r="W507" t="str">
            <v>P242 Feasibility Expenses</v>
          </cell>
          <cell r="X507" t="str">
            <v>S7200 Services</v>
          </cell>
          <cell r="Y507" t="str">
            <v>A2170 Direct Mngt and Overheads</v>
          </cell>
          <cell r="AB507">
            <v>165000</v>
          </cell>
          <cell r="AC507">
            <v>0</v>
          </cell>
          <cell r="AD507">
            <v>540.98360655737702</v>
          </cell>
        </row>
        <row r="508">
          <cell r="A508">
            <v>112935</v>
          </cell>
          <cell r="B508" t="str">
            <v>OVERHEADS, ADMIN SERVICES COST</v>
          </cell>
          <cell r="C508">
            <v>112935</v>
          </cell>
          <cell r="D508" t="str">
            <v>OVERHEADS, SOCIAL PERFORMANCE &amp; COMMUNITY AFFAIRS (ADMIN SERVICES COST)</v>
          </cell>
          <cell r="E508">
            <v>415008</v>
          </cell>
          <cell r="F508">
            <v>4150</v>
          </cell>
          <cell r="G508" t="str">
            <v>G&amp;A</v>
          </cell>
          <cell r="H508" t="str">
            <v>BASE JV</v>
          </cell>
          <cell r="I508" t="str">
            <v>CC &amp; MD</v>
          </cell>
          <cell r="J508" t="str">
            <v>EXTERNAL RELATIONS</v>
          </cell>
          <cell r="K508" t="str">
            <v>External Relations Manager</v>
          </cell>
          <cell r="L508" t="str">
            <v>ER Strategy &amp; Value Assurance Mgr</v>
          </cell>
          <cell r="M508" t="str">
            <v>CHIGBO ENENMO</v>
          </cell>
          <cell r="N508" t="str">
            <v>EXTERNAL RELATIONS</v>
          </cell>
          <cell r="O508" t="str">
            <v>SOKUNBI, ADEOLA</v>
          </cell>
          <cell r="P508" t="str">
            <v>O.SAMSON-OLAWALE@SHELL.COM</v>
          </cell>
          <cell r="Q508" t="str">
            <v>OPEX</v>
          </cell>
          <cell r="R508" t="str">
            <v>OPEX</v>
          </cell>
          <cell r="S508" t="str">
            <v>NON SAL</v>
          </cell>
          <cell r="T508" t="str">
            <v>N/A</v>
          </cell>
          <cell r="U508" t="str">
            <v>N/A</v>
          </cell>
          <cell r="V508" t="str">
            <v>N/A</v>
          </cell>
          <cell r="W508" t="str">
            <v>P231 Production Operations</v>
          </cell>
          <cell r="X508" t="str">
            <v>S7200 Services</v>
          </cell>
          <cell r="Y508" t="str">
            <v>A2340 Overhead</v>
          </cell>
          <cell r="AB508">
            <v>0</v>
          </cell>
          <cell r="AC508">
            <v>0</v>
          </cell>
          <cell r="AD508">
            <v>0</v>
          </cell>
        </row>
        <row r="509">
          <cell r="A509">
            <v>112952</v>
          </cell>
          <cell r="B509" t="str">
            <v xml:space="preserve">PWA - GENERAL OVERHEAD - ICT            </v>
          </cell>
          <cell r="C509">
            <v>112952</v>
          </cell>
          <cell r="D509" t="str">
            <v xml:space="preserve">PWA - GENERAL OVERHEAD - ICT            </v>
          </cell>
          <cell r="E509">
            <v>415005</v>
          </cell>
          <cell r="F509">
            <v>4150</v>
          </cell>
          <cell r="G509" t="str">
            <v>OF-E&amp;M</v>
          </cell>
          <cell r="H509" t="str">
            <v>BASE JV</v>
          </cell>
          <cell r="I509" t="str">
            <v>PRODUCTION</v>
          </cell>
          <cell r="J509" t="str">
            <v>PRODUCTION</v>
          </cell>
          <cell r="K509" t="str">
            <v>Asset Manager, Swamp West Hub</v>
          </cell>
          <cell r="L509" t="str">
            <v>Asset Management Integration Lead</v>
          </cell>
          <cell r="M509" t="str">
            <v>IRETI OMOTOSO</v>
          </cell>
          <cell r="N509" t="str">
            <v>PRODUCTION</v>
          </cell>
          <cell r="O509" t="str">
            <v>OLALEYE, OLAYEMI</v>
          </cell>
          <cell r="P509" t="str">
            <v>NPDC</v>
          </cell>
          <cell r="Q509" t="str">
            <v>OPEX</v>
          </cell>
          <cell r="R509" t="str">
            <v>OPEX</v>
          </cell>
          <cell r="S509" t="str">
            <v>NON SAL</v>
          </cell>
          <cell r="T509" t="str">
            <v>N/A</v>
          </cell>
          <cell r="U509" t="str">
            <v>N/A</v>
          </cell>
          <cell r="V509" t="str">
            <v>N/A</v>
          </cell>
          <cell r="W509" t="str">
            <v>P231 Production Operations</v>
          </cell>
          <cell r="X509" t="str">
            <v>S7200 Services</v>
          </cell>
          <cell r="Y509" t="str">
            <v>A2110 Production Operations</v>
          </cell>
          <cell r="AB509">
            <v>0</v>
          </cell>
          <cell r="AC509">
            <v>0</v>
          </cell>
          <cell r="AD509">
            <v>0</v>
          </cell>
        </row>
        <row r="510">
          <cell r="A510">
            <v>112898</v>
          </cell>
          <cell r="B510" t="str">
            <v>PT POLLUTION CLEAN-UP</v>
          </cell>
          <cell r="C510">
            <v>112898</v>
          </cell>
          <cell r="D510" t="str">
            <v>PTE POLLUTION CLEAN-UP (SPILLAGE CLEAN-UP ACTIVITIES; REHABILITATION OF POLLUTED AREAS; POLLUTION COMPENSATION)</v>
          </cell>
          <cell r="E510">
            <v>415006</v>
          </cell>
          <cell r="F510">
            <v>4150</v>
          </cell>
          <cell r="G510" t="str">
            <v>HSE</v>
          </cell>
          <cell r="H510" t="str">
            <v>BASE JV</v>
          </cell>
          <cell r="I510" t="str">
            <v>PRODUCTION</v>
          </cell>
          <cell r="J510" t="str">
            <v>PRODUCTION</v>
          </cell>
          <cell r="K510" t="str">
            <v>Asset Manager, Swamp East Hub</v>
          </cell>
          <cell r="L510" t="str">
            <v>Bonny Terminal Installation Manager </v>
          </cell>
          <cell r="M510" t="str">
            <v>IRETI OMOTOSO</v>
          </cell>
          <cell r="N510" t="str">
            <v>PRODUCTION</v>
          </cell>
          <cell r="O510" t="str">
            <v>MBANEFO, DUBEM</v>
          </cell>
          <cell r="P510" t="str">
            <v>LEONARD.GAIUS@SHELL.COM</v>
          </cell>
          <cell r="Q510" t="str">
            <v>OPEX</v>
          </cell>
          <cell r="R510" t="str">
            <v>OPEX</v>
          </cell>
          <cell r="S510" t="str">
            <v>NON SAL</v>
          </cell>
          <cell r="T510" t="str">
            <v>N/A</v>
          </cell>
          <cell r="U510" t="str">
            <v>N/A</v>
          </cell>
          <cell r="V510" t="str">
            <v>C_OPSE_OIL_Z11</v>
          </cell>
          <cell r="W510" t="str">
            <v>P244.01 Other Production Expenses</v>
          </cell>
          <cell r="X510" t="str">
            <v>S7200 Services</v>
          </cell>
          <cell r="Y510" t="str">
            <v>A2340 Overhead</v>
          </cell>
          <cell r="AB510">
            <v>2659718.6594999996</v>
          </cell>
          <cell r="AC510">
            <v>18157.691999999999</v>
          </cell>
          <cell r="AD510">
            <v>26878.081047540982</v>
          </cell>
        </row>
        <row r="511">
          <cell r="A511">
            <v>113062</v>
          </cell>
          <cell r="B511" t="str">
            <v>PNP PRODTN DIRECTOR OVERHEAD - ICT</v>
          </cell>
          <cell r="C511">
            <v>112952</v>
          </cell>
          <cell r="D511" t="str">
            <v xml:space="preserve">PWA - GENERAL OVERHEAD - ICT            </v>
          </cell>
          <cell r="E511">
            <v>415005</v>
          </cell>
          <cell r="F511">
            <v>4150</v>
          </cell>
          <cell r="G511" t="str">
            <v>OF-E&amp;M</v>
          </cell>
          <cell r="H511" t="str">
            <v>BASE JV</v>
          </cell>
          <cell r="I511" t="str">
            <v>PRODUCTION</v>
          </cell>
          <cell r="J511" t="str">
            <v>PRODUCTION</v>
          </cell>
          <cell r="K511" t="str">
            <v>Asset Manager, Swamp West Hub</v>
          </cell>
          <cell r="L511" t="str">
            <v>Asset Management Integration Lead</v>
          </cell>
          <cell r="M511" t="str">
            <v>IRETI OMOTOSO</v>
          </cell>
          <cell r="N511" t="str">
            <v>PRODUCTION</v>
          </cell>
          <cell r="O511" t="str">
            <v>OLALEYE, OLAYEMI</v>
          </cell>
          <cell r="P511" t="str">
            <v>NPDC</v>
          </cell>
          <cell r="Q511" t="str">
            <v>OPEX</v>
          </cell>
          <cell r="R511" t="str">
            <v>OPEX</v>
          </cell>
          <cell r="S511" t="str">
            <v>NON SAL</v>
          </cell>
          <cell r="T511" t="str">
            <v>N/A</v>
          </cell>
          <cell r="U511" t="str">
            <v>N/A</v>
          </cell>
          <cell r="AB511">
            <v>0</v>
          </cell>
          <cell r="AC511">
            <v>0</v>
          </cell>
          <cell r="AD511">
            <v>0</v>
          </cell>
        </row>
        <row r="512">
          <cell r="A512">
            <v>112900</v>
          </cell>
          <cell r="B512" t="str">
            <v>OVERHEAD HR &amp; SERVICES-CPE</v>
          </cell>
          <cell r="C512">
            <v>112900</v>
          </cell>
          <cell r="D512" t="str">
            <v>ADMIN SERVICES COST -RE/PE</v>
          </cell>
          <cell r="E512">
            <v>415004</v>
          </cell>
          <cell r="F512">
            <v>4150</v>
          </cell>
          <cell r="G512" t="str">
            <v>G&amp;A</v>
          </cell>
          <cell r="H512" t="str">
            <v>BASE JV</v>
          </cell>
          <cell r="I512" t="str">
            <v>DEVELOPMENT</v>
          </cell>
          <cell r="J512" t="str">
            <v>DEVELOPMENT</v>
          </cell>
          <cell r="K512" t="str">
            <v>Manager, Tech Integration and PE</v>
          </cell>
          <cell r="L512" t="str">
            <v>Reservoir Engineering Discipline Lead</v>
          </cell>
          <cell r="M512" t="str">
            <v>MOJEED OKUNADE</v>
          </cell>
          <cell r="N512" t="str">
            <v>DEVELOPMENT</v>
          </cell>
          <cell r="O512" t="str">
            <v>ENONCHE, VANESSA</v>
          </cell>
          <cell r="P512" t="str">
            <v>NENGI.PEPPLE@SHELL.COM</v>
          </cell>
          <cell r="Q512" t="str">
            <v>OPEX</v>
          </cell>
          <cell r="R512" t="str">
            <v>OPEX</v>
          </cell>
          <cell r="S512" t="str">
            <v>NON SAL</v>
          </cell>
          <cell r="T512" t="str">
            <v>N/A</v>
          </cell>
          <cell r="U512" t="str">
            <v>N/A</v>
          </cell>
          <cell r="V512" t="str">
            <v>C_OPSE_OIL_Z11</v>
          </cell>
          <cell r="W512" t="str">
            <v>P236.01 Technical Support</v>
          </cell>
          <cell r="X512" t="str">
            <v>S7200 Services</v>
          </cell>
          <cell r="Y512" t="str">
            <v>A2180 Feasibility Expenses</v>
          </cell>
          <cell r="AB512">
            <v>9277500</v>
          </cell>
          <cell r="AC512">
            <v>4500</v>
          </cell>
          <cell r="AD512">
            <v>34918.032786885247</v>
          </cell>
        </row>
        <row r="513">
          <cell r="A513">
            <v>100398</v>
          </cell>
          <cell r="B513" t="str">
            <v xml:space="preserve">GENERAL OVERHEAD SWAMP 2                </v>
          </cell>
          <cell r="C513">
            <v>112963</v>
          </cell>
          <cell r="D513" t="str">
            <v>OVERHEADS, PN PEB ALLOWANCES AND GENERAL OVERHEADS (LAND TRANSPORT)</v>
          </cell>
          <cell r="E513">
            <v>415003</v>
          </cell>
          <cell r="F513">
            <v>4150</v>
          </cell>
          <cell r="G513" t="str">
            <v>PMM</v>
          </cell>
          <cell r="H513" t="str">
            <v>BASE JV</v>
          </cell>
          <cell r="I513" t="str">
            <v>PRODUCTION</v>
          </cell>
          <cell r="J513" t="str">
            <v>PRODUCTION</v>
          </cell>
          <cell r="K513" t="str">
            <v>Asset Manager, Swamp East Hub</v>
          </cell>
          <cell r="L513" t="str">
            <v>Asset Management Integration Lead</v>
          </cell>
          <cell r="M513" t="str">
            <v>IRETI OMOTOSO</v>
          </cell>
          <cell r="N513" t="str">
            <v>PRODUCTION</v>
          </cell>
          <cell r="O513" t="str">
            <v>AZUBUIKE, JOHN</v>
          </cell>
          <cell r="P513" t="str">
            <v>JULIUS.OHALLEM@SHELL.COM</v>
          </cell>
          <cell r="Q513" t="str">
            <v>OPEX</v>
          </cell>
          <cell r="R513" t="str">
            <v>OPEX</v>
          </cell>
          <cell r="S513" t="str">
            <v>NON SAL</v>
          </cell>
          <cell r="T513" t="str">
            <v>N/A</v>
          </cell>
          <cell r="U513" t="str">
            <v>N/A</v>
          </cell>
          <cell r="V513" t="str">
            <v>N/A</v>
          </cell>
          <cell r="W513" t="str">
            <v>P231 Production Operations</v>
          </cell>
          <cell r="X513" t="str">
            <v>S7200 Services</v>
          </cell>
          <cell r="Y513" t="str">
            <v>A2110 Production Operations</v>
          </cell>
          <cell r="AB513">
            <v>0</v>
          </cell>
          <cell r="AC513">
            <v>0</v>
          </cell>
          <cell r="AD513">
            <v>0</v>
          </cell>
        </row>
        <row r="514">
          <cell r="A514">
            <v>112902</v>
          </cell>
          <cell r="B514" t="str">
            <v>PEB POLLUTION CLEAN UP</v>
          </cell>
          <cell r="C514">
            <v>112902</v>
          </cell>
          <cell r="D514" t="str">
            <v>PBE POLLUTION CLEANUP - CLAMPS (SPILLAGE CLEAN-UP ACTIVITIES; REHABILITATION OF POLLUTED AREAS; POLLUTION COMPENSATION)</v>
          </cell>
          <cell r="E514">
            <v>415006</v>
          </cell>
          <cell r="F514">
            <v>4150</v>
          </cell>
          <cell r="G514" t="str">
            <v>HSE</v>
          </cell>
          <cell r="H514" t="str">
            <v>BASE JV</v>
          </cell>
          <cell r="I514" t="str">
            <v>PRODUCTION</v>
          </cell>
          <cell r="J514" t="str">
            <v>PRODUCTION</v>
          </cell>
          <cell r="K514" t="str">
            <v>Asset Manager, Swamp East Hub</v>
          </cell>
          <cell r="L514" t="str">
            <v>Asset Management Integration Lead</v>
          </cell>
          <cell r="M514" t="str">
            <v>IRETI OMOTOSO</v>
          </cell>
          <cell r="N514" t="str">
            <v>PRODUCTION</v>
          </cell>
          <cell r="O514" t="str">
            <v>AZUBUIKE, JOHN</v>
          </cell>
          <cell r="P514" t="str">
            <v>SUNDAY.OTUU@SHELL.COM</v>
          </cell>
          <cell r="Q514" t="str">
            <v>OPEX</v>
          </cell>
          <cell r="R514" t="str">
            <v>OPEX</v>
          </cell>
          <cell r="S514" t="str">
            <v>NON SAL</v>
          </cell>
          <cell r="T514" t="str">
            <v>N/A</v>
          </cell>
          <cell r="U514" t="str">
            <v>N/A</v>
          </cell>
          <cell r="V514" t="str">
            <v>N/A</v>
          </cell>
          <cell r="W514" t="str">
            <v>P244.01 Other Production Expenses</v>
          </cell>
          <cell r="X514" t="str">
            <v>S7200 Services</v>
          </cell>
          <cell r="Y514" t="str">
            <v>A2340 Overhead</v>
          </cell>
          <cell r="AB514">
            <v>0</v>
          </cell>
          <cell r="AC514">
            <v>0</v>
          </cell>
          <cell r="AD514">
            <v>0</v>
          </cell>
        </row>
        <row r="515">
          <cell r="A515">
            <v>112903</v>
          </cell>
          <cell r="B515" t="str">
            <v>PEC POLLUTION CLEAN UP</v>
          </cell>
          <cell r="C515">
            <v>112903</v>
          </cell>
          <cell r="D515" t="str">
            <v>PCE POLLUTION CLEANUP - LOGISTICS (MARINE)</v>
          </cell>
          <cell r="E515">
            <v>415003</v>
          </cell>
          <cell r="F515">
            <v>4150</v>
          </cell>
          <cell r="G515" t="str">
            <v>HSE</v>
          </cell>
          <cell r="H515" t="str">
            <v>BASE JV</v>
          </cell>
          <cell r="I515" t="str">
            <v>PRODUCTION</v>
          </cell>
          <cell r="J515" t="str">
            <v>PRODUCTION</v>
          </cell>
          <cell r="K515" t="str">
            <v>Asset Manager, Swamp East Hub</v>
          </cell>
          <cell r="L515" t="str">
            <v>Asset Management Integration Lead</v>
          </cell>
          <cell r="M515" t="str">
            <v>IRETI OMOTOSO</v>
          </cell>
          <cell r="N515" t="str">
            <v>PRODUCTION</v>
          </cell>
          <cell r="O515" t="str">
            <v>AZUBUIKE, JOHN</v>
          </cell>
          <cell r="P515" t="str">
            <v>JACOB.OGOGO@SHELL.COM</v>
          </cell>
          <cell r="Q515" t="str">
            <v>OPEX</v>
          </cell>
          <cell r="R515" t="str">
            <v>OPEX</v>
          </cell>
          <cell r="S515" t="str">
            <v>NON SAL</v>
          </cell>
          <cell r="T515" t="str">
            <v>N/A</v>
          </cell>
          <cell r="U515" t="str">
            <v>N/A</v>
          </cell>
          <cell r="V515" t="str">
            <v>C_OPSE_OIL_Z11</v>
          </cell>
          <cell r="W515" t="str">
            <v>P244.01 Other Production Expenses</v>
          </cell>
          <cell r="X515" t="str">
            <v>S7200 Services</v>
          </cell>
          <cell r="Y515" t="str">
            <v>A2340 Overhead</v>
          </cell>
          <cell r="AB515">
            <v>359999.99999999994</v>
          </cell>
          <cell r="AC515">
            <v>4020</v>
          </cell>
          <cell r="AD515">
            <v>5200.3278688524588</v>
          </cell>
        </row>
        <row r="516">
          <cell r="A516">
            <v>112963</v>
          </cell>
          <cell r="B516" t="str">
            <v>OVERHEADS, PN PEB</v>
          </cell>
          <cell r="C516">
            <v>112963</v>
          </cell>
          <cell r="D516" t="str">
            <v>OVERHEADS, PN PEB ALLOWANCES AND GENERAL OVERHEADS (LAND TRANSPORT)</v>
          </cell>
          <cell r="E516">
            <v>415003</v>
          </cell>
          <cell r="F516">
            <v>4150</v>
          </cell>
          <cell r="G516" t="str">
            <v>PMM</v>
          </cell>
          <cell r="H516" t="str">
            <v>BASE JV</v>
          </cell>
          <cell r="I516" t="str">
            <v>PRODUCTION</v>
          </cell>
          <cell r="J516" t="str">
            <v>PRODUCTION</v>
          </cell>
          <cell r="K516" t="str">
            <v>Asset Manager, Swamp East Hub</v>
          </cell>
          <cell r="L516" t="str">
            <v>Asset Management Integration Lead</v>
          </cell>
          <cell r="M516" t="str">
            <v>IRETI OMOTOSO</v>
          </cell>
          <cell r="N516" t="str">
            <v>PRODUCTION</v>
          </cell>
          <cell r="O516" t="str">
            <v>AZUBUIKE, JOHN</v>
          </cell>
          <cell r="P516" t="str">
            <v>JULIUS.OHALLEM@SHELL.COM</v>
          </cell>
          <cell r="Q516" t="str">
            <v>OPEX</v>
          </cell>
          <cell r="R516" t="str">
            <v>OPEX</v>
          </cell>
          <cell r="S516" t="str">
            <v>NON SAL</v>
          </cell>
          <cell r="T516" t="str">
            <v>N/A</v>
          </cell>
          <cell r="U516" t="str">
            <v>N/A</v>
          </cell>
          <cell r="V516" t="str">
            <v>N/A</v>
          </cell>
          <cell r="W516" t="str">
            <v>P231 Production Operations</v>
          </cell>
          <cell r="X516" t="str">
            <v>S7200 Services</v>
          </cell>
          <cell r="Y516" t="str">
            <v>A2110 Production Operations</v>
          </cell>
          <cell r="AB516">
            <v>0</v>
          </cell>
          <cell r="AC516">
            <v>0</v>
          </cell>
          <cell r="AD516">
            <v>0</v>
          </cell>
        </row>
        <row r="517">
          <cell r="A517">
            <v>112907</v>
          </cell>
          <cell r="B517" t="str">
            <v xml:space="preserve">CX CRISIS MANAGEMENT </v>
          </cell>
          <cell r="C517">
            <v>112907</v>
          </cell>
          <cell r="D517" t="str">
            <v>CORPORATE COMMUNICATION_TRAVEL&amp; HOTEL</v>
          </cell>
          <cell r="E517">
            <v>415005</v>
          </cell>
          <cell r="F517">
            <v>4150</v>
          </cell>
          <cell r="G517" t="str">
            <v>CDPA</v>
          </cell>
          <cell r="H517" t="str">
            <v>BASE JV</v>
          </cell>
          <cell r="I517" t="str">
            <v>CC &amp; MD</v>
          </cell>
          <cell r="J517" t="str">
            <v>EXTERNAL RELATIONS</v>
          </cell>
          <cell r="K517" t="str">
            <v>External Relations Manager</v>
          </cell>
          <cell r="L517" t="str">
            <v>ER Nigeria Communications Manager</v>
          </cell>
          <cell r="M517" t="str">
            <v>CHIGBO ENENMO</v>
          </cell>
          <cell r="N517" t="str">
            <v>EXTERNAL RELATIONS</v>
          </cell>
          <cell r="O517" t="str">
            <v>SOKUNBI, ADEOLA</v>
          </cell>
          <cell r="P517" t="str">
            <v>JUDITH.OKAKURO@SHELL.COM</v>
          </cell>
          <cell r="Q517" t="str">
            <v>OPEX</v>
          </cell>
          <cell r="R517" t="str">
            <v>OPEX</v>
          </cell>
          <cell r="S517" t="str">
            <v>NON SAL</v>
          </cell>
          <cell r="T517" t="str">
            <v>N/A</v>
          </cell>
          <cell r="U517" t="str">
            <v>N/A</v>
          </cell>
          <cell r="V517" t="str">
            <v>C_OPSE_OIL_Z11</v>
          </cell>
          <cell r="W517" t="str">
            <v>P236.08 Corporate Affairs, PR, etc.</v>
          </cell>
          <cell r="X517" t="str">
            <v>S7200 Services</v>
          </cell>
          <cell r="Y517" t="str">
            <v>A2340 Overhead</v>
          </cell>
          <cell r="AB517">
            <v>17750000</v>
          </cell>
          <cell r="AC517">
            <v>17000</v>
          </cell>
          <cell r="AD517">
            <v>75196.721311475412</v>
          </cell>
        </row>
        <row r="518">
          <cell r="A518">
            <v>104206</v>
          </cell>
          <cell r="B518" t="str">
            <v>FIRE EMERGENCY RESPONSE OPS - LAND AREA</v>
          </cell>
          <cell r="C518">
            <v>112965</v>
          </cell>
          <cell r="D518" t="str">
            <v>LAND AREA EAST ENVIRONMENTAL AFFAIRS (FIRE DRILLS/FIRE FIGHTING OPERATIONS)</v>
          </cell>
          <cell r="E518">
            <v>415006</v>
          </cell>
          <cell r="F518">
            <v>4150</v>
          </cell>
          <cell r="G518" t="str">
            <v>HSE</v>
          </cell>
          <cell r="H518" t="str">
            <v>BASE JV</v>
          </cell>
          <cell r="I518" t="str">
            <v>PRODUCTION</v>
          </cell>
          <cell r="J518" t="str">
            <v>PRODUCTION</v>
          </cell>
          <cell r="K518" t="str">
            <v>Asset Manager, Land East Hub</v>
          </cell>
          <cell r="L518" t="str">
            <v>Asset Management Integration Lead</v>
          </cell>
          <cell r="M518" t="str">
            <v>IRETI OMOTOSO</v>
          </cell>
          <cell r="N518" t="str">
            <v>PRODUCTION</v>
          </cell>
          <cell r="O518" t="str">
            <v>ADEDIRAN, ADEWALE</v>
          </cell>
          <cell r="P518" t="str">
            <v>OLADELE.LADAPO@SHELL.COM</v>
          </cell>
          <cell r="Q518" t="str">
            <v>OPEX</v>
          </cell>
          <cell r="R518" t="str">
            <v>OPEX</v>
          </cell>
          <cell r="S518" t="str">
            <v>NON SAL</v>
          </cell>
          <cell r="T518" t="str">
            <v>N/A</v>
          </cell>
          <cell r="U518" t="str">
            <v>N/A</v>
          </cell>
          <cell r="V518" t="str">
            <v>N/A</v>
          </cell>
          <cell r="W518" t="str">
            <v>P231 Production Operations</v>
          </cell>
          <cell r="X518" t="str">
            <v>S7200 Services</v>
          </cell>
          <cell r="Y518" t="str">
            <v>A2110 Production Operations</v>
          </cell>
          <cell r="AB518">
            <v>0</v>
          </cell>
          <cell r="AC518">
            <v>0</v>
          </cell>
          <cell r="AD518">
            <v>0</v>
          </cell>
        </row>
        <row r="519">
          <cell r="A519">
            <v>112910</v>
          </cell>
          <cell r="B519" t="str">
            <v>OVERHEADS, PN PEB</v>
          </cell>
          <cell r="C519">
            <v>112910</v>
          </cell>
          <cell r="D519" t="str">
            <v>OVERHEADS, PN PEB ALLOWANCES AND GENERAL OVERHEADS (ICT - INFRASTRUCTURE)</v>
          </cell>
          <cell r="E519">
            <v>415005</v>
          </cell>
          <cell r="F519">
            <v>4150</v>
          </cell>
          <cell r="G519" t="str">
            <v>OF-E&amp;M</v>
          </cell>
          <cell r="H519" t="str">
            <v>BASE JV</v>
          </cell>
          <cell r="I519" t="str">
            <v>PRODUCTION</v>
          </cell>
          <cell r="J519" t="str">
            <v>PRODUCTION</v>
          </cell>
          <cell r="K519" t="str">
            <v>Asset Manager, Swamp East Hub</v>
          </cell>
          <cell r="L519" t="str">
            <v>Asset Management Integration Lead</v>
          </cell>
          <cell r="M519" t="str">
            <v>IRETI OMOTOSO</v>
          </cell>
          <cell r="N519" t="str">
            <v>PRODUCTION</v>
          </cell>
          <cell r="O519" t="str">
            <v>AZUBUIKE, JOHN</v>
          </cell>
          <cell r="P519" t="str">
            <v>JULIUS.OHALLEM@SHELL.COM</v>
          </cell>
          <cell r="Q519" t="str">
            <v>OPEX</v>
          </cell>
          <cell r="R519" t="str">
            <v>OPEX</v>
          </cell>
          <cell r="S519" t="str">
            <v>NON SAL</v>
          </cell>
          <cell r="T519" t="str">
            <v>N/A</v>
          </cell>
          <cell r="U519" t="str">
            <v>N/A</v>
          </cell>
          <cell r="V519" t="str">
            <v>N/A</v>
          </cell>
          <cell r="W519" t="str">
            <v>P231 Production Operations</v>
          </cell>
          <cell r="X519" t="str">
            <v>S7200 Services</v>
          </cell>
          <cell r="Y519" t="str">
            <v>A2110 Production Operations</v>
          </cell>
          <cell r="AB519">
            <v>0</v>
          </cell>
          <cell r="AC519">
            <v>0</v>
          </cell>
          <cell r="AD519">
            <v>0</v>
          </cell>
        </row>
        <row r="520">
          <cell r="A520">
            <v>104554</v>
          </cell>
          <cell r="B520" t="str">
            <v>Ops and Mtce of ER Activities EAST</v>
          </cell>
          <cell r="C520">
            <v>112965</v>
          </cell>
          <cell r="D520" t="str">
            <v>LAND AREA EAST ENVIRONMENTAL AFFAIRS (FIRE DRILLS/FIRE FIGHTING OPERATIONS)</v>
          </cell>
          <cell r="E520">
            <v>415006</v>
          </cell>
          <cell r="F520">
            <v>4150</v>
          </cell>
          <cell r="G520" t="str">
            <v>HSE</v>
          </cell>
          <cell r="H520" t="str">
            <v>BASE JV</v>
          </cell>
          <cell r="I520" t="str">
            <v>PRODUCTION</v>
          </cell>
          <cell r="J520" t="str">
            <v>PRODUCTION</v>
          </cell>
          <cell r="K520" t="str">
            <v>Asset Manager, Land East Hub</v>
          </cell>
          <cell r="L520" t="str">
            <v>Asset Management Integration Lead</v>
          </cell>
          <cell r="M520" t="str">
            <v>IRETI OMOTOSO</v>
          </cell>
          <cell r="N520" t="str">
            <v>PRODUCTION</v>
          </cell>
          <cell r="O520" t="str">
            <v>ADEDIRAN, ADEWALE</v>
          </cell>
          <cell r="P520" t="str">
            <v>OLADELE.LADAPO@SHELL.COM</v>
          </cell>
          <cell r="Q520" t="str">
            <v>OPEX</v>
          </cell>
          <cell r="R520" t="str">
            <v>OPEX</v>
          </cell>
          <cell r="S520" t="str">
            <v>NON SAL</v>
          </cell>
          <cell r="T520" t="str">
            <v>N/A</v>
          </cell>
          <cell r="U520" t="str">
            <v>N/A</v>
          </cell>
          <cell r="V520" t="str">
            <v>N/A</v>
          </cell>
          <cell r="W520" t="str">
            <v>P231 Production Operations</v>
          </cell>
          <cell r="X520" t="str">
            <v>S7200 Services</v>
          </cell>
          <cell r="Y520" t="str">
            <v>A2110 Production Operations</v>
          </cell>
          <cell r="AB520">
            <v>0</v>
          </cell>
          <cell r="AC520">
            <v>0</v>
          </cell>
          <cell r="AD520">
            <v>0</v>
          </cell>
        </row>
        <row r="521">
          <cell r="A521">
            <v>112912</v>
          </cell>
          <cell r="B521" t="str">
            <v>TECHNICAL ASSISTANTS (MPS)</v>
          </cell>
          <cell r="C521">
            <v>112912</v>
          </cell>
          <cell r="D521" t="str">
            <v>TECHNICAL ASSISTANTS (MPS)</v>
          </cell>
          <cell r="E521">
            <v>415004</v>
          </cell>
          <cell r="F521">
            <v>4150</v>
          </cell>
          <cell r="G521" t="str">
            <v>G&amp;A</v>
          </cell>
          <cell r="H521" t="str">
            <v>BASE JV</v>
          </cell>
          <cell r="I521" t="str">
            <v>DEVELOPMENT</v>
          </cell>
          <cell r="J521" t="str">
            <v>DEVELOPMENT</v>
          </cell>
          <cell r="K521" t="str">
            <v>Manager, Geosolutions &amp; Onshore Studies</v>
          </cell>
          <cell r="L521" t="str">
            <v>Development Tech Support and Info Mgr</v>
          </cell>
          <cell r="M521" t="str">
            <v>MOJEED OKUNADE</v>
          </cell>
          <cell r="N521" t="str">
            <v>DEVELOPMENT</v>
          </cell>
          <cell r="O521" t="str">
            <v>ENONCHE, VANESSA</v>
          </cell>
          <cell r="P521" t="str">
            <v>A.OBOMANU@SHELL.COM</v>
          </cell>
          <cell r="Q521" t="str">
            <v>OPEX</v>
          </cell>
          <cell r="R521" t="str">
            <v>OPEX</v>
          </cell>
          <cell r="S521" t="str">
            <v>NON SAL</v>
          </cell>
          <cell r="T521" t="str">
            <v>N/A</v>
          </cell>
          <cell r="U521" t="str">
            <v>N/A</v>
          </cell>
          <cell r="V521" t="str">
            <v>C_OPSE_OIL_Z11</v>
          </cell>
          <cell r="W521" t="str">
            <v>P236.01 Technical Support</v>
          </cell>
          <cell r="X521" t="str">
            <v>S7200 Services</v>
          </cell>
          <cell r="Y521" t="str">
            <v>A2340 Overhead</v>
          </cell>
          <cell r="AB521">
            <v>98591120</v>
          </cell>
          <cell r="AC521">
            <v>0</v>
          </cell>
          <cell r="AD521">
            <v>323249.57377049181</v>
          </cell>
        </row>
        <row r="522">
          <cell r="A522">
            <v>112913</v>
          </cell>
          <cell r="B522" t="str">
            <v>CLEAN NIGERIA ASSOCIATES</v>
          </cell>
          <cell r="C522">
            <v>112913</v>
          </cell>
          <cell r="D522" t="str">
            <v>CLEAN NIGERIA ASSOCIATES (CLEAN NIGERIA ASSOCIATES)</v>
          </cell>
          <cell r="E522">
            <v>415006</v>
          </cell>
          <cell r="F522">
            <v>4150</v>
          </cell>
          <cell r="G522" t="str">
            <v>HSE</v>
          </cell>
          <cell r="H522" t="str">
            <v>BASE JV</v>
          </cell>
          <cell r="I522" t="str">
            <v>PRODUCTION</v>
          </cell>
          <cell r="J522" t="str">
            <v>PRODUCTION</v>
          </cell>
          <cell r="K522" t="str">
            <v>Pipeline Asset Manager</v>
          </cell>
          <cell r="L522" t="str">
            <v xml:space="preserve">	Production Support Manager                                                          </v>
          </cell>
          <cell r="M522" t="str">
            <v>IRETI OMOTOSO</v>
          </cell>
          <cell r="N522" t="str">
            <v>PRODUCTION</v>
          </cell>
          <cell r="O522" t="str">
            <v>AGUEGBOH, OBIORA</v>
          </cell>
          <cell r="P522" t="str">
            <v>DAMIAN-PAUL.AGUIYI@SHELL.COM</v>
          </cell>
          <cell r="Q522" t="str">
            <v>OPEX</v>
          </cell>
          <cell r="R522" t="str">
            <v>OPEX</v>
          </cell>
          <cell r="S522" t="str">
            <v>NON SAL</v>
          </cell>
          <cell r="T522" t="str">
            <v>N/A</v>
          </cell>
          <cell r="U522" t="str">
            <v>N/A</v>
          </cell>
          <cell r="V522" t="str">
            <v>C_OPSE_OIL_Z11</v>
          </cell>
          <cell r="W522" t="str">
            <v>P236.02 HSE</v>
          </cell>
          <cell r="X522" t="str">
            <v>S7200 Services</v>
          </cell>
          <cell r="Y522" t="str">
            <v>A2340 Overhead</v>
          </cell>
          <cell r="AB522">
            <v>55906500</v>
          </cell>
          <cell r="AC522">
            <v>122200</v>
          </cell>
          <cell r="AD522">
            <v>305500</v>
          </cell>
        </row>
        <row r="523">
          <cell r="A523">
            <v>112914</v>
          </cell>
          <cell r="B523" t="str">
            <v>CO2 REDUCTION  INTEGRITY</v>
          </cell>
          <cell r="C523">
            <v>112914</v>
          </cell>
          <cell r="D523" t="str">
            <v>CO2 REDUCTION &amp; OPERATIONAL INTEGRITY (ENVIRONMENTAL SUSTAINABILITY)</v>
          </cell>
          <cell r="E523">
            <v>415002</v>
          </cell>
          <cell r="F523">
            <v>4150</v>
          </cell>
          <cell r="G523" t="str">
            <v>HSE</v>
          </cell>
          <cell r="H523" t="str">
            <v>BASE JV</v>
          </cell>
          <cell r="I523" t="str">
            <v>PRODUCTION</v>
          </cell>
          <cell r="J523" t="str">
            <v>PRODUCTION</v>
          </cell>
          <cell r="K523" t="str">
            <v>Production Services Manager</v>
          </cell>
          <cell r="L523" t="str">
            <v>Head, Ops Integrity/Excellence Assurance</v>
          </cell>
          <cell r="M523" t="str">
            <v>IRETI OMOTOSO</v>
          </cell>
          <cell r="N523" t="str">
            <v>PRODUCTION</v>
          </cell>
          <cell r="O523" t="str">
            <v>ADEPOJU, OPEYEMI</v>
          </cell>
          <cell r="P523" t="str">
            <v>SOTONYE.EDOHORE@SHELL.COM</v>
          </cell>
          <cell r="Q523" t="str">
            <v>OPEX</v>
          </cell>
          <cell r="R523" t="str">
            <v>OPEX</v>
          </cell>
          <cell r="S523" t="str">
            <v>NON SAL</v>
          </cell>
          <cell r="T523" t="str">
            <v>N/A</v>
          </cell>
          <cell r="U523" t="str">
            <v>N/A</v>
          </cell>
          <cell r="V523" t="str">
            <v>C_OPSE_OIL_Z11</v>
          </cell>
          <cell r="W523" t="str">
            <v>P236.02 HSE</v>
          </cell>
          <cell r="X523" t="str">
            <v>S7200 Services</v>
          </cell>
          <cell r="Y523" t="str">
            <v>A2170 Direct Mngt and Overheads</v>
          </cell>
          <cell r="AB523">
            <v>296684979</v>
          </cell>
          <cell r="AC523">
            <v>144000</v>
          </cell>
          <cell r="AD523">
            <v>1116737.6360655739</v>
          </cell>
        </row>
        <row r="524">
          <cell r="A524">
            <v>112965</v>
          </cell>
          <cell r="B524" t="str">
            <v>PAE POLLUTION CLEAN UP</v>
          </cell>
          <cell r="C524">
            <v>112965</v>
          </cell>
          <cell r="D524" t="str">
            <v>LAND AREA EAST ENVIRONMENTAL AFFAIRS (FIRE DRILLS/FIRE FIGHTING OPERATIONS)</v>
          </cell>
          <cell r="E524">
            <v>415006</v>
          </cell>
          <cell r="F524">
            <v>4150</v>
          </cell>
          <cell r="G524" t="str">
            <v>HSE</v>
          </cell>
          <cell r="H524" t="str">
            <v>BASE JV</v>
          </cell>
          <cell r="I524" t="str">
            <v>PRODUCTION</v>
          </cell>
          <cell r="J524" t="str">
            <v>PRODUCTION</v>
          </cell>
          <cell r="K524" t="str">
            <v>Asset Manager, Land East Hub</v>
          </cell>
          <cell r="L524" t="str">
            <v>Asset Management Integration Lead</v>
          </cell>
          <cell r="M524" t="str">
            <v>IRETI OMOTOSO</v>
          </cell>
          <cell r="N524" t="str">
            <v>PRODUCTION</v>
          </cell>
          <cell r="O524" t="str">
            <v>ADEDIRAN, ADEWALE</v>
          </cell>
          <cell r="P524" t="str">
            <v>OLADELE.LADAPO@SHELL.COM</v>
          </cell>
          <cell r="Q524" t="str">
            <v>OPEX</v>
          </cell>
          <cell r="R524" t="str">
            <v>OPEX</v>
          </cell>
          <cell r="S524" t="str">
            <v>NON SAL</v>
          </cell>
          <cell r="T524" t="str">
            <v>N/A</v>
          </cell>
          <cell r="U524" t="str">
            <v>N/A</v>
          </cell>
          <cell r="V524" t="str">
            <v>C_OPSE_OIL_Z11</v>
          </cell>
          <cell r="W524" t="str">
            <v>P244.01 Other Production Expenses</v>
          </cell>
          <cell r="X524" t="str">
            <v>S7200 Services</v>
          </cell>
          <cell r="Y524" t="str">
            <v>A2110 Production Operations</v>
          </cell>
          <cell r="AB524">
            <v>206255852</v>
          </cell>
          <cell r="AC524">
            <v>0</v>
          </cell>
          <cell r="AD524">
            <v>676248.69508196716</v>
          </cell>
        </row>
        <row r="525">
          <cell r="A525">
            <v>101137</v>
          </cell>
          <cell r="B525" t="str">
            <v xml:space="preserve">PCE District General O/H                </v>
          </cell>
          <cell r="C525">
            <v>112967</v>
          </cell>
          <cell r="D525" t="str">
            <v>PEC GENERAL OVERHEAD - (LABOUR CONTRACTOR)</v>
          </cell>
          <cell r="E525">
            <v>415004</v>
          </cell>
          <cell r="F525">
            <v>4150</v>
          </cell>
          <cell r="G525" t="str">
            <v>G&amp;A</v>
          </cell>
          <cell r="H525" t="str">
            <v>BASE JV</v>
          </cell>
          <cell r="I525" t="str">
            <v>PRODUCTION</v>
          </cell>
          <cell r="J525" t="str">
            <v>PRODUCTION</v>
          </cell>
          <cell r="K525" t="str">
            <v>Asset Manager, Swamp East Hub</v>
          </cell>
          <cell r="L525" t="str">
            <v>Asset Management Integration Lead</v>
          </cell>
          <cell r="M525" t="str">
            <v>IRETI OMOTOSO</v>
          </cell>
          <cell r="N525" t="str">
            <v>PRODUCTION</v>
          </cell>
          <cell r="O525" t="str">
            <v>AZUBUIKE, JOHN</v>
          </cell>
          <cell r="P525" t="str">
            <v>CHIKEZIE.ODINAKA@SHELL.COM</v>
          </cell>
          <cell r="Q525" t="str">
            <v>OPEX</v>
          </cell>
          <cell r="R525" t="str">
            <v>OPEX</v>
          </cell>
          <cell r="S525" t="str">
            <v>NON SAL</v>
          </cell>
          <cell r="T525" t="str">
            <v>N/A</v>
          </cell>
          <cell r="U525" t="str">
            <v>N/A</v>
          </cell>
          <cell r="V525" t="str">
            <v>C_OPSE_OIL_Z11</v>
          </cell>
          <cell r="W525" t="str">
            <v>P231 Production Operations</v>
          </cell>
          <cell r="X525" t="str">
            <v>S7200 Services</v>
          </cell>
          <cell r="AB525">
            <v>0</v>
          </cell>
          <cell r="AC525">
            <v>0</v>
          </cell>
          <cell r="AD525">
            <v>0</v>
          </cell>
        </row>
        <row r="526">
          <cell r="A526">
            <v>112917</v>
          </cell>
          <cell r="B526" t="str">
            <v>PEB HSE COMPLIANCE</v>
          </cell>
          <cell r="C526">
            <v>112917</v>
          </cell>
          <cell r="D526" t="str">
            <v>PEB HSE COMPLIANCE (ENVIRONMENTAL STUDIES &amp; ESI (ENVIRONMENTAL SENSITIVITY INDEX) MAPPING )</v>
          </cell>
          <cell r="E526">
            <v>415006</v>
          </cell>
          <cell r="F526">
            <v>4150</v>
          </cell>
          <cell r="G526" t="str">
            <v>HSE</v>
          </cell>
          <cell r="H526" t="str">
            <v>BASE JV</v>
          </cell>
          <cell r="I526" t="str">
            <v>PRODUCTION</v>
          </cell>
          <cell r="J526" t="str">
            <v>PRODUCTION</v>
          </cell>
          <cell r="K526" t="str">
            <v>Asset Manager, Swamp East Hub</v>
          </cell>
          <cell r="L526" t="str">
            <v>Asset Management Integration Lead</v>
          </cell>
          <cell r="M526" t="str">
            <v>IRETI OMOTOSO</v>
          </cell>
          <cell r="N526" t="str">
            <v>PRODUCTION</v>
          </cell>
          <cell r="O526" t="str">
            <v>AZUBUIKE, JOHN</v>
          </cell>
          <cell r="P526" t="str">
            <v>SUNDAY.OTUU@SHELL.COM</v>
          </cell>
          <cell r="Q526" t="str">
            <v>OPEX</v>
          </cell>
          <cell r="R526" t="str">
            <v>OPEX</v>
          </cell>
          <cell r="S526" t="str">
            <v>NON SAL</v>
          </cell>
          <cell r="T526" t="str">
            <v>N/A</v>
          </cell>
          <cell r="U526" t="str">
            <v>N/A</v>
          </cell>
          <cell r="V526" t="str">
            <v>N/A</v>
          </cell>
          <cell r="W526" t="str">
            <v>P236.02 HSE</v>
          </cell>
          <cell r="X526" t="str">
            <v>S7200 Services</v>
          </cell>
          <cell r="Y526" t="str">
            <v>A2110 Production Operations</v>
          </cell>
          <cell r="AB526">
            <v>0</v>
          </cell>
          <cell r="AC526">
            <v>0</v>
          </cell>
          <cell r="AD526">
            <v>0</v>
          </cell>
        </row>
        <row r="527">
          <cell r="A527">
            <v>112967</v>
          </cell>
          <cell r="B527" t="str">
            <v>PEC GENERAL OVERHEAD</v>
          </cell>
          <cell r="C527">
            <v>112967</v>
          </cell>
          <cell r="D527" t="str">
            <v>PEC GENERAL OVERHEAD - (LABOUR CONTRACTOR)</v>
          </cell>
          <cell r="E527">
            <v>415004</v>
          </cell>
          <cell r="F527">
            <v>4150</v>
          </cell>
          <cell r="G527" t="str">
            <v>G&amp;A</v>
          </cell>
          <cell r="H527" t="str">
            <v>BASE JV</v>
          </cell>
          <cell r="I527" t="str">
            <v>PRODUCTION</v>
          </cell>
          <cell r="J527" t="str">
            <v>PRODUCTION</v>
          </cell>
          <cell r="K527" t="str">
            <v>Asset Manager, Swamp East Hub</v>
          </cell>
          <cell r="L527" t="str">
            <v>Asset Management Integration Lead</v>
          </cell>
          <cell r="M527" t="str">
            <v>IRETI OMOTOSO</v>
          </cell>
          <cell r="N527" t="str">
            <v>PRODUCTION</v>
          </cell>
          <cell r="O527" t="str">
            <v>AZUBUIKE, JOHN</v>
          </cell>
          <cell r="P527" t="str">
            <v>CHIKEZIE.ODINAKA@SHELL.COM</v>
          </cell>
          <cell r="Q527" t="str">
            <v>OPEX</v>
          </cell>
          <cell r="R527" t="str">
            <v>OPEX</v>
          </cell>
          <cell r="S527" t="str">
            <v>NON SAL</v>
          </cell>
          <cell r="T527" t="str">
            <v>N/A</v>
          </cell>
          <cell r="U527" t="str">
            <v>N/A</v>
          </cell>
          <cell r="V527" t="str">
            <v>C_OPSE_OIL_Z11</v>
          </cell>
          <cell r="W527" t="str">
            <v>P231 Production Operations</v>
          </cell>
          <cell r="X527" t="str">
            <v>S7200 Services</v>
          </cell>
          <cell r="Y527" t="str">
            <v>A2110 Production Operations</v>
          </cell>
          <cell r="AB527">
            <v>57600000</v>
          </cell>
          <cell r="AC527">
            <v>0</v>
          </cell>
          <cell r="AD527">
            <v>188852.45901639343</v>
          </cell>
        </row>
        <row r="528">
          <cell r="A528">
            <v>112920</v>
          </cell>
          <cell r="B528" t="str">
            <v>TECHNOLOGY/ SMART FIELDS</v>
          </cell>
          <cell r="C528">
            <v>112920</v>
          </cell>
          <cell r="D528" t="str">
            <v>TECHNOLOGY/ SMART FIELDS (PRODUCTION MAINTENANCE – OIL (ONSHORE))</v>
          </cell>
          <cell r="E528">
            <v>413001</v>
          </cell>
          <cell r="F528">
            <v>4130</v>
          </cell>
          <cell r="G528" t="str">
            <v>OF-MTCE</v>
          </cell>
          <cell r="H528" t="str">
            <v>BASE JV</v>
          </cell>
          <cell r="I528" t="str">
            <v>PRODUCTION</v>
          </cell>
          <cell r="J528" t="str">
            <v>PRODUCTION</v>
          </cell>
          <cell r="K528" t="str">
            <v>Production Services Manager</v>
          </cell>
          <cell r="L528" t="str">
            <v>Head, Ops Integrity/Excellence Assurance</v>
          </cell>
          <cell r="M528" t="str">
            <v>IRETI OMOTOSO</v>
          </cell>
          <cell r="N528" t="str">
            <v>PRODUCTION</v>
          </cell>
          <cell r="O528" t="str">
            <v>ADEPOJU, OPEYEMI</v>
          </cell>
          <cell r="P528" t="str">
            <v>MUKAILA.OJIKUTU@SHELL.COM</v>
          </cell>
          <cell r="Q528" t="str">
            <v>OPEX</v>
          </cell>
          <cell r="R528" t="str">
            <v>OPEX</v>
          </cell>
          <cell r="S528" t="str">
            <v>NON SAL</v>
          </cell>
          <cell r="T528" t="str">
            <v>N/A</v>
          </cell>
          <cell r="U528" t="str">
            <v>N/A</v>
          </cell>
          <cell r="V528" t="str">
            <v>N/A</v>
          </cell>
          <cell r="W528" t="str">
            <v>P235 Direct Management</v>
          </cell>
          <cell r="X528" t="str">
            <v>S7200 Services</v>
          </cell>
          <cell r="Y528" t="str">
            <v>A2170 Direct Mngt and Overheads</v>
          </cell>
          <cell r="AB528">
            <v>0</v>
          </cell>
          <cell r="AC528">
            <v>0</v>
          </cell>
          <cell r="AD528">
            <v>0</v>
          </cell>
        </row>
        <row r="529">
          <cell r="A529">
            <v>112921</v>
          </cell>
          <cell r="B529" t="str">
            <v>OVERHEAD FACILITIES &amp; LOGISTICS - GM DEV</v>
          </cell>
          <cell r="C529">
            <v>112921</v>
          </cell>
          <cell r="D529" t="str">
            <v xml:space="preserve">HOTEL AND TRAVEL -GM DEV </v>
          </cell>
          <cell r="E529">
            <v>415002</v>
          </cell>
          <cell r="F529">
            <v>4150</v>
          </cell>
          <cell r="G529" t="str">
            <v>G&amp;A</v>
          </cell>
          <cell r="H529" t="str">
            <v>BASE JV</v>
          </cell>
          <cell r="I529" t="str">
            <v>DEVELOPMENT</v>
          </cell>
          <cell r="J529" t="str">
            <v>DEVELOPMENT</v>
          </cell>
          <cell r="K529" t="str">
            <v>Development Manager, Onshore Assets</v>
          </cell>
          <cell r="L529" t="str">
            <v>Asset Development Manager Swamp East</v>
          </cell>
          <cell r="M529" t="str">
            <v>MOJEED OKUNADE</v>
          </cell>
          <cell r="N529" t="str">
            <v>DEVELOPMENT</v>
          </cell>
          <cell r="O529" t="str">
            <v>ENONCHE, VANESSA</v>
          </cell>
          <cell r="P529" t="str">
            <v>TUANIMA.PEPPLE@SHELL.COM</v>
          </cell>
          <cell r="Q529" t="str">
            <v>OPEX</v>
          </cell>
          <cell r="R529" t="str">
            <v>OPEX</v>
          </cell>
          <cell r="S529" t="str">
            <v>NON SAL</v>
          </cell>
          <cell r="T529" t="str">
            <v>N/A</v>
          </cell>
          <cell r="U529" t="str">
            <v>N/A</v>
          </cell>
          <cell r="V529" t="str">
            <v>C_OPSE_OIL_Z11</v>
          </cell>
          <cell r="W529" t="str">
            <v>P236.01 Technical Support</v>
          </cell>
          <cell r="X529" t="str">
            <v>S7200 Services</v>
          </cell>
          <cell r="Y529" t="str">
            <v>A2340 Overhead</v>
          </cell>
          <cell r="AB529">
            <v>13177982</v>
          </cell>
          <cell r="AC529">
            <v>0</v>
          </cell>
          <cell r="AD529">
            <v>43206.498360655729</v>
          </cell>
        </row>
        <row r="530">
          <cell r="A530">
            <v>112924</v>
          </cell>
          <cell r="B530" t="str">
            <v>OVERHEADS, ICT - SOFTWARE</v>
          </cell>
          <cell r="C530">
            <v>112924</v>
          </cell>
          <cell r="D530" t="str">
            <v>OVERHEADS, SOCIAL PERFORMANCE &amp; COMMUNITY AFFAIRS (ICT - SOFTWARE)</v>
          </cell>
          <cell r="E530">
            <v>415008</v>
          </cell>
          <cell r="F530">
            <v>4150</v>
          </cell>
          <cell r="G530" t="str">
            <v>OF-E&amp;M</v>
          </cell>
          <cell r="H530" t="str">
            <v>BASE JV</v>
          </cell>
          <cell r="I530" t="str">
            <v>CC &amp; MD</v>
          </cell>
          <cell r="J530" t="str">
            <v>EXTERNAL RELATIONS</v>
          </cell>
          <cell r="K530" t="str">
            <v>External Relations Manager</v>
          </cell>
          <cell r="L530" t="str">
            <v>ER Strategy &amp; Value Assurance Mgr</v>
          </cell>
          <cell r="M530" t="str">
            <v>CHIGBO ENENMO</v>
          </cell>
          <cell r="N530" t="str">
            <v>EXTERNAL RELATIONS</v>
          </cell>
          <cell r="O530" t="str">
            <v>SOKUNBI, ADEOLA</v>
          </cell>
          <cell r="P530" t="str">
            <v>O.SAMSON-OLAWALE@SHELL.COM</v>
          </cell>
          <cell r="Q530" t="str">
            <v>OPEX</v>
          </cell>
          <cell r="R530" t="str">
            <v>OPEX</v>
          </cell>
          <cell r="S530" t="str">
            <v>NON SAL</v>
          </cell>
          <cell r="T530" t="str">
            <v>N/A</v>
          </cell>
          <cell r="U530" t="str">
            <v>N/A</v>
          </cell>
          <cell r="V530" t="str">
            <v>N/A</v>
          </cell>
          <cell r="W530" t="str">
            <v>P231 Production Operations</v>
          </cell>
          <cell r="X530" t="str">
            <v>S7200 Services</v>
          </cell>
          <cell r="Y530" t="str">
            <v>A2340 Overhead</v>
          </cell>
          <cell r="AB530">
            <v>0</v>
          </cell>
          <cell r="AC530">
            <v>0</v>
          </cell>
          <cell r="AD530">
            <v>0</v>
          </cell>
        </row>
        <row r="531">
          <cell r="A531">
            <v>112979</v>
          </cell>
          <cell r="B531" t="str">
            <v xml:space="preserve">EIA FOR FES STUDIES </v>
          </cell>
          <cell r="C531">
            <v>112979</v>
          </cell>
          <cell r="D531" t="str">
            <v xml:space="preserve">EIA FOR FES STUDIES </v>
          </cell>
          <cell r="E531">
            <v>4150</v>
          </cell>
          <cell r="F531">
            <v>4150</v>
          </cell>
          <cell r="G531" t="str">
            <v>GAS</v>
          </cell>
          <cell r="H531" t="str">
            <v>DOMGAS/IPP</v>
          </cell>
          <cell r="I531" t="str">
            <v>DEVELOPMENT</v>
          </cell>
          <cell r="J531" t="str">
            <v>DEVELOPMENT</v>
          </cell>
          <cell r="K531" t="str">
            <v>Manager, Geosolutions &amp; Onshore Studies</v>
          </cell>
          <cell r="L531" t="str">
            <v>Subsurface Studies Mgr Onshore Oil</v>
          </cell>
          <cell r="M531" t="str">
            <v>MOJEED OKUNADE</v>
          </cell>
          <cell r="N531" t="str">
            <v>DEVELOPMENT</v>
          </cell>
          <cell r="O531" t="str">
            <v>ENONCHE, VANESSA</v>
          </cell>
          <cell r="P531" t="str">
            <v>REGGY.NDUKWE@SHELL.COM</v>
          </cell>
          <cell r="Q531" t="str">
            <v>OPEX</v>
          </cell>
          <cell r="R531" t="str">
            <v>OPEX</v>
          </cell>
          <cell r="S531" t="str">
            <v>NON SAL</v>
          </cell>
          <cell r="T531" t="str">
            <v>N/A</v>
          </cell>
          <cell r="U531" t="str">
            <v>N/A</v>
          </cell>
          <cell r="V531" t="str">
            <v>C_OPSE_OIL_Z11</v>
          </cell>
          <cell r="W531" t="str">
            <v>P236.01 Technical Support</v>
          </cell>
          <cell r="X531" t="str">
            <v>S7200 Services</v>
          </cell>
          <cell r="Y531" t="str">
            <v>A2340 Overhead</v>
          </cell>
          <cell r="AB531">
            <v>123556800</v>
          </cell>
          <cell r="AC531">
            <v>0</v>
          </cell>
          <cell r="AD531">
            <v>405104.26229508204</v>
          </cell>
        </row>
        <row r="532">
          <cell r="A532">
            <v>112926</v>
          </cell>
          <cell r="B532" t="str">
            <v>PEB HSE COMPLIANCE</v>
          </cell>
          <cell r="C532">
            <v>112926</v>
          </cell>
          <cell r="D532" t="str">
            <v>PEB HSE COMPLIANCE (FIRE DRILLS/FIRE FIGHTING OPERATIONS)</v>
          </cell>
          <cell r="E532">
            <v>415006</v>
          </cell>
          <cell r="F532">
            <v>4150</v>
          </cell>
          <cell r="G532" t="str">
            <v>HSE</v>
          </cell>
          <cell r="H532" t="str">
            <v>BASE JV</v>
          </cell>
          <cell r="I532" t="str">
            <v>PRODUCTION</v>
          </cell>
          <cell r="J532" t="str">
            <v>PRODUCTION</v>
          </cell>
          <cell r="K532" t="str">
            <v>Asset Manager, Swamp East Hub</v>
          </cell>
          <cell r="L532" t="str">
            <v>Asset Management Integration Lead</v>
          </cell>
          <cell r="M532" t="str">
            <v>IRETI OMOTOSO</v>
          </cell>
          <cell r="N532" t="str">
            <v>PRODUCTION</v>
          </cell>
          <cell r="O532" t="str">
            <v>AZUBUIKE, JOHN</v>
          </cell>
          <cell r="P532" t="str">
            <v>SUNDAY.OTUU@SHELL.COM</v>
          </cell>
          <cell r="Q532" t="str">
            <v>OPEX</v>
          </cell>
          <cell r="R532" t="str">
            <v>OPEX</v>
          </cell>
          <cell r="S532" t="str">
            <v>NON SAL</v>
          </cell>
          <cell r="T532" t="str">
            <v>N/A</v>
          </cell>
          <cell r="U532" t="str">
            <v>N/A</v>
          </cell>
          <cell r="V532" t="str">
            <v>N/A</v>
          </cell>
          <cell r="W532" t="str">
            <v>P236.02 HSE</v>
          </cell>
          <cell r="X532" t="str">
            <v>S7200 Services</v>
          </cell>
          <cell r="Y532" t="str">
            <v>A2110 Production Operations</v>
          </cell>
          <cell r="AB532">
            <v>0</v>
          </cell>
          <cell r="AC532">
            <v>0</v>
          </cell>
          <cell r="AD532">
            <v>0</v>
          </cell>
        </row>
        <row r="533">
          <cell r="A533">
            <v>112927</v>
          </cell>
          <cell r="B533" t="str">
            <v>PIPELINES REFERENCE GUIDE</v>
          </cell>
          <cell r="C533">
            <v>112927</v>
          </cell>
          <cell r="D533" t="str">
            <v>PIPELINES REFERENCE GUIDE (ADMIN SERVICES COST)</v>
          </cell>
          <cell r="E533">
            <v>414001</v>
          </cell>
          <cell r="F533">
            <v>4140</v>
          </cell>
          <cell r="G533" t="str">
            <v>OF-MTCE</v>
          </cell>
          <cell r="H533" t="str">
            <v>BASE JV</v>
          </cell>
          <cell r="I533" t="str">
            <v>PRODUCTION</v>
          </cell>
          <cell r="J533" t="str">
            <v>PRODUCTION</v>
          </cell>
          <cell r="K533" t="str">
            <v>Pipeline Asset Manager</v>
          </cell>
          <cell r="L533" t="str">
            <v xml:space="preserve">	Production Support Manager                                                          </v>
          </cell>
          <cell r="M533" t="str">
            <v>IRETI OMOTOSO</v>
          </cell>
          <cell r="N533" t="str">
            <v>PRODUCTION</v>
          </cell>
          <cell r="O533" t="str">
            <v>AGUEGBOH, OBIORA</v>
          </cell>
          <cell r="P533" t="str">
            <v>IKECHUKWU.ODINACHI@SHELL.COM</v>
          </cell>
          <cell r="Q533" t="str">
            <v>OPEX</v>
          </cell>
          <cell r="R533" t="str">
            <v>OPEX</v>
          </cell>
          <cell r="S533" t="str">
            <v>NON SAL</v>
          </cell>
          <cell r="T533" t="str">
            <v>N/A</v>
          </cell>
          <cell r="U533" t="str">
            <v>N/A</v>
          </cell>
          <cell r="V533" t="str">
            <v>C_OPSE_OIL_Z11</v>
          </cell>
          <cell r="W533" t="str">
            <v>P231 Production Operations</v>
          </cell>
          <cell r="X533" t="str">
            <v>S7200 Services</v>
          </cell>
          <cell r="Y533" t="str">
            <v>A2110 Production Operations</v>
          </cell>
          <cell r="AB533">
            <v>0</v>
          </cell>
          <cell r="AC533">
            <v>119500</v>
          </cell>
          <cell r="AD533">
            <v>119500</v>
          </cell>
        </row>
        <row r="534">
          <cell r="A534" t="str">
            <v>112979D</v>
          </cell>
          <cell r="B534" t="str">
            <v xml:space="preserve">EIA FOR FES STUDIES </v>
          </cell>
          <cell r="C534">
            <v>112979</v>
          </cell>
          <cell r="D534" t="str">
            <v xml:space="preserve">EIA FOR FES STUDIES </v>
          </cell>
          <cell r="E534">
            <v>13301</v>
          </cell>
          <cell r="F534">
            <v>133</v>
          </cell>
          <cell r="G534" t="str">
            <v>GAS</v>
          </cell>
          <cell r="H534" t="str">
            <v>DOMGAS/IPP</v>
          </cell>
          <cell r="I534" t="str">
            <v>DEVELOPMENT</v>
          </cell>
          <cell r="J534" t="str">
            <v>DEVELOPMENT</v>
          </cell>
          <cell r="K534" t="str">
            <v>Manager, Geosolutions &amp; Onshore Studies</v>
          </cell>
          <cell r="L534" t="str">
            <v>Subsurface Studies Mgr Onshore Oil</v>
          </cell>
          <cell r="M534" t="str">
            <v>MOJEED OKUNADE</v>
          </cell>
          <cell r="N534" t="str">
            <v>DEVELOPMENT</v>
          </cell>
          <cell r="O534" t="str">
            <v>ENONCHE, VANESSA</v>
          </cell>
          <cell r="P534" t="str">
            <v>FESTUS.OZIEGBE@SHELL.COM</v>
          </cell>
          <cell r="Q534" t="str">
            <v>OPEX</v>
          </cell>
          <cell r="R534" t="str">
            <v>CAPEX</v>
          </cell>
          <cell r="U534" t="str">
            <v>N/A</v>
          </cell>
          <cell r="V534" t="str">
            <v>C_OPSE_OIL_Z11</v>
          </cell>
          <cell r="W534" t="str">
            <v>P236.01 Technical Support</v>
          </cell>
          <cell r="X534" t="str">
            <v>S7200 Services</v>
          </cell>
          <cell r="Y534" t="str">
            <v>A2340 Overhead</v>
          </cell>
          <cell r="AB534">
            <v>0</v>
          </cell>
          <cell r="AC534">
            <v>0</v>
          </cell>
          <cell r="AD534">
            <v>0</v>
          </cell>
        </row>
        <row r="535">
          <cell r="A535">
            <v>101426</v>
          </cell>
          <cell r="B535" t="str">
            <v>PNL  LEGAL</v>
          </cell>
          <cell r="C535">
            <v>112980</v>
          </cell>
          <cell r="D535" t="str">
            <v>OVERHEADS_LEGAL TRAVEL &amp; HOTEL</v>
          </cell>
          <cell r="E535">
            <v>415002</v>
          </cell>
          <cell r="F535">
            <v>4150</v>
          </cell>
          <cell r="G535" t="str">
            <v>G&amp;A</v>
          </cell>
          <cell r="H535" t="str">
            <v>BASE JV</v>
          </cell>
          <cell r="I535" t="str">
            <v>LEGAL/ BI</v>
          </cell>
          <cell r="J535" t="str">
            <v>LEGAL</v>
          </cell>
          <cell r="K535" t="str">
            <v>HoL Nigeria / Company Secretary</v>
          </cell>
          <cell r="L535" t="str">
            <v>Managing Counsel HSSE, Lands &amp;</v>
          </cell>
          <cell r="M535" t="str">
            <v>CHIGBO ENENMO</v>
          </cell>
          <cell r="N535" t="str">
            <v>LEGAL</v>
          </cell>
          <cell r="O535" t="str">
            <v>AJILIMA- ISAAC, HAWA</v>
          </cell>
          <cell r="P535" t="str">
            <v>KUMEN.AGHOMON@SHELL.COM</v>
          </cell>
          <cell r="Q535" t="str">
            <v>OPEX</v>
          </cell>
          <cell r="R535" t="str">
            <v>OPEX</v>
          </cell>
          <cell r="S535" t="str">
            <v>NON SAL</v>
          </cell>
          <cell r="T535" t="str">
            <v>N/A</v>
          </cell>
          <cell r="U535" t="str">
            <v>N/A</v>
          </cell>
          <cell r="V535" t="str">
            <v>C_OPSE_OIL_Z11</v>
          </cell>
          <cell r="W535" t="str">
            <v>P236.09 Legal</v>
          </cell>
          <cell r="X535" t="str">
            <v>S7200 Services</v>
          </cell>
          <cell r="Y535" t="str">
            <v>A2340 Overhead</v>
          </cell>
          <cell r="AB535">
            <v>29003400</v>
          </cell>
          <cell r="AC535">
            <v>21372</v>
          </cell>
          <cell r="AD535">
            <v>116465.11475409837</v>
          </cell>
        </row>
        <row r="536">
          <cell r="A536">
            <v>108999</v>
          </cell>
          <cell r="B536" t="str">
            <v>OVERHEAD TRAVEL &amp; HOTEL PROJECT &amp; TECHNO</v>
          </cell>
          <cell r="C536">
            <v>112980</v>
          </cell>
          <cell r="D536" t="str">
            <v>OVERHEADS_LEGAL TRAVEL &amp; HOTEL</v>
          </cell>
          <cell r="E536">
            <v>415002</v>
          </cell>
          <cell r="F536">
            <v>4150</v>
          </cell>
          <cell r="G536" t="str">
            <v>G&amp;A</v>
          </cell>
          <cell r="H536" t="str">
            <v>BASE JV</v>
          </cell>
          <cell r="I536" t="str">
            <v>LEGAL/ BI</v>
          </cell>
          <cell r="J536" t="str">
            <v>LEGAL</v>
          </cell>
          <cell r="K536" t="str">
            <v>HoL Nigeria / Company Secretary</v>
          </cell>
          <cell r="L536" t="str">
            <v>Managing Counsel HSSE, Lands &amp;</v>
          </cell>
          <cell r="M536" t="str">
            <v>CHIGBO ENENMO</v>
          </cell>
          <cell r="N536" t="str">
            <v>LEGAL</v>
          </cell>
          <cell r="O536" t="str">
            <v>AJILIMA- ISAAC, HAWA</v>
          </cell>
          <cell r="P536" t="str">
            <v>KUMEN.AGHOMON@SHELL.COM</v>
          </cell>
          <cell r="Q536" t="str">
            <v>OPEX</v>
          </cell>
          <cell r="R536" t="str">
            <v>OPEX</v>
          </cell>
          <cell r="S536" t="str">
            <v>NON SAL</v>
          </cell>
          <cell r="T536" t="str">
            <v>N/A</v>
          </cell>
          <cell r="U536" t="str">
            <v>N/A</v>
          </cell>
          <cell r="V536" t="str">
            <v>C_OPSE_OIL_Z11</v>
          </cell>
          <cell r="W536" t="str">
            <v>P235 Direct Management</v>
          </cell>
          <cell r="X536" t="str">
            <v>S7200 Services</v>
          </cell>
          <cell r="Y536" t="str">
            <v>A2170 Direct Mngt and Overheads</v>
          </cell>
          <cell r="AB536">
            <v>4947764</v>
          </cell>
          <cell r="AC536">
            <v>6701</v>
          </cell>
          <cell r="AD536">
            <v>22923.177049180325</v>
          </cell>
        </row>
        <row r="537">
          <cell r="A537">
            <v>112980</v>
          </cell>
          <cell r="B537" t="str">
            <v>OVERHEADS_TRAVEL &amp; HOTEL</v>
          </cell>
          <cell r="C537">
            <v>112980</v>
          </cell>
          <cell r="D537" t="str">
            <v>OVERHEADS_LEGAL TRAVEL &amp; HOTEL</v>
          </cell>
          <cell r="E537">
            <v>415002</v>
          </cell>
          <cell r="F537">
            <v>4150</v>
          </cell>
          <cell r="G537" t="str">
            <v>G&amp;A</v>
          </cell>
          <cell r="H537" t="str">
            <v>BASE JV</v>
          </cell>
          <cell r="I537" t="str">
            <v>LEGAL/ BI</v>
          </cell>
          <cell r="J537" t="str">
            <v>LEGAL</v>
          </cell>
          <cell r="K537" t="str">
            <v>HoL Nigeria / Company Secretary</v>
          </cell>
          <cell r="L537" t="str">
            <v>Managing Counsel HSSE, Lands &amp;</v>
          </cell>
          <cell r="M537" t="str">
            <v>CHIGBO ENENMO</v>
          </cell>
          <cell r="N537" t="str">
            <v>LEGAL</v>
          </cell>
          <cell r="O537" t="str">
            <v>AJILIMA- ISAAC, HAWA</v>
          </cell>
          <cell r="P537" t="str">
            <v>KUMEN.AGHOMON@SHELL.COM</v>
          </cell>
          <cell r="Q537" t="str">
            <v>OPEX</v>
          </cell>
          <cell r="R537" t="str">
            <v>OPEX</v>
          </cell>
          <cell r="S537" t="str">
            <v>NON SAL</v>
          </cell>
          <cell r="T537" t="str">
            <v>N/A</v>
          </cell>
          <cell r="U537" t="str">
            <v>N/A</v>
          </cell>
          <cell r="V537" t="str">
            <v>C_OPSE_OIL_Z11</v>
          </cell>
          <cell r="W537" t="str">
            <v>P236.09 Legal</v>
          </cell>
          <cell r="X537" t="str">
            <v>S7200 Services</v>
          </cell>
          <cell r="Y537" t="str">
            <v>A2340 Overhead</v>
          </cell>
          <cell r="AB537">
            <v>25316180</v>
          </cell>
          <cell r="AC537">
            <v>28372</v>
          </cell>
          <cell r="AD537">
            <v>111375.86885245901</v>
          </cell>
        </row>
        <row r="538">
          <cell r="A538">
            <v>112937</v>
          </cell>
          <cell r="B538" t="str">
            <v>PEC GENERAL OVERHEAD</v>
          </cell>
          <cell r="C538">
            <v>112937</v>
          </cell>
          <cell r="D538" t="str">
            <v>PEC GENERAL OVERHEAD -  (ICT - INFRASTRUCTURE)</v>
          </cell>
          <cell r="E538">
            <v>415005</v>
          </cell>
          <cell r="F538">
            <v>4150</v>
          </cell>
          <cell r="G538" t="str">
            <v>OF-E&amp;M</v>
          </cell>
          <cell r="H538" t="str">
            <v>BASE JV</v>
          </cell>
          <cell r="I538" t="str">
            <v>PRODUCTION</v>
          </cell>
          <cell r="J538" t="str">
            <v>PRODUCTION</v>
          </cell>
          <cell r="K538" t="str">
            <v>Asset Manager, Swamp East Hub</v>
          </cell>
          <cell r="L538" t="str">
            <v>Asset Management Integration Lead</v>
          </cell>
          <cell r="M538" t="str">
            <v>IRETI OMOTOSO</v>
          </cell>
          <cell r="N538" t="str">
            <v>PRODUCTION</v>
          </cell>
          <cell r="O538" t="str">
            <v>AZUBUIKE, JOHN</v>
          </cell>
          <cell r="P538" t="str">
            <v>CHIKEZIE.ODINAKA@SHELL.COM</v>
          </cell>
          <cell r="Q538" t="str">
            <v>OPEX</v>
          </cell>
          <cell r="R538" t="str">
            <v>OPEX</v>
          </cell>
          <cell r="S538" t="str">
            <v>NON SAL</v>
          </cell>
          <cell r="T538" t="str">
            <v>N/A</v>
          </cell>
          <cell r="U538" t="str">
            <v>N/A</v>
          </cell>
          <cell r="V538" t="str">
            <v>C_OPSE_OIL_Z11</v>
          </cell>
          <cell r="W538" t="str">
            <v>P231 Production Operations</v>
          </cell>
          <cell r="X538" t="str">
            <v>S7200 Services</v>
          </cell>
          <cell r="Y538" t="str">
            <v>A2110 Production Operations</v>
          </cell>
          <cell r="AB538">
            <v>3396000</v>
          </cell>
          <cell r="AC538">
            <v>29150</v>
          </cell>
          <cell r="AD538">
            <v>40284.426229508201</v>
          </cell>
        </row>
        <row r="539">
          <cell r="A539">
            <v>112938</v>
          </cell>
          <cell r="B539" t="str">
            <v>PTW CATERING/HOUSE KEEPING</v>
          </cell>
          <cell r="C539">
            <v>112938</v>
          </cell>
          <cell r="D539" t="str">
            <v>PTW CATERING/HOUSE KEEPING (CATERING)</v>
          </cell>
          <cell r="E539">
            <v>415003</v>
          </cell>
          <cell r="F539">
            <v>4150</v>
          </cell>
          <cell r="G539" t="str">
            <v>PMM</v>
          </cell>
          <cell r="H539" t="str">
            <v>BASE JV</v>
          </cell>
          <cell r="I539" t="str">
            <v>PRODUCTION</v>
          </cell>
          <cell r="J539" t="str">
            <v>PRODUCTION</v>
          </cell>
          <cell r="K539" t="str">
            <v>Asset Manager, Swamp West Hub</v>
          </cell>
          <cell r="L539" t="str">
            <v>Forcados Terminal Installation Manager</v>
          </cell>
          <cell r="M539" t="str">
            <v>IRETI OMOTOSO</v>
          </cell>
          <cell r="N539" t="str">
            <v>PRODUCTION</v>
          </cell>
          <cell r="O539" t="str">
            <v>MBANEFO, DUBEM</v>
          </cell>
          <cell r="P539" t="str">
            <v>CHIBUIKE.ATU@SHELL.COM</v>
          </cell>
          <cell r="Q539" t="str">
            <v>OPEX</v>
          </cell>
          <cell r="R539" t="str">
            <v>OPEX</v>
          </cell>
          <cell r="S539" t="str">
            <v>NON SAL</v>
          </cell>
          <cell r="T539" t="str">
            <v>N/A</v>
          </cell>
          <cell r="U539" t="str">
            <v>N/A</v>
          </cell>
          <cell r="V539" t="str">
            <v>C_OPSE_OIL_Z11</v>
          </cell>
          <cell r="W539" t="str">
            <v>P231 Production Operations</v>
          </cell>
          <cell r="X539" t="str">
            <v>S7200 Services</v>
          </cell>
          <cell r="Y539" t="str">
            <v>A2110 Production Operations</v>
          </cell>
          <cell r="AB539">
            <v>453561150</v>
          </cell>
          <cell r="AC539">
            <v>0</v>
          </cell>
          <cell r="AD539">
            <v>1487085.737704918</v>
          </cell>
        </row>
        <row r="540">
          <cell r="A540">
            <v>112939</v>
          </cell>
          <cell r="B540" t="str">
            <v>PWB GENERAL OVERHEAD</v>
          </cell>
          <cell r="C540">
            <v>112939</v>
          </cell>
          <cell r="D540" t="str">
            <v>PWB GENERAL OVERHEAD (ICT-INFRA)</v>
          </cell>
          <cell r="E540">
            <v>415005</v>
          </cell>
          <cell r="F540">
            <v>4150</v>
          </cell>
          <cell r="G540" t="str">
            <v>OF-E&amp;M</v>
          </cell>
          <cell r="H540" t="str">
            <v>BASE JV</v>
          </cell>
          <cell r="I540" t="str">
            <v>PRODUCTION</v>
          </cell>
          <cell r="J540" t="str">
            <v>PRODUCTION</v>
          </cell>
          <cell r="K540" t="str">
            <v>Asset Manager, Swamp West Hub</v>
          </cell>
          <cell r="L540" t="str">
            <v>Asset Management Integration Lead</v>
          </cell>
          <cell r="M540" t="str">
            <v>IRETI OMOTOSO</v>
          </cell>
          <cell r="N540" t="str">
            <v>PRODUCTION</v>
          </cell>
          <cell r="O540" t="str">
            <v>COOKEY, GABRIEL</v>
          </cell>
          <cell r="P540" t="str">
            <v>RICHARD.ITENE@SHELL.COM</v>
          </cell>
          <cell r="Q540" t="str">
            <v>OPEX</v>
          </cell>
          <cell r="R540" t="str">
            <v>OPEX</v>
          </cell>
          <cell r="S540" t="str">
            <v>NON SAL</v>
          </cell>
          <cell r="T540" t="str">
            <v>N/A</v>
          </cell>
          <cell r="U540" t="str">
            <v>N/A</v>
          </cell>
          <cell r="V540" t="str">
            <v>C_OPSE_OIL_Z11</v>
          </cell>
          <cell r="W540" t="str">
            <v>P231 Production Operations</v>
          </cell>
          <cell r="X540" t="str">
            <v>S7200 Services</v>
          </cell>
          <cell r="Y540" t="str">
            <v>A2110 Production Operations</v>
          </cell>
          <cell r="AB540">
            <v>201000</v>
          </cell>
          <cell r="AC540">
            <v>26460</v>
          </cell>
          <cell r="AD540">
            <v>27119.016393442624</v>
          </cell>
        </row>
        <row r="541">
          <cell r="A541">
            <v>112940</v>
          </cell>
          <cell r="B541" t="str">
            <v>OVERHEAD HR SERVICES- LEAN TEAM</v>
          </cell>
          <cell r="C541">
            <v>112940</v>
          </cell>
          <cell r="D541" t="str">
            <v>PROFESSIONAL  SUBSCRIPTION/-DEV DIRECTORATE</v>
          </cell>
          <cell r="E541">
            <v>415004</v>
          </cell>
          <cell r="F541">
            <v>4150</v>
          </cell>
          <cell r="G541" t="str">
            <v>G&amp;A</v>
          </cell>
          <cell r="H541" t="str">
            <v>BASE JV</v>
          </cell>
          <cell r="I541" t="str">
            <v>PRODUCTION</v>
          </cell>
          <cell r="J541" t="str">
            <v>PRODUCTION</v>
          </cell>
          <cell r="K541" t="str">
            <v>Head CI/LEAN Implementation, Continuous Improvement/LEAN</v>
          </cell>
          <cell r="L541" t="str">
            <v xml:space="preserve">	CI/LEAN Implementation Lead                                                        </v>
          </cell>
          <cell r="M541" t="str">
            <v>IRETI OMOTOSO</v>
          </cell>
          <cell r="N541" t="str">
            <v>PRODUCTION</v>
          </cell>
          <cell r="O541" t="str">
            <v>ADEPOJU, OPEYEMI</v>
          </cell>
          <cell r="P541" t="str">
            <v>LASBERY.OGOFIA@SHELL.COM</v>
          </cell>
          <cell r="Q541" t="str">
            <v>OPEX</v>
          </cell>
          <cell r="R541" t="str">
            <v>OPEX</v>
          </cell>
          <cell r="S541" t="str">
            <v>NON SAL</v>
          </cell>
          <cell r="T541" t="str">
            <v>N/A</v>
          </cell>
          <cell r="U541" t="str">
            <v>N/A</v>
          </cell>
          <cell r="V541" t="str">
            <v>N/A</v>
          </cell>
          <cell r="W541" t="str">
            <v>P236.01 Technical Support</v>
          </cell>
          <cell r="X541" t="str">
            <v>S7200 Services</v>
          </cell>
          <cell r="Y541" t="str">
            <v>A2340 Overhead</v>
          </cell>
          <cell r="AB541">
            <v>0</v>
          </cell>
          <cell r="AC541">
            <v>0</v>
          </cell>
          <cell r="AD541">
            <v>0</v>
          </cell>
        </row>
        <row r="542">
          <cell r="A542">
            <v>112942</v>
          </cell>
          <cell r="B542" t="str">
            <v>OVERHEADS EPG-PE</v>
          </cell>
          <cell r="C542">
            <v>112942</v>
          </cell>
          <cell r="D542" t="str">
            <v>OVERHEADS EPG-PE(AVIATION)</v>
          </cell>
          <cell r="E542">
            <v>415003</v>
          </cell>
          <cell r="F542">
            <v>4150</v>
          </cell>
          <cell r="G542" t="str">
            <v>PMM</v>
          </cell>
          <cell r="H542" t="str">
            <v>BASE JV</v>
          </cell>
          <cell r="I542" t="str">
            <v>PRODUCTION</v>
          </cell>
          <cell r="J542" t="str">
            <v>PRODUCTION</v>
          </cell>
          <cell r="K542" t="str">
            <v>Management Adjustment</v>
          </cell>
          <cell r="L542" t="str">
            <v>Management Adjustment</v>
          </cell>
          <cell r="M542" t="str">
            <v>IRETI OMOTOSO</v>
          </cell>
          <cell r="N542" t="str">
            <v>PRODUCTION</v>
          </cell>
          <cell r="O542" t="str">
            <v>ADEDIRAN, ADEWALE</v>
          </cell>
          <cell r="P542" t="str">
            <v>RUTH.OLUWOLE@SHELL.COM</v>
          </cell>
          <cell r="Q542" t="str">
            <v>OPEX</v>
          </cell>
          <cell r="R542" t="str">
            <v>OPEX</v>
          </cell>
          <cell r="S542" t="str">
            <v>NON SAL</v>
          </cell>
          <cell r="T542" t="str">
            <v>N/A</v>
          </cell>
          <cell r="U542" t="str">
            <v>N/A</v>
          </cell>
          <cell r="V542" t="str">
            <v>C_OPSE_OIL_Z11</v>
          </cell>
          <cell r="W542" t="str">
            <v>P231 Production Operations</v>
          </cell>
          <cell r="X542" t="str">
            <v>S7200 Services</v>
          </cell>
          <cell r="Y542" t="str">
            <v>A2110 Production Operations</v>
          </cell>
          <cell r="AB542">
            <v>0</v>
          </cell>
          <cell r="AC542">
            <v>25500000</v>
          </cell>
          <cell r="AD542">
            <v>25500000</v>
          </cell>
        </row>
        <row r="543">
          <cell r="A543">
            <v>112943</v>
          </cell>
          <cell r="B543" t="str">
            <v>PEC HSE COMPLIANCE</v>
          </cell>
          <cell r="C543">
            <v>112943</v>
          </cell>
          <cell r="D543" t="str">
            <v>PEC HSE COMPLIANCE (SAFETY INSPECTION / YEARLY AUDIT)</v>
          </cell>
          <cell r="E543">
            <v>415006</v>
          </cell>
          <cell r="F543">
            <v>4150</v>
          </cell>
          <cell r="G543" t="str">
            <v>HSE</v>
          </cell>
          <cell r="H543" t="str">
            <v>BASE JV</v>
          </cell>
          <cell r="I543" t="str">
            <v>PRODUCTION</v>
          </cell>
          <cell r="J543" t="str">
            <v>PRODUCTION</v>
          </cell>
          <cell r="K543" t="str">
            <v>Asset Manager, Swamp East Hub</v>
          </cell>
          <cell r="L543" t="str">
            <v>Asset Management Integration Lead</v>
          </cell>
          <cell r="M543" t="str">
            <v>IRETI OMOTOSO</v>
          </cell>
          <cell r="N543" t="str">
            <v>PRODUCTION</v>
          </cell>
          <cell r="O543" t="str">
            <v>AZUBUIKE, JOHN</v>
          </cell>
          <cell r="P543" t="str">
            <v>JACOB.OGOGO@SHELL.COM</v>
          </cell>
          <cell r="Q543" t="str">
            <v>OPEX</v>
          </cell>
          <cell r="R543" t="str">
            <v>OPEX</v>
          </cell>
          <cell r="S543" t="str">
            <v>NON SAL</v>
          </cell>
          <cell r="T543" t="str">
            <v>N/A</v>
          </cell>
          <cell r="U543" t="str">
            <v>N/A</v>
          </cell>
          <cell r="V543" t="str">
            <v>C_OPSE_OIL_Z11</v>
          </cell>
          <cell r="W543" t="str">
            <v>P236.02 HSE</v>
          </cell>
          <cell r="X543" t="str">
            <v>S7200 Services</v>
          </cell>
          <cell r="Y543" t="str">
            <v>A2110 Production Operations</v>
          </cell>
          <cell r="AB543">
            <v>24000000</v>
          </cell>
          <cell r="AC543">
            <v>0</v>
          </cell>
          <cell r="AD543">
            <v>78688.524590163928</v>
          </cell>
        </row>
        <row r="544">
          <cell r="A544">
            <v>112944</v>
          </cell>
          <cell r="B544" t="str">
            <v>PNP RELIABILITY IMPROVEMENT</v>
          </cell>
          <cell r="C544">
            <v>112944</v>
          </cell>
          <cell r="D544" t="str">
            <v>RELIABILITY IMPROVEMENT (PRODUCTION MAINTENANCE – OIL (ONSHORE))</v>
          </cell>
          <cell r="E544">
            <v>413001</v>
          </cell>
          <cell r="F544">
            <v>4130</v>
          </cell>
          <cell r="G544" t="str">
            <v>OF-MTCE</v>
          </cell>
          <cell r="H544" t="str">
            <v>BASE JV</v>
          </cell>
          <cell r="I544" t="str">
            <v>PRODUCTION</v>
          </cell>
          <cell r="J544" t="str">
            <v>PRODUCTION</v>
          </cell>
          <cell r="K544" t="str">
            <v>Production Services Manager</v>
          </cell>
          <cell r="L544" t="str">
            <v>Manager, Turnaround &amp; Maintenance Execution</v>
          </cell>
          <cell r="M544" t="str">
            <v>IRETI OMOTOSO</v>
          </cell>
          <cell r="N544" t="str">
            <v>PRODUCTION</v>
          </cell>
          <cell r="O544" t="str">
            <v>OLALEYE, OLAYEMI</v>
          </cell>
          <cell r="P544" t="str">
            <v>FELIX.OWUNNE@SHELL.COM</v>
          </cell>
          <cell r="Q544" t="str">
            <v>OPEX</v>
          </cell>
          <cell r="R544" t="str">
            <v>OPEX</v>
          </cell>
          <cell r="S544" t="str">
            <v>NON SAL</v>
          </cell>
          <cell r="T544" t="str">
            <v>N/A</v>
          </cell>
          <cell r="U544" t="str">
            <v>N/A</v>
          </cell>
          <cell r="V544" t="str">
            <v>C_OPSE_OIL_Z11</v>
          </cell>
          <cell r="W544" t="str">
            <v>P233 Facilities Maintenance</v>
          </cell>
          <cell r="X544" t="str">
            <v>S7200 Services</v>
          </cell>
          <cell r="Y544" t="str">
            <v>A2170 Direct Mngt and Overheads</v>
          </cell>
          <cell r="AB544">
            <v>39858000</v>
          </cell>
          <cell r="AC544">
            <v>133695</v>
          </cell>
          <cell r="AD544">
            <v>264376.96721311472</v>
          </cell>
        </row>
        <row r="545">
          <cell r="A545">
            <v>112947</v>
          </cell>
          <cell r="B545" t="str">
            <v>GMW GENERAL OH - GM SERVICES WARRI</v>
          </cell>
          <cell r="C545">
            <v>112947</v>
          </cell>
          <cell r="D545" t="str">
            <v>GMW GENERAL OH - GM SERVICES WARRI</v>
          </cell>
          <cell r="E545">
            <v>415006</v>
          </cell>
          <cell r="F545">
            <v>4150</v>
          </cell>
          <cell r="G545" t="str">
            <v>G&amp;A</v>
          </cell>
          <cell r="H545" t="str">
            <v>BASE JV</v>
          </cell>
          <cell r="I545" t="str">
            <v>PRODUCTION</v>
          </cell>
          <cell r="J545" t="str">
            <v>PRODUCTION</v>
          </cell>
          <cell r="K545" t="str">
            <v>Asset Manager, Swamp West Hub</v>
          </cell>
          <cell r="L545" t="str">
            <v>Asset Management Integration Lead</v>
          </cell>
          <cell r="M545" t="str">
            <v>IRETI OMOTOSO</v>
          </cell>
          <cell r="N545" t="str">
            <v>PRODUCTION</v>
          </cell>
          <cell r="O545" t="str">
            <v>COOKEY, GABRIEL</v>
          </cell>
          <cell r="P545" t="str">
            <v>SONNY.OKOH@SHELL.COM</v>
          </cell>
          <cell r="Q545" t="str">
            <v>OPEX</v>
          </cell>
          <cell r="R545" t="str">
            <v>OPEX</v>
          </cell>
          <cell r="S545" t="str">
            <v>NON SAL</v>
          </cell>
          <cell r="T545" t="str">
            <v>N/A</v>
          </cell>
          <cell r="U545" t="str">
            <v>N/A</v>
          </cell>
          <cell r="V545" t="str">
            <v>N/A</v>
          </cell>
          <cell r="W545" t="str">
            <v>P235 Direct Management</v>
          </cell>
          <cell r="X545" t="str">
            <v>S7200 Services</v>
          </cell>
          <cell r="Y545" t="str">
            <v>A2170 Direct Mngt and Overheads</v>
          </cell>
          <cell r="AB545">
            <v>0</v>
          </cell>
          <cell r="AC545">
            <v>0</v>
          </cell>
          <cell r="AD545">
            <v>0</v>
          </cell>
        </row>
        <row r="546">
          <cell r="A546">
            <v>112948</v>
          </cell>
          <cell r="B546" t="str">
            <v>OVERHEADS EPG-PE</v>
          </cell>
          <cell r="C546">
            <v>112948</v>
          </cell>
          <cell r="D546" t="str">
            <v>OVERHEADS EPG-PE (LAND TRANSPORT)</v>
          </cell>
          <cell r="E546">
            <v>415003</v>
          </cell>
          <cell r="F546">
            <v>4150</v>
          </cell>
          <cell r="G546" t="str">
            <v>PMM</v>
          </cell>
          <cell r="H546" t="str">
            <v>BASE JV</v>
          </cell>
          <cell r="I546" t="str">
            <v>PRODUCTION</v>
          </cell>
          <cell r="J546" t="str">
            <v>PRODUCTION</v>
          </cell>
          <cell r="K546" t="str">
            <v>Asset Manager, Land East Hub</v>
          </cell>
          <cell r="L546" t="str">
            <v>Asset Management Integration Lead</v>
          </cell>
          <cell r="M546" t="str">
            <v>IRETI OMOTOSO</v>
          </cell>
          <cell r="N546" t="str">
            <v>PRODUCTION</v>
          </cell>
          <cell r="O546" t="str">
            <v>ADEDIRAN, ADEWALE</v>
          </cell>
          <cell r="P546" t="str">
            <v>RUTH.OLUWOLE@SHELL.COM</v>
          </cell>
          <cell r="Q546" t="str">
            <v>OPEX</v>
          </cell>
          <cell r="R546" t="str">
            <v>OPEX</v>
          </cell>
          <cell r="S546" t="str">
            <v>NON SAL</v>
          </cell>
          <cell r="T546" t="str">
            <v>N/A</v>
          </cell>
          <cell r="U546" t="str">
            <v>N/A</v>
          </cell>
          <cell r="V546" t="str">
            <v>C_OPSE_OIL_Z11</v>
          </cell>
          <cell r="W546" t="str">
            <v>P231 Production Operations</v>
          </cell>
          <cell r="X546" t="str">
            <v>S7200 Services</v>
          </cell>
          <cell r="Y546" t="str">
            <v>A2110 Production Operations</v>
          </cell>
          <cell r="AB546">
            <v>1878900</v>
          </cell>
          <cell r="AC546">
            <v>1800</v>
          </cell>
          <cell r="AD546">
            <v>7960.3278688524588</v>
          </cell>
        </row>
        <row r="547">
          <cell r="A547">
            <v>112949</v>
          </cell>
          <cell r="B547" t="str">
            <v>SCD OVERHEADS, LABOUR CONTRACTOR</v>
          </cell>
          <cell r="C547">
            <v>112949</v>
          </cell>
          <cell r="D547" t="str">
            <v>OVERHEADS, SOCIAL PERFORMANCE &amp; COMMUNITY AFFAIRS (LABOUR CONTRACTOR)</v>
          </cell>
          <cell r="E547">
            <v>415008</v>
          </cell>
          <cell r="F547">
            <v>4150</v>
          </cell>
          <cell r="G547" t="str">
            <v>G&amp;A</v>
          </cell>
          <cell r="H547" t="str">
            <v>BASE JV</v>
          </cell>
          <cell r="I547" t="str">
            <v>CC &amp; MD</v>
          </cell>
          <cell r="J547" t="str">
            <v>EXTERNAL RELATIONS</v>
          </cell>
          <cell r="K547" t="str">
            <v>External Relations Manager</v>
          </cell>
          <cell r="L547" t="str">
            <v>ER Strategy &amp; Value Assurance Mgr</v>
          </cell>
          <cell r="M547" t="str">
            <v>CHIGBO ENENMO</v>
          </cell>
          <cell r="N547" t="str">
            <v>EXTERNAL RELATIONS</v>
          </cell>
          <cell r="O547" t="str">
            <v>SOKUNBI, ADEOLA</v>
          </cell>
          <cell r="P547" t="str">
            <v>O.SAMSON-OLAWALE@SHELL.COM</v>
          </cell>
          <cell r="Q547" t="str">
            <v>OPEX</v>
          </cell>
          <cell r="R547" t="str">
            <v>OPEX</v>
          </cell>
          <cell r="S547" t="str">
            <v>NON SAL</v>
          </cell>
          <cell r="T547" t="str">
            <v>N/A</v>
          </cell>
          <cell r="U547" t="str">
            <v>N/A</v>
          </cell>
          <cell r="V547" t="str">
            <v>C_OPSE_OIL_Z11</v>
          </cell>
          <cell r="W547" t="str">
            <v>P231 Production Operations</v>
          </cell>
          <cell r="X547" t="str">
            <v>S7200 Services</v>
          </cell>
          <cell r="Y547" t="str">
            <v>A2340 Overhead</v>
          </cell>
          <cell r="AB547">
            <v>241244429.39999998</v>
          </cell>
          <cell r="AC547">
            <v>0</v>
          </cell>
          <cell r="AD547">
            <v>790965.34229508194</v>
          </cell>
        </row>
        <row r="548">
          <cell r="A548">
            <v>112950</v>
          </cell>
          <cell r="B548" t="str">
            <v>PEB HSE COMPLIANCE</v>
          </cell>
          <cell r="C548">
            <v>112950</v>
          </cell>
          <cell r="D548" t="str">
            <v>PEB HSE COMPLIANCE (ENVIRONMENTAL LEGISLATION  &amp; SUBSCRIPTION )</v>
          </cell>
          <cell r="E548">
            <v>415006</v>
          </cell>
          <cell r="F548">
            <v>4150</v>
          </cell>
          <cell r="G548" t="str">
            <v>HSE</v>
          </cell>
          <cell r="H548" t="str">
            <v>BASE JV</v>
          </cell>
          <cell r="I548" t="str">
            <v>PRODUCTION</v>
          </cell>
          <cell r="J548" t="str">
            <v>PRODUCTION</v>
          </cell>
          <cell r="K548" t="str">
            <v>Asset Manager, Swamp East Hub</v>
          </cell>
          <cell r="L548" t="str">
            <v>Asset Management Integration Lead</v>
          </cell>
          <cell r="M548" t="str">
            <v>IRETI OMOTOSO</v>
          </cell>
          <cell r="N548" t="str">
            <v>PRODUCTION</v>
          </cell>
          <cell r="O548" t="str">
            <v>AZUBUIKE, JOHN</v>
          </cell>
          <cell r="P548" t="str">
            <v>SUNDAY.OTUU@SHELL.COM</v>
          </cell>
          <cell r="Q548" t="str">
            <v>OPEX</v>
          </cell>
          <cell r="R548" t="str">
            <v>OPEX</v>
          </cell>
          <cell r="S548" t="str">
            <v>NON SAL</v>
          </cell>
          <cell r="T548" t="str">
            <v>N/A</v>
          </cell>
          <cell r="U548" t="str">
            <v>N/A</v>
          </cell>
          <cell r="V548" t="str">
            <v>N/A</v>
          </cell>
          <cell r="W548" t="str">
            <v>P236.02 HSE</v>
          </cell>
          <cell r="X548" t="str">
            <v>S7200 Services</v>
          </cell>
          <cell r="Y548" t="str">
            <v>A2110 Production Operations</v>
          </cell>
          <cell r="AB548">
            <v>0</v>
          </cell>
          <cell r="AC548">
            <v>0</v>
          </cell>
          <cell r="AD548">
            <v>0</v>
          </cell>
        </row>
        <row r="549">
          <cell r="A549">
            <v>112951</v>
          </cell>
          <cell r="B549" t="str">
            <v>PEC HSE COMPLIANCE</v>
          </cell>
          <cell r="C549">
            <v>112951</v>
          </cell>
          <cell r="D549" t="str">
            <v>PEC HSE COMPLIANCE (ENVIRONMENTAL LEGISLATION  &amp; SUBSCRIPTION )</v>
          </cell>
          <cell r="E549">
            <v>415006</v>
          </cell>
          <cell r="F549">
            <v>4150</v>
          </cell>
          <cell r="G549" t="str">
            <v>HSE</v>
          </cell>
          <cell r="H549" t="str">
            <v>BASE JV</v>
          </cell>
          <cell r="I549" t="str">
            <v>PRODUCTION</v>
          </cell>
          <cell r="J549" t="str">
            <v>PRODUCTION</v>
          </cell>
          <cell r="K549" t="str">
            <v>Asset Manager, Swamp East Hub</v>
          </cell>
          <cell r="L549" t="str">
            <v>Asset Management Integration Lead</v>
          </cell>
          <cell r="M549" t="str">
            <v>IRETI OMOTOSO</v>
          </cell>
          <cell r="N549" t="str">
            <v>PRODUCTION</v>
          </cell>
          <cell r="O549" t="str">
            <v>AZUBUIKE, JOHN</v>
          </cell>
          <cell r="P549" t="str">
            <v>JACOB.OGOGO@SHELL.COM</v>
          </cell>
          <cell r="Q549" t="str">
            <v>OPEX</v>
          </cell>
          <cell r="R549" t="str">
            <v>OPEX</v>
          </cell>
          <cell r="S549" t="str">
            <v>NON SAL</v>
          </cell>
          <cell r="T549" t="str">
            <v>N/A</v>
          </cell>
          <cell r="U549" t="str">
            <v>N/A</v>
          </cell>
          <cell r="V549" t="str">
            <v>C_OPSE_OIL_Z11</v>
          </cell>
          <cell r="W549" t="str">
            <v>P236.02 HSE</v>
          </cell>
          <cell r="X549" t="str">
            <v>S7200 Services</v>
          </cell>
          <cell r="Y549" t="str">
            <v>A2110 Production Operations</v>
          </cell>
          <cell r="AB549">
            <v>6930000</v>
          </cell>
          <cell r="AC549">
            <v>0</v>
          </cell>
          <cell r="AD549">
            <v>22721.311475409835</v>
          </cell>
        </row>
        <row r="550">
          <cell r="A550">
            <v>113152</v>
          </cell>
          <cell r="B550" t="str">
            <v>OVERHEADS, GRA / BCO_PROFESSIONAL FEE</v>
          </cell>
          <cell r="C550">
            <v>112980</v>
          </cell>
          <cell r="D550" t="str">
            <v>OVERHEADS_LEGAL TRAVEL &amp; HOTEL</v>
          </cell>
          <cell r="E550">
            <v>415002</v>
          </cell>
          <cell r="F550">
            <v>4150</v>
          </cell>
          <cell r="G550" t="str">
            <v>G&amp;A</v>
          </cell>
          <cell r="H550" t="str">
            <v>BASE JV</v>
          </cell>
          <cell r="I550" t="str">
            <v>LEGAL/ BI</v>
          </cell>
          <cell r="J550" t="str">
            <v>LEGAL</v>
          </cell>
          <cell r="K550" t="str">
            <v>HoL Nigeria / Company Secretary</v>
          </cell>
          <cell r="L550" t="str">
            <v>Managing Counsel HSSE, Lands &amp;</v>
          </cell>
          <cell r="M550" t="str">
            <v>CHIGBO ENENMO</v>
          </cell>
          <cell r="N550" t="str">
            <v>LEGAL</v>
          </cell>
          <cell r="O550" t="str">
            <v>AJILIMA- ISAAC, HAWA</v>
          </cell>
          <cell r="P550" t="str">
            <v>KUMEN.AGHOMON@SHELL.COM</v>
          </cell>
          <cell r="Q550" t="str">
            <v>OPEX</v>
          </cell>
          <cell r="R550" t="str">
            <v>OPEX</v>
          </cell>
          <cell r="S550" t="str">
            <v>NON SAL</v>
          </cell>
          <cell r="T550" t="str">
            <v>N/A</v>
          </cell>
          <cell r="U550" t="str">
            <v>N/A</v>
          </cell>
          <cell r="V550" t="str">
            <v>C_OPSE_OIL_Z11</v>
          </cell>
          <cell r="W550" t="str">
            <v>P236.06 Finance and Taxation</v>
          </cell>
          <cell r="X550" t="str">
            <v>S7200 Services</v>
          </cell>
          <cell r="Y550" t="str">
            <v>A2340 Overhead</v>
          </cell>
          <cell r="AB550">
            <v>2846728</v>
          </cell>
          <cell r="AC550">
            <v>8701</v>
          </cell>
          <cell r="AD550">
            <v>18034.534426229508</v>
          </cell>
        </row>
        <row r="551">
          <cell r="A551">
            <v>112954</v>
          </cell>
          <cell r="B551" t="str">
            <v>PWB POLLUTION CLEAN UP</v>
          </cell>
          <cell r="C551">
            <v>112954</v>
          </cell>
          <cell r="D551" t="str">
            <v>PBW ENVIRONMENTAL AFFAIRS (ESI &amp; STUDIES MAPPING)</v>
          </cell>
          <cell r="E551">
            <v>415006</v>
          </cell>
          <cell r="F551">
            <v>4150</v>
          </cell>
          <cell r="G551" t="str">
            <v>HSE</v>
          </cell>
          <cell r="H551" t="str">
            <v>BASE JV</v>
          </cell>
          <cell r="I551" t="str">
            <v>PRODUCTION</v>
          </cell>
          <cell r="J551" t="str">
            <v>PRODUCTION</v>
          </cell>
          <cell r="K551" t="str">
            <v>Asset Manager, Swamp West Hub</v>
          </cell>
          <cell r="L551" t="str">
            <v>Asset Management Integration Lead</v>
          </cell>
          <cell r="M551" t="str">
            <v>IRETI OMOTOSO</v>
          </cell>
          <cell r="N551" t="str">
            <v>PRODUCTION</v>
          </cell>
          <cell r="O551" t="str">
            <v>COOKEY, GABRIEL</v>
          </cell>
          <cell r="P551" t="str">
            <v>MEZIE.ANABA@SHELL.COM</v>
          </cell>
          <cell r="Q551" t="str">
            <v>OPEX</v>
          </cell>
          <cell r="R551" t="str">
            <v>OPEX</v>
          </cell>
          <cell r="S551" t="str">
            <v>NON SAL</v>
          </cell>
          <cell r="T551" t="str">
            <v>N/A</v>
          </cell>
          <cell r="U551" t="str">
            <v>N/A</v>
          </cell>
          <cell r="V551" t="str">
            <v>C_OPSE_OIL_Z11</v>
          </cell>
          <cell r="W551" t="str">
            <v>P244.01 Other Production Expenses</v>
          </cell>
          <cell r="X551" t="str">
            <v>S7200 Services</v>
          </cell>
          <cell r="Y551" t="str">
            <v>A2110 Production Operations</v>
          </cell>
          <cell r="AB551">
            <v>178913165.20538399</v>
          </cell>
          <cell r="AC551">
            <v>0</v>
          </cell>
          <cell r="AD551">
            <v>586600.54165699671</v>
          </cell>
        </row>
        <row r="552">
          <cell r="A552">
            <v>112955</v>
          </cell>
          <cell r="B552" t="str">
            <v>OVERHEAD HR &amp; SERVICES-GEOSOLUTIONS</v>
          </cell>
          <cell r="C552">
            <v>112955</v>
          </cell>
          <cell r="D552" t="str">
            <v>ADMIN SERVICES COST -GEOSOLUTIONS</v>
          </cell>
          <cell r="E552">
            <v>415004</v>
          </cell>
          <cell r="F552">
            <v>4150</v>
          </cell>
          <cell r="G552" t="str">
            <v>G&amp;A</v>
          </cell>
          <cell r="H552" t="str">
            <v>BASE JV</v>
          </cell>
          <cell r="I552" t="str">
            <v>DEVELOPMENT</v>
          </cell>
          <cell r="J552" t="str">
            <v>DEVELOPMENT</v>
          </cell>
          <cell r="K552" t="str">
            <v>Manager, Geosolutions &amp; Onshore Studies</v>
          </cell>
          <cell r="L552" t="str">
            <v>Chief Geophysicist</v>
          </cell>
          <cell r="M552" t="str">
            <v>MOJEED OKUNADE</v>
          </cell>
          <cell r="N552" t="str">
            <v>DEVELOPMENT</v>
          </cell>
          <cell r="O552" t="str">
            <v>ENONCHE, VANESSA</v>
          </cell>
          <cell r="P552" t="str">
            <v>OLUFEMI.SEGUN@SHELL.COM</v>
          </cell>
          <cell r="Q552" t="str">
            <v>OPEX</v>
          </cell>
          <cell r="R552" t="str">
            <v>OPEX</v>
          </cell>
          <cell r="S552" t="str">
            <v>NON SAL</v>
          </cell>
          <cell r="T552" t="str">
            <v>N/A</v>
          </cell>
          <cell r="U552" t="str">
            <v>N/A</v>
          </cell>
          <cell r="V552" t="str">
            <v>C_OPSE_OIL_Z11</v>
          </cell>
          <cell r="W552" t="str">
            <v>P236.01 Technical Support</v>
          </cell>
          <cell r="X552" t="str">
            <v>S7200 Services</v>
          </cell>
          <cell r="Y552" t="str">
            <v>A2340 Overhead</v>
          </cell>
          <cell r="AB552">
            <v>13200306</v>
          </cell>
          <cell r="AC552">
            <v>9470</v>
          </cell>
          <cell r="AD552">
            <v>52749.691803278693</v>
          </cell>
        </row>
        <row r="553">
          <cell r="A553">
            <v>112957</v>
          </cell>
          <cell r="B553" t="str">
            <v>FLOWLINE INTEGRITY MANAGEMENT</v>
          </cell>
          <cell r="C553">
            <v>112957</v>
          </cell>
          <cell r="D553" t="str">
            <v>FLOWLINE INTEGRITY MANAGEMENT (MAINTENANCE OF PIPELINES, FLOWLINES AND RISERS - GAS )</v>
          </cell>
          <cell r="E553">
            <v>412003</v>
          </cell>
          <cell r="F553">
            <v>4120</v>
          </cell>
          <cell r="G553" t="str">
            <v>GAS</v>
          </cell>
          <cell r="H553" t="str">
            <v>BASE JV</v>
          </cell>
          <cell r="I553" t="str">
            <v>PRODUCTION</v>
          </cell>
          <cell r="J553" t="str">
            <v>PRODUCTION</v>
          </cell>
          <cell r="K553" t="str">
            <v>Pipeline Asset Manager</v>
          </cell>
          <cell r="L553" t="str">
            <v xml:space="preserve">	Production Support Manager                                                          </v>
          </cell>
          <cell r="M553" t="str">
            <v>IRETI OMOTOSO</v>
          </cell>
          <cell r="N553" t="str">
            <v>PRODUCTION</v>
          </cell>
          <cell r="O553" t="str">
            <v>AGUEGBOH, OBIORA</v>
          </cell>
          <cell r="P553" t="str">
            <v>IKECHUKWU.ODINACHI@SHELL.COM</v>
          </cell>
          <cell r="Q553" t="str">
            <v>OPEX</v>
          </cell>
          <cell r="R553" t="str">
            <v>OPEX</v>
          </cell>
          <cell r="S553" t="str">
            <v>NON SAL</v>
          </cell>
          <cell r="T553" t="str">
            <v>N/A</v>
          </cell>
          <cell r="U553" t="str">
            <v>N/A</v>
          </cell>
          <cell r="V553" t="str">
            <v>C_OPSE_OIL_Z11</v>
          </cell>
          <cell r="W553" t="str">
            <v>P231 Production Operations</v>
          </cell>
          <cell r="X553" t="str">
            <v>S7200 Services</v>
          </cell>
          <cell r="Y553" t="str">
            <v>A2110 Production Operations</v>
          </cell>
          <cell r="AB553">
            <v>82631600</v>
          </cell>
          <cell r="AC553">
            <v>346160</v>
          </cell>
          <cell r="AD553">
            <v>617083.27868852462</v>
          </cell>
        </row>
        <row r="554">
          <cell r="A554">
            <v>112958</v>
          </cell>
          <cell r="B554" t="str">
            <v>FOURTH PARTY PROJECTS-TRAVELS</v>
          </cell>
          <cell r="C554">
            <v>112958</v>
          </cell>
          <cell r="D554" t="str">
            <v>FOURTH PARTY PROJECTS-TRAVELS</v>
          </cell>
          <cell r="E554">
            <v>415002</v>
          </cell>
          <cell r="F554">
            <v>4150</v>
          </cell>
          <cell r="G554" t="str">
            <v>G&amp;A</v>
          </cell>
          <cell r="H554" t="str">
            <v>BASE JV</v>
          </cell>
          <cell r="I554" t="str">
            <v>PRODUCTION</v>
          </cell>
          <cell r="J554" t="str">
            <v>PRODUCTION</v>
          </cell>
          <cell r="K554" t="str">
            <v>Production Services Manager</v>
          </cell>
          <cell r="L554" t="str">
            <v>Logistics Manager</v>
          </cell>
          <cell r="M554" t="str">
            <v>IRETI OMOTOSO</v>
          </cell>
          <cell r="N554" t="str">
            <v>PRODUCTION</v>
          </cell>
          <cell r="O554" t="str">
            <v>OKEKE, JULIUS</v>
          </cell>
          <cell r="P554" t="str">
            <v>PETER.AKPOKODJE@SHELL.COM</v>
          </cell>
          <cell r="Q554" t="str">
            <v>OPEX</v>
          </cell>
          <cell r="R554" t="str">
            <v>OPEX</v>
          </cell>
          <cell r="S554" t="str">
            <v>NON SAL</v>
          </cell>
          <cell r="T554" t="str">
            <v>N/A</v>
          </cell>
          <cell r="U554" t="str">
            <v>N/A</v>
          </cell>
          <cell r="V554" t="str">
            <v>C_OPSE_OIL_Z11</v>
          </cell>
          <cell r="W554" t="str">
            <v>P236.07 Procurement Management</v>
          </cell>
          <cell r="X554" t="str">
            <v>S7200 Services</v>
          </cell>
          <cell r="Y554" t="str">
            <v>A2340 Overhead</v>
          </cell>
          <cell r="AB554">
            <v>2230000</v>
          </cell>
          <cell r="AC554">
            <v>2020</v>
          </cell>
          <cell r="AD554">
            <v>9331.4754098360645</v>
          </cell>
        </row>
        <row r="555">
          <cell r="A555">
            <v>112960</v>
          </cell>
          <cell r="B555" t="str">
            <v>GPO.GEN.CATERING</v>
          </cell>
          <cell r="C555">
            <v>112960</v>
          </cell>
          <cell r="D555" t="str">
            <v>STAFF WELFARE &amp; RECOGNITION</v>
          </cell>
          <cell r="E555">
            <v>415006</v>
          </cell>
          <cell r="F555">
            <v>4150</v>
          </cell>
          <cell r="G555" t="str">
            <v>HSE</v>
          </cell>
          <cell r="H555" t="str">
            <v>BASE JV</v>
          </cell>
          <cell r="I555" t="str">
            <v>PRODUCTION</v>
          </cell>
          <cell r="J555" t="str">
            <v>PRODUCTION</v>
          </cell>
          <cell r="K555" t="str">
            <v>Asset Manager, EA Hub</v>
          </cell>
          <cell r="L555" t="str">
            <v>Asset Management Integration Lead</v>
          </cell>
          <cell r="M555" t="str">
            <v>IRETI OMOTOSO</v>
          </cell>
          <cell r="N555" t="str">
            <v>PRODUCTION</v>
          </cell>
          <cell r="O555" t="str">
            <v>OLUMIDE, VICTORIA</v>
          </cell>
          <cell r="P555" t="str">
            <v>OGBONNA.NWACHI@SHELL.COM</v>
          </cell>
          <cell r="Q555" t="str">
            <v>OPEX</v>
          </cell>
          <cell r="R555" t="str">
            <v>OPEX</v>
          </cell>
          <cell r="S555" t="str">
            <v>NON SAL</v>
          </cell>
          <cell r="T555" t="str">
            <v>N/A</v>
          </cell>
          <cell r="U555" t="str">
            <v>N/A</v>
          </cell>
          <cell r="V555" t="str">
            <v>N_EAZZ_OFS_N01</v>
          </cell>
          <cell r="W555" t="str">
            <v>P231 Production Operations</v>
          </cell>
          <cell r="X555" t="str">
            <v>S7200 Services</v>
          </cell>
          <cell r="Y555" t="str">
            <v>A2110 Production Operations</v>
          </cell>
          <cell r="AB555">
            <v>29422750</v>
          </cell>
          <cell r="AC555">
            <v>0</v>
          </cell>
          <cell r="AD555">
            <v>96468.032786885247</v>
          </cell>
        </row>
        <row r="556">
          <cell r="A556">
            <v>112961</v>
          </cell>
          <cell r="B556" t="str">
            <v>OVERHEADS EPG-PE</v>
          </cell>
          <cell r="C556">
            <v>112961</v>
          </cell>
          <cell r="D556" t="str">
            <v>OVERHEADS EPG-PE (ADMIN SERVICES COST)</v>
          </cell>
          <cell r="E556">
            <v>415002</v>
          </cell>
          <cell r="F556">
            <v>4150</v>
          </cell>
          <cell r="G556" t="str">
            <v>G&amp;A</v>
          </cell>
          <cell r="H556" t="str">
            <v>BASE JV</v>
          </cell>
          <cell r="I556" t="str">
            <v>PRODUCTION</v>
          </cell>
          <cell r="J556" t="str">
            <v>PRODUCTION</v>
          </cell>
          <cell r="K556" t="str">
            <v>Asset Manager, Land East Hub</v>
          </cell>
          <cell r="L556" t="str">
            <v>Asset Management Integration Lead</v>
          </cell>
          <cell r="M556" t="str">
            <v>IRETI OMOTOSO</v>
          </cell>
          <cell r="N556" t="str">
            <v>PRODUCTION</v>
          </cell>
          <cell r="O556" t="str">
            <v>ADEDIRAN, ADEWALE</v>
          </cell>
          <cell r="P556" t="str">
            <v>RUTH.OLUWOLE@SHELL.COM</v>
          </cell>
          <cell r="Q556" t="str">
            <v>OPEX</v>
          </cell>
          <cell r="R556" t="str">
            <v>OPEX</v>
          </cell>
          <cell r="S556" t="str">
            <v>NON SAL</v>
          </cell>
          <cell r="T556" t="str">
            <v>N/A</v>
          </cell>
          <cell r="U556" t="str">
            <v>N/A</v>
          </cell>
          <cell r="V556" t="str">
            <v>C_OPSE_OIL_Z11</v>
          </cell>
          <cell r="W556" t="str">
            <v>P231 Production Operations</v>
          </cell>
          <cell r="X556" t="str">
            <v>S7200 Services</v>
          </cell>
          <cell r="Y556" t="str">
            <v>A2110 Production Operations</v>
          </cell>
          <cell r="AB556">
            <v>2820000</v>
          </cell>
          <cell r="AC556">
            <v>2344</v>
          </cell>
          <cell r="AD556">
            <v>11589.901639344262</v>
          </cell>
        </row>
        <row r="557">
          <cell r="A557">
            <v>102744</v>
          </cell>
          <cell r="B557" t="str">
            <v>COMMRELATIONSLANDAREA</v>
          </cell>
          <cell r="C557">
            <v>112997</v>
          </cell>
          <cell r="D557" t="str">
            <v>OVERHEADS, SOCIAL PERFORMANCE &amp; COMMUNITY AFFAIRS (HOTELS AND TRAVEL)</v>
          </cell>
          <cell r="E557">
            <v>415008</v>
          </cell>
          <cell r="F557">
            <v>4150</v>
          </cell>
          <cell r="G557" t="str">
            <v>G&amp;A</v>
          </cell>
          <cell r="H557" t="str">
            <v>BASE JV</v>
          </cell>
          <cell r="I557" t="str">
            <v>CC &amp; MD</v>
          </cell>
          <cell r="J557" t="str">
            <v>EXTERNAL RELATIONS</v>
          </cell>
          <cell r="K557" t="str">
            <v>External Relations Manager</v>
          </cell>
          <cell r="L557" t="str">
            <v>Stakeholder Relations Manager</v>
          </cell>
          <cell r="M557" t="str">
            <v>CHIGBO ENENMO</v>
          </cell>
          <cell r="N557" t="str">
            <v>EXTERNAL RELATIONS</v>
          </cell>
          <cell r="O557" t="str">
            <v>SOKUNBI, ADEOLA</v>
          </cell>
          <cell r="P557" t="str">
            <v>O.SAMSON-OLAWALE@SHELL.COM</v>
          </cell>
          <cell r="Q557" t="str">
            <v>OPEX</v>
          </cell>
          <cell r="R557" t="str">
            <v>OPEX</v>
          </cell>
          <cell r="S557" t="str">
            <v>NON SAL</v>
          </cell>
          <cell r="T557" t="str">
            <v>N/A</v>
          </cell>
          <cell r="U557" t="str">
            <v>N/A</v>
          </cell>
          <cell r="V557" t="str">
            <v>N/A</v>
          </cell>
          <cell r="W557" t="str">
            <v>P236.08 Overhead (SCD)</v>
          </cell>
          <cell r="X557" t="str">
            <v>S7200 Services</v>
          </cell>
          <cell r="Y557" t="str">
            <v>A2340 Overhead</v>
          </cell>
          <cell r="AB557">
            <v>0</v>
          </cell>
          <cell r="AC557">
            <v>0</v>
          </cell>
          <cell r="AD557">
            <v>0</v>
          </cell>
        </row>
        <row r="558">
          <cell r="A558">
            <v>104228</v>
          </cell>
          <cell r="B558" t="str">
            <v>OVERHEADSCOMMUNITYRELATIONS</v>
          </cell>
          <cell r="C558">
            <v>112997</v>
          </cell>
          <cell r="D558" t="str">
            <v>OVERHEADS, SOCIAL PERFORMANCE &amp; COMMUNITY AFFAIRS (HOTELS AND TRAVEL)</v>
          </cell>
          <cell r="E558">
            <v>415008</v>
          </cell>
          <cell r="F558">
            <v>4150</v>
          </cell>
          <cell r="G558" t="str">
            <v>G&amp;A</v>
          </cell>
          <cell r="H558" t="str">
            <v>BASE JV</v>
          </cell>
          <cell r="I558" t="str">
            <v>CC &amp; MD</v>
          </cell>
          <cell r="J558" t="str">
            <v>EXTERNAL RELATIONS</v>
          </cell>
          <cell r="K558" t="str">
            <v>External Relations Manager</v>
          </cell>
          <cell r="L558" t="str">
            <v>Stakeholder Relations Manager</v>
          </cell>
          <cell r="M558" t="str">
            <v>CHIGBO ENENMO</v>
          </cell>
          <cell r="N558" t="str">
            <v>EXTERNAL RELATIONS</v>
          </cell>
          <cell r="O558" t="str">
            <v>SOKUNBI, ADEOLA</v>
          </cell>
          <cell r="P558" t="str">
            <v>O.SAMSON-OLAWALE@SHELL.COM</v>
          </cell>
          <cell r="Q558" t="str">
            <v>OPEX</v>
          </cell>
          <cell r="R558" t="str">
            <v>OPEX</v>
          </cell>
          <cell r="S558" t="str">
            <v>NON SAL</v>
          </cell>
          <cell r="T558" t="str">
            <v>N/A</v>
          </cell>
          <cell r="U558" t="str">
            <v>N/A</v>
          </cell>
          <cell r="V558" t="str">
            <v>N/A</v>
          </cell>
          <cell r="W558" t="str">
            <v>P236.08 Overhead (SCD)</v>
          </cell>
          <cell r="X558" t="str">
            <v>S7200 Services</v>
          </cell>
          <cell r="Y558" t="str">
            <v>A2340 Overhead</v>
          </cell>
          <cell r="AB558">
            <v>0</v>
          </cell>
          <cell r="AC558">
            <v>0</v>
          </cell>
          <cell r="AD558">
            <v>0</v>
          </cell>
        </row>
        <row r="559">
          <cell r="A559">
            <v>112997</v>
          </cell>
          <cell r="B559" t="str">
            <v>SCD OVERHEADS, HOTELS &amp; TRAVEL</v>
          </cell>
          <cell r="C559">
            <v>112997</v>
          </cell>
          <cell r="D559" t="str">
            <v>OVERHEADS, SOCIAL PERFORMANCE &amp; COMMUNITY AFFAIRS (HOTELS AND TRAVEL)</v>
          </cell>
          <cell r="E559">
            <v>415008</v>
          </cell>
          <cell r="F559">
            <v>4150</v>
          </cell>
          <cell r="G559" t="str">
            <v>G&amp;A</v>
          </cell>
          <cell r="H559" t="str">
            <v>BASE JV</v>
          </cell>
          <cell r="I559" t="str">
            <v>CC &amp; MD</v>
          </cell>
          <cell r="J559" t="str">
            <v>EXTERNAL RELATIONS</v>
          </cell>
          <cell r="K559" t="str">
            <v>External Relations Manager</v>
          </cell>
          <cell r="L559" t="str">
            <v>ER Strategy &amp; Value Assurance Mgr</v>
          </cell>
          <cell r="M559" t="str">
            <v>CHIGBO ENENMO</v>
          </cell>
          <cell r="N559" t="str">
            <v>EXTERNAL RELATIONS</v>
          </cell>
          <cell r="O559" t="str">
            <v>SOKUNBI, ADEOLA</v>
          </cell>
          <cell r="P559" t="str">
            <v>O.SAMSON-OLAWALE@SHELL.COM</v>
          </cell>
          <cell r="Q559" t="str">
            <v>OPEX</v>
          </cell>
          <cell r="R559" t="str">
            <v>OPEX</v>
          </cell>
          <cell r="S559" t="str">
            <v>NON SAL</v>
          </cell>
          <cell r="T559" t="str">
            <v>N/A</v>
          </cell>
          <cell r="U559" t="str">
            <v>N/A</v>
          </cell>
          <cell r="V559" t="str">
            <v>C_OPSE_OIL_Z11</v>
          </cell>
          <cell r="W559" t="str">
            <v>P231 Production Operations</v>
          </cell>
          <cell r="X559" t="str">
            <v>S7200 Services</v>
          </cell>
          <cell r="Y559" t="str">
            <v>A2340 Overhead</v>
          </cell>
          <cell r="AB559">
            <v>47180000</v>
          </cell>
          <cell r="AC559">
            <v>62300</v>
          </cell>
          <cell r="AD559">
            <v>216988.52459016393</v>
          </cell>
        </row>
        <row r="560">
          <cell r="A560">
            <v>113014</v>
          </cell>
          <cell r="B560" t="str">
            <v>PEC COMMUNITY RELATIONS</v>
          </cell>
          <cell r="C560">
            <v>113014</v>
          </cell>
          <cell r="D560" t="str">
            <v>COMMUNITY RELATIONS SWAMP 1 - CR STAFF (CAPACITY BUILDING )</v>
          </cell>
          <cell r="E560">
            <v>415008</v>
          </cell>
          <cell r="F560">
            <v>4150</v>
          </cell>
          <cell r="G560" t="str">
            <v>CDPA</v>
          </cell>
          <cell r="H560" t="str">
            <v>BASE JV</v>
          </cell>
          <cell r="I560" t="str">
            <v>PRODUCTION</v>
          </cell>
          <cell r="J560" t="str">
            <v>PRODUCTION</v>
          </cell>
          <cell r="K560" t="str">
            <v>Asset Manager, Swamp East Hub</v>
          </cell>
          <cell r="L560" t="str">
            <v>Asset Management Integration Lead</v>
          </cell>
          <cell r="M560" t="str">
            <v>IRETI OMOTOSO</v>
          </cell>
          <cell r="N560" t="str">
            <v>PRODUCTION</v>
          </cell>
          <cell r="O560" t="str">
            <v>AZUBUIKE, JOHN</v>
          </cell>
          <cell r="P560" t="str">
            <v>APOLLOS.NALE@SHELL.COM</v>
          </cell>
          <cell r="Q560" t="str">
            <v>OPEX</v>
          </cell>
          <cell r="R560" t="str">
            <v>OPEX</v>
          </cell>
          <cell r="S560" t="str">
            <v>NON SAL</v>
          </cell>
          <cell r="T560" t="str">
            <v>N/A</v>
          </cell>
          <cell r="U560" t="str">
            <v>N/A</v>
          </cell>
          <cell r="V560" t="str">
            <v>N/A</v>
          </cell>
          <cell r="W560" t="str">
            <v>P231 Production Operations</v>
          </cell>
          <cell r="X560" t="str">
            <v>S7200 Services</v>
          </cell>
          <cell r="Y560" t="str">
            <v>A2110 Production Operations</v>
          </cell>
          <cell r="AB560">
            <v>0</v>
          </cell>
          <cell r="AC560">
            <v>0</v>
          </cell>
          <cell r="AD560">
            <v>0</v>
          </cell>
        </row>
        <row r="561">
          <cell r="A561" t="str">
            <v>O.NG.PCE.BNF.CRC.71300T</v>
          </cell>
          <cell r="B561" t="str">
            <v>BONNY COMMUNITY RELATIONS TRAINING/DEV</v>
          </cell>
          <cell r="C561">
            <v>113014</v>
          </cell>
          <cell r="D561" t="str">
            <v>COMMUNITY RELATIONS SWAMP 1 - CR STAFF (CAPACITY BUILDING )</v>
          </cell>
          <cell r="E561">
            <v>415008</v>
          </cell>
          <cell r="F561">
            <v>4150</v>
          </cell>
          <cell r="G561" t="str">
            <v>CDPA</v>
          </cell>
          <cell r="H561" t="str">
            <v>BASE JV</v>
          </cell>
          <cell r="I561" t="str">
            <v>PRODUCTION</v>
          </cell>
          <cell r="J561" t="str">
            <v>PRODUCTION</v>
          </cell>
          <cell r="K561" t="str">
            <v>Asset Manager, Swamp East Hub</v>
          </cell>
          <cell r="L561" t="str">
            <v>Asset Management Integration Lead</v>
          </cell>
          <cell r="M561" t="str">
            <v>IRETI OMOTOSO</v>
          </cell>
          <cell r="N561" t="str">
            <v>PRODUCTION</v>
          </cell>
          <cell r="O561" t="str">
            <v>AZUBUIKE, JOHN</v>
          </cell>
          <cell r="P561" t="str">
            <v>APOLLOS.NALE@SHELL.COM</v>
          </cell>
          <cell r="Q561" t="str">
            <v>OPEX</v>
          </cell>
          <cell r="R561" t="str">
            <v>OPEX</v>
          </cell>
          <cell r="S561" t="str">
            <v>NON SAL</v>
          </cell>
          <cell r="T561" t="str">
            <v>N/A</v>
          </cell>
          <cell r="U561" t="str">
            <v>N/A</v>
          </cell>
          <cell r="V561" t="str">
            <v>N/A</v>
          </cell>
          <cell r="W561" t="str">
            <v>P231 Production Operations</v>
          </cell>
          <cell r="X561" t="str">
            <v>S7200 Services</v>
          </cell>
          <cell r="Y561" t="str">
            <v>A2110 Production Operations</v>
          </cell>
          <cell r="AB561">
            <v>0</v>
          </cell>
          <cell r="AC561">
            <v>0</v>
          </cell>
          <cell r="AD561">
            <v>0</v>
          </cell>
        </row>
        <row r="562">
          <cell r="A562">
            <v>113022</v>
          </cell>
          <cell r="B562" t="str">
            <v xml:space="preserve">PWB COMMUNITY GENERATOR OPERATE </v>
          </cell>
          <cell r="C562">
            <v>113022</v>
          </cell>
          <cell r="D562" t="str">
            <v>PWB COMMUNITY GENERATOR OPERATE  (CD - ELECTRIFICATION)</v>
          </cell>
          <cell r="E562">
            <v>415008</v>
          </cell>
          <cell r="F562">
            <v>4150</v>
          </cell>
          <cell r="G562" t="str">
            <v>CDPA</v>
          </cell>
          <cell r="H562" t="str">
            <v>BASE JV</v>
          </cell>
          <cell r="I562" t="str">
            <v>PRODUCTION</v>
          </cell>
          <cell r="J562" t="str">
            <v>PRODUCTION</v>
          </cell>
          <cell r="K562" t="str">
            <v>Asset Manager, Swamp West Hub</v>
          </cell>
          <cell r="L562" t="str">
            <v>Asset Management Integration Lead</v>
          </cell>
          <cell r="M562" t="str">
            <v>IRETI OMOTOSO</v>
          </cell>
          <cell r="N562" t="str">
            <v>PRODUCTION</v>
          </cell>
          <cell r="O562" t="str">
            <v>COOKEY, GABRIEL</v>
          </cell>
          <cell r="P562" t="str">
            <v>OLALEKAN.L.DANIEL@SHELL.COM</v>
          </cell>
          <cell r="Q562" t="str">
            <v>OPEX</v>
          </cell>
          <cell r="R562" t="str">
            <v>OPEX</v>
          </cell>
          <cell r="S562" t="str">
            <v>NON SAL</v>
          </cell>
          <cell r="T562" t="str">
            <v>N/A</v>
          </cell>
          <cell r="U562" t="str">
            <v>N/A</v>
          </cell>
          <cell r="V562" t="str">
            <v>C_OPSE_OIL_Z11</v>
          </cell>
          <cell r="W562" t="str">
            <v>P231 Production Operations</v>
          </cell>
          <cell r="X562" t="str">
            <v>S7200 Services</v>
          </cell>
          <cell r="Y562" t="str">
            <v>A2110 Production Operations</v>
          </cell>
          <cell r="AB562">
            <v>328111699.92000002</v>
          </cell>
          <cell r="AC562">
            <v>0</v>
          </cell>
          <cell r="AD562">
            <v>1075776.0653114754</v>
          </cell>
        </row>
        <row r="563">
          <cell r="A563">
            <v>112969</v>
          </cell>
          <cell r="B563" t="str">
            <v>PNP PRODUCTION OPS EXCELLENCE</v>
          </cell>
          <cell r="C563">
            <v>112969</v>
          </cell>
          <cell r="D563" t="str">
            <v>P&amp;T PRODUCTION OPS EXCELLENCE</v>
          </cell>
          <cell r="E563">
            <v>413001</v>
          </cell>
          <cell r="F563">
            <v>4130</v>
          </cell>
          <cell r="G563" t="str">
            <v>OF-MTCE</v>
          </cell>
          <cell r="H563" t="str">
            <v>BASE JV</v>
          </cell>
          <cell r="I563" t="str">
            <v>PRODUCTION</v>
          </cell>
          <cell r="J563" t="str">
            <v>PRODUCTION</v>
          </cell>
          <cell r="K563" t="str">
            <v>Production Services Manager</v>
          </cell>
          <cell r="L563" t="str">
            <v>WRFM &amp; Smartfield Manager</v>
          </cell>
          <cell r="M563" t="str">
            <v>IRETI OMOTOSO</v>
          </cell>
          <cell r="N563" t="str">
            <v>PRODUCTION</v>
          </cell>
          <cell r="O563" t="str">
            <v>ADEPOJU, OPEYEMI</v>
          </cell>
          <cell r="P563" t="str">
            <v>MARTINS.AMOS@SHELL.COM</v>
          </cell>
          <cell r="Q563" t="str">
            <v>OPEX</v>
          </cell>
          <cell r="R563" t="str">
            <v>OPEX</v>
          </cell>
          <cell r="S563" t="str">
            <v>NON SAL</v>
          </cell>
          <cell r="T563" t="str">
            <v>N/A</v>
          </cell>
          <cell r="U563" t="str">
            <v>N/A</v>
          </cell>
          <cell r="V563" t="str">
            <v>C_OPSE_OIL_Z11</v>
          </cell>
          <cell r="W563" t="str">
            <v>P231 Production Operations</v>
          </cell>
          <cell r="X563" t="str">
            <v>S7200 Services</v>
          </cell>
          <cell r="Y563" t="str">
            <v>A2170 Direct Mngt and Overheads</v>
          </cell>
          <cell r="AB563">
            <v>57000000</v>
          </cell>
          <cell r="AC563">
            <v>25000</v>
          </cell>
          <cell r="AD563">
            <v>211885.24590163934</v>
          </cell>
        </row>
        <row r="564">
          <cell r="A564">
            <v>112971</v>
          </cell>
          <cell r="B564" t="str">
            <v xml:space="preserve">PWB COMMUNITY RELATIONS -FUEL           </v>
          </cell>
          <cell r="C564">
            <v>112971</v>
          </cell>
          <cell r="D564" t="str">
            <v xml:space="preserve">PWB COMMUNITY RELATIONS -FUEL           </v>
          </cell>
          <cell r="E564">
            <v>415008</v>
          </cell>
          <cell r="F564">
            <v>4150</v>
          </cell>
          <cell r="G564" t="str">
            <v>CDPA</v>
          </cell>
          <cell r="H564" t="str">
            <v>BASE JV</v>
          </cell>
          <cell r="I564" t="str">
            <v>PRODUCTION</v>
          </cell>
          <cell r="J564" t="str">
            <v>PRODUCTION</v>
          </cell>
          <cell r="K564" t="str">
            <v>Asset Manager, Swamp West Hub</v>
          </cell>
          <cell r="L564" t="str">
            <v>Asset Management Integration Lead</v>
          </cell>
          <cell r="M564" t="str">
            <v>IRETI OMOTOSO</v>
          </cell>
          <cell r="N564" t="str">
            <v>PRODUCTION</v>
          </cell>
          <cell r="O564" t="str">
            <v>COOKEY, GABRIEL</v>
          </cell>
          <cell r="P564" t="str">
            <v>OGBONNA.ONUGHA@SHELL.COM</v>
          </cell>
          <cell r="Q564" t="str">
            <v>OPEX</v>
          </cell>
          <cell r="R564" t="str">
            <v>OPEX</v>
          </cell>
          <cell r="S564" t="str">
            <v>NON SAL</v>
          </cell>
          <cell r="T564" t="str">
            <v>N/A</v>
          </cell>
          <cell r="U564" t="str">
            <v>N/A</v>
          </cell>
          <cell r="V564" t="str">
            <v>N/A</v>
          </cell>
          <cell r="W564" t="str">
            <v>P236.08 Overhead (SCD)</v>
          </cell>
          <cell r="X564" t="str">
            <v>S7200 Services</v>
          </cell>
          <cell r="Y564" t="str">
            <v>A2340 Overhead</v>
          </cell>
          <cell r="AB564">
            <v>0</v>
          </cell>
          <cell r="AC564">
            <v>0</v>
          </cell>
          <cell r="AD564">
            <v>0</v>
          </cell>
        </row>
        <row r="565">
          <cell r="A565">
            <v>112972</v>
          </cell>
          <cell r="B565" t="str">
            <v>PWB GENERAL OVERHEAD</v>
          </cell>
          <cell r="C565">
            <v>112972</v>
          </cell>
          <cell r="D565" t="str">
            <v>PWB GENERAL OVERHEAD (LABOUR CONTRACT)</v>
          </cell>
          <cell r="E565">
            <v>415004</v>
          </cell>
          <cell r="F565">
            <v>4150</v>
          </cell>
          <cell r="G565" t="str">
            <v>G&amp;A</v>
          </cell>
          <cell r="H565" t="str">
            <v>BASE JV</v>
          </cell>
          <cell r="I565" t="str">
            <v>PRODUCTION</v>
          </cell>
          <cell r="J565" t="str">
            <v>PRODUCTION</v>
          </cell>
          <cell r="K565" t="str">
            <v>Asset Manager, Swamp West Hub</v>
          </cell>
          <cell r="L565" t="str">
            <v>Asset Management Integration Lead</v>
          </cell>
          <cell r="M565" t="str">
            <v>IRETI OMOTOSO</v>
          </cell>
          <cell r="N565" t="str">
            <v>PRODUCTION</v>
          </cell>
          <cell r="O565" t="str">
            <v>COOKEY, GABRIEL</v>
          </cell>
          <cell r="P565" t="str">
            <v>RICHARD.ITENE@SHELL.COM</v>
          </cell>
          <cell r="Q565" t="str">
            <v>OPEX</v>
          </cell>
          <cell r="R565" t="str">
            <v>OPEX</v>
          </cell>
          <cell r="S565" t="str">
            <v>NON SAL</v>
          </cell>
          <cell r="T565" t="str">
            <v>N/A</v>
          </cell>
          <cell r="U565" t="str">
            <v>N/A</v>
          </cell>
          <cell r="V565" t="str">
            <v>C_OPSE_OIL_Z11</v>
          </cell>
          <cell r="W565" t="str">
            <v>P231 Production Operations</v>
          </cell>
          <cell r="X565" t="str">
            <v>S7200 Services</v>
          </cell>
          <cell r="Y565" t="str">
            <v>A2110 Production Operations</v>
          </cell>
          <cell r="AB565">
            <v>24110708.414694004</v>
          </cell>
          <cell r="AC565">
            <v>0</v>
          </cell>
          <cell r="AD565">
            <v>79051.50299899673</v>
          </cell>
        </row>
        <row r="566">
          <cell r="A566">
            <v>112973</v>
          </cell>
          <cell r="B566" t="str">
            <v>PWB POLLUTION CLEAN UP</v>
          </cell>
          <cell r="C566">
            <v>112973</v>
          </cell>
          <cell r="D566" t="str">
            <v>PBW ENVIRONMENTAL AFFAIRS (FIRE DRILLS &amp; OPERATIONS)</v>
          </cell>
          <cell r="E566">
            <v>415006</v>
          </cell>
          <cell r="F566">
            <v>4150</v>
          </cell>
          <cell r="G566" t="str">
            <v>HSE</v>
          </cell>
          <cell r="H566" t="str">
            <v>BASE JV</v>
          </cell>
          <cell r="I566" t="str">
            <v>PRODUCTION</v>
          </cell>
          <cell r="J566" t="str">
            <v>PRODUCTION</v>
          </cell>
          <cell r="K566" t="str">
            <v>Asset Manager, Swamp West Hub</v>
          </cell>
          <cell r="L566" t="str">
            <v>Asset Management Integration Lead</v>
          </cell>
          <cell r="M566" t="str">
            <v>IRETI OMOTOSO</v>
          </cell>
          <cell r="N566" t="str">
            <v>PRODUCTION</v>
          </cell>
          <cell r="O566" t="str">
            <v>COOKEY, GABRIEL</v>
          </cell>
          <cell r="P566" t="str">
            <v>MEZIE.ANABA@SHELL.COM</v>
          </cell>
          <cell r="Q566" t="str">
            <v>OPEX</v>
          </cell>
          <cell r="R566" t="str">
            <v>OPEX</v>
          </cell>
          <cell r="S566" t="str">
            <v>NON SAL</v>
          </cell>
          <cell r="T566" t="str">
            <v>N/A</v>
          </cell>
          <cell r="U566" t="str">
            <v>N/A</v>
          </cell>
          <cell r="V566" t="str">
            <v>C_OPSE_OIL_Z11</v>
          </cell>
          <cell r="W566" t="str">
            <v>P244.01 Other Production Expenses</v>
          </cell>
          <cell r="X566" t="str">
            <v>S7200 Services</v>
          </cell>
          <cell r="Y566" t="str">
            <v>A2110 Production Operations</v>
          </cell>
          <cell r="AB566">
            <v>4000000</v>
          </cell>
          <cell r="AC566">
            <v>49375.649999999994</v>
          </cell>
          <cell r="AD566">
            <v>62490.404098360654</v>
          </cell>
        </row>
        <row r="567">
          <cell r="A567">
            <v>112974</v>
          </cell>
          <cell r="B567" t="str">
            <v>PWC GENERAL OVERHEAD</v>
          </cell>
          <cell r="C567">
            <v>112974</v>
          </cell>
          <cell r="D567" t="str">
            <v>PWC GENERAL OVERHEAD (LABOUR CONTRACT)</v>
          </cell>
          <cell r="E567">
            <v>415002</v>
          </cell>
          <cell r="F567">
            <v>4150</v>
          </cell>
          <cell r="G567" t="str">
            <v>G&amp;A</v>
          </cell>
          <cell r="H567" t="str">
            <v>BASE JV</v>
          </cell>
          <cell r="I567" t="str">
            <v>PRODUCTION</v>
          </cell>
          <cell r="J567" t="str">
            <v>PRODUCTION</v>
          </cell>
          <cell r="K567" t="str">
            <v>Asset Manager, Swamp West Hub</v>
          </cell>
          <cell r="L567" t="str">
            <v>Asset Management Integration Lead</v>
          </cell>
          <cell r="M567" t="str">
            <v>IRETI OMOTOSO</v>
          </cell>
          <cell r="N567" t="str">
            <v>PRODUCTION</v>
          </cell>
          <cell r="O567" t="str">
            <v>COOKEY, GABRIEL</v>
          </cell>
          <cell r="P567" t="str">
            <v>RICHARD.ITENE@SHELL.COM</v>
          </cell>
          <cell r="Q567" t="str">
            <v>OPEX</v>
          </cell>
          <cell r="R567" t="str">
            <v>OPEX</v>
          </cell>
          <cell r="S567" t="str">
            <v>NON SAL</v>
          </cell>
          <cell r="T567" t="str">
            <v>N/A</v>
          </cell>
          <cell r="U567" t="str">
            <v>N/A</v>
          </cell>
          <cell r="V567" t="str">
            <v>C_OPSE_OIL_Z11</v>
          </cell>
          <cell r="W567" t="str">
            <v>P231 Production Operations</v>
          </cell>
          <cell r="X567" t="str">
            <v>S7200 Services</v>
          </cell>
          <cell r="Y567" t="str">
            <v>A2110 Production Operations</v>
          </cell>
          <cell r="AB567">
            <v>74993883.357152745</v>
          </cell>
          <cell r="AC567">
            <v>0</v>
          </cell>
          <cell r="AD567">
            <v>245881.58477754999</v>
          </cell>
        </row>
        <row r="568">
          <cell r="A568">
            <v>112978</v>
          </cell>
          <cell r="B568" t="str">
            <v>OVERHEAD FACILITIES &amp; LOGISTICS - ONSHORE STUDIES</v>
          </cell>
          <cell r="C568">
            <v>112978</v>
          </cell>
          <cell r="D568" t="str">
            <v>HOTEL AND TRAVEL - ODC MANAGER</v>
          </cell>
          <cell r="E568">
            <v>415002</v>
          </cell>
          <cell r="F568">
            <v>4150</v>
          </cell>
          <cell r="G568" t="str">
            <v>G&amp;A</v>
          </cell>
          <cell r="H568" t="str">
            <v>BASE JV</v>
          </cell>
          <cell r="I568" t="str">
            <v>DEVELOPMENT</v>
          </cell>
          <cell r="J568" t="str">
            <v>DEVELOPMENT</v>
          </cell>
          <cell r="K568" t="str">
            <v>Manager, Geosolutions &amp; Onshore Studies</v>
          </cell>
          <cell r="L568" t="str">
            <v>Subsurface Studies Mgr Onshore Oil</v>
          </cell>
          <cell r="M568" t="str">
            <v>MOJEED OKUNADE</v>
          </cell>
          <cell r="N568" t="str">
            <v>DEVELOPMENT</v>
          </cell>
          <cell r="O568" t="str">
            <v>ENONCHE, VANESSA</v>
          </cell>
          <cell r="P568" t="str">
            <v>REGGY.NDUKWE@SHELL.COM</v>
          </cell>
          <cell r="Q568" t="str">
            <v>OPEX</v>
          </cell>
          <cell r="R568" t="str">
            <v>OPEX</v>
          </cell>
          <cell r="S568" t="str">
            <v>NON SAL</v>
          </cell>
          <cell r="T568" t="str">
            <v>N/A</v>
          </cell>
          <cell r="U568" t="str">
            <v>N/A</v>
          </cell>
          <cell r="V568" t="str">
            <v>C_OPSE_OIL_Z11</v>
          </cell>
          <cell r="W568" t="str">
            <v>P236.01 Technical Support</v>
          </cell>
          <cell r="X568" t="str">
            <v>S7200 Services</v>
          </cell>
          <cell r="Y568" t="str">
            <v>A2340 Overhead</v>
          </cell>
          <cell r="AB568">
            <v>12033024</v>
          </cell>
          <cell r="AC568">
            <v>0</v>
          </cell>
          <cell r="AD568">
            <v>39452.537704918032</v>
          </cell>
        </row>
        <row r="569">
          <cell r="A569" t="str">
            <v>O.NG.PBW.ECF.CGC.71300</v>
          </cell>
          <cell r="B569" t="str">
            <v>PBW ESCRAVOS BEACH F/S FACIL  COMMUNITY GENERATOR OPERATE</v>
          </cell>
          <cell r="C569">
            <v>113022</v>
          </cell>
          <cell r="D569" t="str">
            <v>PWB COMMUNITY GENERATOR OPERATE  (CD - ELECTRIFICATION)</v>
          </cell>
          <cell r="E569">
            <v>415008</v>
          </cell>
          <cell r="F569">
            <v>4150</v>
          </cell>
          <cell r="G569" t="str">
            <v>CDPA</v>
          </cell>
          <cell r="H569" t="str">
            <v>BASE JV</v>
          </cell>
          <cell r="I569" t="str">
            <v>PRODUCTION</v>
          </cell>
          <cell r="J569" t="str">
            <v>PRODUCTION</v>
          </cell>
          <cell r="K569" t="str">
            <v>Asset Manager, Swamp West Hub</v>
          </cell>
          <cell r="L569" t="str">
            <v>Asset Management Integration Lead</v>
          </cell>
          <cell r="M569" t="str">
            <v>IRETI OMOTOSO</v>
          </cell>
          <cell r="N569" t="str">
            <v>PRODUCTION</v>
          </cell>
          <cell r="O569" t="str">
            <v>COOKEY, GABRIEL</v>
          </cell>
          <cell r="P569" t="str">
            <v>OLALEKAN.L.DANIEL@SHELL.COM</v>
          </cell>
          <cell r="Q569" t="str">
            <v>OPEX</v>
          </cell>
          <cell r="R569" t="str">
            <v>OPEX</v>
          </cell>
          <cell r="S569" t="str">
            <v>NON SAL</v>
          </cell>
          <cell r="T569" t="str">
            <v>N/A</v>
          </cell>
          <cell r="U569" t="str">
            <v>N/A</v>
          </cell>
          <cell r="V569" t="str">
            <v>N/A</v>
          </cell>
          <cell r="W569" t="str">
            <v>P231 Production Operations</v>
          </cell>
          <cell r="X569" t="str">
            <v>S7200 Services</v>
          </cell>
          <cell r="Y569" t="str">
            <v>A2110 Production Operations</v>
          </cell>
          <cell r="AB569">
            <v>0</v>
          </cell>
          <cell r="AC569">
            <v>0</v>
          </cell>
          <cell r="AD569">
            <v>0</v>
          </cell>
        </row>
        <row r="570">
          <cell r="A570" t="str">
            <v>O.NG.PBW.OTF.CGC.71300</v>
          </cell>
          <cell r="B570" t="str">
            <v>PBW OTUMARA F/S FACIL COMMUNITY GENERATOR OPERATE</v>
          </cell>
          <cell r="C570">
            <v>113022</v>
          </cell>
          <cell r="D570" t="str">
            <v>PWB COMMUNITY GENERATOR OPERATE  (CD - ELECTRIFICATION)</v>
          </cell>
          <cell r="E570">
            <v>415008</v>
          </cell>
          <cell r="F570">
            <v>4150</v>
          </cell>
          <cell r="G570" t="str">
            <v>CDPA</v>
          </cell>
          <cell r="H570" t="str">
            <v>BASE JV</v>
          </cell>
          <cell r="I570" t="str">
            <v>PRODUCTION</v>
          </cell>
          <cell r="J570" t="str">
            <v>PRODUCTION</v>
          </cell>
          <cell r="K570" t="str">
            <v>Asset Manager, Swamp West Hub</v>
          </cell>
          <cell r="L570" t="str">
            <v>Asset Management Integration Lead</v>
          </cell>
          <cell r="M570" t="str">
            <v>IRETI OMOTOSO</v>
          </cell>
          <cell r="N570" t="str">
            <v>PRODUCTION</v>
          </cell>
          <cell r="O570" t="str">
            <v>COOKEY, GABRIEL</v>
          </cell>
          <cell r="P570" t="str">
            <v>OLALEKAN.L.DANIEL@SHELL.COM</v>
          </cell>
          <cell r="Q570" t="str">
            <v>OPEX</v>
          </cell>
          <cell r="R570" t="str">
            <v>OPEX</v>
          </cell>
          <cell r="S570" t="str">
            <v>NON SAL</v>
          </cell>
          <cell r="T570" t="str">
            <v>N/A</v>
          </cell>
          <cell r="U570" t="str">
            <v>N/A</v>
          </cell>
          <cell r="V570" t="str">
            <v>N/A</v>
          </cell>
          <cell r="W570" t="str">
            <v>P231 Production Operations</v>
          </cell>
          <cell r="X570" t="str">
            <v>S7200 Services</v>
          </cell>
          <cell r="Y570" t="str">
            <v>A2110 Production Operations</v>
          </cell>
          <cell r="AB570">
            <v>0</v>
          </cell>
          <cell r="AC570">
            <v>0</v>
          </cell>
          <cell r="AD570">
            <v>0</v>
          </cell>
        </row>
        <row r="571">
          <cell r="A571" t="str">
            <v>O.NG.PBW.SHF.CGC.71300</v>
          </cell>
          <cell r="B571" t="str">
            <v>PBW SAGHARA F/S FACIL  COMMUNITY GENERATOR OPERATE</v>
          </cell>
          <cell r="C571">
            <v>113022</v>
          </cell>
          <cell r="D571" t="str">
            <v>PWB COMMUNITY GENERATOR OPERATE  (CD - ELECTRIFICATION)</v>
          </cell>
          <cell r="E571">
            <v>415008</v>
          </cell>
          <cell r="F571">
            <v>4150</v>
          </cell>
          <cell r="G571" t="str">
            <v>CDPA</v>
          </cell>
          <cell r="H571" t="str">
            <v>BASE JV</v>
          </cell>
          <cell r="I571" t="str">
            <v>PRODUCTION</v>
          </cell>
          <cell r="J571" t="str">
            <v>PRODUCTION</v>
          </cell>
          <cell r="K571" t="str">
            <v>Asset Manager, Swamp West Hub</v>
          </cell>
          <cell r="L571" t="str">
            <v>Asset Management Integration Lead</v>
          </cell>
          <cell r="M571" t="str">
            <v>IRETI OMOTOSO</v>
          </cell>
          <cell r="N571" t="str">
            <v>PRODUCTION</v>
          </cell>
          <cell r="O571" t="str">
            <v>COOKEY, GABRIEL</v>
          </cell>
          <cell r="P571" t="str">
            <v>OLALEKAN.L.DANIEL@SHELL.COM</v>
          </cell>
          <cell r="Q571" t="str">
            <v>OPEX</v>
          </cell>
          <cell r="R571" t="str">
            <v>OPEX</v>
          </cell>
          <cell r="S571" t="str">
            <v>NON SAL</v>
          </cell>
          <cell r="T571" t="str">
            <v>N/A</v>
          </cell>
          <cell r="U571" t="str">
            <v>N/A</v>
          </cell>
          <cell r="V571" t="str">
            <v>N/A</v>
          </cell>
          <cell r="W571" t="str">
            <v>P231 Production Operations</v>
          </cell>
          <cell r="X571" t="str">
            <v>S7200 Services</v>
          </cell>
          <cell r="Y571" t="str">
            <v>A2110 Production Operations</v>
          </cell>
          <cell r="AB571">
            <v>0</v>
          </cell>
          <cell r="AC571">
            <v>0</v>
          </cell>
          <cell r="AD571">
            <v>0</v>
          </cell>
        </row>
        <row r="572">
          <cell r="A572">
            <v>112982</v>
          </cell>
          <cell r="B572" t="str">
            <v>OVERHEADS PNL LEGAL_ADMIN COST</v>
          </cell>
          <cell r="C572">
            <v>112982</v>
          </cell>
          <cell r="D572" t="str">
            <v>OVERHEADS PNL LEGAL_ADMIN COST</v>
          </cell>
          <cell r="E572">
            <v>415002</v>
          </cell>
          <cell r="F572">
            <v>4150</v>
          </cell>
          <cell r="G572" t="str">
            <v>G&amp;A</v>
          </cell>
          <cell r="H572" t="str">
            <v>BASE JV</v>
          </cell>
          <cell r="I572" t="str">
            <v>LEGAL/ BI</v>
          </cell>
          <cell r="J572" t="str">
            <v>LEGAL</v>
          </cell>
          <cell r="K572" t="str">
            <v>HoL Nigeria / Company Secretary</v>
          </cell>
          <cell r="L572" t="str">
            <v>Managing Counsel HSSE, Lands &amp;</v>
          </cell>
          <cell r="M572" t="str">
            <v>CHIGBO ENENMO</v>
          </cell>
          <cell r="N572" t="str">
            <v>LEGAL</v>
          </cell>
          <cell r="O572" t="str">
            <v>AJILIMA- ISAAC, HAWA</v>
          </cell>
          <cell r="P572" t="str">
            <v>KUMEN.AGHOMON@SHELL.COM</v>
          </cell>
          <cell r="Q572" t="str">
            <v>OPEX</v>
          </cell>
          <cell r="R572" t="str">
            <v>OPEX</v>
          </cell>
          <cell r="S572" t="str">
            <v>NON SAL</v>
          </cell>
          <cell r="T572" t="str">
            <v>N/A</v>
          </cell>
          <cell r="U572" t="str">
            <v>N/A</v>
          </cell>
          <cell r="V572" t="str">
            <v>C_OPSE_OIL_Z11</v>
          </cell>
          <cell r="W572" t="str">
            <v>P236.09 Legal</v>
          </cell>
          <cell r="X572" t="str">
            <v>S7200 Services</v>
          </cell>
          <cell r="Y572" t="str">
            <v>A2340 Overhead</v>
          </cell>
          <cell r="AB572">
            <v>31326630</v>
          </cell>
          <cell r="AC572">
            <v>12750</v>
          </cell>
          <cell r="AD572">
            <v>115460.26229508196</v>
          </cell>
        </row>
        <row r="573">
          <cell r="A573">
            <v>112983</v>
          </cell>
          <cell r="B573" t="str">
            <v>OVERHEADS, PN PEB</v>
          </cell>
          <cell r="C573">
            <v>112983</v>
          </cell>
          <cell r="D573" t="str">
            <v>OVERHEADS, PN PEB ALLOWANCES AND GENERAL OVERHEADS (ADMIN SERVICES COST)</v>
          </cell>
          <cell r="E573">
            <v>415002</v>
          </cell>
          <cell r="F573">
            <v>4150</v>
          </cell>
          <cell r="G573" t="str">
            <v>G&amp;A</v>
          </cell>
          <cell r="H573" t="str">
            <v>BASE JV</v>
          </cell>
          <cell r="I573" t="str">
            <v>PRODUCTION</v>
          </cell>
          <cell r="J573" t="str">
            <v>PRODUCTION</v>
          </cell>
          <cell r="K573" t="str">
            <v>Asset Manager, Swamp East Hub</v>
          </cell>
          <cell r="L573" t="str">
            <v>Asset Management Integration Lead</v>
          </cell>
          <cell r="M573" t="str">
            <v>IRETI OMOTOSO</v>
          </cell>
          <cell r="N573" t="str">
            <v>PRODUCTION</v>
          </cell>
          <cell r="O573" t="str">
            <v>AZUBUIKE, JOHN</v>
          </cell>
          <cell r="P573" t="str">
            <v>JULIUS.OHALLEM@SHELL.COM</v>
          </cell>
          <cell r="Q573" t="str">
            <v>OPEX</v>
          </cell>
          <cell r="R573" t="str">
            <v>OPEX</v>
          </cell>
          <cell r="S573" t="str">
            <v>NON SAL</v>
          </cell>
          <cell r="T573" t="str">
            <v>N/A</v>
          </cell>
          <cell r="U573" t="str">
            <v>N/A</v>
          </cell>
          <cell r="V573" t="str">
            <v>N/A</v>
          </cell>
          <cell r="W573" t="str">
            <v>P231 Production Operations</v>
          </cell>
          <cell r="X573" t="str">
            <v>S7200 Services</v>
          </cell>
          <cell r="Y573" t="str">
            <v>A2110 Production Operations</v>
          </cell>
          <cell r="AB573">
            <v>0</v>
          </cell>
          <cell r="AC573">
            <v>0</v>
          </cell>
          <cell r="AD573">
            <v>0</v>
          </cell>
        </row>
        <row r="574">
          <cell r="A574">
            <v>100260</v>
          </cell>
          <cell r="B574" t="str">
            <v>GENERALOVERHEADSWAMP1WEST</v>
          </cell>
          <cell r="C574">
            <v>113025</v>
          </cell>
          <cell r="D574" t="str">
            <v>PWB GENERAL OVERHEAD (ADMIN SERVICES)</v>
          </cell>
          <cell r="E574">
            <v>415002</v>
          </cell>
          <cell r="F574">
            <v>4150</v>
          </cell>
          <cell r="G574" t="str">
            <v>G&amp;A</v>
          </cell>
          <cell r="H574" t="str">
            <v>BASE JV</v>
          </cell>
          <cell r="I574" t="str">
            <v>PRODUCTION</v>
          </cell>
          <cell r="J574" t="str">
            <v>PRODUCTION</v>
          </cell>
          <cell r="K574" t="str">
            <v>Asset Manager, Swamp West Hub</v>
          </cell>
          <cell r="L574" t="str">
            <v>Asset Management Integration Lead</v>
          </cell>
          <cell r="M574" t="str">
            <v>IRETI OMOTOSO</v>
          </cell>
          <cell r="N574" t="str">
            <v>PRODUCTION</v>
          </cell>
          <cell r="O574" t="str">
            <v>COOKEY, GABRIEL</v>
          </cell>
          <cell r="P574" t="str">
            <v>RICHARD.ITENE@SHELL.COM</v>
          </cell>
          <cell r="Q574" t="str">
            <v>OPEX</v>
          </cell>
          <cell r="R574" t="str">
            <v>OPEX</v>
          </cell>
          <cell r="S574" t="str">
            <v>NON SAL</v>
          </cell>
          <cell r="T574" t="str">
            <v>N/A</v>
          </cell>
          <cell r="U574" t="str">
            <v>N/A</v>
          </cell>
          <cell r="V574" t="str">
            <v>N/A</v>
          </cell>
          <cell r="W574" t="str">
            <v>P231 Production Operations</v>
          </cell>
          <cell r="X574" t="str">
            <v>S7200 Services</v>
          </cell>
          <cell r="Y574" t="str">
            <v>A2110 Production Operations</v>
          </cell>
          <cell r="AB574">
            <v>0</v>
          </cell>
          <cell r="AC574">
            <v>0</v>
          </cell>
          <cell r="AD574">
            <v>0</v>
          </cell>
        </row>
        <row r="575">
          <cell r="A575">
            <v>112985</v>
          </cell>
          <cell r="B575" t="str">
            <v>PEB HSE COMPLIANCE</v>
          </cell>
          <cell r="C575">
            <v>112985</v>
          </cell>
          <cell r="D575" t="str">
            <v>PEB HSE COMPLIANCE (WASTE MANAGEMENT )</v>
          </cell>
          <cell r="E575">
            <v>415006</v>
          </cell>
          <cell r="F575">
            <v>4150</v>
          </cell>
          <cell r="G575" t="str">
            <v>HSE</v>
          </cell>
          <cell r="H575" t="str">
            <v>BASE JV</v>
          </cell>
          <cell r="I575" t="str">
            <v>PRODUCTION</v>
          </cell>
          <cell r="J575" t="str">
            <v>PRODUCTION</v>
          </cell>
          <cell r="K575" t="str">
            <v>Asset Manager, Swamp East Hub</v>
          </cell>
          <cell r="L575" t="str">
            <v>Asset Management Integration Lead</v>
          </cell>
          <cell r="M575" t="str">
            <v>IRETI OMOTOSO</v>
          </cell>
          <cell r="N575" t="str">
            <v>PRODUCTION</v>
          </cell>
          <cell r="O575" t="str">
            <v>AZUBUIKE, JOHN</v>
          </cell>
          <cell r="P575" t="str">
            <v>SUNDAY.OTUU@SHELL.COM</v>
          </cell>
          <cell r="Q575" t="str">
            <v>OPEX</v>
          </cell>
          <cell r="R575" t="str">
            <v>OPEX</v>
          </cell>
          <cell r="S575" t="str">
            <v>NON SAL</v>
          </cell>
          <cell r="T575" t="str">
            <v>N/A</v>
          </cell>
          <cell r="U575" t="str">
            <v>N/A</v>
          </cell>
          <cell r="V575" t="str">
            <v>N/A</v>
          </cell>
          <cell r="W575" t="str">
            <v>P236.02 HSE</v>
          </cell>
          <cell r="X575" t="str">
            <v>S7200 Services</v>
          </cell>
          <cell r="Y575" t="str">
            <v>A2110 Production Operations</v>
          </cell>
          <cell r="AB575">
            <v>0</v>
          </cell>
          <cell r="AC575">
            <v>0</v>
          </cell>
          <cell r="AD575">
            <v>0</v>
          </cell>
        </row>
        <row r="576">
          <cell r="A576">
            <v>112986</v>
          </cell>
          <cell r="B576" t="str">
            <v>PEC HSE COMPLIANCE</v>
          </cell>
          <cell r="C576">
            <v>112986</v>
          </cell>
          <cell r="D576" t="str">
            <v>PEC HSE COMPLIANCE (WASTE MANAGEMENT )</v>
          </cell>
          <cell r="E576">
            <v>415006</v>
          </cell>
          <cell r="F576">
            <v>4150</v>
          </cell>
          <cell r="G576" t="str">
            <v>HSE</v>
          </cell>
          <cell r="H576" t="str">
            <v>BASE JV</v>
          </cell>
          <cell r="I576" t="str">
            <v>PRODUCTION</v>
          </cell>
          <cell r="J576" t="str">
            <v>PRODUCTION</v>
          </cell>
          <cell r="K576" t="str">
            <v>Asset Manager, Swamp East Hub</v>
          </cell>
          <cell r="L576" t="str">
            <v>Asset Management Integration Lead</v>
          </cell>
          <cell r="M576" t="str">
            <v>IRETI OMOTOSO</v>
          </cell>
          <cell r="N576" t="str">
            <v>PRODUCTION</v>
          </cell>
          <cell r="O576" t="str">
            <v>AZUBUIKE, JOHN</v>
          </cell>
          <cell r="P576" t="str">
            <v>JACOB.OGOGO@SHELL.COM</v>
          </cell>
          <cell r="Q576" t="str">
            <v>OPEX</v>
          </cell>
          <cell r="R576" t="str">
            <v>OPEX</v>
          </cell>
          <cell r="S576" t="str">
            <v>NON SAL</v>
          </cell>
          <cell r="T576" t="str">
            <v>N/A</v>
          </cell>
          <cell r="U576" t="str">
            <v>N/A</v>
          </cell>
          <cell r="V576" t="str">
            <v>C_OPSE_OIL_Z11</v>
          </cell>
          <cell r="W576" t="str">
            <v>P236.02 HSE</v>
          </cell>
          <cell r="X576" t="str">
            <v>S7200 Services</v>
          </cell>
          <cell r="Y576" t="str">
            <v>A2110 Production Operations</v>
          </cell>
          <cell r="AB576">
            <v>12263999.999999998</v>
          </cell>
          <cell r="AC576">
            <v>18000</v>
          </cell>
          <cell r="AD576">
            <v>58209.836065573763</v>
          </cell>
        </row>
        <row r="577">
          <cell r="A577">
            <v>101623</v>
          </cell>
          <cell r="B577" t="str">
            <v xml:space="preserve">PWB GENERAL SALARY &amp; WAGES              </v>
          </cell>
          <cell r="C577">
            <v>113025</v>
          </cell>
          <cell r="D577" t="str">
            <v>PWB GENERAL OVERHEAD (ADMIN SERVICES)</v>
          </cell>
          <cell r="E577">
            <v>415002</v>
          </cell>
          <cell r="F577">
            <v>4150</v>
          </cell>
          <cell r="G577" t="str">
            <v>G&amp;A</v>
          </cell>
          <cell r="H577" t="str">
            <v>BASE JV</v>
          </cell>
          <cell r="I577" t="str">
            <v>PRODUCTION</v>
          </cell>
          <cell r="J577" t="str">
            <v>PRODUCTION</v>
          </cell>
          <cell r="K577" t="str">
            <v>Asset Manager, Swamp West Hub</v>
          </cell>
          <cell r="L577" t="str">
            <v>Asset Management Integration Lead</v>
          </cell>
          <cell r="M577" t="str">
            <v>IRETI OMOTOSO</v>
          </cell>
          <cell r="N577" t="str">
            <v>PRODUCTION</v>
          </cell>
          <cell r="O577" t="str">
            <v>COOKEY, GABRIEL</v>
          </cell>
          <cell r="P577" t="str">
            <v>RICHARD.ITENE@SHELL.COM</v>
          </cell>
          <cell r="Q577" t="str">
            <v>OPEX</v>
          </cell>
          <cell r="R577" t="str">
            <v>OPEX</v>
          </cell>
          <cell r="S577" t="str">
            <v>NON SAL</v>
          </cell>
          <cell r="T577" t="str">
            <v>N/A</v>
          </cell>
          <cell r="U577" t="str">
            <v>N/A</v>
          </cell>
          <cell r="V577" t="str">
            <v>N/A</v>
          </cell>
          <cell r="W577" t="str">
            <v>P231 Production Operations</v>
          </cell>
          <cell r="X577" t="str">
            <v>S7200 Services</v>
          </cell>
          <cell r="Y577" t="str">
            <v>A2110 Production Operations</v>
          </cell>
          <cell r="AB577">
            <v>0</v>
          </cell>
          <cell r="AC577">
            <v>0</v>
          </cell>
          <cell r="AD577">
            <v>0</v>
          </cell>
        </row>
        <row r="578">
          <cell r="A578">
            <v>112988</v>
          </cell>
          <cell r="B578" t="str">
            <v>CX VIDEO SERVICES</v>
          </cell>
          <cell r="C578">
            <v>112988</v>
          </cell>
          <cell r="D578" t="str">
            <v>CORPORATE COMMUNICATION AND MEDIA_PROFESSIONAL FEE</v>
          </cell>
          <cell r="E578">
            <v>415002</v>
          </cell>
          <cell r="F578">
            <v>4150</v>
          </cell>
          <cell r="G578" t="str">
            <v>CDPA</v>
          </cell>
          <cell r="H578" t="str">
            <v>BASE JV</v>
          </cell>
          <cell r="I578" t="str">
            <v>CC &amp; MD</v>
          </cell>
          <cell r="J578" t="str">
            <v>EXTERNAL RELATIONS</v>
          </cell>
          <cell r="K578" t="str">
            <v>External Relations Manager</v>
          </cell>
          <cell r="L578" t="str">
            <v>ER Nigeria Communications Manager</v>
          </cell>
          <cell r="M578" t="str">
            <v>CHIGBO ENENMO</v>
          </cell>
          <cell r="N578" t="str">
            <v>EXTERNAL RELATIONS</v>
          </cell>
          <cell r="O578" t="str">
            <v>SOKUNBI, ADEOLA</v>
          </cell>
          <cell r="P578" t="str">
            <v>ANDREW.EJENEHA@SHELL.COM</v>
          </cell>
          <cell r="Q578" t="str">
            <v>OPEX</v>
          </cell>
          <cell r="R578" t="str">
            <v>OPEX</v>
          </cell>
          <cell r="S578" t="str">
            <v>NON SAL</v>
          </cell>
          <cell r="T578" t="str">
            <v>N/A</v>
          </cell>
          <cell r="U578" t="str">
            <v>N/A</v>
          </cell>
          <cell r="V578" t="str">
            <v>C_OPSE_OIL_Z11</v>
          </cell>
          <cell r="W578" t="str">
            <v>P236.08 Corporate Affairs, PR, etc.</v>
          </cell>
          <cell r="X578" t="str">
            <v>S7200 Services</v>
          </cell>
          <cell r="Y578" t="str">
            <v>A2340 Overhead</v>
          </cell>
          <cell r="AB578">
            <v>2442995</v>
          </cell>
          <cell r="AC578">
            <v>0</v>
          </cell>
          <cell r="AD578">
            <v>8009.8196721311479</v>
          </cell>
        </row>
        <row r="579">
          <cell r="A579">
            <v>112991</v>
          </cell>
          <cell r="B579" t="str">
            <v>GENERAL OVERHEADS OKOLOMA</v>
          </cell>
          <cell r="C579">
            <v>112991</v>
          </cell>
          <cell r="D579" t="str">
            <v>AFAM GRF OPERATION OVERHEADS (ICT - INFRASTRUCTURE)</v>
          </cell>
          <cell r="E579">
            <v>414003</v>
          </cell>
          <cell r="F579">
            <v>4140</v>
          </cell>
          <cell r="G579" t="str">
            <v>GAS</v>
          </cell>
          <cell r="H579" t="str">
            <v>DOMGAS/IPP</v>
          </cell>
          <cell r="I579" t="str">
            <v>PRODUCTION</v>
          </cell>
          <cell r="J579" t="str">
            <v>PRODUCTION</v>
          </cell>
          <cell r="K579" t="str">
            <v>Asset Manager, Land East Hub</v>
          </cell>
          <cell r="L579" t="str">
            <v>Asset Management Integration Lead</v>
          </cell>
          <cell r="M579" t="str">
            <v>IRETI OMOTOSO</v>
          </cell>
          <cell r="N579" t="str">
            <v>PRODUCTION</v>
          </cell>
          <cell r="O579" t="str">
            <v>ADEDIRAN, ADEWALE</v>
          </cell>
          <cell r="P579" t="str">
            <v>DENNIS.ONYEBUCHIE@SHELL.COM</v>
          </cell>
          <cell r="Q579" t="str">
            <v>OPEX</v>
          </cell>
          <cell r="R579" t="str">
            <v>OPEX</v>
          </cell>
          <cell r="S579" t="str">
            <v>NON SAL</v>
          </cell>
          <cell r="T579" t="str">
            <v>N/A</v>
          </cell>
          <cell r="U579" t="str">
            <v>N/A</v>
          </cell>
          <cell r="V579" t="str">
            <v>C_OPSE_OIL_Z11</v>
          </cell>
          <cell r="W579" t="str">
            <v>P234 Power Operations</v>
          </cell>
          <cell r="X579" t="str">
            <v>S7200 Services</v>
          </cell>
          <cell r="Y579" t="str">
            <v>A2110 Production Operations</v>
          </cell>
          <cell r="AB579">
            <v>2832000</v>
          </cell>
          <cell r="AC579">
            <v>9000</v>
          </cell>
          <cell r="AD579">
            <v>18285.245901639344</v>
          </cell>
        </row>
        <row r="580">
          <cell r="A580">
            <v>112993</v>
          </cell>
          <cell r="B580" t="str">
            <v>OVERHEAD FACILITIES &amp; LOGISTICS - GEOSOLUTIONS</v>
          </cell>
          <cell r="C580">
            <v>112993</v>
          </cell>
          <cell r="D580" t="str">
            <v>HOTEL AND TRAVEL - GEOSOLUTIONS</v>
          </cell>
          <cell r="E580">
            <v>415002</v>
          </cell>
          <cell r="F580">
            <v>4150</v>
          </cell>
          <cell r="G580" t="str">
            <v>G&amp;A</v>
          </cell>
          <cell r="H580" t="str">
            <v>BASE JV</v>
          </cell>
          <cell r="I580" t="str">
            <v>DEVELOPMENT</v>
          </cell>
          <cell r="J580" t="str">
            <v>DEVELOPMENT</v>
          </cell>
          <cell r="K580" t="str">
            <v>Manager, Geosolutions &amp; Onshore Studies</v>
          </cell>
          <cell r="L580" t="str">
            <v>Chief Geophysicist</v>
          </cell>
          <cell r="M580" t="str">
            <v>MOJEED OKUNADE</v>
          </cell>
          <cell r="N580" t="str">
            <v>DEVELOPMENT</v>
          </cell>
          <cell r="O580" t="str">
            <v>ENONCHE, VANESSA</v>
          </cell>
          <cell r="P580" t="str">
            <v>OLUFEMI.SEGUN@SHELL.COM</v>
          </cell>
          <cell r="Q580" t="str">
            <v>OPEX</v>
          </cell>
          <cell r="R580" t="str">
            <v>OPEX</v>
          </cell>
          <cell r="S580" t="str">
            <v>NON SAL</v>
          </cell>
          <cell r="T580" t="str">
            <v>N/A</v>
          </cell>
          <cell r="U580" t="str">
            <v>N/A</v>
          </cell>
          <cell r="V580" t="str">
            <v>C_OPSE_OIL_Z11</v>
          </cell>
          <cell r="W580" t="str">
            <v>P236.01 Technical Support</v>
          </cell>
          <cell r="X580" t="str">
            <v>S7200 Services</v>
          </cell>
          <cell r="Y580" t="str">
            <v>A2340 Overhead</v>
          </cell>
          <cell r="AB580">
            <v>12530600</v>
          </cell>
          <cell r="AC580">
            <v>9800</v>
          </cell>
          <cell r="AD580">
            <v>50883.934426229505</v>
          </cell>
        </row>
        <row r="581">
          <cell r="A581">
            <v>113025</v>
          </cell>
          <cell r="B581" t="str">
            <v>PWB GENERAL OVERHEAD</v>
          </cell>
          <cell r="C581">
            <v>113025</v>
          </cell>
          <cell r="D581" t="str">
            <v>PWB GENERAL OVERHEAD (ADMIN SERVICES)</v>
          </cell>
          <cell r="E581">
            <v>415002</v>
          </cell>
          <cell r="F581">
            <v>4150</v>
          </cell>
          <cell r="G581" t="str">
            <v>G&amp;A</v>
          </cell>
          <cell r="H581" t="str">
            <v>BASE JV</v>
          </cell>
          <cell r="I581" t="str">
            <v>PRODUCTION</v>
          </cell>
          <cell r="J581" t="str">
            <v>PRODUCTION</v>
          </cell>
          <cell r="K581" t="str">
            <v>Asset Manager, Swamp West Hub</v>
          </cell>
          <cell r="L581" t="str">
            <v>Asset Management Integration Lead</v>
          </cell>
          <cell r="M581" t="str">
            <v>IRETI OMOTOSO</v>
          </cell>
          <cell r="N581" t="str">
            <v>PRODUCTION</v>
          </cell>
          <cell r="O581" t="str">
            <v>COOKEY, GABRIEL</v>
          </cell>
          <cell r="P581" t="str">
            <v>RICHARD.ITENE@SHELL.COM</v>
          </cell>
          <cell r="Q581" t="str">
            <v>OPEX</v>
          </cell>
          <cell r="R581" t="str">
            <v>OPEX</v>
          </cell>
          <cell r="S581" t="str">
            <v>NON SAL</v>
          </cell>
          <cell r="T581" t="str">
            <v>N/A</v>
          </cell>
          <cell r="U581" t="str">
            <v>N/A</v>
          </cell>
          <cell r="V581" t="str">
            <v>C_OPSE_OIL_Z11</v>
          </cell>
          <cell r="W581" t="str">
            <v>P231 Production Operations</v>
          </cell>
          <cell r="X581" t="str">
            <v>S7200 Services</v>
          </cell>
          <cell r="Y581" t="str">
            <v>A2110 Production Operations</v>
          </cell>
          <cell r="AB581">
            <v>9811640</v>
          </cell>
          <cell r="AC581">
            <v>0</v>
          </cell>
          <cell r="AD581">
            <v>32169.311475409835</v>
          </cell>
        </row>
        <row r="582">
          <cell r="A582">
            <v>112995</v>
          </cell>
          <cell r="B582" t="str">
            <v>OVERHEADS, GRA / BCO_ADMIN COST</v>
          </cell>
          <cell r="C582">
            <v>112995</v>
          </cell>
          <cell r="D582" t="str">
            <v>OVERHEADS, GRA / BCO_ADMIN COST</v>
          </cell>
          <cell r="E582">
            <v>415002</v>
          </cell>
          <cell r="F582">
            <v>4150</v>
          </cell>
          <cell r="G582" t="str">
            <v>G&amp;A</v>
          </cell>
          <cell r="H582" t="str">
            <v>BASE JV</v>
          </cell>
          <cell r="I582" t="str">
            <v>FINANCE</v>
          </cell>
          <cell r="J582" t="str">
            <v>FINANCE</v>
          </cell>
          <cell r="K582" t="str">
            <v>Controller Africa</v>
          </cell>
          <cell r="L582" t="str">
            <v>GRA Manager</v>
          </cell>
          <cell r="M582" t="str">
            <v>CHIGBO ENENMO</v>
          </cell>
          <cell r="N582" t="str">
            <v>FINANCE</v>
          </cell>
          <cell r="O582" t="str">
            <v>AJILIMA- ISAAC, HAWA</v>
          </cell>
          <cell r="P582" t="str">
            <v>MOSAIC.ADEJI@SHELL.COM</v>
          </cell>
          <cell r="Q582" t="str">
            <v>OPEX</v>
          </cell>
          <cell r="R582" t="str">
            <v>OPEX</v>
          </cell>
          <cell r="S582" t="str">
            <v>NON SAL</v>
          </cell>
          <cell r="T582" t="str">
            <v>N/A</v>
          </cell>
          <cell r="U582" t="str">
            <v>N/A</v>
          </cell>
          <cell r="V582" t="str">
            <v>C_OPSE_OIL_Z11</v>
          </cell>
          <cell r="W582" t="str">
            <v>P236.06 Finance and Taxation</v>
          </cell>
          <cell r="X582" t="str">
            <v>S7200 Services</v>
          </cell>
          <cell r="Y582" t="str">
            <v>A2340 Overhead</v>
          </cell>
          <cell r="AB582">
            <v>473990.54723186744</v>
          </cell>
          <cell r="AC582">
            <v>400</v>
          </cell>
          <cell r="AD582">
            <v>1954.0673679733359</v>
          </cell>
        </row>
        <row r="583">
          <cell r="A583">
            <v>112996</v>
          </cell>
          <cell r="B583" t="str">
            <v>SCD OVERHEADS, ICT - INFRASTRUCTURE</v>
          </cell>
          <cell r="C583">
            <v>112996</v>
          </cell>
          <cell r="D583" t="str">
            <v>OVERHEADS, SOCIAL PERFORMANCE &amp; COMMUNITY AFFAIRS (ICT - INFRASTRUCTURE)</v>
          </cell>
          <cell r="E583">
            <v>415008</v>
          </cell>
          <cell r="F583">
            <v>4150</v>
          </cell>
          <cell r="G583" t="str">
            <v>G&amp;A</v>
          </cell>
          <cell r="H583" t="str">
            <v>BASE JV</v>
          </cell>
          <cell r="I583" t="str">
            <v>CC &amp; MD</v>
          </cell>
          <cell r="J583" t="str">
            <v>EXTERNAL RELATIONS</v>
          </cell>
          <cell r="K583" t="str">
            <v>External Relations Manager</v>
          </cell>
          <cell r="L583" t="str">
            <v>ER Strategy &amp; Value Assurance Mgr</v>
          </cell>
          <cell r="M583" t="str">
            <v>CHIGBO ENENMO</v>
          </cell>
          <cell r="N583" t="str">
            <v>EXTERNAL RELATIONS</v>
          </cell>
          <cell r="O583" t="str">
            <v>SOKUNBI, ADEOLA</v>
          </cell>
          <cell r="P583" t="str">
            <v>O.SAMSON-OLAWALE@SHELL.COM</v>
          </cell>
          <cell r="Q583" t="str">
            <v>OPEX</v>
          </cell>
          <cell r="R583" t="str">
            <v>OPEX</v>
          </cell>
          <cell r="S583" t="str">
            <v>NON SAL</v>
          </cell>
          <cell r="T583" t="str">
            <v>N/A</v>
          </cell>
          <cell r="U583" t="str">
            <v>N/A</v>
          </cell>
          <cell r="V583" t="str">
            <v>C_OPSE_OIL_Z11</v>
          </cell>
          <cell r="W583" t="str">
            <v>P231 Production Operations</v>
          </cell>
          <cell r="X583" t="str">
            <v>S7200 Services</v>
          </cell>
          <cell r="Y583" t="str">
            <v>A2340 Overhead</v>
          </cell>
          <cell r="AB583">
            <v>288685</v>
          </cell>
          <cell r="AC583">
            <v>0</v>
          </cell>
          <cell r="AD583">
            <v>946.50819672131149</v>
          </cell>
        </row>
        <row r="584">
          <cell r="A584">
            <v>113026</v>
          </cell>
          <cell r="B584" t="str">
            <v xml:space="preserve">PWC COMMUNITY GENERATOR OPERATE </v>
          </cell>
          <cell r="C584">
            <v>113026</v>
          </cell>
          <cell r="D584" t="str">
            <v>PWC COMMUNITY GENERATOR OPERATE  (CD - ELECTRIFICATION)</v>
          </cell>
          <cell r="E584">
            <v>415008</v>
          </cell>
          <cell r="F584">
            <v>4150</v>
          </cell>
          <cell r="G584" t="str">
            <v>CDPA</v>
          </cell>
          <cell r="H584" t="str">
            <v>BASE JV</v>
          </cell>
          <cell r="I584" t="str">
            <v>PRODUCTION</v>
          </cell>
          <cell r="J584" t="str">
            <v>PRODUCTION</v>
          </cell>
          <cell r="K584" t="str">
            <v>Asset Manager, Swamp West Hub</v>
          </cell>
          <cell r="L584" t="str">
            <v>Asset Management Integration Lead</v>
          </cell>
          <cell r="M584" t="str">
            <v>IRETI OMOTOSO</v>
          </cell>
          <cell r="N584" t="str">
            <v>PRODUCTION</v>
          </cell>
          <cell r="O584" t="str">
            <v>COOKEY, GABRIEL</v>
          </cell>
          <cell r="P584" t="str">
            <v>GODWIN.IKPEFURAN@SHELL.COM</v>
          </cell>
          <cell r="Q584" t="str">
            <v>OPEX</v>
          </cell>
          <cell r="R584" t="str">
            <v>OPEX</v>
          </cell>
          <cell r="S584" t="str">
            <v>NON SAL</v>
          </cell>
          <cell r="T584" t="str">
            <v>N/A</v>
          </cell>
          <cell r="U584" t="str">
            <v>N/A</v>
          </cell>
          <cell r="V584" t="str">
            <v>C_OPSE_OIL_Z11</v>
          </cell>
          <cell r="W584" t="str">
            <v>P231 Production Operations</v>
          </cell>
          <cell r="X584" t="str">
            <v>S7200 Services</v>
          </cell>
          <cell r="Y584" t="str">
            <v>A2110 Production Operations</v>
          </cell>
          <cell r="AB584">
            <v>391330232.48400009</v>
          </cell>
          <cell r="AC584">
            <v>0</v>
          </cell>
          <cell r="AD584">
            <v>1283049.9425704922</v>
          </cell>
        </row>
        <row r="585">
          <cell r="A585">
            <v>112998</v>
          </cell>
          <cell r="B585" t="str">
            <v>PEC GENERAL OVERHEAD</v>
          </cell>
          <cell r="C585">
            <v>112998</v>
          </cell>
          <cell r="D585" t="str">
            <v>PEC GENERAL OVERHEAD -  (AVIATION)</v>
          </cell>
          <cell r="E585">
            <v>415003</v>
          </cell>
          <cell r="F585">
            <v>4150</v>
          </cell>
          <cell r="G585" t="str">
            <v>G&amp;A</v>
          </cell>
          <cell r="H585" t="str">
            <v>BASE JV</v>
          </cell>
          <cell r="I585" t="str">
            <v>PRODUCTION</v>
          </cell>
          <cell r="J585" t="str">
            <v>PRODUCTION</v>
          </cell>
          <cell r="K585" t="str">
            <v>Asset Manager, Swamp East Hub</v>
          </cell>
          <cell r="L585" t="str">
            <v>Asset Management Integration Lead</v>
          </cell>
          <cell r="M585" t="str">
            <v>IRETI OMOTOSO</v>
          </cell>
          <cell r="N585" t="str">
            <v>PRODUCTION</v>
          </cell>
          <cell r="O585" t="str">
            <v>AZUBUIKE, JOHN</v>
          </cell>
          <cell r="P585" t="str">
            <v>CHIKEZIE.ODINAKA@SHELL.COM</v>
          </cell>
          <cell r="Q585" t="str">
            <v>OPEX</v>
          </cell>
          <cell r="R585" t="str">
            <v>OPEX</v>
          </cell>
          <cell r="S585" t="str">
            <v>NON SAL</v>
          </cell>
          <cell r="T585" t="str">
            <v>N/A</v>
          </cell>
          <cell r="U585" t="str">
            <v>N/A</v>
          </cell>
          <cell r="V585" t="str">
            <v>C_OPSE_OIL_Z11</v>
          </cell>
          <cell r="W585" t="str">
            <v>P231 Production Operations</v>
          </cell>
          <cell r="X585" t="str">
            <v>S7200 Services</v>
          </cell>
          <cell r="Y585" t="str">
            <v>A2110 Production Operations</v>
          </cell>
          <cell r="AB585">
            <v>2880000</v>
          </cell>
          <cell r="AC585">
            <v>60000</v>
          </cell>
          <cell r="AD585">
            <v>69442.62295081967</v>
          </cell>
        </row>
        <row r="586">
          <cell r="A586">
            <v>113000</v>
          </cell>
          <cell r="B586" t="str">
            <v>PWC GENERAL OVERHEAD</v>
          </cell>
          <cell r="C586">
            <v>113000</v>
          </cell>
          <cell r="D586" t="str">
            <v>PWC GENERAL OVERHEAD (AVIATION)</v>
          </cell>
          <cell r="E586">
            <v>415002</v>
          </cell>
          <cell r="F586">
            <v>4150</v>
          </cell>
          <cell r="G586" t="str">
            <v>PMM</v>
          </cell>
          <cell r="H586" t="str">
            <v>BASE JV</v>
          </cell>
          <cell r="I586" t="str">
            <v>PRODUCTION</v>
          </cell>
          <cell r="J586" t="str">
            <v>PRODUCTION</v>
          </cell>
          <cell r="K586" t="str">
            <v>Asset Manager, Swamp West Hub</v>
          </cell>
          <cell r="L586" t="str">
            <v>Asset Management Integration Lead</v>
          </cell>
          <cell r="M586" t="str">
            <v>IRETI OMOTOSO</v>
          </cell>
          <cell r="N586" t="str">
            <v>PRODUCTION</v>
          </cell>
          <cell r="O586" t="str">
            <v>COOKEY, GABRIEL</v>
          </cell>
          <cell r="P586" t="str">
            <v>RICHARD.ITENE@SHELL.COM</v>
          </cell>
          <cell r="Q586" t="str">
            <v>OPEX</v>
          </cell>
          <cell r="R586" t="str">
            <v>OPEX</v>
          </cell>
          <cell r="S586" t="str">
            <v>NON SAL</v>
          </cell>
          <cell r="T586" t="str">
            <v>N/A</v>
          </cell>
          <cell r="U586" t="str">
            <v>N/A</v>
          </cell>
          <cell r="V586" t="str">
            <v>C_OPSE_OIL_Z11</v>
          </cell>
          <cell r="W586" t="str">
            <v>P231 Production Operations</v>
          </cell>
          <cell r="X586" t="str">
            <v>S7200 Services</v>
          </cell>
          <cell r="Y586" t="str">
            <v>A2110 Production Operations</v>
          </cell>
          <cell r="AB586">
            <v>4560000</v>
          </cell>
          <cell r="AC586">
            <v>0</v>
          </cell>
          <cell r="AD586">
            <v>14950.819672131147</v>
          </cell>
        </row>
        <row r="587">
          <cell r="A587">
            <v>113002</v>
          </cell>
          <cell r="B587" t="str">
            <v>GENERAL OVERHEADS OKOLOMA</v>
          </cell>
          <cell r="C587">
            <v>113002</v>
          </cell>
          <cell r="D587" t="str">
            <v>AFAM GRF OPERATION OVERHEADS (ACCIDENT PREVENTION &amp; INVESTIGATION)</v>
          </cell>
          <cell r="E587">
            <v>414003</v>
          </cell>
          <cell r="F587">
            <v>4140</v>
          </cell>
          <cell r="G587" t="str">
            <v>GAS</v>
          </cell>
          <cell r="H587" t="str">
            <v>DOMGAS/IPP</v>
          </cell>
          <cell r="I587" t="str">
            <v>PRODUCTION</v>
          </cell>
          <cell r="J587" t="str">
            <v>PRODUCTION</v>
          </cell>
          <cell r="K587" t="str">
            <v>Asset Manager, Land East Hub</v>
          </cell>
          <cell r="L587" t="str">
            <v>Asset Management Integration Lead</v>
          </cell>
          <cell r="M587" t="str">
            <v>IRETI OMOTOSO</v>
          </cell>
          <cell r="N587" t="str">
            <v>PRODUCTION</v>
          </cell>
          <cell r="O587" t="str">
            <v>ADEDIRAN, ADEWALE</v>
          </cell>
          <cell r="P587" t="str">
            <v>DENNIS.ONYEBUCHIE@SHELL.COM</v>
          </cell>
          <cell r="Q587" t="str">
            <v>OPEX</v>
          </cell>
          <cell r="R587" t="str">
            <v>OPEX</v>
          </cell>
          <cell r="S587" t="str">
            <v>NON SAL</v>
          </cell>
          <cell r="T587" t="str">
            <v>N/A</v>
          </cell>
          <cell r="U587" t="str">
            <v>N/A</v>
          </cell>
          <cell r="V587" t="str">
            <v>C_OPSE_OIL_Z11</v>
          </cell>
          <cell r="W587" t="str">
            <v>P234 Power Operations</v>
          </cell>
          <cell r="X587" t="str">
            <v>S7200 Services</v>
          </cell>
          <cell r="Y587" t="str">
            <v>A2110 Production Operations</v>
          </cell>
          <cell r="AB587">
            <v>126000</v>
          </cell>
          <cell r="AC587">
            <v>60660</v>
          </cell>
          <cell r="AD587">
            <v>61073.114754098358</v>
          </cell>
        </row>
        <row r="588">
          <cell r="A588">
            <v>113003</v>
          </cell>
          <cell r="B588" t="str">
            <v>PNP CORPORATE MTCE SYSTEMS MANAGEMENT</v>
          </cell>
          <cell r="C588">
            <v>113003</v>
          </cell>
          <cell r="D588" t="str">
            <v>OVERHEADS, PNPM MAINTENANCE SYSTEMS (LABOUR CONTRACTOR)</v>
          </cell>
          <cell r="E588">
            <v>415004</v>
          </cell>
          <cell r="F588">
            <v>4150</v>
          </cell>
          <cell r="G588" t="str">
            <v>G&amp;A</v>
          </cell>
          <cell r="H588" t="str">
            <v>BASE JV</v>
          </cell>
          <cell r="I588" t="str">
            <v>PRODUCTION</v>
          </cell>
          <cell r="J588" t="str">
            <v>PRODUCTION</v>
          </cell>
          <cell r="K588" t="str">
            <v>Production Services Manager</v>
          </cell>
          <cell r="L588" t="str">
            <v>Manager, Turnaround &amp; Maintenance Execution</v>
          </cell>
          <cell r="M588" t="str">
            <v>IRETI OMOTOSO</v>
          </cell>
          <cell r="N588" t="str">
            <v>PRODUCTION</v>
          </cell>
          <cell r="O588" t="str">
            <v>OLALEYE, OLAYEMI</v>
          </cell>
          <cell r="P588" t="str">
            <v>OLAKUNLE.AJAYI@SHELL.COM</v>
          </cell>
          <cell r="Q588" t="str">
            <v>OPEX</v>
          </cell>
          <cell r="R588" t="str">
            <v>OPEX</v>
          </cell>
          <cell r="S588" t="str">
            <v>NON SAL</v>
          </cell>
          <cell r="T588" t="str">
            <v>N/A</v>
          </cell>
          <cell r="U588" t="str">
            <v>N/A</v>
          </cell>
          <cell r="V588" t="str">
            <v>C_OPSE_OIL_Z11</v>
          </cell>
          <cell r="W588" t="str">
            <v>P233 Facilities Maintenance</v>
          </cell>
          <cell r="X588" t="str">
            <v>S7200 Services</v>
          </cell>
          <cell r="Y588" t="str">
            <v>A2170 Direct Mngt and Overheads</v>
          </cell>
          <cell r="AB588">
            <v>404640000</v>
          </cell>
          <cell r="AC588">
            <v>0</v>
          </cell>
          <cell r="AD588">
            <v>1326688.524590164</v>
          </cell>
        </row>
        <row r="589">
          <cell r="A589" t="str">
            <v>O.NG.PCW.TNF.CGC.71300</v>
          </cell>
          <cell r="B589" t="str">
            <v>PCW TUNU F/S FACIL COMMUNITY GENERATOR OPERATE</v>
          </cell>
          <cell r="C589">
            <v>113026</v>
          </cell>
          <cell r="D589" t="str">
            <v>PWC COMMUNITY GENERATOR OPERATE  (CD - ELECTRIFICATION)</v>
          </cell>
          <cell r="E589">
            <v>415008</v>
          </cell>
          <cell r="F589">
            <v>4150</v>
          </cell>
          <cell r="G589" t="str">
            <v>CDPA</v>
          </cell>
          <cell r="H589" t="str">
            <v>BASE JV</v>
          </cell>
          <cell r="I589" t="str">
            <v>PRODUCTION</v>
          </cell>
          <cell r="J589" t="str">
            <v>PRODUCTION</v>
          </cell>
          <cell r="K589" t="str">
            <v>Asset Manager, Swamp West Hub</v>
          </cell>
          <cell r="L589" t="str">
            <v>Asset Management Integration Lead</v>
          </cell>
          <cell r="M589" t="str">
            <v>IRETI OMOTOSO</v>
          </cell>
          <cell r="N589" t="str">
            <v>PRODUCTION</v>
          </cell>
          <cell r="O589" t="str">
            <v>COOKEY, GABRIEL</v>
          </cell>
          <cell r="P589" t="str">
            <v>GODWIN.IKPEFURAN@SHELL.COM</v>
          </cell>
          <cell r="Q589" t="str">
            <v>OPEX</v>
          </cell>
          <cell r="R589" t="str">
            <v>OPEX</v>
          </cell>
          <cell r="S589" t="str">
            <v>NON SAL</v>
          </cell>
          <cell r="T589" t="str">
            <v>N/A</v>
          </cell>
          <cell r="U589" t="str">
            <v>N/A</v>
          </cell>
          <cell r="V589" t="str">
            <v>N/A</v>
          </cell>
          <cell r="W589" t="str">
            <v>P231 Production Operations</v>
          </cell>
          <cell r="X589" t="str">
            <v>S7200 Services</v>
          </cell>
          <cell r="Y589" t="str">
            <v>A2110 Production Operations</v>
          </cell>
          <cell r="AB589">
            <v>0</v>
          </cell>
          <cell r="AC589">
            <v>0</v>
          </cell>
          <cell r="AD589">
            <v>0</v>
          </cell>
        </row>
        <row r="590">
          <cell r="A590">
            <v>113006</v>
          </cell>
          <cell r="B590" t="str">
            <v>MD MANAGE COMPANY BUSINESS</v>
          </cell>
          <cell r="C590">
            <v>113006</v>
          </cell>
          <cell r="D590" t="str">
            <v>OVERHEADS, PN MANAGING DIRECTOR - SERVICES MGT (ICT - INFRASTRUCTURE)</v>
          </cell>
          <cell r="E590">
            <v>415005</v>
          </cell>
          <cell r="F590">
            <v>4150</v>
          </cell>
          <cell r="G590" t="str">
            <v>OF-E&amp;M</v>
          </cell>
          <cell r="H590" t="str">
            <v>BASE JV</v>
          </cell>
          <cell r="I590" t="str">
            <v>CC &amp; MD</v>
          </cell>
          <cell r="J590" t="str">
            <v>BGR</v>
          </cell>
          <cell r="K590" t="str">
            <v>Country Chair &amp; MD SPDC</v>
          </cell>
          <cell r="L590" t="str">
            <v>Country Chair &amp; MD SPDC</v>
          </cell>
          <cell r="M590" t="str">
            <v>CHIGBO ENENMO</v>
          </cell>
          <cell r="N590" t="str">
            <v>CCH/MD</v>
          </cell>
          <cell r="O590" t="str">
            <v>SOKUNBI, ADEOLA</v>
          </cell>
          <cell r="P590" t="str">
            <v>DANIEL.SAGBE@SHELL.COM</v>
          </cell>
          <cell r="Q590" t="str">
            <v>OPEX</v>
          </cell>
          <cell r="R590" t="str">
            <v>OPEX</v>
          </cell>
          <cell r="S590" t="str">
            <v>NON SAL</v>
          </cell>
          <cell r="T590" t="str">
            <v>N/A</v>
          </cell>
          <cell r="U590" t="str">
            <v>N/A</v>
          </cell>
          <cell r="V590" t="str">
            <v>C_OPSE_OIL_Z11</v>
          </cell>
          <cell r="W590" t="str">
            <v>P235 Direct Management</v>
          </cell>
          <cell r="X590" t="str">
            <v>S7200 Services</v>
          </cell>
          <cell r="Y590" t="str">
            <v>A2170 Direct Mngt and Overheads</v>
          </cell>
          <cell r="AB590">
            <v>1260000</v>
          </cell>
          <cell r="AC590">
            <v>0</v>
          </cell>
          <cell r="AD590">
            <v>4131.1475409836066</v>
          </cell>
        </row>
        <row r="591">
          <cell r="A591">
            <v>113007</v>
          </cell>
          <cell r="B591" t="str">
            <v>OVERHEADS EPG-PE</v>
          </cell>
          <cell r="C591">
            <v>113007</v>
          </cell>
          <cell r="D591" t="str">
            <v>OVERHEADS EPG-PE (ACCIDENT PREV) (ACCIDENT PREVENTION &amp; INVESTIGATION)</v>
          </cell>
          <cell r="E591">
            <v>415006</v>
          </cell>
          <cell r="F591">
            <v>4150</v>
          </cell>
          <cell r="G591" t="str">
            <v>HSE</v>
          </cell>
          <cell r="H591" t="str">
            <v>BASE JV</v>
          </cell>
          <cell r="I591" t="str">
            <v>PRODUCTION</v>
          </cell>
          <cell r="J591" t="str">
            <v>PRODUCTION</v>
          </cell>
          <cell r="K591" t="str">
            <v>Asset Manager, Land East Hub</v>
          </cell>
          <cell r="L591" t="str">
            <v>Asset Management Integration Lead</v>
          </cell>
          <cell r="M591" t="str">
            <v>IRETI OMOTOSO</v>
          </cell>
          <cell r="N591" t="str">
            <v>PRODUCTION</v>
          </cell>
          <cell r="O591" t="str">
            <v>ADEDIRAN, ADEWALE</v>
          </cell>
          <cell r="P591" t="str">
            <v>OLADELE.LADAPO@SHELL.COM</v>
          </cell>
          <cell r="Q591" t="str">
            <v>OPEX</v>
          </cell>
          <cell r="R591" t="str">
            <v>OPEX</v>
          </cell>
          <cell r="S591" t="str">
            <v>NON SAL</v>
          </cell>
          <cell r="T591" t="str">
            <v>N/A</v>
          </cell>
          <cell r="U591" t="str">
            <v>N/A</v>
          </cell>
          <cell r="V591" t="str">
            <v>C_OPSE_OIL_Z11</v>
          </cell>
          <cell r="W591" t="str">
            <v>P231 Production Operations</v>
          </cell>
          <cell r="X591" t="str">
            <v>S7200 Services</v>
          </cell>
          <cell r="Y591" t="str">
            <v>A2110 Production Operations</v>
          </cell>
          <cell r="AB591">
            <v>179399.99999999997</v>
          </cell>
          <cell r="AC591">
            <v>0</v>
          </cell>
          <cell r="AD591">
            <v>588.19672131147536</v>
          </cell>
        </row>
        <row r="592">
          <cell r="A592">
            <v>113029</v>
          </cell>
          <cell r="B592" t="str">
            <v>PWC GENERAL OVERHEAD</v>
          </cell>
          <cell r="C592">
            <v>113029</v>
          </cell>
          <cell r="D592" t="str">
            <v>PWC GENERAL OVERHEAD (INDIRECT FIELD COSTS)</v>
          </cell>
          <cell r="E592">
            <v>414001</v>
          </cell>
          <cell r="F592">
            <v>4140</v>
          </cell>
          <cell r="G592" t="str">
            <v>G&amp;A</v>
          </cell>
          <cell r="H592" t="str">
            <v>BASE JV</v>
          </cell>
          <cell r="I592" t="str">
            <v>PRODUCTION</v>
          </cell>
          <cell r="J592" t="str">
            <v>PRODUCTION</v>
          </cell>
          <cell r="K592" t="str">
            <v>Asset Manager, Swamp West Hub</v>
          </cell>
          <cell r="L592" t="str">
            <v>Asset Management Integration Lead</v>
          </cell>
          <cell r="M592" t="str">
            <v>IRETI OMOTOSO</v>
          </cell>
          <cell r="N592" t="str">
            <v>PRODUCTION</v>
          </cell>
          <cell r="O592" t="str">
            <v>COOKEY, GABRIEL</v>
          </cell>
          <cell r="P592" t="str">
            <v>RICHARD.ITENE@SHELL.COM</v>
          </cell>
          <cell r="Q592" t="str">
            <v>OPEX</v>
          </cell>
          <cell r="R592" t="str">
            <v>OPEX</v>
          </cell>
          <cell r="S592" t="str">
            <v>NON SAL</v>
          </cell>
          <cell r="T592" t="str">
            <v>N/A</v>
          </cell>
          <cell r="U592" t="str">
            <v>N/A</v>
          </cell>
          <cell r="V592" t="str">
            <v>C_OPSE_OIL_Z11</v>
          </cell>
          <cell r="W592" t="str">
            <v>P231 Production Operations</v>
          </cell>
          <cell r="X592" t="str">
            <v>S7200 Services</v>
          </cell>
          <cell r="Y592" t="str">
            <v>A2110 Production Operations</v>
          </cell>
          <cell r="AB592">
            <v>2740000</v>
          </cell>
          <cell r="AC592">
            <v>6780</v>
          </cell>
          <cell r="AD592">
            <v>15763.606557377048</v>
          </cell>
        </row>
        <row r="593">
          <cell r="A593">
            <v>113009</v>
          </cell>
          <cell r="B593" t="str">
            <v>OVERHEADS - M&amp;A AND COMMERCIAL FINANCE</v>
          </cell>
          <cell r="C593">
            <v>113009</v>
          </cell>
          <cell r="D593" t="str">
            <v>OVERHEADS - M&amp;A AND COMMERCIAL FINANCE</v>
          </cell>
          <cell r="E593">
            <v>415003</v>
          </cell>
          <cell r="F593">
            <v>4150</v>
          </cell>
          <cell r="G593" t="str">
            <v>G&amp;A</v>
          </cell>
          <cell r="H593" t="str">
            <v>BASE JV</v>
          </cell>
          <cell r="I593" t="str">
            <v>FINANCE</v>
          </cell>
          <cell r="J593" t="str">
            <v>FINANCE</v>
          </cell>
          <cell r="K593" t="str">
            <v>M&amp;A &amp; Commercial Finance</v>
          </cell>
          <cell r="L593" t="str">
            <v>Manager M&amp;A and Commercial Finance</v>
          </cell>
          <cell r="M593" t="str">
            <v>CHIGBO ENENMO</v>
          </cell>
          <cell r="N593" t="str">
            <v>FINANCE</v>
          </cell>
          <cell r="O593" t="str">
            <v>AJILIMA- ISAAC, HAWA</v>
          </cell>
          <cell r="P593" t="str">
            <v>O.BELO-OSAGIE@SHELL.COM</v>
          </cell>
          <cell r="Q593" t="str">
            <v>OPEX</v>
          </cell>
          <cell r="R593" t="str">
            <v>OPEX</v>
          </cell>
          <cell r="S593" t="str">
            <v>NON SAL</v>
          </cell>
          <cell r="T593" t="str">
            <v>N/A</v>
          </cell>
          <cell r="U593" t="str">
            <v>N/A</v>
          </cell>
          <cell r="V593" t="str">
            <v>C_OPSE_OIL_Z11</v>
          </cell>
          <cell r="W593" t="str">
            <v>P236.06 Finance and Taxation</v>
          </cell>
          <cell r="X593" t="str">
            <v>S7200 Services</v>
          </cell>
          <cell r="Y593" t="str">
            <v>A2340 Overhead</v>
          </cell>
          <cell r="AB593">
            <v>16985750</v>
          </cell>
          <cell r="AC593">
            <v>41000</v>
          </cell>
          <cell r="AD593">
            <v>96690.983606557376</v>
          </cell>
        </row>
        <row r="594">
          <cell r="A594">
            <v>113064</v>
          </cell>
          <cell r="B594" t="str">
            <v>PWA - GENERAL OVERHEAD - FIELD O/H</v>
          </cell>
          <cell r="C594">
            <v>113029</v>
          </cell>
          <cell r="D594" t="str">
            <v>PWC GENERAL OVERHEAD (INDIRECT FIELD COSTS)</v>
          </cell>
          <cell r="E594">
            <v>414001</v>
          </cell>
          <cell r="F594">
            <v>4140</v>
          </cell>
          <cell r="G594" t="str">
            <v>G&amp;A</v>
          </cell>
          <cell r="H594" t="str">
            <v>BASE JV</v>
          </cell>
          <cell r="I594" t="str">
            <v>PRODUCTION</v>
          </cell>
          <cell r="J594" t="str">
            <v>PRODUCTION</v>
          </cell>
          <cell r="K594" t="str">
            <v>Asset Manager, Swamp West Hub</v>
          </cell>
          <cell r="L594" t="str">
            <v>Asset Management Integration Lead</v>
          </cell>
          <cell r="M594" t="str">
            <v>IRETI OMOTOSO</v>
          </cell>
          <cell r="N594" t="str">
            <v>PRODUCTION</v>
          </cell>
          <cell r="O594" t="str">
            <v>COOKEY, GABRIEL</v>
          </cell>
          <cell r="P594" t="str">
            <v>RICHARD.ITENE@SHELL.COM</v>
          </cell>
          <cell r="Q594" t="str">
            <v>OPEX</v>
          </cell>
          <cell r="R594" t="str">
            <v>OPEX</v>
          </cell>
          <cell r="S594" t="str">
            <v>NON SAL</v>
          </cell>
          <cell r="T594" t="str">
            <v>N/A</v>
          </cell>
          <cell r="U594" t="str">
            <v>N/A</v>
          </cell>
          <cell r="V594" t="str">
            <v>N/A</v>
          </cell>
          <cell r="W594" t="str">
            <v>P231 Production Operations</v>
          </cell>
          <cell r="X594" t="str">
            <v>S7200 Services</v>
          </cell>
          <cell r="Y594" t="str">
            <v>A2110 Production Operations</v>
          </cell>
          <cell r="AB594">
            <v>0</v>
          </cell>
          <cell r="AC594">
            <v>0</v>
          </cell>
          <cell r="AD594">
            <v>0</v>
          </cell>
        </row>
        <row r="595">
          <cell r="A595">
            <v>113011</v>
          </cell>
          <cell r="B595" t="str">
            <v>OVERHEADS PNL LEGAL_ICT SOFTWARE</v>
          </cell>
          <cell r="C595">
            <v>113011</v>
          </cell>
          <cell r="D595" t="str">
            <v>OVERHEADS PNL LEGAL_ICT SOFTWARE</v>
          </cell>
          <cell r="E595">
            <v>415002</v>
          </cell>
          <cell r="F595">
            <v>4150</v>
          </cell>
          <cell r="G595" t="str">
            <v>OF-E&amp;M</v>
          </cell>
          <cell r="H595" t="str">
            <v>BASE JV</v>
          </cell>
          <cell r="I595" t="str">
            <v>LEGAL/ BI</v>
          </cell>
          <cell r="J595" t="str">
            <v>LEGAL</v>
          </cell>
          <cell r="K595" t="str">
            <v>HoL Nigeria / Company Secretary</v>
          </cell>
          <cell r="L595" t="str">
            <v>Managing Counsel HSSE, Lands &amp;</v>
          </cell>
          <cell r="M595" t="str">
            <v>CHIGBO ENENMO</v>
          </cell>
          <cell r="N595" t="str">
            <v>LEGAL</v>
          </cell>
          <cell r="O595" t="str">
            <v>AJILIMA- ISAAC, HAWA</v>
          </cell>
          <cell r="P595" t="str">
            <v>KUMEN.AGHOMON@SHELL.COM</v>
          </cell>
          <cell r="Q595" t="str">
            <v>OPEX</v>
          </cell>
          <cell r="R595" t="str">
            <v>OPEX</v>
          </cell>
          <cell r="S595" t="str">
            <v>NON SAL</v>
          </cell>
          <cell r="T595" t="str">
            <v>N/A</v>
          </cell>
          <cell r="U595" t="str">
            <v>N/A</v>
          </cell>
          <cell r="V595" t="str">
            <v>N/A</v>
          </cell>
          <cell r="W595" t="str">
            <v>P236.09 Legal</v>
          </cell>
          <cell r="X595" t="str">
            <v>S7200 Services</v>
          </cell>
          <cell r="Y595" t="str">
            <v>A2340 Overhead</v>
          </cell>
          <cell r="AB595">
            <v>0</v>
          </cell>
          <cell r="AC595">
            <v>0</v>
          </cell>
          <cell r="AD595">
            <v>0</v>
          </cell>
        </row>
        <row r="596">
          <cell r="A596">
            <v>100830</v>
          </cell>
          <cell r="B596" t="str">
            <v xml:space="preserve">GENERAL OVERHEAD S2                     </v>
          </cell>
          <cell r="C596">
            <v>113037</v>
          </cell>
          <cell r="D596" t="str">
            <v>OVERHEADS, PN PEB ALLOWANCES AND GENERAL OVERHEADS (HOTELS AND TRAVEL)</v>
          </cell>
          <cell r="E596">
            <v>415002</v>
          </cell>
          <cell r="F596">
            <v>4150</v>
          </cell>
          <cell r="G596" t="str">
            <v>G&amp;A</v>
          </cell>
          <cell r="H596" t="str">
            <v>BASE JV</v>
          </cell>
          <cell r="I596" t="str">
            <v>PRODUCTION</v>
          </cell>
          <cell r="J596" t="str">
            <v>PRODUCTION</v>
          </cell>
          <cell r="K596" t="str">
            <v>Asset Manager, Swamp East Hub</v>
          </cell>
          <cell r="L596" t="str">
            <v>Asset Management Integration Lead</v>
          </cell>
          <cell r="M596" t="str">
            <v>IRETI OMOTOSO</v>
          </cell>
          <cell r="N596" t="str">
            <v>PRODUCTION</v>
          </cell>
          <cell r="O596" t="str">
            <v>AZUBUIKE, JOHN</v>
          </cell>
          <cell r="P596" t="str">
            <v>CHIKEZIE.ODINAKA@SHELL.COM</v>
          </cell>
          <cell r="Q596" t="str">
            <v>OPEX</v>
          </cell>
          <cell r="R596" t="str">
            <v>OPEX</v>
          </cell>
          <cell r="S596" t="str">
            <v>NON SAL</v>
          </cell>
          <cell r="T596" t="str">
            <v>N/A</v>
          </cell>
          <cell r="U596" t="str">
            <v>N/A</v>
          </cell>
          <cell r="V596" t="str">
            <v>N/A</v>
          </cell>
          <cell r="W596" t="str">
            <v>P231 Production Operations</v>
          </cell>
          <cell r="X596" t="str">
            <v>S7200 Services</v>
          </cell>
          <cell r="Y596" t="str">
            <v>A2110 Production Operations</v>
          </cell>
          <cell r="AB596">
            <v>0</v>
          </cell>
          <cell r="AC596">
            <v>0</v>
          </cell>
          <cell r="AD596">
            <v>0</v>
          </cell>
        </row>
        <row r="597">
          <cell r="A597">
            <v>101633</v>
          </cell>
          <cell r="B597" t="str">
            <v>SWAMP2GENERALOVERHEADSEAST</v>
          </cell>
          <cell r="C597">
            <v>113037</v>
          </cell>
          <cell r="D597" t="str">
            <v>OVERHEADS, PN PEB ALLOWANCES AND GENERAL OVERHEADS (HOTELS AND TRAVEL)</v>
          </cell>
          <cell r="E597">
            <v>415002</v>
          </cell>
          <cell r="F597">
            <v>4150</v>
          </cell>
          <cell r="G597" t="str">
            <v>G&amp;A</v>
          </cell>
          <cell r="H597" t="str">
            <v>BASE JV</v>
          </cell>
          <cell r="I597" t="str">
            <v>PRODUCTION</v>
          </cell>
          <cell r="J597" t="str">
            <v>PRODUCTION</v>
          </cell>
          <cell r="K597" t="str">
            <v>Asset Manager, Swamp East Hub</v>
          </cell>
          <cell r="L597" t="str">
            <v>Asset Management Integration Lead</v>
          </cell>
          <cell r="M597" t="str">
            <v>IRETI OMOTOSO</v>
          </cell>
          <cell r="N597" t="str">
            <v>PRODUCTION</v>
          </cell>
          <cell r="O597" t="str">
            <v>AZUBUIKE, JOHN</v>
          </cell>
          <cell r="P597" t="str">
            <v>CHIKEZIE.ODINAKA@SHELL.COM</v>
          </cell>
          <cell r="Q597" t="str">
            <v>OPEX</v>
          </cell>
          <cell r="R597" t="str">
            <v>OPEX</v>
          </cell>
          <cell r="S597" t="str">
            <v>NON SAL</v>
          </cell>
          <cell r="T597" t="str">
            <v>N/A</v>
          </cell>
          <cell r="U597" t="str">
            <v>N/A</v>
          </cell>
          <cell r="V597" t="str">
            <v>N/A</v>
          </cell>
          <cell r="W597" t="str">
            <v>P231 Production Operations</v>
          </cell>
          <cell r="X597" t="str">
            <v>S7200 Services</v>
          </cell>
          <cell r="Y597" t="str">
            <v>A2110 Production Operations</v>
          </cell>
          <cell r="AB597">
            <v>0</v>
          </cell>
          <cell r="AC597">
            <v>0</v>
          </cell>
          <cell r="AD597">
            <v>0</v>
          </cell>
        </row>
        <row r="598">
          <cell r="A598">
            <v>113015</v>
          </cell>
          <cell r="B598" t="str">
            <v>PEC GENERAL OVERHEAD</v>
          </cell>
          <cell r="C598">
            <v>113015</v>
          </cell>
          <cell r="D598" t="str">
            <v>PEC GENERAL OVERHEAD -  (INDIRECT PRODUCTION &amp; FIELD OVERHEAD – OIL (ONSHORE))</v>
          </cell>
          <cell r="E598">
            <v>414001</v>
          </cell>
          <cell r="F598">
            <v>4140</v>
          </cell>
          <cell r="G598" t="str">
            <v>G&amp;A</v>
          </cell>
          <cell r="H598" t="str">
            <v>BASE JV</v>
          </cell>
          <cell r="I598" t="str">
            <v>PRODUCTION</v>
          </cell>
          <cell r="J598" t="str">
            <v>PRODUCTION</v>
          </cell>
          <cell r="K598" t="str">
            <v>Asset Manager, Swamp East Hub</v>
          </cell>
          <cell r="L598" t="str">
            <v>Asset Management Integration Lead</v>
          </cell>
          <cell r="M598" t="str">
            <v>IRETI OMOTOSO</v>
          </cell>
          <cell r="N598" t="str">
            <v>PRODUCTION</v>
          </cell>
          <cell r="O598" t="str">
            <v>AZUBUIKE, JOHN</v>
          </cell>
          <cell r="P598" t="str">
            <v>CHIKEZIE.ODINAKA@SHELL.COM</v>
          </cell>
          <cell r="Q598" t="str">
            <v>OPEX</v>
          </cell>
          <cell r="R598" t="str">
            <v>OPEX</v>
          </cell>
          <cell r="S598" t="str">
            <v>NON SAL</v>
          </cell>
          <cell r="T598" t="str">
            <v>N/A</v>
          </cell>
          <cell r="U598" t="str">
            <v>N/A</v>
          </cell>
          <cell r="V598" t="str">
            <v>C_OPSE_OIL_Z11</v>
          </cell>
          <cell r="W598" t="str">
            <v>P231 Production Operations</v>
          </cell>
          <cell r="X598" t="str">
            <v>S7200 Services</v>
          </cell>
          <cell r="Y598" t="str">
            <v>A2110 Production Operations</v>
          </cell>
          <cell r="AB598">
            <v>6919999.9999999991</v>
          </cell>
          <cell r="AC598">
            <v>5000</v>
          </cell>
          <cell r="AD598">
            <v>27688.524590163932</v>
          </cell>
        </row>
        <row r="599">
          <cell r="A599">
            <v>113016</v>
          </cell>
          <cell r="B599" t="str">
            <v>PEC GENERAL OVERHEAD</v>
          </cell>
          <cell r="C599">
            <v>113016</v>
          </cell>
          <cell r="D599" t="str">
            <v>PEC GENERAL OVERHEAD - (LAND TRANSPORT)</v>
          </cell>
          <cell r="E599">
            <v>415003</v>
          </cell>
          <cell r="F599">
            <v>4150</v>
          </cell>
          <cell r="G599" t="str">
            <v>PMM</v>
          </cell>
          <cell r="H599" t="str">
            <v>BASE JV</v>
          </cell>
          <cell r="I599" t="str">
            <v>PRODUCTION</v>
          </cell>
          <cell r="J599" t="str">
            <v>PRODUCTION</v>
          </cell>
          <cell r="K599" t="str">
            <v>Asset Manager, Swamp East Hub</v>
          </cell>
          <cell r="L599" t="str">
            <v>Asset Management Integration Lead</v>
          </cell>
          <cell r="M599" t="str">
            <v>IRETI OMOTOSO</v>
          </cell>
          <cell r="N599" t="str">
            <v>PRODUCTION</v>
          </cell>
          <cell r="O599" t="str">
            <v>AZUBUIKE, JOHN</v>
          </cell>
          <cell r="P599" t="str">
            <v>CHIKEZIE.ODINAKA@SHELL.COM</v>
          </cell>
          <cell r="Q599" t="str">
            <v>OPEX</v>
          </cell>
          <cell r="R599" t="str">
            <v>OPEX</v>
          </cell>
          <cell r="S599" t="str">
            <v>NON SAL</v>
          </cell>
          <cell r="T599" t="str">
            <v>N/A</v>
          </cell>
          <cell r="U599" t="str">
            <v>N/A</v>
          </cell>
          <cell r="V599" t="str">
            <v>C_OPSE_OIL_Z11</v>
          </cell>
          <cell r="W599" t="str">
            <v>P231 Production Operations</v>
          </cell>
          <cell r="X599" t="str">
            <v>S7200 Services</v>
          </cell>
          <cell r="Y599" t="str">
            <v>A2110 Production Operations</v>
          </cell>
          <cell r="AB599">
            <v>14966533</v>
          </cell>
          <cell r="AC599">
            <v>0</v>
          </cell>
          <cell r="AD599">
            <v>49070.6</v>
          </cell>
        </row>
        <row r="600">
          <cell r="A600">
            <v>113017</v>
          </cell>
          <cell r="B600" t="str">
            <v>PNPP GENERAL OVERHEAD</v>
          </cell>
          <cell r="C600">
            <v>113017</v>
          </cell>
          <cell r="D600" t="str">
            <v>PNPP GENERAL OVERHEAD (AVIATION)</v>
          </cell>
          <cell r="E600">
            <v>415003</v>
          </cell>
          <cell r="F600">
            <v>4150</v>
          </cell>
          <cell r="G600" t="str">
            <v>G&amp;A</v>
          </cell>
          <cell r="H600" t="str">
            <v>BASE JV</v>
          </cell>
          <cell r="I600" t="str">
            <v>PRODUCTION</v>
          </cell>
          <cell r="J600" t="str">
            <v>PRODUCTION</v>
          </cell>
          <cell r="K600" t="str">
            <v>Pipeline Asset Manager</v>
          </cell>
          <cell r="L600" t="str">
            <v xml:space="preserve">	Production Support Manager                                                          </v>
          </cell>
          <cell r="M600" t="str">
            <v>IRETI OMOTOSO</v>
          </cell>
          <cell r="N600" t="str">
            <v>PRODUCTION</v>
          </cell>
          <cell r="O600" t="str">
            <v>AGUEGBOH, OBIORA</v>
          </cell>
          <cell r="P600" t="str">
            <v>JOHN.OKOJIE@SHELL.COM</v>
          </cell>
          <cell r="Q600" t="str">
            <v>OPEX</v>
          </cell>
          <cell r="R600" t="str">
            <v>OPEX</v>
          </cell>
          <cell r="S600" t="str">
            <v>NON SAL</v>
          </cell>
          <cell r="T600" t="str">
            <v>N/A</v>
          </cell>
          <cell r="U600" t="str">
            <v>N/A</v>
          </cell>
          <cell r="V600" t="str">
            <v>N/A</v>
          </cell>
          <cell r="W600" t="str">
            <v>P231 Production Operations</v>
          </cell>
          <cell r="X600" t="str">
            <v>S7200 Services</v>
          </cell>
          <cell r="Y600" t="str">
            <v>A2110 Production Operations</v>
          </cell>
          <cell r="AB600">
            <v>0</v>
          </cell>
          <cell r="AC600">
            <v>0</v>
          </cell>
          <cell r="AD600">
            <v>0</v>
          </cell>
        </row>
        <row r="601">
          <cell r="A601">
            <v>113018</v>
          </cell>
          <cell r="B601" t="str">
            <v>PN PP PIPELINE SYSTEMS</v>
          </cell>
          <cell r="C601">
            <v>113018</v>
          </cell>
          <cell r="D601" t="str">
            <v>PN PP PIPELINE SYSTEMS (ADMIN SERVICES COST)</v>
          </cell>
          <cell r="E601">
            <v>415002</v>
          </cell>
          <cell r="F601">
            <v>4150</v>
          </cell>
          <cell r="G601" t="str">
            <v>G&amp;A</v>
          </cell>
          <cell r="H601" t="str">
            <v>BASE JV</v>
          </cell>
          <cell r="I601" t="str">
            <v>PRODUCTION</v>
          </cell>
          <cell r="J601" t="str">
            <v>PRODUCTION</v>
          </cell>
          <cell r="K601" t="str">
            <v>Pipeline Asset Manager</v>
          </cell>
          <cell r="L601" t="str">
            <v xml:space="preserve">	Production Support Manager                                                          </v>
          </cell>
          <cell r="M601" t="str">
            <v>IRETI OMOTOSO</v>
          </cell>
          <cell r="N601" t="str">
            <v>PRODUCTION</v>
          </cell>
          <cell r="O601" t="str">
            <v>AGUEGBOH, OBIORA</v>
          </cell>
          <cell r="P601" t="str">
            <v>JOHN.OKOJIE@SHELL.COM</v>
          </cell>
          <cell r="Q601" t="str">
            <v>OPEX</v>
          </cell>
          <cell r="R601" t="str">
            <v>OPEX</v>
          </cell>
          <cell r="S601" t="str">
            <v>NON SAL</v>
          </cell>
          <cell r="T601" t="str">
            <v>N/A</v>
          </cell>
          <cell r="U601" t="str">
            <v>N/A</v>
          </cell>
          <cell r="V601" t="str">
            <v>N/A</v>
          </cell>
          <cell r="W601" t="str">
            <v>P231 Production Operations</v>
          </cell>
          <cell r="X601" t="str">
            <v>S7200 Services</v>
          </cell>
          <cell r="Y601" t="str">
            <v>A2110 Production Operations</v>
          </cell>
          <cell r="AB601">
            <v>0</v>
          </cell>
          <cell r="AC601">
            <v>0</v>
          </cell>
          <cell r="AD601">
            <v>0</v>
          </cell>
        </row>
        <row r="602">
          <cell r="A602">
            <v>113019</v>
          </cell>
          <cell r="B602" t="str">
            <v>PNPT GENERAL OVERHEAD</v>
          </cell>
          <cell r="C602">
            <v>113019</v>
          </cell>
          <cell r="D602" t="str">
            <v>PNPT GENERAL OVERHEAD (AVIATION)</v>
          </cell>
          <cell r="E602">
            <v>415003</v>
          </cell>
          <cell r="F602">
            <v>4150</v>
          </cell>
          <cell r="G602" t="str">
            <v>PMM</v>
          </cell>
          <cell r="H602" t="str">
            <v>BASE JV</v>
          </cell>
          <cell r="I602" t="str">
            <v>PRODUCTION</v>
          </cell>
          <cell r="J602" t="str">
            <v>PRODUCTION</v>
          </cell>
          <cell r="K602" t="str">
            <v>Asset Manager, Swamp East Hub</v>
          </cell>
          <cell r="L602" t="str">
            <v>Bonny Terminal Installation Manager </v>
          </cell>
          <cell r="M602" t="str">
            <v>IRETI OMOTOSO</v>
          </cell>
          <cell r="N602" t="str">
            <v>PRODUCTION</v>
          </cell>
          <cell r="O602" t="str">
            <v>MBANEFO, DUBEM</v>
          </cell>
          <cell r="P602" t="str">
            <v>ANTHONY.I.OBI@SHELL.COM</v>
          </cell>
          <cell r="Q602" t="str">
            <v>OPEX</v>
          </cell>
          <cell r="R602" t="str">
            <v>OPEX</v>
          </cell>
          <cell r="S602" t="str">
            <v>NON SAL</v>
          </cell>
          <cell r="T602" t="str">
            <v>N/A</v>
          </cell>
          <cell r="U602" t="str">
            <v>N/A</v>
          </cell>
          <cell r="V602" t="str">
            <v>C_OPSE_OIL_Z11</v>
          </cell>
          <cell r="W602" t="str">
            <v>P231 Production Operations</v>
          </cell>
          <cell r="X602" t="str">
            <v>S7200 Services</v>
          </cell>
          <cell r="Y602" t="str">
            <v>A2110 Production Operations</v>
          </cell>
          <cell r="AB602">
            <v>19380000</v>
          </cell>
          <cell r="AC602">
            <v>109920</v>
          </cell>
          <cell r="AD602">
            <v>173460.98360655736</v>
          </cell>
        </row>
        <row r="603">
          <cell r="A603">
            <v>113020</v>
          </cell>
          <cell r="B603" t="str">
            <v>PNPT GENERAL OVERHEAD</v>
          </cell>
          <cell r="C603">
            <v>113020</v>
          </cell>
          <cell r="D603" t="str">
            <v>PNPT GENERAL OVERHEAD (TRAINING)</v>
          </cell>
          <cell r="E603">
            <v>415004</v>
          </cell>
          <cell r="F603">
            <v>4150</v>
          </cell>
          <cell r="G603" t="str">
            <v>G&amp;A</v>
          </cell>
          <cell r="H603" t="str">
            <v>BASE JV</v>
          </cell>
          <cell r="I603" t="str">
            <v>PRODUCTION</v>
          </cell>
          <cell r="J603" t="str">
            <v>PRODUCTION</v>
          </cell>
          <cell r="K603" t="str">
            <v>Asset Manager, Swamp East Hub</v>
          </cell>
          <cell r="L603" t="str">
            <v>Bonny Terminal Installation Manager </v>
          </cell>
          <cell r="M603" t="str">
            <v>IRETI OMOTOSO</v>
          </cell>
          <cell r="N603" t="str">
            <v>PRODUCTION</v>
          </cell>
          <cell r="O603" t="str">
            <v>MBANEFO, DUBEM</v>
          </cell>
          <cell r="P603" t="str">
            <v>ANTHONY.I.OBI@SHELL.COM</v>
          </cell>
          <cell r="Q603" t="str">
            <v>OPEX</v>
          </cell>
          <cell r="R603" t="str">
            <v>OPEX</v>
          </cell>
          <cell r="S603" t="str">
            <v>NON SAL</v>
          </cell>
          <cell r="T603" t="str">
            <v>N/A</v>
          </cell>
          <cell r="U603" t="str">
            <v>N/A</v>
          </cell>
          <cell r="V603" t="str">
            <v>C_OPSE_OIL_Z11</v>
          </cell>
          <cell r="W603" t="str">
            <v>P231 Production Operations</v>
          </cell>
          <cell r="X603" t="str">
            <v>S7200 Services</v>
          </cell>
          <cell r="Y603" t="str">
            <v>A2110 Production Operations</v>
          </cell>
          <cell r="AB603">
            <v>7115000.0000000009</v>
          </cell>
          <cell r="AC603">
            <v>30000</v>
          </cell>
          <cell r="AD603">
            <v>53327.868852459018</v>
          </cell>
        </row>
        <row r="604">
          <cell r="A604">
            <v>113021</v>
          </cell>
          <cell r="B604" t="str">
            <v>PTE COMMUNITY RELATIONS</v>
          </cell>
          <cell r="C604">
            <v>113021</v>
          </cell>
          <cell r="D604" t="str">
            <v>PTE COMMUNITY RELATIONS (CD - SPORTS )</v>
          </cell>
          <cell r="E604">
            <v>415008</v>
          </cell>
          <cell r="F604">
            <v>4150</v>
          </cell>
          <cell r="G604" t="str">
            <v>CDPA</v>
          </cell>
          <cell r="H604" t="str">
            <v>BASE JV</v>
          </cell>
          <cell r="I604" t="str">
            <v>PRODUCTION</v>
          </cell>
          <cell r="J604" t="str">
            <v>PRODUCTION</v>
          </cell>
          <cell r="K604" t="str">
            <v>Asset Manager, Swamp East Hub</v>
          </cell>
          <cell r="L604" t="str">
            <v>Bonny Terminal Installation Manager </v>
          </cell>
          <cell r="M604" t="str">
            <v>IRETI OMOTOSO</v>
          </cell>
          <cell r="N604" t="str">
            <v>PRODUCTION</v>
          </cell>
          <cell r="O604" t="str">
            <v>MBANEFO, DUBEM</v>
          </cell>
          <cell r="P604" t="str">
            <v>KESSINGTON.OKORIE@SHELL.COM</v>
          </cell>
          <cell r="Q604" t="str">
            <v>OPEX</v>
          </cell>
          <cell r="R604" t="str">
            <v>OPEX</v>
          </cell>
          <cell r="S604" t="str">
            <v>NON SAL</v>
          </cell>
          <cell r="T604" t="str">
            <v>N/A</v>
          </cell>
          <cell r="U604" t="str">
            <v>N/A</v>
          </cell>
          <cell r="V604" t="str">
            <v>C_OPSE_OIL_Z11</v>
          </cell>
          <cell r="W604" t="str">
            <v>P231 Production Operations</v>
          </cell>
          <cell r="X604" t="str">
            <v>S7200 Services</v>
          </cell>
          <cell r="Y604" t="str">
            <v>A2110 Production Operations</v>
          </cell>
          <cell r="AB604">
            <v>2330000</v>
          </cell>
          <cell r="AC604">
            <v>0</v>
          </cell>
          <cell r="AD604">
            <v>7639.3442622950815</v>
          </cell>
        </row>
        <row r="605">
          <cell r="A605">
            <v>113037</v>
          </cell>
          <cell r="B605" t="str">
            <v>OVERHEADS, PN PEB</v>
          </cell>
          <cell r="C605">
            <v>113037</v>
          </cell>
          <cell r="D605" t="str">
            <v>OVERHEADS, PN PEB ALLOWANCES AND GENERAL OVERHEADS (HOTELS AND TRAVEL)</v>
          </cell>
          <cell r="E605">
            <v>415002</v>
          </cell>
          <cell r="F605">
            <v>4150</v>
          </cell>
          <cell r="G605" t="str">
            <v>G&amp;A</v>
          </cell>
          <cell r="H605" t="str">
            <v>BASE JV</v>
          </cell>
          <cell r="I605" t="str">
            <v>PRODUCTION</v>
          </cell>
          <cell r="J605" t="str">
            <v>PRODUCTION</v>
          </cell>
          <cell r="K605" t="str">
            <v>Asset Manager, Swamp East Hub</v>
          </cell>
          <cell r="L605" t="str">
            <v>Asset Management Integration Lead</v>
          </cell>
          <cell r="M605" t="str">
            <v>IRETI OMOTOSO</v>
          </cell>
          <cell r="N605" t="str">
            <v>PRODUCTION</v>
          </cell>
          <cell r="O605" t="str">
            <v>AZUBUIKE, JOHN</v>
          </cell>
          <cell r="P605" t="str">
            <v>CHIKEZIE.ODINAKA@SHELL.COM</v>
          </cell>
          <cell r="Q605" t="str">
            <v>OPEX</v>
          </cell>
          <cell r="R605" t="str">
            <v>OPEX</v>
          </cell>
          <cell r="S605" t="str">
            <v>NON SAL</v>
          </cell>
          <cell r="T605" t="str">
            <v>N/A</v>
          </cell>
          <cell r="U605" t="str">
            <v>N/A</v>
          </cell>
          <cell r="V605" t="str">
            <v>N/A</v>
          </cell>
          <cell r="W605" t="str">
            <v>P231 Production Operations</v>
          </cell>
          <cell r="X605" t="str">
            <v>S7200 Services</v>
          </cell>
          <cell r="Y605" t="str">
            <v>A2110 Production Operations</v>
          </cell>
          <cell r="AB605">
            <v>0</v>
          </cell>
          <cell r="AC605">
            <v>0</v>
          </cell>
          <cell r="AD605">
            <v>0</v>
          </cell>
        </row>
        <row r="606">
          <cell r="A606">
            <v>113023</v>
          </cell>
          <cell r="B606" t="str">
            <v>PWB GENERAL OVERHEAD</v>
          </cell>
          <cell r="C606">
            <v>113023</v>
          </cell>
          <cell r="D606" t="str">
            <v>PWB GENERAL OVERHEAD (INDIRECT FIELD COSTS)</v>
          </cell>
          <cell r="E606">
            <v>414001</v>
          </cell>
          <cell r="F606">
            <v>4140</v>
          </cell>
          <cell r="G606" t="str">
            <v>G&amp;A</v>
          </cell>
          <cell r="H606" t="str">
            <v>BASE JV</v>
          </cell>
          <cell r="I606" t="str">
            <v>PRODUCTION</v>
          </cell>
          <cell r="J606" t="str">
            <v>PRODUCTION</v>
          </cell>
          <cell r="K606" t="str">
            <v>Asset Manager, Swamp West Hub</v>
          </cell>
          <cell r="L606" t="str">
            <v>Asset Management Integration Lead</v>
          </cell>
          <cell r="M606" t="str">
            <v>IRETI OMOTOSO</v>
          </cell>
          <cell r="N606" t="str">
            <v>PRODUCTION</v>
          </cell>
          <cell r="O606" t="str">
            <v>COOKEY, GABRIEL</v>
          </cell>
          <cell r="P606" t="str">
            <v>RICHARD.ITENE@SHELL.COM</v>
          </cell>
          <cell r="Q606" t="str">
            <v>OPEX</v>
          </cell>
          <cell r="R606" t="str">
            <v>OPEX</v>
          </cell>
          <cell r="S606" t="str">
            <v>NON SAL</v>
          </cell>
          <cell r="T606" t="str">
            <v>N/A</v>
          </cell>
          <cell r="U606" t="str">
            <v>N/A</v>
          </cell>
          <cell r="V606" t="str">
            <v>C_OPSE_OIL_Z11</v>
          </cell>
          <cell r="W606" t="str">
            <v>P231 Production Operations</v>
          </cell>
          <cell r="X606" t="str">
            <v>S7200 Services</v>
          </cell>
          <cell r="Y606" t="str">
            <v>A2110 Production Operations</v>
          </cell>
          <cell r="AB606">
            <v>7971200</v>
          </cell>
          <cell r="AC606">
            <v>8000</v>
          </cell>
          <cell r="AD606">
            <v>34135.081967213118</v>
          </cell>
        </row>
        <row r="607">
          <cell r="A607">
            <v>113024</v>
          </cell>
          <cell r="B607" t="str">
            <v>PWB GENERAL OVERHEAD</v>
          </cell>
          <cell r="C607">
            <v>113024</v>
          </cell>
          <cell r="D607" t="str">
            <v>PWB GENERAL OVERHEAD (LAND TRANSPORT)</v>
          </cell>
          <cell r="E607">
            <v>415003</v>
          </cell>
          <cell r="F607">
            <v>4150</v>
          </cell>
          <cell r="G607" t="str">
            <v>PMM</v>
          </cell>
          <cell r="H607" t="str">
            <v>BASE JV</v>
          </cell>
          <cell r="I607" t="str">
            <v>PRODUCTION</v>
          </cell>
          <cell r="J607" t="str">
            <v>PRODUCTION</v>
          </cell>
          <cell r="K607" t="str">
            <v>Asset Manager, Swamp West Hub</v>
          </cell>
          <cell r="L607" t="str">
            <v>Asset Management Integration Lead</v>
          </cell>
          <cell r="M607" t="str">
            <v>IRETI OMOTOSO</v>
          </cell>
          <cell r="N607" t="str">
            <v>PRODUCTION</v>
          </cell>
          <cell r="O607" t="str">
            <v>COOKEY, GABRIEL</v>
          </cell>
          <cell r="P607" t="str">
            <v>RICHARD.ITENE@SHELL.COM</v>
          </cell>
          <cell r="Q607" t="str">
            <v>OPEX</v>
          </cell>
          <cell r="R607" t="str">
            <v>OPEX</v>
          </cell>
          <cell r="S607" t="str">
            <v>NON SAL</v>
          </cell>
          <cell r="T607" t="str">
            <v>N/A</v>
          </cell>
          <cell r="U607" t="str">
            <v>N/A</v>
          </cell>
          <cell r="V607" t="str">
            <v>C_OPSE_OIL_Z11</v>
          </cell>
          <cell r="W607" t="str">
            <v>P231 Production Operations</v>
          </cell>
          <cell r="X607" t="str">
            <v>S7200 Services</v>
          </cell>
          <cell r="Y607" t="str">
            <v>A2110 Production Operations</v>
          </cell>
          <cell r="AB607">
            <v>5506025.0000000009</v>
          </cell>
          <cell r="AC607">
            <v>0</v>
          </cell>
          <cell r="AD607">
            <v>18052.540983606559</v>
          </cell>
        </row>
        <row r="608">
          <cell r="A608">
            <v>102170</v>
          </cell>
          <cell r="B608" t="str">
            <v>SWAMP2HSECOMPLIANCEEAST</v>
          </cell>
          <cell r="C608">
            <v>113059</v>
          </cell>
          <cell r="D608" t="str">
            <v>PEB HSE COMPLIANCE (ACCIDENT PREVENTION &amp; INVESTIGATION)</v>
          </cell>
          <cell r="E608">
            <v>415006</v>
          </cell>
          <cell r="F608">
            <v>4150</v>
          </cell>
          <cell r="G608" t="str">
            <v>HSE</v>
          </cell>
          <cell r="H608" t="str">
            <v>BASE JV</v>
          </cell>
          <cell r="I608" t="str">
            <v>PRODUCTION</v>
          </cell>
          <cell r="J608" t="str">
            <v>PRODUCTION</v>
          </cell>
          <cell r="K608" t="str">
            <v>Asset Manager, Swamp East Hub</v>
          </cell>
          <cell r="L608" t="str">
            <v>Asset Management Integration Lead</v>
          </cell>
          <cell r="M608" t="str">
            <v>IRETI OMOTOSO</v>
          </cell>
          <cell r="N608" t="str">
            <v>PRODUCTION</v>
          </cell>
          <cell r="O608" t="str">
            <v>AZUBUIKE, JOHN</v>
          </cell>
          <cell r="P608" t="str">
            <v>SUNDAY.OTUU@SHELL.COM</v>
          </cell>
          <cell r="Q608" t="str">
            <v>OPEX</v>
          </cell>
          <cell r="R608" t="str">
            <v>OPEX</v>
          </cell>
          <cell r="S608" t="str">
            <v>NON SAL</v>
          </cell>
          <cell r="T608" t="str">
            <v>N/A</v>
          </cell>
          <cell r="U608" t="str">
            <v>N/A</v>
          </cell>
          <cell r="V608" t="str">
            <v>N/A</v>
          </cell>
          <cell r="W608" t="str">
            <v>P231 Production Operations</v>
          </cell>
          <cell r="X608" t="str">
            <v>S7200 Services</v>
          </cell>
          <cell r="Y608" t="str">
            <v>A2110 Production Operations</v>
          </cell>
          <cell r="AB608">
            <v>0</v>
          </cell>
          <cell r="AC608">
            <v>0</v>
          </cell>
          <cell r="AD608">
            <v>0</v>
          </cell>
        </row>
        <row r="609">
          <cell r="A609">
            <v>113059</v>
          </cell>
          <cell r="B609" t="str">
            <v>PEB HSE COMPLIANCE</v>
          </cell>
          <cell r="C609">
            <v>113059</v>
          </cell>
          <cell r="D609" t="str">
            <v>PEB HSE COMPLIANCE (ACCIDENT PREVENTION &amp; INVESTIGATION)</v>
          </cell>
          <cell r="E609">
            <v>415006</v>
          </cell>
          <cell r="F609">
            <v>4150</v>
          </cell>
          <cell r="G609" t="str">
            <v>HSE</v>
          </cell>
          <cell r="H609" t="str">
            <v>BASE JV</v>
          </cell>
          <cell r="I609" t="str">
            <v>PRODUCTION</v>
          </cell>
          <cell r="J609" t="str">
            <v>PRODUCTION</v>
          </cell>
          <cell r="K609" t="str">
            <v>Asset Manager, Swamp East Hub</v>
          </cell>
          <cell r="L609" t="str">
            <v>Asset Management Integration Lead</v>
          </cell>
          <cell r="M609" t="str">
            <v>IRETI OMOTOSO</v>
          </cell>
          <cell r="N609" t="str">
            <v>PRODUCTION</v>
          </cell>
          <cell r="O609" t="str">
            <v>AZUBUIKE, JOHN</v>
          </cell>
          <cell r="P609" t="str">
            <v>SUNDAY.OTUU@SHELL.COM</v>
          </cell>
          <cell r="Q609" t="str">
            <v>OPEX</v>
          </cell>
          <cell r="R609" t="str">
            <v>OPEX</v>
          </cell>
          <cell r="S609" t="str">
            <v>NON SAL</v>
          </cell>
          <cell r="T609" t="str">
            <v>N/A</v>
          </cell>
          <cell r="U609" t="str">
            <v>N/A</v>
          </cell>
          <cell r="V609" t="str">
            <v>N/A</v>
          </cell>
          <cell r="W609" t="str">
            <v>P236.02 HSE</v>
          </cell>
          <cell r="X609" t="str">
            <v>S7200 Services</v>
          </cell>
          <cell r="Y609" t="str">
            <v>A2110 Production Operations</v>
          </cell>
          <cell r="AB609">
            <v>0</v>
          </cell>
          <cell r="AC609">
            <v>0</v>
          </cell>
          <cell r="AD609">
            <v>0</v>
          </cell>
        </row>
        <row r="610">
          <cell r="A610">
            <v>113027</v>
          </cell>
          <cell r="B610" t="str">
            <v>PWC COMMUNITY RELATIONS</v>
          </cell>
          <cell r="C610">
            <v>113027</v>
          </cell>
          <cell r="D610" t="str">
            <v>PWB COMMUNITY RELATIONS - LOGISTICS (MARINE)</v>
          </cell>
          <cell r="E610">
            <v>415008</v>
          </cell>
          <cell r="F610">
            <v>4150</v>
          </cell>
          <cell r="G610" t="str">
            <v>CDPA</v>
          </cell>
          <cell r="H610" t="str">
            <v>BASE JV</v>
          </cell>
          <cell r="I610" t="str">
            <v>PRODUCTION</v>
          </cell>
          <cell r="J610" t="str">
            <v>PRODUCTION</v>
          </cell>
          <cell r="K610" t="str">
            <v>Asset Manager, Swamp West Hub</v>
          </cell>
          <cell r="L610" t="str">
            <v>Asset Management Integration Lead</v>
          </cell>
          <cell r="M610" t="str">
            <v>IRETI OMOTOSO</v>
          </cell>
          <cell r="N610" t="str">
            <v>PRODUCTION</v>
          </cell>
          <cell r="O610" t="str">
            <v>COOKEY, GABRIEL</v>
          </cell>
          <cell r="P610" t="str">
            <v>SAMUEL.ETUK@SHELL.COM</v>
          </cell>
          <cell r="Q610" t="str">
            <v>OPEX</v>
          </cell>
          <cell r="R610" t="str">
            <v>OPEX</v>
          </cell>
          <cell r="S610" t="str">
            <v>NON SAL</v>
          </cell>
          <cell r="T610" t="str">
            <v>N/A</v>
          </cell>
          <cell r="U610" t="str">
            <v>N/A</v>
          </cell>
          <cell r="V610" t="str">
            <v>C_OPSE_OIL_Z11</v>
          </cell>
          <cell r="W610" t="str">
            <v>P231 Production Operations</v>
          </cell>
          <cell r="X610" t="str">
            <v>S7200 Services</v>
          </cell>
          <cell r="Y610" t="str">
            <v>A2110 Production Operations</v>
          </cell>
          <cell r="AB610">
            <v>9066720</v>
          </cell>
          <cell r="AC610">
            <v>0</v>
          </cell>
          <cell r="AD610">
            <v>29726.950819672133</v>
          </cell>
        </row>
        <row r="611">
          <cell r="A611">
            <v>113028</v>
          </cell>
          <cell r="B611" t="str">
            <v>PWC ENVIRONMENTAL AFFAIRS</v>
          </cell>
          <cell r="C611">
            <v>113028</v>
          </cell>
          <cell r="D611" t="str">
            <v>PCW ENVIRONMENTAL AFFAIRS (FIRE DRILLS &amp; OPS)</v>
          </cell>
          <cell r="E611">
            <v>415006</v>
          </cell>
          <cell r="F611">
            <v>4150</v>
          </cell>
          <cell r="G611" t="str">
            <v>HSE</v>
          </cell>
          <cell r="H611" t="str">
            <v>BASE JV</v>
          </cell>
          <cell r="I611" t="str">
            <v>PRODUCTION</v>
          </cell>
          <cell r="J611" t="str">
            <v>PRODUCTION</v>
          </cell>
          <cell r="K611" t="str">
            <v>Asset Manager, Swamp West Hub</v>
          </cell>
          <cell r="L611" t="str">
            <v>Asset Management Integration Lead</v>
          </cell>
          <cell r="M611" t="str">
            <v>IRETI OMOTOSO</v>
          </cell>
          <cell r="N611" t="str">
            <v>PRODUCTION</v>
          </cell>
          <cell r="O611" t="str">
            <v>COOKEY, GABRIEL</v>
          </cell>
          <cell r="P611" t="str">
            <v>MEZIE.ANABA@SHELL.COM</v>
          </cell>
          <cell r="Q611" t="str">
            <v>OPEX</v>
          </cell>
          <cell r="R611" t="str">
            <v>OPEX</v>
          </cell>
          <cell r="S611" t="str">
            <v>NON SAL</v>
          </cell>
          <cell r="T611" t="str">
            <v>N/A</v>
          </cell>
          <cell r="U611" t="str">
            <v>N/A</v>
          </cell>
          <cell r="V611" t="str">
            <v>C_OPSE_OIL_Z11</v>
          </cell>
          <cell r="W611" t="str">
            <v>P231 Production Operations</v>
          </cell>
          <cell r="X611" t="str">
            <v>S7200 Services</v>
          </cell>
          <cell r="Y611" t="str">
            <v>A2110 Production Operations</v>
          </cell>
          <cell r="AB611">
            <v>821550.00000000012</v>
          </cell>
          <cell r="AC611">
            <v>82415.709999999992</v>
          </cell>
          <cell r="AD611">
            <v>85109.316557377038</v>
          </cell>
        </row>
        <row r="612">
          <cell r="A612">
            <v>101147</v>
          </cell>
          <cell r="B612" t="str">
            <v>GENERALO/HBONNYTERMINAL</v>
          </cell>
          <cell r="C612">
            <v>113063</v>
          </cell>
          <cell r="D612" t="str">
            <v>PNPT GENERAL OVERHEAD (ADMIN SERVICES)</v>
          </cell>
          <cell r="E612">
            <v>415002</v>
          </cell>
          <cell r="F612">
            <v>4150</v>
          </cell>
          <cell r="G612" t="str">
            <v>G&amp;A</v>
          </cell>
          <cell r="H612" t="str">
            <v>BASE JV</v>
          </cell>
          <cell r="I612" t="str">
            <v>PRODUCTION</v>
          </cell>
          <cell r="J612" t="str">
            <v>PRODUCTION</v>
          </cell>
          <cell r="K612" t="str">
            <v>Asset Manager, Swamp East Hub</v>
          </cell>
          <cell r="L612" t="str">
            <v>Bonny Terminal Installation Manager </v>
          </cell>
          <cell r="M612" t="str">
            <v>IRETI OMOTOSO</v>
          </cell>
          <cell r="N612" t="str">
            <v>PRODUCTION</v>
          </cell>
          <cell r="O612" t="str">
            <v>MBANEFO, DUBEM</v>
          </cell>
          <cell r="P612" t="str">
            <v>ANTHONY.I.OBI@SHELL.COM</v>
          </cell>
          <cell r="Q612" t="str">
            <v>OPEX</v>
          </cell>
          <cell r="R612" t="str">
            <v>OPEX</v>
          </cell>
          <cell r="S612" t="str">
            <v>NON SAL</v>
          </cell>
          <cell r="T612" t="str">
            <v>N/A</v>
          </cell>
          <cell r="U612" t="str">
            <v>N/A</v>
          </cell>
          <cell r="V612" t="str">
            <v>N/A</v>
          </cell>
          <cell r="W612" t="str">
            <v>P231 Production Operations</v>
          </cell>
          <cell r="X612" t="str">
            <v>S7200 Services</v>
          </cell>
          <cell r="Y612" t="str">
            <v>A2110 Production Operations</v>
          </cell>
          <cell r="AB612">
            <v>0</v>
          </cell>
          <cell r="AC612">
            <v>0</v>
          </cell>
          <cell r="AD612">
            <v>0</v>
          </cell>
        </row>
        <row r="613">
          <cell r="A613">
            <v>113030</v>
          </cell>
          <cell r="B613" t="str">
            <v>PWC GENERAL OVERHEAD</v>
          </cell>
          <cell r="C613">
            <v>113030</v>
          </cell>
          <cell r="D613" t="str">
            <v>PWC GENERAL OVERHEAD (LAND TRANSPORT)</v>
          </cell>
          <cell r="E613">
            <v>415003</v>
          </cell>
          <cell r="F613">
            <v>4150</v>
          </cell>
          <cell r="G613" t="str">
            <v>PMM</v>
          </cell>
          <cell r="H613" t="str">
            <v>BASE JV</v>
          </cell>
          <cell r="I613" t="str">
            <v>PRODUCTION</v>
          </cell>
          <cell r="J613" t="str">
            <v>PRODUCTION</v>
          </cell>
          <cell r="K613" t="str">
            <v>Asset Manager, Swamp West Hub</v>
          </cell>
          <cell r="L613" t="str">
            <v>Asset Management Integration Lead</v>
          </cell>
          <cell r="M613" t="str">
            <v>IRETI OMOTOSO</v>
          </cell>
          <cell r="N613" t="str">
            <v>PRODUCTION</v>
          </cell>
          <cell r="O613" t="str">
            <v>COOKEY, GABRIEL</v>
          </cell>
          <cell r="P613" t="str">
            <v>RICHARD.ITENE@SHELL.COM</v>
          </cell>
          <cell r="Q613" t="str">
            <v>OPEX</v>
          </cell>
          <cell r="R613" t="str">
            <v>OPEX</v>
          </cell>
          <cell r="S613" t="str">
            <v>NON SAL</v>
          </cell>
          <cell r="T613" t="str">
            <v>N/A</v>
          </cell>
          <cell r="U613" t="str">
            <v>N/A</v>
          </cell>
          <cell r="V613" t="str">
            <v>C_OPSE_OIL_Z11</v>
          </cell>
          <cell r="W613" t="str">
            <v>P231 Production Operations</v>
          </cell>
          <cell r="X613" t="str">
            <v>S7200 Services</v>
          </cell>
          <cell r="Y613" t="str">
            <v>A2110 Production Operations</v>
          </cell>
          <cell r="AB613">
            <v>7662785.0000000009</v>
          </cell>
          <cell r="AC613">
            <v>0</v>
          </cell>
          <cell r="AD613">
            <v>25123.885245901642</v>
          </cell>
        </row>
        <row r="614">
          <cell r="A614">
            <v>113031</v>
          </cell>
          <cell r="B614" t="str">
            <v>AFAM POWER GENERAL O/H - CATERING</v>
          </cell>
          <cell r="C614">
            <v>113031</v>
          </cell>
          <cell r="D614" t="str">
            <v>AFAM OVERHEAD - LOGISTICS (CATERING)</v>
          </cell>
          <cell r="E614">
            <v>414003</v>
          </cell>
          <cell r="F614">
            <v>4140</v>
          </cell>
          <cell r="G614" t="str">
            <v>GAS</v>
          </cell>
          <cell r="H614" t="str">
            <v>DOMGAS/IPP</v>
          </cell>
          <cell r="I614" t="str">
            <v>PRODUCTION</v>
          </cell>
          <cell r="J614" t="str">
            <v>PRODUCTION</v>
          </cell>
          <cell r="K614" t="str">
            <v>Asset Manager, Land East Hub (AFAM)</v>
          </cell>
          <cell r="L614" t="str">
            <v>Operations Manager Afam Power Plant</v>
          </cell>
          <cell r="M614" t="str">
            <v>IRETI OMOTOSO</v>
          </cell>
          <cell r="N614" t="str">
            <v>PRODUCTION</v>
          </cell>
          <cell r="O614" t="str">
            <v>AZUBUIKE, JOHN</v>
          </cell>
          <cell r="P614" t="str">
            <v>ALPHONS.ALAGALA@SHELL.COM</v>
          </cell>
          <cell r="Q614" t="str">
            <v>OPEX</v>
          </cell>
          <cell r="R614" t="str">
            <v>OPEX</v>
          </cell>
          <cell r="S614" t="str">
            <v>NON SAL</v>
          </cell>
          <cell r="T614" t="str">
            <v>N/A</v>
          </cell>
          <cell r="U614" t="str">
            <v>N/A</v>
          </cell>
          <cell r="V614" t="str">
            <v>N_AFAM_EL1_G01</v>
          </cell>
          <cell r="W614" t="str">
            <v>P234 Power Operations</v>
          </cell>
          <cell r="X614" t="str">
            <v>S7200 Services</v>
          </cell>
          <cell r="Y614" t="str">
            <v>A2170 Direct Mngt and Overheads</v>
          </cell>
          <cell r="AB614">
            <v>3771600</v>
          </cell>
          <cell r="AC614">
            <v>0</v>
          </cell>
          <cell r="AD614">
            <v>12365.901639344262</v>
          </cell>
        </row>
        <row r="615">
          <cell r="A615">
            <v>109421</v>
          </cell>
          <cell r="B615" t="str">
            <v xml:space="preserve">BONNY NAG ULTI-RATE TESTING             </v>
          </cell>
          <cell r="C615">
            <v>113063</v>
          </cell>
          <cell r="D615" t="str">
            <v>PNPT GENERAL OVERHEAD (ADMIN SERVICES)</v>
          </cell>
          <cell r="E615">
            <v>415002</v>
          </cell>
          <cell r="F615">
            <v>4150</v>
          </cell>
          <cell r="G615" t="str">
            <v>G&amp;A</v>
          </cell>
          <cell r="H615" t="str">
            <v>BASE JV</v>
          </cell>
          <cell r="I615" t="str">
            <v>PRODUCTION</v>
          </cell>
          <cell r="J615" t="str">
            <v>PRODUCTION</v>
          </cell>
          <cell r="K615" t="str">
            <v>Asset Manager, Swamp East Hub</v>
          </cell>
          <cell r="L615" t="str">
            <v>Bonny Terminal Installation Manager </v>
          </cell>
          <cell r="M615" t="str">
            <v>IRETI OMOTOSO</v>
          </cell>
          <cell r="N615" t="str">
            <v>PRODUCTION</v>
          </cell>
          <cell r="O615" t="str">
            <v>MBANEFO, DUBEM</v>
          </cell>
          <cell r="P615" t="str">
            <v>ANTHONY.I.OBI@SHELL.COM</v>
          </cell>
          <cell r="Q615" t="str">
            <v>OPEX</v>
          </cell>
          <cell r="R615" t="str">
            <v>OPEX</v>
          </cell>
          <cell r="S615" t="str">
            <v>NON SAL</v>
          </cell>
          <cell r="T615" t="str">
            <v>N/A</v>
          </cell>
          <cell r="U615" t="str">
            <v>N/A</v>
          </cell>
          <cell r="V615" t="str">
            <v>N/A</v>
          </cell>
          <cell r="W615" t="str">
            <v>P231 Production Operations</v>
          </cell>
          <cell r="X615" t="str">
            <v>S7200 Services</v>
          </cell>
          <cell r="Y615" t="str">
            <v>A2110 Production Operations</v>
          </cell>
          <cell r="AB615">
            <v>0</v>
          </cell>
          <cell r="AC615">
            <v>0</v>
          </cell>
          <cell r="AD615">
            <v>0</v>
          </cell>
        </row>
        <row r="616">
          <cell r="A616">
            <v>113033</v>
          </cell>
          <cell r="B616" t="str">
            <v>FOURTH PARTY PROJECTS-CONSULTANCY</v>
          </cell>
          <cell r="C616">
            <v>113033</v>
          </cell>
          <cell r="D616" t="str">
            <v>FOURTH PARTY PROJECTS-CONSULTANCY</v>
          </cell>
          <cell r="E616">
            <v>415002</v>
          </cell>
          <cell r="F616">
            <v>4150</v>
          </cell>
          <cell r="G616" t="str">
            <v>G&amp;A</v>
          </cell>
          <cell r="H616" t="str">
            <v>BASE JV</v>
          </cell>
          <cell r="I616" t="str">
            <v>PRODUCTION</v>
          </cell>
          <cell r="J616" t="str">
            <v>PRODUCTION</v>
          </cell>
          <cell r="K616" t="str">
            <v>Production Services Manager</v>
          </cell>
          <cell r="L616" t="str">
            <v>Logistics Manager</v>
          </cell>
          <cell r="M616" t="str">
            <v>IRETI OMOTOSO</v>
          </cell>
          <cell r="N616" t="str">
            <v>PRODUCTION</v>
          </cell>
          <cell r="O616" t="str">
            <v>OKEKE, JULIUS</v>
          </cell>
          <cell r="P616" t="str">
            <v>PETER.AKPOKODJE@SHELL.COM</v>
          </cell>
          <cell r="Q616" t="str">
            <v>OPEX</v>
          </cell>
          <cell r="R616" t="str">
            <v>OPEX</v>
          </cell>
          <cell r="S616" t="str">
            <v>NON SAL</v>
          </cell>
          <cell r="T616" t="str">
            <v>N/A</v>
          </cell>
          <cell r="U616" t="str">
            <v>N/A</v>
          </cell>
          <cell r="V616" t="str">
            <v>C_OPSE_OIL_Z11</v>
          </cell>
          <cell r="W616" t="str">
            <v>P236.07 Procurement Management</v>
          </cell>
          <cell r="X616" t="str">
            <v>S7200 Services</v>
          </cell>
          <cell r="Y616" t="str">
            <v>A2340 Overhead</v>
          </cell>
          <cell r="AB616">
            <v>960000</v>
          </cell>
          <cell r="AC616">
            <v>20400</v>
          </cell>
          <cell r="AD616">
            <v>23547.540983606559</v>
          </cell>
        </row>
        <row r="617">
          <cell r="A617">
            <v>113063</v>
          </cell>
          <cell r="B617" t="str">
            <v>PNPT GENERAL OVERHEAD</v>
          </cell>
          <cell r="C617">
            <v>113063</v>
          </cell>
          <cell r="D617" t="str">
            <v>PNPT GENERAL OVERHEAD (ADMIN SERVICES)</v>
          </cell>
          <cell r="E617">
            <v>415002</v>
          </cell>
          <cell r="F617">
            <v>4150</v>
          </cell>
          <cell r="G617" t="str">
            <v>G&amp;A</v>
          </cell>
          <cell r="H617" t="str">
            <v>BASE JV</v>
          </cell>
          <cell r="I617" t="str">
            <v>PRODUCTION</v>
          </cell>
          <cell r="J617" t="str">
            <v>PRODUCTION</v>
          </cell>
          <cell r="K617" t="str">
            <v>Asset Manager, Swamp East Hub</v>
          </cell>
          <cell r="L617" t="str">
            <v>Bonny Terminal Installation Manager </v>
          </cell>
          <cell r="M617" t="str">
            <v>IRETI OMOTOSO</v>
          </cell>
          <cell r="N617" t="str">
            <v>PRODUCTION</v>
          </cell>
          <cell r="O617" t="str">
            <v>MBANEFO, DUBEM</v>
          </cell>
          <cell r="P617" t="str">
            <v>ANTHONY.I.OBI@SHELL.COM</v>
          </cell>
          <cell r="Q617" t="str">
            <v>OPEX</v>
          </cell>
          <cell r="R617" t="str">
            <v>OPEX</v>
          </cell>
          <cell r="S617" t="str">
            <v>NON SAL</v>
          </cell>
          <cell r="T617" t="str">
            <v>N/A</v>
          </cell>
          <cell r="U617" t="str">
            <v>N/A</v>
          </cell>
          <cell r="V617" t="str">
            <v>C_OPSE_OIL_Z11</v>
          </cell>
          <cell r="W617" t="str">
            <v>P231 Production Operations</v>
          </cell>
          <cell r="X617" t="str">
            <v>S7200 Services</v>
          </cell>
          <cell r="Y617" t="str">
            <v>A2110 Production Operations</v>
          </cell>
          <cell r="AB617">
            <v>12049281</v>
          </cell>
          <cell r="AC617">
            <v>0</v>
          </cell>
          <cell r="AD617">
            <v>39505.839344262298</v>
          </cell>
        </row>
        <row r="618">
          <cell r="A618">
            <v>113036</v>
          </cell>
          <cell r="B618" t="str">
            <v>OVERHEADS, PN PEB</v>
          </cell>
          <cell r="C618">
            <v>113036</v>
          </cell>
          <cell r="D618" t="str">
            <v>OVERHEADS, PN PEB ALLOWANCES AND GENERAL OVERHEADS (ACCIDENT PREVENTION &amp; INVESTIGATION)</v>
          </cell>
          <cell r="E618">
            <v>415006</v>
          </cell>
          <cell r="F618">
            <v>4150</v>
          </cell>
          <cell r="G618" t="str">
            <v>HSE</v>
          </cell>
          <cell r="H618" t="str">
            <v>BASE JV</v>
          </cell>
          <cell r="I618" t="str">
            <v>PRODUCTION</v>
          </cell>
          <cell r="J618" t="str">
            <v>PRODUCTION</v>
          </cell>
          <cell r="K618" t="str">
            <v>Asset Manager, Swamp East Hub</v>
          </cell>
          <cell r="L618" t="str">
            <v>Asset Management Integration Lead</v>
          </cell>
          <cell r="M618" t="str">
            <v>IRETI OMOTOSO</v>
          </cell>
          <cell r="N618" t="str">
            <v>PRODUCTION</v>
          </cell>
          <cell r="O618" t="str">
            <v>AZUBUIKE, JOHN</v>
          </cell>
          <cell r="P618" t="str">
            <v>JULIUS.OHALLEM@SHELL.COM</v>
          </cell>
          <cell r="Q618" t="str">
            <v>OPEX</v>
          </cell>
          <cell r="R618" t="str">
            <v>OPEX</v>
          </cell>
          <cell r="S618" t="str">
            <v>NON SAL</v>
          </cell>
          <cell r="T618" t="str">
            <v>N/A</v>
          </cell>
          <cell r="U618" t="str">
            <v>N/A</v>
          </cell>
          <cell r="V618" t="str">
            <v>N/A</v>
          </cell>
          <cell r="W618" t="str">
            <v>P231 Production Operations</v>
          </cell>
          <cell r="X618" t="str">
            <v>S7200 Services</v>
          </cell>
          <cell r="Y618" t="str">
            <v>A2110 Production Operations</v>
          </cell>
          <cell r="AB618">
            <v>0</v>
          </cell>
          <cell r="AC618">
            <v>0</v>
          </cell>
          <cell r="AD618">
            <v>0</v>
          </cell>
        </row>
        <row r="619">
          <cell r="A619">
            <v>108142</v>
          </cell>
          <cell r="B619" t="str">
            <v>FPT/P Fin P&amp;T- Finance Projects NG01</v>
          </cell>
          <cell r="C619">
            <v>113074</v>
          </cell>
          <cell r="D619" t="str">
            <v>ADMIN SERVICES COST - ASSET ENGINEERING</v>
          </cell>
          <cell r="E619">
            <v>415002</v>
          </cell>
          <cell r="F619">
            <v>4150</v>
          </cell>
          <cell r="G619" t="str">
            <v>GAS</v>
          </cell>
          <cell r="H619" t="str">
            <v>BASE JV</v>
          </cell>
          <cell r="I619" t="str">
            <v>P&amp;T</v>
          </cell>
          <cell r="J619" t="str">
            <v>GM Nigeria, Operated</v>
          </cell>
          <cell r="K619" t="str">
            <v>GM Nigeria, Operated</v>
          </cell>
          <cell r="L619" t="str">
            <v>Manager, Asset Engineering</v>
          </cell>
          <cell r="M619" t="str">
            <v>MOJEED OKUNADE</v>
          </cell>
          <cell r="N619" t="str">
            <v>ENGINEERING</v>
          </cell>
          <cell r="O619" t="str">
            <v>EBEM, MARCEL</v>
          </cell>
          <cell r="P619" t="str">
            <v>JOHN.UGBELASE@SHELL.COM</v>
          </cell>
          <cell r="Q619" t="str">
            <v>OPEX</v>
          </cell>
          <cell r="R619" t="str">
            <v>OPEX</v>
          </cell>
          <cell r="S619" t="str">
            <v>NON SAL</v>
          </cell>
          <cell r="T619" t="str">
            <v>N/A</v>
          </cell>
          <cell r="U619" t="str">
            <v>N/A</v>
          </cell>
          <cell r="V619" t="str">
            <v>C_OPSE_OIL_Z11</v>
          </cell>
          <cell r="W619" t="str">
            <v>P236.01 Technical Support</v>
          </cell>
          <cell r="X619" t="str">
            <v>S7200 Services</v>
          </cell>
          <cell r="Y619" t="str">
            <v>A2340 Overhead</v>
          </cell>
          <cell r="AB619">
            <v>0</v>
          </cell>
          <cell r="AC619">
            <v>0</v>
          </cell>
          <cell r="AD619">
            <v>0</v>
          </cell>
        </row>
        <row r="620">
          <cell r="A620">
            <v>113038</v>
          </cell>
          <cell r="B620" t="str">
            <v xml:space="preserve">PAE GEN OVERHEADS </v>
          </cell>
          <cell r="C620">
            <v>113038</v>
          </cell>
          <cell r="D620" t="str">
            <v>LAND AREA EAST OVERHEADS_SERVICES MGT (HOTELS AND TRAVEL)</v>
          </cell>
          <cell r="E620">
            <v>415002</v>
          </cell>
          <cell r="F620">
            <v>4150</v>
          </cell>
          <cell r="G620" t="str">
            <v>G&amp;A</v>
          </cell>
          <cell r="H620" t="str">
            <v>BASE JV</v>
          </cell>
          <cell r="I620" t="str">
            <v>PRODUCTION</v>
          </cell>
          <cell r="J620" t="str">
            <v>PRODUCTION</v>
          </cell>
          <cell r="K620" t="str">
            <v>Asset Manager, Land East Hub</v>
          </cell>
          <cell r="L620" t="str">
            <v>Asset Management Integration Lead</v>
          </cell>
          <cell r="M620" t="str">
            <v>IRETI OMOTOSO</v>
          </cell>
          <cell r="N620" t="str">
            <v>PRODUCTION</v>
          </cell>
          <cell r="O620" t="str">
            <v>ADEDIRAN, ADEWALE</v>
          </cell>
          <cell r="P620" t="str">
            <v>RUTH.OLUWOLE@SHELL.COM</v>
          </cell>
          <cell r="Q620" t="str">
            <v>OPEX</v>
          </cell>
          <cell r="R620" t="str">
            <v>OPEX</v>
          </cell>
          <cell r="S620" t="str">
            <v>NON SAL</v>
          </cell>
          <cell r="T620" t="str">
            <v>N/A</v>
          </cell>
          <cell r="U620" t="str">
            <v>N/A</v>
          </cell>
          <cell r="V620" t="str">
            <v>C_OPSE_OIL_Z11</v>
          </cell>
          <cell r="W620" t="str">
            <v>P231 Production Operations</v>
          </cell>
          <cell r="X620" t="str">
            <v>S7200 Services</v>
          </cell>
          <cell r="Y620" t="str">
            <v>A2110 Production Operations</v>
          </cell>
          <cell r="AB620">
            <v>38619000</v>
          </cell>
          <cell r="AC620">
            <v>0</v>
          </cell>
          <cell r="AD620">
            <v>126619.67213114754</v>
          </cell>
        </row>
        <row r="621">
          <cell r="A621">
            <v>113039</v>
          </cell>
          <cell r="B621" t="str">
            <v>PAE POLLUTION CLEAN UP</v>
          </cell>
          <cell r="C621">
            <v>113039</v>
          </cell>
          <cell r="D621" t="str">
            <v>LAND AREA EAST OVERHEADS_HSE (ENVIRONMENTAL SUSTAINABILITY; SAFETY INSPECTION / YEARLY AUDIT)</v>
          </cell>
          <cell r="E621">
            <v>415006</v>
          </cell>
          <cell r="F621">
            <v>4150</v>
          </cell>
          <cell r="G621" t="str">
            <v>HSE</v>
          </cell>
          <cell r="H621" t="str">
            <v>BASE JV</v>
          </cell>
          <cell r="I621" t="str">
            <v>PRODUCTION</v>
          </cell>
          <cell r="J621" t="str">
            <v>PRODUCTION</v>
          </cell>
          <cell r="K621" t="str">
            <v>Asset Manager, Land East Hub</v>
          </cell>
          <cell r="L621" t="str">
            <v>Asset Management Integration Lead</v>
          </cell>
          <cell r="M621" t="str">
            <v>IRETI OMOTOSO</v>
          </cell>
          <cell r="N621" t="str">
            <v>PRODUCTION</v>
          </cell>
          <cell r="O621" t="str">
            <v>ADEDIRAN, ADEWALE</v>
          </cell>
          <cell r="P621" t="str">
            <v>JAMES.ANYANWU@SHELL.COM</v>
          </cell>
          <cell r="Q621" t="str">
            <v>OPEX</v>
          </cell>
          <cell r="R621" t="str">
            <v>OPEX</v>
          </cell>
          <cell r="S621" t="str">
            <v>NON SAL</v>
          </cell>
          <cell r="T621" t="str">
            <v>N/A</v>
          </cell>
          <cell r="U621" t="str">
            <v>N/A</v>
          </cell>
          <cell r="V621" t="str">
            <v>C_OPSE_OIL_Z11</v>
          </cell>
          <cell r="W621" t="str">
            <v>P244.01 Other Production Expenses</v>
          </cell>
          <cell r="X621" t="str">
            <v>S7200 Services</v>
          </cell>
          <cell r="Y621" t="str">
            <v>A2110 Production Operations</v>
          </cell>
          <cell r="AB621">
            <v>103604345.68000001</v>
          </cell>
          <cell r="AC621">
            <v>115619.51000000001</v>
          </cell>
          <cell r="AD621">
            <v>455305.88927868858</v>
          </cell>
        </row>
        <row r="622">
          <cell r="A622">
            <v>113040</v>
          </cell>
          <cell r="B622" t="str">
            <v>PEB POLLUTION CLEAN UP</v>
          </cell>
          <cell r="C622">
            <v>113040</v>
          </cell>
          <cell r="D622" t="str">
            <v>PBE POLLUTION CLEANUP - CLAMPS (AVIATION)</v>
          </cell>
          <cell r="E622">
            <v>415003</v>
          </cell>
          <cell r="F622">
            <v>4150</v>
          </cell>
          <cell r="G622" t="str">
            <v>HSE</v>
          </cell>
          <cell r="H622" t="str">
            <v>BASE JV</v>
          </cell>
          <cell r="I622" t="str">
            <v>PRODUCTION</v>
          </cell>
          <cell r="J622" t="str">
            <v>PRODUCTION</v>
          </cell>
          <cell r="K622" t="str">
            <v>Asset Manager, Swamp East Hub</v>
          </cell>
          <cell r="L622" t="str">
            <v>Asset Management Integration Lead</v>
          </cell>
          <cell r="M622" t="str">
            <v>IRETI OMOTOSO</v>
          </cell>
          <cell r="N622" t="str">
            <v>PRODUCTION</v>
          </cell>
          <cell r="O622" t="str">
            <v>AZUBUIKE, JOHN</v>
          </cell>
          <cell r="P622" t="str">
            <v>SUNDAY.OTUU@SHELL.COM</v>
          </cell>
          <cell r="Q622" t="str">
            <v>OPEX</v>
          </cell>
          <cell r="R622" t="str">
            <v>OPEX</v>
          </cell>
          <cell r="S622" t="str">
            <v>NON SAL</v>
          </cell>
          <cell r="T622" t="str">
            <v>N/A</v>
          </cell>
          <cell r="U622" t="str">
            <v>N/A</v>
          </cell>
          <cell r="V622" t="str">
            <v>N/A</v>
          </cell>
          <cell r="W622" t="str">
            <v>P244.01 Other Production Expenses</v>
          </cell>
          <cell r="X622" t="str">
            <v>S7200 Services</v>
          </cell>
          <cell r="Y622" t="str">
            <v>A2340 Overhead</v>
          </cell>
          <cell r="AB622">
            <v>0</v>
          </cell>
          <cell r="AC622">
            <v>0</v>
          </cell>
          <cell r="AD622">
            <v>0</v>
          </cell>
        </row>
        <row r="623">
          <cell r="A623">
            <v>113041</v>
          </cell>
          <cell r="B623" t="str">
            <v>PEC GENERAL OVERHEAD</v>
          </cell>
          <cell r="C623">
            <v>113041</v>
          </cell>
          <cell r="D623" t="str">
            <v>PEC GENERAL OVERHEAD -  (ADMIN SERVICES COST)</v>
          </cell>
          <cell r="E623">
            <v>415002</v>
          </cell>
          <cell r="F623">
            <v>4150</v>
          </cell>
          <cell r="G623" t="str">
            <v>G&amp;A</v>
          </cell>
          <cell r="H623" t="str">
            <v>BASE JV</v>
          </cell>
          <cell r="I623" t="str">
            <v>PRODUCTION</v>
          </cell>
          <cell r="J623" t="str">
            <v>PRODUCTION</v>
          </cell>
          <cell r="K623" t="str">
            <v>Asset Manager, Swamp East Hub</v>
          </cell>
          <cell r="L623" t="str">
            <v>Asset Management Integration Lead</v>
          </cell>
          <cell r="M623" t="str">
            <v>IRETI OMOTOSO</v>
          </cell>
          <cell r="N623" t="str">
            <v>PRODUCTION</v>
          </cell>
          <cell r="O623" t="str">
            <v>AZUBUIKE, JOHN</v>
          </cell>
          <cell r="P623" t="str">
            <v>CHIKEZIE.ODINAKA@SHELL.COM</v>
          </cell>
          <cell r="Q623" t="str">
            <v>OPEX</v>
          </cell>
          <cell r="R623" t="str">
            <v>OPEX</v>
          </cell>
          <cell r="S623" t="str">
            <v>NON SAL</v>
          </cell>
          <cell r="T623" t="str">
            <v>N/A</v>
          </cell>
          <cell r="U623" t="str">
            <v>N/A</v>
          </cell>
          <cell r="V623" t="str">
            <v>C_OPSE_OIL_Z11</v>
          </cell>
          <cell r="W623" t="str">
            <v>P231 Production Operations</v>
          </cell>
          <cell r="X623" t="str">
            <v>S7200 Services</v>
          </cell>
          <cell r="Y623" t="str">
            <v>A2110 Production Operations</v>
          </cell>
          <cell r="AB623">
            <v>10236000</v>
          </cell>
          <cell r="AC623">
            <v>0</v>
          </cell>
          <cell r="AD623">
            <v>33560.655737704918</v>
          </cell>
        </row>
        <row r="624">
          <cell r="A624">
            <v>113042</v>
          </cell>
          <cell r="B624" t="str">
            <v>PEC POLLUTION CLEAN UP</v>
          </cell>
          <cell r="C624">
            <v>113042</v>
          </cell>
          <cell r="D624" t="str">
            <v>PCE POLLUTION CLEANUP - LOGISTICS (AVIATION)</v>
          </cell>
          <cell r="E624">
            <v>415003</v>
          </cell>
          <cell r="F624">
            <v>4150</v>
          </cell>
          <cell r="G624" t="str">
            <v>HSE</v>
          </cell>
          <cell r="H624" t="str">
            <v>BASE JV</v>
          </cell>
          <cell r="I624" t="str">
            <v>PRODUCTION</v>
          </cell>
          <cell r="J624" t="str">
            <v>PRODUCTION</v>
          </cell>
          <cell r="K624" t="str">
            <v>Asset Manager, Swamp East Hub</v>
          </cell>
          <cell r="L624" t="str">
            <v>Asset Management Integration Lead</v>
          </cell>
          <cell r="M624" t="str">
            <v>IRETI OMOTOSO</v>
          </cell>
          <cell r="N624" t="str">
            <v>PRODUCTION</v>
          </cell>
          <cell r="O624" t="str">
            <v>AZUBUIKE, JOHN</v>
          </cell>
          <cell r="P624" t="str">
            <v>JACOB.OGOGO@SHELL.COM</v>
          </cell>
          <cell r="Q624" t="str">
            <v>OPEX</v>
          </cell>
          <cell r="R624" t="str">
            <v>OPEX</v>
          </cell>
          <cell r="S624" t="str">
            <v>NON SAL</v>
          </cell>
          <cell r="T624" t="str">
            <v>N/A</v>
          </cell>
          <cell r="U624" t="str">
            <v>N/A</v>
          </cell>
          <cell r="V624" t="str">
            <v>C_OPSE_OIL_Z11</v>
          </cell>
          <cell r="W624" t="str">
            <v>P244.01 Other Production Expenses</v>
          </cell>
          <cell r="X624" t="str">
            <v>S7200 Services</v>
          </cell>
          <cell r="Y624" t="str">
            <v>A2340 Overhead</v>
          </cell>
          <cell r="AB624">
            <v>0</v>
          </cell>
          <cell r="AC624">
            <v>10000</v>
          </cell>
          <cell r="AD624">
            <v>10000</v>
          </cell>
        </row>
        <row r="625">
          <cell r="A625">
            <v>113043</v>
          </cell>
          <cell r="B625" t="str">
            <v>PWC GENERAL OVERHEAD</v>
          </cell>
          <cell r="C625">
            <v>113043</v>
          </cell>
          <cell r="D625" t="str">
            <v>PWC GENERAL OVERHEAD (ADMIN SERVICES)</v>
          </cell>
          <cell r="E625">
            <v>415002</v>
          </cell>
          <cell r="F625">
            <v>4150</v>
          </cell>
          <cell r="G625" t="str">
            <v>G&amp;A</v>
          </cell>
          <cell r="H625" t="str">
            <v>BASE JV</v>
          </cell>
          <cell r="I625" t="str">
            <v>PRODUCTION</v>
          </cell>
          <cell r="J625" t="str">
            <v>PRODUCTION</v>
          </cell>
          <cell r="K625" t="str">
            <v>Asset Manager, Swamp West Hub</v>
          </cell>
          <cell r="L625" t="str">
            <v>Asset Management Integration Lead</v>
          </cell>
          <cell r="M625" t="str">
            <v>IRETI OMOTOSO</v>
          </cell>
          <cell r="N625" t="str">
            <v>PRODUCTION</v>
          </cell>
          <cell r="O625" t="str">
            <v>COOKEY, GABRIEL</v>
          </cell>
          <cell r="P625" t="str">
            <v>RICHARD.ITENE@SHELL.COM</v>
          </cell>
          <cell r="Q625" t="str">
            <v>OPEX</v>
          </cell>
          <cell r="R625" t="str">
            <v>OPEX</v>
          </cell>
          <cell r="S625" t="str">
            <v>NON SAL</v>
          </cell>
          <cell r="T625" t="str">
            <v>N/A</v>
          </cell>
          <cell r="U625" t="str">
            <v>N/A</v>
          </cell>
          <cell r="V625" t="str">
            <v>C_OPSE_OIL_Z11</v>
          </cell>
          <cell r="W625" t="str">
            <v>P231 Production Operations</v>
          </cell>
          <cell r="X625" t="str">
            <v>S7200 Services</v>
          </cell>
          <cell r="Y625" t="str">
            <v>A2110 Production Operations</v>
          </cell>
          <cell r="AB625">
            <v>7825820</v>
          </cell>
          <cell r="AC625">
            <v>0</v>
          </cell>
          <cell r="AD625">
            <v>25658.426229508197</v>
          </cell>
        </row>
        <row r="626">
          <cell r="A626">
            <v>113045</v>
          </cell>
          <cell r="B626" t="str">
            <v>GENERAL OVERHEADS OKOLOMA</v>
          </cell>
          <cell r="C626">
            <v>113045</v>
          </cell>
          <cell r="D626" t="str">
            <v>AFAM GRF OPERATION OVERHEADS (HOTELS AND TRAVEL)</v>
          </cell>
          <cell r="E626">
            <v>414003</v>
          </cell>
          <cell r="F626">
            <v>4140</v>
          </cell>
          <cell r="G626" t="str">
            <v>GAS</v>
          </cell>
          <cell r="H626" t="str">
            <v>DOMGAS/IPP</v>
          </cell>
          <cell r="I626" t="str">
            <v>PRODUCTION</v>
          </cell>
          <cell r="J626" t="str">
            <v>PRODUCTION</v>
          </cell>
          <cell r="K626" t="str">
            <v>Asset Manager, Land East Hub</v>
          </cell>
          <cell r="L626" t="str">
            <v>Asset Management Integration Lead</v>
          </cell>
          <cell r="M626" t="str">
            <v>IRETI OMOTOSO</v>
          </cell>
          <cell r="N626" t="str">
            <v>PRODUCTION</v>
          </cell>
          <cell r="O626" t="str">
            <v>ADEDIRAN, ADEWALE</v>
          </cell>
          <cell r="P626" t="str">
            <v>DENNIS.ONYEBUCHIE@SHELL.COM</v>
          </cell>
          <cell r="Q626" t="str">
            <v>OPEX</v>
          </cell>
          <cell r="R626" t="str">
            <v>OPEX</v>
          </cell>
          <cell r="S626" t="str">
            <v>NON SAL</v>
          </cell>
          <cell r="T626" t="str">
            <v>N/A</v>
          </cell>
          <cell r="U626" t="str">
            <v>N/A</v>
          </cell>
          <cell r="V626" t="str">
            <v>C_OPSE_OIL_Z11</v>
          </cell>
          <cell r="W626" t="str">
            <v>P231 Production Operations</v>
          </cell>
          <cell r="X626" t="str">
            <v>S7200 Services</v>
          </cell>
          <cell r="Y626" t="str">
            <v>A2110 Production Operations</v>
          </cell>
          <cell r="AB626">
            <v>7174000</v>
          </cell>
          <cell r="AC626">
            <v>0</v>
          </cell>
          <cell r="AD626">
            <v>23521.311475409835</v>
          </cell>
        </row>
        <row r="627">
          <cell r="A627">
            <v>113046</v>
          </cell>
          <cell r="B627" t="str">
            <v>GPO GENERAL OH - MANAGE COMPANY BUSINESS</v>
          </cell>
          <cell r="C627">
            <v>113046</v>
          </cell>
          <cell r="D627" t="str">
            <v>TELEPHONE &amp; PRINTING - EA</v>
          </cell>
          <cell r="E627">
            <v>415005</v>
          </cell>
          <cell r="F627">
            <v>4150</v>
          </cell>
          <cell r="G627" t="str">
            <v>OF-E&amp;M</v>
          </cell>
          <cell r="H627" t="str">
            <v>BASE JV</v>
          </cell>
          <cell r="I627" t="str">
            <v>PRODUCTION</v>
          </cell>
          <cell r="J627" t="str">
            <v>PRODUCTION</v>
          </cell>
          <cell r="K627" t="str">
            <v>Asset Manager, EA Hub</v>
          </cell>
          <cell r="L627" t="str">
            <v>Asset Management Integration Lead</v>
          </cell>
          <cell r="M627" t="str">
            <v>IRETI OMOTOSO</v>
          </cell>
          <cell r="N627" t="str">
            <v>PRODUCTION</v>
          </cell>
          <cell r="O627" t="str">
            <v>OLUMIDE, VICTORIA</v>
          </cell>
          <cell r="P627" t="str">
            <v>OGBONNA.NWACHI@SHELL.COM</v>
          </cell>
          <cell r="Q627" t="str">
            <v>OPEX</v>
          </cell>
          <cell r="R627" t="str">
            <v>OPEX</v>
          </cell>
          <cell r="S627" t="str">
            <v>NON SAL</v>
          </cell>
          <cell r="T627" t="str">
            <v>N/A</v>
          </cell>
          <cell r="U627" t="str">
            <v>N/A</v>
          </cell>
          <cell r="V627" t="str">
            <v>N_EAZZ_OFS_N01</v>
          </cell>
          <cell r="W627" t="str">
            <v>P231 Production Operations</v>
          </cell>
          <cell r="X627" t="str">
            <v>S7200 Services</v>
          </cell>
          <cell r="Y627" t="str">
            <v>A2110 Production Operations</v>
          </cell>
          <cell r="AB627">
            <v>12417963.750000004</v>
          </cell>
          <cell r="AC627">
            <v>0</v>
          </cell>
          <cell r="AD627">
            <v>40714.635245901649</v>
          </cell>
        </row>
        <row r="628">
          <cell r="A628">
            <v>113047</v>
          </cell>
          <cell r="B628" t="str">
            <v>PNP CORPORATE MTCE SYSTEMS MANAGEMENT</v>
          </cell>
          <cell r="C628">
            <v>113047</v>
          </cell>
          <cell r="D628" t="str">
            <v>OVERHEADS, PNPM MAINTENANCE SYSTEMS (CATERING)</v>
          </cell>
          <cell r="E628">
            <v>415003</v>
          </cell>
          <cell r="F628">
            <v>4150</v>
          </cell>
          <cell r="G628" t="str">
            <v>PMM</v>
          </cell>
          <cell r="H628" t="str">
            <v>BASE JV</v>
          </cell>
          <cell r="I628" t="str">
            <v>PRODUCTION</v>
          </cell>
          <cell r="J628" t="str">
            <v>PRODUCTION</v>
          </cell>
          <cell r="K628" t="str">
            <v>Production Services Manager</v>
          </cell>
          <cell r="L628" t="str">
            <v>Manager, Turnaround &amp; Maintenance Execution</v>
          </cell>
          <cell r="M628" t="str">
            <v>IRETI OMOTOSO</v>
          </cell>
          <cell r="N628" t="str">
            <v>PRODUCTION</v>
          </cell>
          <cell r="O628" t="str">
            <v>OLALEYE, OLAYEMI</v>
          </cell>
          <cell r="P628" t="str">
            <v>OLAKUNLE.AJAYI@SHELL.COM</v>
          </cell>
          <cell r="Q628" t="str">
            <v>OPEX</v>
          </cell>
          <cell r="R628" t="str">
            <v>OPEX</v>
          </cell>
          <cell r="S628" t="str">
            <v>NON SAL</v>
          </cell>
          <cell r="T628" t="str">
            <v>N/A</v>
          </cell>
          <cell r="U628" t="str">
            <v>N/A</v>
          </cell>
          <cell r="V628" t="str">
            <v>C_OPSE_OIL_Z11</v>
          </cell>
          <cell r="W628" t="str">
            <v>P233 Facilities Maintenance</v>
          </cell>
          <cell r="X628" t="str">
            <v>S7200 Services</v>
          </cell>
          <cell r="Y628" t="str">
            <v>A2170 Direct Mngt and Overheads</v>
          </cell>
          <cell r="AB628">
            <v>4508640</v>
          </cell>
          <cell r="AC628">
            <v>0</v>
          </cell>
          <cell r="AD628">
            <v>14782.426229508197</v>
          </cell>
        </row>
        <row r="629">
          <cell r="A629">
            <v>113048</v>
          </cell>
          <cell r="B629" t="str">
            <v>PTW - GENERAL DEPARTMENTAL O/H</v>
          </cell>
          <cell r="C629">
            <v>113048</v>
          </cell>
          <cell r="D629" t="str">
            <v>PTW - GENERAL DEPARTMENTAL O/H - SERVICES MGT (PROFESSIONAL SUBSCRIPTION)</v>
          </cell>
          <cell r="E629">
            <v>415004</v>
          </cell>
          <cell r="F629">
            <v>4150</v>
          </cell>
          <cell r="G629" t="str">
            <v>G&amp;A</v>
          </cell>
          <cell r="H629" t="str">
            <v>BASE JV</v>
          </cell>
          <cell r="I629" t="str">
            <v>PRODUCTION</v>
          </cell>
          <cell r="J629" t="str">
            <v>PRODUCTION</v>
          </cell>
          <cell r="K629" t="str">
            <v>Asset Manager, Swamp West Hub</v>
          </cell>
          <cell r="L629" t="str">
            <v>Forcados Terminal Installation Manager</v>
          </cell>
          <cell r="M629" t="str">
            <v>IRETI OMOTOSO</v>
          </cell>
          <cell r="N629" t="str">
            <v>PRODUCTION</v>
          </cell>
          <cell r="O629" t="str">
            <v>MBANEFO, DUBEM</v>
          </cell>
          <cell r="P629" t="str">
            <v>MAXWELL.OGHOLOH@SHELL.COM</v>
          </cell>
          <cell r="Q629" t="str">
            <v>OPEX</v>
          </cell>
          <cell r="R629" t="str">
            <v>OPEX</v>
          </cell>
          <cell r="S629" t="str">
            <v>NON SAL</v>
          </cell>
          <cell r="T629" t="str">
            <v>N/A</v>
          </cell>
          <cell r="U629" t="str">
            <v>N/A</v>
          </cell>
          <cell r="V629" t="str">
            <v>C_OPSE_OIL_Z11</v>
          </cell>
          <cell r="W629" t="str">
            <v>P231 Production Operations</v>
          </cell>
          <cell r="X629" t="str">
            <v>S7200 Services</v>
          </cell>
          <cell r="Y629" t="str">
            <v>A2110 Production Operations</v>
          </cell>
          <cell r="AB629">
            <v>800000</v>
          </cell>
          <cell r="AC629">
            <v>0</v>
          </cell>
          <cell r="AD629">
            <v>2622.9508196721313</v>
          </cell>
        </row>
        <row r="630">
          <cell r="A630">
            <v>113049</v>
          </cell>
          <cell r="B630" t="str">
            <v>PTW - ENVIRONMENTAL AFFAIRS</v>
          </cell>
          <cell r="C630">
            <v>113049</v>
          </cell>
          <cell r="D630" t="str">
            <v>PTW - ENVIRONMENTAL AFFAIRS (ACCIDENT PREVENTION &amp; INVESTIGATION)</v>
          </cell>
          <cell r="E630">
            <v>415006</v>
          </cell>
          <cell r="F630">
            <v>4150</v>
          </cell>
          <cell r="G630" t="str">
            <v>HSE</v>
          </cell>
          <cell r="H630" t="str">
            <v>BASE JV</v>
          </cell>
          <cell r="I630" t="str">
            <v>PRODUCTION</v>
          </cell>
          <cell r="J630" t="str">
            <v>PRODUCTION</v>
          </cell>
          <cell r="K630" t="str">
            <v>Asset Manager, Swamp West Hub</v>
          </cell>
          <cell r="L630" t="str">
            <v>Forcados Terminal Installation Manager</v>
          </cell>
          <cell r="M630" t="str">
            <v>IRETI OMOTOSO</v>
          </cell>
          <cell r="N630" t="str">
            <v>PRODUCTION</v>
          </cell>
          <cell r="O630" t="str">
            <v>MBANEFO, DUBEM</v>
          </cell>
          <cell r="P630" t="str">
            <v>CHARLES.AKHIDENO@SHELL.COM</v>
          </cell>
          <cell r="Q630" t="str">
            <v>OPEX</v>
          </cell>
          <cell r="R630" t="str">
            <v>OPEX</v>
          </cell>
          <cell r="S630" t="str">
            <v>NON SAL</v>
          </cell>
          <cell r="T630" t="str">
            <v>N/A</v>
          </cell>
          <cell r="U630" t="str">
            <v>N/A</v>
          </cell>
          <cell r="V630" t="str">
            <v>C_OPSE_OIL_Z11</v>
          </cell>
          <cell r="W630" t="str">
            <v>P231 Production Operations</v>
          </cell>
          <cell r="X630" t="str">
            <v>S7200 Services</v>
          </cell>
          <cell r="Y630" t="str">
            <v>A2110 Production Operations</v>
          </cell>
          <cell r="AB630">
            <v>6400000</v>
          </cell>
          <cell r="AC630">
            <v>10100</v>
          </cell>
          <cell r="AD630">
            <v>31083.60655737705</v>
          </cell>
        </row>
        <row r="631">
          <cell r="A631">
            <v>113050</v>
          </cell>
          <cell r="B631" t="str">
            <v>OVERHEAD HR &amp; SERVICES-ASSET DEV</v>
          </cell>
          <cell r="C631">
            <v>113050</v>
          </cell>
          <cell r="D631" t="str">
            <v>ADMIN SERVICES COST -ASSET DEVELOPMENT</v>
          </cell>
          <cell r="E631">
            <v>415004</v>
          </cell>
          <cell r="F631">
            <v>4150</v>
          </cell>
          <cell r="G631" t="str">
            <v>G&amp;A</v>
          </cell>
          <cell r="H631" t="str">
            <v>BASE JV</v>
          </cell>
          <cell r="I631" t="str">
            <v>DEVELOPMENT</v>
          </cell>
          <cell r="J631" t="str">
            <v>DEVELOPMENT</v>
          </cell>
          <cell r="K631" t="str">
            <v>Development Manager, Onshore Assets</v>
          </cell>
          <cell r="L631" t="str">
            <v>Asset Development Manager Swamp East</v>
          </cell>
          <cell r="M631" t="str">
            <v>MOJEED OKUNADE</v>
          </cell>
          <cell r="N631" t="str">
            <v>DEVELOPMENT</v>
          </cell>
          <cell r="O631" t="str">
            <v>ENONCHE, VANESSA</v>
          </cell>
          <cell r="P631" t="str">
            <v>TUANIMA.PEPPLE@SHELL.COM</v>
          </cell>
          <cell r="Q631" t="str">
            <v>OPEX</v>
          </cell>
          <cell r="R631" t="str">
            <v>OPEX</v>
          </cell>
          <cell r="S631" t="str">
            <v>NON SAL</v>
          </cell>
          <cell r="T631" t="str">
            <v>N/A</v>
          </cell>
          <cell r="U631" t="str">
            <v>N/A</v>
          </cell>
          <cell r="V631" t="str">
            <v>C_OPSE_OIL_Z11</v>
          </cell>
          <cell r="W631" t="str">
            <v>P236.01 Technical Support</v>
          </cell>
          <cell r="X631" t="str">
            <v>S7200 Services</v>
          </cell>
          <cell r="Y631" t="str">
            <v>A2340 Overhead</v>
          </cell>
          <cell r="AB631">
            <v>7740200</v>
          </cell>
          <cell r="AC631">
            <v>27280</v>
          </cell>
          <cell r="AD631">
            <v>52657.704918032789</v>
          </cell>
        </row>
        <row r="632">
          <cell r="A632">
            <v>113074</v>
          </cell>
          <cell r="B632" t="str">
            <v>ADMIN SERVICES COST - ASSET ENGINEERING</v>
          </cell>
          <cell r="C632">
            <v>113074</v>
          </cell>
          <cell r="D632" t="str">
            <v>ADMIN SERVICES COST - ASSET ENGINEERING</v>
          </cell>
          <cell r="E632">
            <v>415002</v>
          </cell>
          <cell r="F632">
            <v>4150</v>
          </cell>
          <cell r="G632" t="str">
            <v>G&amp;A</v>
          </cell>
          <cell r="H632" t="str">
            <v>BASE JV</v>
          </cell>
          <cell r="I632" t="str">
            <v>P&amp;T</v>
          </cell>
          <cell r="J632" t="str">
            <v>GM Nigeria, Operated</v>
          </cell>
          <cell r="K632" t="str">
            <v>GM Nigeria, Operated</v>
          </cell>
          <cell r="L632" t="str">
            <v>Manager, Asset Engineering</v>
          </cell>
          <cell r="M632" t="str">
            <v>MOJEED OKUNADE</v>
          </cell>
          <cell r="N632" t="str">
            <v>ENGINEERING</v>
          </cell>
          <cell r="O632" t="str">
            <v>EBEM, MARCEL</v>
          </cell>
          <cell r="P632" t="str">
            <v>JOHN.UGBELASE@SHELL.COM</v>
          </cell>
          <cell r="Q632" t="str">
            <v>OPEX</v>
          </cell>
          <cell r="R632" t="str">
            <v>OPEX</v>
          </cell>
          <cell r="S632" t="str">
            <v>NON SAL</v>
          </cell>
          <cell r="T632" t="str">
            <v>N/A</v>
          </cell>
          <cell r="U632" t="str">
            <v>N/A</v>
          </cell>
          <cell r="V632" t="str">
            <v>C_OPSE_OIL_Z11</v>
          </cell>
          <cell r="W632" t="str">
            <v>P236.01 Technical Support</v>
          </cell>
          <cell r="X632" t="str">
            <v>S7200 Services</v>
          </cell>
          <cell r="Y632" t="str">
            <v>A2340 Overhead</v>
          </cell>
          <cell r="AB632">
            <v>10391145.6</v>
          </cell>
          <cell r="AC632">
            <v>0</v>
          </cell>
          <cell r="AD632">
            <v>34069.329836065575</v>
          </cell>
        </row>
        <row r="633">
          <cell r="A633">
            <v>101425</v>
          </cell>
          <cell r="B633" t="str">
            <v xml:space="preserve">JV AUDIT SERVICES                       </v>
          </cell>
          <cell r="C633">
            <v>113080</v>
          </cell>
          <cell r="D633" t="str">
            <v>OVERHEADS IAEG JV AUDIT _ADMIN COST</v>
          </cell>
          <cell r="E633">
            <v>415002</v>
          </cell>
          <cell r="F633">
            <v>4150</v>
          </cell>
          <cell r="G633" t="str">
            <v>G&amp;A</v>
          </cell>
          <cell r="H633" t="str">
            <v>BASE JV</v>
          </cell>
          <cell r="I633" t="str">
            <v>FINANCE</v>
          </cell>
          <cell r="J633" t="str">
            <v>FINANCE</v>
          </cell>
          <cell r="K633" t="str">
            <v>Audit Manager Nigeria &amp; Gabon</v>
          </cell>
          <cell r="L633" t="str">
            <v>Head NCD, SPDC</v>
          </cell>
          <cell r="M633" t="str">
            <v>CHIGBO ENENMO</v>
          </cell>
          <cell r="N633" t="str">
            <v>FINANCE</v>
          </cell>
          <cell r="O633" t="str">
            <v>AJILIMA- ISAAC, HAWA</v>
          </cell>
          <cell r="P633" t="str">
            <v>CATHERINE.EZENWANI@SHELL.COM</v>
          </cell>
          <cell r="Q633" t="str">
            <v>OPEX</v>
          </cell>
          <cell r="R633" t="str">
            <v>OPEX</v>
          </cell>
          <cell r="S633" t="str">
            <v>NON SAL</v>
          </cell>
          <cell r="T633" t="str">
            <v>N/A</v>
          </cell>
          <cell r="U633" t="str">
            <v>N/A</v>
          </cell>
          <cell r="V633" t="str">
            <v>N/A</v>
          </cell>
          <cell r="W633" t="str">
            <v>P236.06 Finance and Taxation</v>
          </cell>
          <cell r="X633" t="str">
            <v>S7200 Services</v>
          </cell>
          <cell r="Y633" t="str">
            <v>A2340 Overhead</v>
          </cell>
          <cell r="AB633">
            <v>0</v>
          </cell>
          <cell r="AC633">
            <v>0</v>
          </cell>
          <cell r="AD633">
            <v>0</v>
          </cell>
        </row>
        <row r="634">
          <cell r="A634">
            <v>113053</v>
          </cell>
          <cell r="B634" t="str">
            <v>GPO.GEN.TRANSPORT</v>
          </cell>
          <cell r="C634">
            <v>113053</v>
          </cell>
          <cell r="D634" t="str">
            <v>VESSEL SERVICES - EA</v>
          </cell>
          <cell r="E634">
            <v>415003</v>
          </cell>
          <cell r="F634">
            <v>4150</v>
          </cell>
          <cell r="G634" t="str">
            <v>PMM</v>
          </cell>
          <cell r="H634" t="str">
            <v>BASE JV</v>
          </cell>
          <cell r="I634" t="str">
            <v>PRODUCTION</v>
          </cell>
          <cell r="J634" t="str">
            <v>PRODUCTION</v>
          </cell>
          <cell r="K634" t="str">
            <v>Asset Manager, EA Hub</v>
          </cell>
          <cell r="L634" t="str">
            <v>Asset Management Integration Lead</v>
          </cell>
          <cell r="M634" t="str">
            <v>IRETI OMOTOSO</v>
          </cell>
          <cell r="N634" t="str">
            <v>PRODUCTION</v>
          </cell>
          <cell r="O634" t="str">
            <v>OLUMIDE, VICTORIA</v>
          </cell>
          <cell r="P634" t="str">
            <v>OGBONNA.NWACHI@SHELL.COM</v>
          </cell>
          <cell r="Q634" t="str">
            <v>OPEX</v>
          </cell>
          <cell r="R634" t="str">
            <v>OPEX</v>
          </cell>
          <cell r="S634" t="str">
            <v>NON SAL</v>
          </cell>
          <cell r="T634" t="str">
            <v>N/A</v>
          </cell>
          <cell r="U634" t="str">
            <v>N/A</v>
          </cell>
          <cell r="V634" t="str">
            <v>N_EAZZ_OFS_N01</v>
          </cell>
          <cell r="W634" t="str">
            <v>P231 Production Operations</v>
          </cell>
          <cell r="X634" t="str">
            <v>S7200 Services</v>
          </cell>
          <cell r="Y634" t="str">
            <v>A2110 Production Operations</v>
          </cell>
          <cell r="AB634">
            <v>1045457308.4</v>
          </cell>
          <cell r="AC634">
            <v>8747147.3699999992</v>
          </cell>
          <cell r="AD634">
            <v>12174876.25</v>
          </cell>
        </row>
        <row r="635">
          <cell r="A635">
            <v>113055</v>
          </cell>
          <cell r="B635" t="str">
            <v>OVERHEADS EPG-PE</v>
          </cell>
          <cell r="C635">
            <v>113055</v>
          </cell>
          <cell r="D635" t="str">
            <v>OVERHEADS EPG-PE (HOTELS AND TRAVEL)</v>
          </cell>
          <cell r="E635">
            <v>415002</v>
          </cell>
          <cell r="F635">
            <v>4150</v>
          </cell>
          <cell r="G635" t="str">
            <v>G&amp;A</v>
          </cell>
          <cell r="H635" t="str">
            <v>BASE JV</v>
          </cell>
          <cell r="I635" t="str">
            <v>PRODUCTION</v>
          </cell>
          <cell r="J635" t="str">
            <v>PRODUCTION</v>
          </cell>
          <cell r="K635" t="str">
            <v>Asset Manager, Land East Hub</v>
          </cell>
          <cell r="L635" t="str">
            <v>Asset Management Integration Lead</v>
          </cell>
          <cell r="M635" t="str">
            <v>IRETI OMOTOSO</v>
          </cell>
          <cell r="N635" t="str">
            <v>PRODUCTION</v>
          </cell>
          <cell r="O635" t="str">
            <v>ADEDIRAN, ADEWALE</v>
          </cell>
          <cell r="P635" t="str">
            <v>RUTH.OLUWOLE@SHELL.COM</v>
          </cell>
          <cell r="Q635" t="str">
            <v>OPEX</v>
          </cell>
          <cell r="R635" t="str">
            <v>OPEX</v>
          </cell>
          <cell r="S635" t="str">
            <v>NON SAL</v>
          </cell>
          <cell r="T635" t="str">
            <v>N/A</v>
          </cell>
          <cell r="U635" t="str">
            <v>N/A</v>
          </cell>
          <cell r="V635" t="str">
            <v>C_OPSE_OIL_Z11</v>
          </cell>
          <cell r="W635" t="str">
            <v>P231 Production Operations</v>
          </cell>
          <cell r="X635" t="str">
            <v>S7200 Services</v>
          </cell>
          <cell r="Y635" t="str">
            <v>A2110 Production Operations</v>
          </cell>
          <cell r="AB635">
            <v>3571250</v>
          </cell>
          <cell r="AC635">
            <v>0</v>
          </cell>
          <cell r="AD635">
            <v>11709.016393442624</v>
          </cell>
        </row>
        <row r="636">
          <cell r="A636">
            <v>113057</v>
          </cell>
          <cell r="B636" t="str">
            <v>BAYELSA OFFICE RENT, UTILITIES AND OFFICE SERVICES</v>
          </cell>
          <cell r="C636">
            <v>113057</v>
          </cell>
          <cell r="D636" t="str">
            <v>OVERHEADS, SOCIAL PERFORMANCE &amp; COMMUNITY AFFAIRS (RENTS, RATES &amp; UTILITIES)</v>
          </cell>
          <cell r="E636">
            <v>415008</v>
          </cell>
          <cell r="F636">
            <v>4150</v>
          </cell>
          <cell r="G636" t="str">
            <v>PMM</v>
          </cell>
          <cell r="H636" t="str">
            <v>BASE JV</v>
          </cell>
          <cell r="I636" t="str">
            <v>CC &amp; MD</v>
          </cell>
          <cell r="J636" t="str">
            <v>EXTERNAL RELATIONS</v>
          </cell>
          <cell r="K636" t="str">
            <v>External Relations Manager</v>
          </cell>
          <cell r="L636" t="str">
            <v>ER Strategy &amp; Value Assurance Mgr</v>
          </cell>
          <cell r="M636" t="str">
            <v>CHIGBO ENENMO</v>
          </cell>
          <cell r="N636" t="str">
            <v>EXTERNAL RELATIONS</v>
          </cell>
          <cell r="O636" t="str">
            <v>SOKUNBI, ADEOLA</v>
          </cell>
          <cell r="P636" t="str">
            <v>TOLULOPE.ADEDEJI@SHELL.COM</v>
          </cell>
          <cell r="Q636" t="str">
            <v>OPEX</v>
          </cell>
          <cell r="R636" t="str">
            <v>OPEX</v>
          </cell>
          <cell r="S636" t="str">
            <v>NON SAL</v>
          </cell>
          <cell r="T636" t="str">
            <v>N/A</v>
          </cell>
          <cell r="U636" t="str">
            <v>N/A</v>
          </cell>
          <cell r="V636" t="str">
            <v>C_OPSE_OIL_Z11</v>
          </cell>
          <cell r="W636" t="str">
            <v>P231 Production Operations</v>
          </cell>
          <cell r="X636" t="str">
            <v>S7200 Services</v>
          </cell>
          <cell r="Y636" t="str">
            <v>A2340 Overhead</v>
          </cell>
          <cell r="AB636">
            <v>6204414</v>
          </cell>
          <cell r="AC636">
            <v>0</v>
          </cell>
          <cell r="AD636">
            <v>20342.340983606558</v>
          </cell>
        </row>
        <row r="637">
          <cell r="A637">
            <v>113058</v>
          </cell>
          <cell r="B637" t="str">
            <v>PEB COMMUNITY RELATIONS</v>
          </cell>
          <cell r="C637">
            <v>113058</v>
          </cell>
          <cell r="D637" t="str">
            <v>COMMUNITY RELATIONS SWAMP 2 - MARINE LOGISTICS (TRAINING)</v>
          </cell>
          <cell r="E637">
            <v>415004</v>
          </cell>
          <cell r="F637">
            <v>4150</v>
          </cell>
          <cell r="G637" t="str">
            <v>CDPA</v>
          </cell>
          <cell r="H637" t="str">
            <v>BASE JV</v>
          </cell>
          <cell r="I637" t="str">
            <v>PRODUCTION</v>
          </cell>
          <cell r="J637" t="str">
            <v>PRODUCTION</v>
          </cell>
          <cell r="K637" t="str">
            <v>Asset Manager, Swamp East Hub</v>
          </cell>
          <cell r="L637" t="str">
            <v>Asset Management Integration Lead</v>
          </cell>
          <cell r="M637" t="str">
            <v>IRETI OMOTOSO</v>
          </cell>
          <cell r="N637" t="str">
            <v>PRODUCTION</v>
          </cell>
          <cell r="O637" t="str">
            <v>AZUBUIKE, JOHN</v>
          </cell>
          <cell r="P637" t="str">
            <v>AYO.ROWLAND@SHELL.COM</v>
          </cell>
          <cell r="Q637" t="str">
            <v>OPEX</v>
          </cell>
          <cell r="R637" t="str">
            <v>OPEX</v>
          </cell>
          <cell r="S637" t="str">
            <v>NON SAL</v>
          </cell>
          <cell r="T637" t="str">
            <v>N/A</v>
          </cell>
          <cell r="U637" t="str">
            <v>N/A</v>
          </cell>
          <cell r="V637" t="str">
            <v>N/A</v>
          </cell>
          <cell r="W637" t="str">
            <v>P231 Production Operations</v>
          </cell>
          <cell r="X637" t="str">
            <v>S7200 Services</v>
          </cell>
          <cell r="Y637" t="str">
            <v>A2110 Production Operations</v>
          </cell>
          <cell r="AB637">
            <v>0</v>
          </cell>
          <cell r="AC637">
            <v>0</v>
          </cell>
          <cell r="AD637">
            <v>0</v>
          </cell>
        </row>
        <row r="638">
          <cell r="A638">
            <v>113080</v>
          </cell>
          <cell r="B638" t="str">
            <v>OVERHEADS IAEG JV AUDIT _ADMIN COST</v>
          </cell>
          <cell r="C638">
            <v>113080</v>
          </cell>
          <cell r="D638" t="str">
            <v>OVERHEADS IAEG JV AUDIT _ADMIN COST</v>
          </cell>
          <cell r="E638">
            <v>415002</v>
          </cell>
          <cell r="F638">
            <v>4150</v>
          </cell>
          <cell r="G638" t="str">
            <v>G&amp;A</v>
          </cell>
          <cell r="H638" t="str">
            <v>BASE JV</v>
          </cell>
          <cell r="I638" t="str">
            <v>FINANCE</v>
          </cell>
          <cell r="J638" t="str">
            <v>FINANCE</v>
          </cell>
          <cell r="K638" t="str">
            <v>Audit Manager Nigeria &amp; Gabon</v>
          </cell>
          <cell r="L638" t="str">
            <v>Head NCD, SPDC</v>
          </cell>
          <cell r="M638" t="str">
            <v>CHIGBO ENENMO</v>
          </cell>
          <cell r="N638" t="str">
            <v>FINANCE</v>
          </cell>
          <cell r="O638" t="str">
            <v>AJILIMA- ISAAC, HAWA</v>
          </cell>
          <cell r="P638" t="str">
            <v>CATHERINE.EZENWANI@SHELL.COM</v>
          </cell>
          <cell r="Q638" t="str">
            <v>OPEX</v>
          </cell>
          <cell r="R638" t="str">
            <v>OPEX</v>
          </cell>
          <cell r="S638" t="str">
            <v>NON SAL</v>
          </cell>
          <cell r="T638" t="str">
            <v>N/A</v>
          </cell>
          <cell r="U638" t="str">
            <v>N/A</v>
          </cell>
          <cell r="V638" t="str">
            <v>C_OPSE_OIL_Z11</v>
          </cell>
          <cell r="W638" t="str">
            <v>P236.06 Finance and Taxation</v>
          </cell>
          <cell r="X638" t="str">
            <v>S7200 Services</v>
          </cell>
          <cell r="Y638" t="str">
            <v>A2340 Overhead</v>
          </cell>
          <cell r="AB638">
            <v>7068000</v>
          </cell>
          <cell r="AC638">
            <v>0</v>
          </cell>
          <cell r="AD638">
            <v>23173.77049180328</v>
          </cell>
        </row>
        <row r="639">
          <cell r="A639">
            <v>113060</v>
          </cell>
          <cell r="B639" t="str">
            <v>PEB POLLUTION CLEAN UP</v>
          </cell>
          <cell r="C639">
            <v>113060</v>
          </cell>
          <cell r="D639" t="str">
            <v>PBE POLLUTION CLEANUP - CLAMPS (INDIRECT PRODUCTION &amp; FIELD OVERHEAD – OIL (ONSHORE))</v>
          </cell>
          <cell r="E639">
            <v>414001</v>
          </cell>
          <cell r="F639">
            <v>4140</v>
          </cell>
          <cell r="G639" t="str">
            <v>HSE</v>
          </cell>
          <cell r="H639" t="str">
            <v>BASE JV</v>
          </cell>
          <cell r="I639" t="str">
            <v>PRODUCTION</v>
          </cell>
          <cell r="J639" t="str">
            <v>PRODUCTION</v>
          </cell>
          <cell r="K639" t="str">
            <v>Asset Manager, Swamp East Hub</v>
          </cell>
          <cell r="L639" t="str">
            <v>Asset Management Integration Lead</v>
          </cell>
          <cell r="M639" t="str">
            <v>IRETI OMOTOSO</v>
          </cell>
          <cell r="N639" t="str">
            <v>PRODUCTION</v>
          </cell>
          <cell r="O639" t="str">
            <v>AZUBUIKE, JOHN</v>
          </cell>
          <cell r="P639" t="str">
            <v>SUNDAY.OTUU@SHELL.COM</v>
          </cell>
          <cell r="Q639" t="str">
            <v>OPEX</v>
          </cell>
          <cell r="R639" t="str">
            <v>OPEX</v>
          </cell>
          <cell r="S639" t="str">
            <v>NON SAL</v>
          </cell>
          <cell r="T639" t="str">
            <v>N/A</v>
          </cell>
          <cell r="U639" t="str">
            <v>N/A</v>
          </cell>
          <cell r="V639" t="str">
            <v>N/A</v>
          </cell>
          <cell r="W639" t="str">
            <v>P244.01 Other Production Expenses</v>
          </cell>
          <cell r="X639" t="str">
            <v>S7200 Services</v>
          </cell>
          <cell r="Y639" t="str">
            <v>A2340 Overhead</v>
          </cell>
          <cell r="AB639">
            <v>0</v>
          </cell>
          <cell r="AC639">
            <v>0</v>
          </cell>
          <cell r="AD639">
            <v>0</v>
          </cell>
        </row>
        <row r="640">
          <cell r="A640">
            <v>113061</v>
          </cell>
          <cell r="B640" t="str">
            <v>PEC HSE COMPLIANCE</v>
          </cell>
          <cell r="C640">
            <v>113061</v>
          </cell>
          <cell r="D640" t="str">
            <v>PEC HSE COMPLIANCE (ACCIDENT PREVENTION &amp; INVESTIGATION)</v>
          </cell>
          <cell r="E640">
            <v>415006</v>
          </cell>
          <cell r="F640">
            <v>4150</v>
          </cell>
          <cell r="G640" t="str">
            <v>HSE</v>
          </cell>
          <cell r="H640" t="str">
            <v>BASE JV</v>
          </cell>
          <cell r="I640" t="str">
            <v>PRODUCTION</v>
          </cell>
          <cell r="J640" t="str">
            <v>PRODUCTION</v>
          </cell>
          <cell r="K640" t="str">
            <v>Asset Manager, Swamp East Hub</v>
          </cell>
          <cell r="L640" t="str">
            <v>Asset Management Integration Lead</v>
          </cell>
          <cell r="M640" t="str">
            <v>IRETI OMOTOSO</v>
          </cell>
          <cell r="N640" t="str">
            <v>PRODUCTION</v>
          </cell>
          <cell r="O640" t="str">
            <v>AZUBUIKE, JOHN</v>
          </cell>
          <cell r="P640" t="str">
            <v>JACOB.OGOGO@SHELL.COM</v>
          </cell>
          <cell r="Q640" t="str">
            <v>OPEX</v>
          </cell>
          <cell r="R640" t="str">
            <v>OPEX</v>
          </cell>
          <cell r="S640" t="str">
            <v>NON SAL</v>
          </cell>
          <cell r="T640" t="str">
            <v>N/A</v>
          </cell>
          <cell r="U640" t="str">
            <v>N/A</v>
          </cell>
          <cell r="V640" t="str">
            <v>C_OPSE_OIL_Z11</v>
          </cell>
          <cell r="W640" t="str">
            <v>P236.02 HSE</v>
          </cell>
          <cell r="X640" t="str">
            <v>S7200 Services</v>
          </cell>
          <cell r="Y640" t="str">
            <v>A2110 Production Operations</v>
          </cell>
          <cell r="AB640">
            <v>8000000</v>
          </cell>
          <cell r="AC640">
            <v>0</v>
          </cell>
          <cell r="AD640">
            <v>26229.508196721312</v>
          </cell>
        </row>
        <row r="641">
          <cell r="A641">
            <v>101141</v>
          </cell>
          <cell r="B641" t="str">
            <v>GENERALO/HEADPIPELINES</v>
          </cell>
          <cell r="C641">
            <v>113084</v>
          </cell>
          <cell r="D641" t="str">
            <v>PNPP GENERAL OVERHEAD (ADMIN SERVICES COST)</v>
          </cell>
          <cell r="E641">
            <v>415002</v>
          </cell>
          <cell r="F641">
            <v>4150</v>
          </cell>
          <cell r="G641" t="str">
            <v>G&amp;A</v>
          </cell>
          <cell r="H641" t="str">
            <v>BASE JV</v>
          </cell>
          <cell r="I641" t="str">
            <v>PRODUCTION</v>
          </cell>
          <cell r="J641" t="str">
            <v>PRODUCTION</v>
          </cell>
          <cell r="K641" t="str">
            <v>Pipeline Asset Manager</v>
          </cell>
          <cell r="L641" t="str">
            <v xml:space="preserve">	Asset Holder &amp; Pipeline Support T/Leader                                     </v>
          </cell>
          <cell r="M641" t="str">
            <v>IRETI OMOTOSO</v>
          </cell>
          <cell r="N641" t="str">
            <v>PRODUCTION</v>
          </cell>
          <cell r="O641" t="str">
            <v>AGUEGBOH, OBIORA</v>
          </cell>
          <cell r="P641" t="str">
            <v>JOHN.OKOJIE@SHELL.COM</v>
          </cell>
          <cell r="Q641" t="str">
            <v>OPEX</v>
          </cell>
          <cell r="R641" t="str">
            <v>OPEX</v>
          </cell>
          <cell r="S641" t="str">
            <v>NON SAL</v>
          </cell>
          <cell r="T641" t="str">
            <v>N/A</v>
          </cell>
          <cell r="U641" t="str">
            <v>N/A</v>
          </cell>
          <cell r="V641" t="str">
            <v>N/A</v>
          </cell>
          <cell r="W641" t="str">
            <v>P231 Production Operations</v>
          </cell>
          <cell r="X641" t="str">
            <v>S7200 Services</v>
          </cell>
          <cell r="Y641" t="str">
            <v>A2110 Production Operations</v>
          </cell>
          <cell r="AB641">
            <v>0</v>
          </cell>
          <cell r="AC641">
            <v>0</v>
          </cell>
          <cell r="AD641">
            <v>0</v>
          </cell>
        </row>
        <row r="642">
          <cell r="A642">
            <v>101637</v>
          </cell>
          <cell r="B642" t="str">
            <v>Sals &amp; Wages Pipelines</v>
          </cell>
          <cell r="C642">
            <v>113084</v>
          </cell>
          <cell r="D642" t="str">
            <v>PNPP GENERAL OVERHEAD (ADMIN SERVICES COST)</v>
          </cell>
          <cell r="E642">
            <v>415002</v>
          </cell>
          <cell r="F642">
            <v>4150</v>
          </cell>
          <cell r="G642" t="str">
            <v>G&amp;A</v>
          </cell>
          <cell r="H642" t="str">
            <v>BASE JV</v>
          </cell>
          <cell r="I642" t="str">
            <v>PRODUCTION</v>
          </cell>
          <cell r="J642" t="str">
            <v>PRODUCTION</v>
          </cell>
          <cell r="K642" t="str">
            <v>Pipeline Asset Manager</v>
          </cell>
          <cell r="L642" t="str">
            <v xml:space="preserve">	Asset Holder &amp; Pipeline Support T/Leader                                     </v>
          </cell>
          <cell r="M642" t="str">
            <v>IRETI OMOTOSO</v>
          </cell>
          <cell r="N642" t="str">
            <v>PRODUCTION</v>
          </cell>
          <cell r="O642" t="str">
            <v>AGUEGBOH, OBIORA</v>
          </cell>
          <cell r="P642" t="str">
            <v>JOHN.OKOJIE@SHELL.COM</v>
          </cell>
          <cell r="Q642" t="str">
            <v>OPEX</v>
          </cell>
          <cell r="R642" t="str">
            <v>OPEX</v>
          </cell>
          <cell r="S642" t="str">
            <v>NON SAL</v>
          </cell>
          <cell r="T642" t="str">
            <v>N/A</v>
          </cell>
          <cell r="U642" t="str">
            <v>N/A</v>
          </cell>
          <cell r="V642" t="str">
            <v>N/A</v>
          </cell>
          <cell r="W642" t="str">
            <v>P231 Production Operations</v>
          </cell>
          <cell r="X642" t="str">
            <v>S7200 Services</v>
          </cell>
          <cell r="Y642" t="str">
            <v>A2110 Production Operations</v>
          </cell>
          <cell r="AB642">
            <v>0</v>
          </cell>
          <cell r="AC642">
            <v>0</v>
          </cell>
          <cell r="AD642">
            <v>0</v>
          </cell>
        </row>
        <row r="643">
          <cell r="A643">
            <v>113084</v>
          </cell>
          <cell r="B643" t="str">
            <v>PNPP GENERAL OVERHEAD</v>
          </cell>
          <cell r="C643">
            <v>113084</v>
          </cell>
          <cell r="D643" t="str">
            <v>PNPP GENERAL OVERHEAD (ADMIN SERVICES COST)</v>
          </cell>
          <cell r="E643">
            <v>415002</v>
          </cell>
          <cell r="F643">
            <v>4150</v>
          </cell>
          <cell r="G643" t="str">
            <v>G&amp;A</v>
          </cell>
          <cell r="H643" t="str">
            <v>BASE JV</v>
          </cell>
          <cell r="I643" t="str">
            <v>PRODUCTION</v>
          </cell>
          <cell r="J643" t="str">
            <v>PRODUCTION</v>
          </cell>
          <cell r="K643" t="str">
            <v>Pipeline Asset Manager</v>
          </cell>
          <cell r="L643" t="str">
            <v xml:space="preserve">	Production Support Manager                                                          </v>
          </cell>
          <cell r="M643" t="str">
            <v>IRETI OMOTOSO</v>
          </cell>
          <cell r="N643" t="str">
            <v>PRODUCTION</v>
          </cell>
          <cell r="O643" t="str">
            <v>AGUEGBOH, OBIORA</v>
          </cell>
          <cell r="P643" t="str">
            <v>JOHN.OKOJIE@SHELL.COM</v>
          </cell>
          <cell r="Q643" t="str">
            <v>OPEX</v>
          </cell>
          <cell r="R643" t="str">
            <v>OPEX</v>
          </cell>
          <cell r="S643" t="str">
            <v>NON SAL</v>
          </cell>
          <cell r="T643" t="str">
            <v>N/A</v>
          </cell>
          <cell r="U643" t="str">
            <v>N/A</v>
          </cell>
          <cell r="V643" t="str">
            <v>C_OPSE_OIL_Z11</v>
          </cell>
          <cell r="W643" t="str">
            <v>P231 Production Operations</v>
          </cell>
          <cell r="X643" t="str">
            <v>S7200 Services</v>
          </cell>
          <cell r="Y643" t="str">
            <v>A2110 Production Operations</v>
          </cell>
          <cell r="AB643">
            <v>40691508.60942097</v>
          </cell>
          <cell r="AC643">
            <v>25000</v>
          </cell>
          <cell r="AD643">
            <v>158414.78232597039</v>
          </cell>
        </row>
        <row r="644">
          <cell r="A644">
            <v>113066</v>
          </cell>
          <cell r="B644" t="str">
            <v>PWB POLLUTION CLEAN UP</v>
          </cell>
          <cell r="C644">
            <v>113066</v>
          </cell>
          <cell r="D644" t="str">
            <v>PBW ENVIRONMENTAL AFFAIRS (WASTE MGT)</v>
          </cell>
          <cell r="E644">
            <v>415006</v>
          </cell>
          <cell r="F644">
            <v>4150</v>
          </cell>
          <cell r="G644" t="str">
            <v>HSE</v>
          </cell>
          <cell r="H644" t="str">
            <v>BASE JV</v>
          </cell>
          <cell r="I644" t="str">
            <v>PRODUCTION</v>
          </cell>
          <cell r="J644" t="str">
            <v>PRODUCTION</v>
          </cell>
          <cell r="K644" t="str">
            <v>Asset Manager, Swamp West Hub</v>
          </cell>
          <cell r="L644" t="str">
            <v>Asset Management Integration Lead</v>
          </cell>
          <cell r="M644" t="str">
            <v>IRETI OMOTOSO</v>
          </cell>
          <cell r="N644" t="str">
            <v>PRODUCTION</v>
          </cell>
          <cell r="O644" t="str">
            <v>COOKEY, GABRIEL</v>
          </cell>
          <cell r="P644" t="str">
            <v>MEZIE.ANABA@SHELL.COM</v>
          </cell>
          <cell r="Q644" t="str">
            <v>OPEX</v>
          </cell>
          <cell r="R644" t="str">
            <v>OPEX</v>
          </cell>
          <cell r="S644" t="str">
            <v>NON SAL</v>
          </cell>
          <cell r="T644" t="str">
            <v>N/A</v>
          </cell>
          <cell r="U644" t="str">
            <v>N/A</v>
          </cell>
          <cell r="V644" t="str">
            <v>C_OPSE_OIL_Z11</v>
          </cell>
          <cell r="W644" t="str">
            <v>P244.01 Other Production Expenses</v>
          </cell>
          <cell r="X644" t="str">
            <v>S7200 Services</v>
          </cell>
          <cell r="Y644" t="str">
            <v>A2110 Production Operations</v>
          </cell>
          <cell r="AB644">
            <v>110027610</v>
          </cell>
          <cell r="AC644">
            <v>69793.200000000012</v>
          </cell>
          <cell r="AD644">
            <v>430539.46229508199</v>
          </cell>
        </row>
        <row r="645">
          <cell r="A645">
            <v>113067</v>
          </cell>
          <cell r="B645" t="str">
            <v>PWC ENVIRONMENTAL AFFAIRS</v>
          </cell>
          <cell r="C645">
            <v>113067</v>
          </cell>
          <cell r="D645" t="str">
            <v>PCW ENVIRONMENTAL AFFAIRS (SAFETY INSPECTION &amp; AUDIT)</v>
          </cell>
          <cell r="E645">
            <v>415006</v>
          </cell>
          <cell r="F645">
            <v>4150</v>
          </cell>
          <cell r="G645" t="str">
            <v>HSE</v>
          </cell>
          <cell r="H645" t="str">
            <v>BASE JV</v>
          </cell>
          <cell r="I645" t="str">
            <v>PRODUCTION</v>
          </cell>
          <cell r="J645" t="str">
            <v>PRODUCTION</v>
          </cell>
          <cell r="K645" t="str">
            <v>Asset Manager, Swamp West Hub</v>
          </cell>
          <cell r="L645" t="str">
            <v>Asset Management Integration Lead</v>
          </cell>
          <cell r="M645" t="str">
            <v>IRETI OMOTOSO</v>
          </cell>
          <cell r="N645" t="str">
            <v>PRODUCTION</v>
          </cell>
          <cell r="O645" t="str">
            <v>COOKEY, GABRIEL</v>
          </cell>
          <cell r="P645" t="str">
            <v>MEZIE.ANABA@SHELL.COM</v>
          </cell>
          <cell r="Q645" t="str">
            <v>OPEX</v>
          </cell>
          <cell r="R645" t="str">
            <v>OPEX</v>
          </cell>
          <cell r="S645" t="str">
            <v>NON SAL</v>
          </cell>
          <cell r="T645" t="str">
            <v>N/A</v>
          </cell>
          <cell r="U645" t="str">
            <v>N/A</v>
          </cell>
          <cell r="V645" t="str">
            <v>C_OPSE_OIL_Z11</v>
          </cell>
          <cell r="W645" t="str">
            <v>P231 Production Operations</v>
          </cell>
          <cell r="X645" t="str">
            <v>S7200 Services</v>
          </cell>
          <cell r="Y645" t="str">
            <v>A2110 Production Operations</v>
          </cell>
          <cell r="AB645">
            <v>78126511.596587986</v>
          </cell>
          <cell r="AC645">
            <v>0</v>
          </cell>
          <cell r="AD645">
            <v>256152.49703799339</v>
          </cell>
        </row>
        <row r="646">
          <cell r="A646">
            <v>113068</v>
          </cell>
          <cell r="B646" t="str">
            <v>PRODUCTN OPERATION SYSTEMS OVERHEAD</v>
          </cell>
          <cell r="C646">
            <v>113068</v>
          </cell>
          <cell r="D646" t="str">
            <v>PRODUCTION OPERATION SYSTEMS MANAGEMENT (ICT - INFRASTRUCTURE)</v>
          </cell>
          <cell r="E646">
            <v>415005</v>
          </cell>
          <cell r="F646">
            <v>4150</v>
          </cell>
          <cell r="G646" t="str">
            <v>G&amp;A</v>
          </cell>
          <cell r="H646" t="str">
            <v>BASE JV</v>
          </cell>
          <cell r="I646" t="str">
            <v>PRODUCTION</v>
          </cell>
          <cell r="J646" t="str">
            <v>PRODUCTION</v>
          </cell>
          <cell r="K646" t="str">
            <v>Production Services Manager</v>
          </cell>
          <cell r="L646" t="str">
            <v xml:space="preserve">	Head Oil &amp; Gas Planning and Performance Mgmt                         </v>
          </cell>
          <cell r="M646" t="str">
            <v>IRETI OMOTOSO</v>
          </cell>
          <cell r="N646" t="str">
            <v>PRODUCTION</v>
          </cell>
          <cell r="O646" t="str">
            <v>ADEPOJU, OPEYEMI</v>
          </cell>
          <cell r="P646" t="str">
            <v>ABIODUN.BUSARI@SHELL.COM</v>
          </cell>
          <cell r="Q646" t="str">
            <v>OPEX</v>
          </cell>
          <cell r="R646" t="str">
            <v>OPEX</v>
          </cell>
          <cell r="S646" t="str">
            <v>NON SAL</v>
          </cell>
          <cell r="T646" t="str">
            <v>N/A</v>
          </cell>
          <cell r="U646" t="str">
            <v>N/A</v>
          </cell>
          <cell r="V646" t="str">
            <v>C_OPSE_OIL_Z11</v>
          </cell>
          <cell r="W646" t="str">
            <v>P235 Direct Management</v>
          </cell>
          <cell r="X646" t="str">
            <v>S7200 Services</v>
          </cell>
          <cell r="Y646" t="str">
            <v>A2170 Direct Mngt and Overheads</v>
          </cell>
          <cell r="AB646">
            <v>2940000</v>
          </cell>
          <cell r="AC646">
            <v>0</v>
          </cell>
          <cell r="AD646">
            <v>9639.3442622950824</v>
          </cell>
        </row>
        <row r="647">
          <cell r="A647">
            <v>113069</v>
          </cell>
          <cell r="B647" t="str">
            <v>CX MEDIA SEMINARS &amp; ENGAGEMENTS</v>
          </cell>
          <cell r="C647">
            <v>113069</v>
          </cell>
          <cell r="D647" t="str">
            <v>CORPORATE COMMUNICATION AND MEDIA_CD EDUCATION</v>
          </cell>
          <cell r="E647">
            <v>415002</v>
          </cell>
          <cell r="F647">
            <v>4150</v>
          </cell>
          <cell r="G647" t="str">
            <v>CDPA</v>
          </cell>
          <cell r="H647" t="str">
            <v>BASE JV</v>
          </cell>
          <cell r="I647" t="str">
            <v>CC &amp; MD</v>
          </cell>
          <cell r="J647" t="str">
            <v>EXTERNAL RELATIONS</v>
          </cell>
          <cell r="K647" t="str">
            <v>External Relations Manager</v>
          </cell>
          <cell r="L647" t="str">
            <v>ER Nigeria Communications Manager</v>
          </cell>
          <cell r="M647" t="str">
            <v>CHIGBO ENENMO</v>
          </cell>
          <cell r="N647" t="str">
            <v>EXTERNAL RELATIONS</v>
          </cell>
          <cell r="O647" t="str">
            <v>SOKUNBI, ADEOLA</v>
          </cell>
          <cell r="P647" t="str">
            <v>JOSEPH.OBARI@SHELL.COM</v>
          </cell>
          <cell r="Q647" t="str">
            <v>OPEX</v>
          </cell>
          <cell r="R647" t="str">
            <v>OPEX</v>
          </cell>
          <cell r="S647" t="str">
            <v>NON SAL</v>
          </cell>
          <cell r="T647" t="str">
            <v>N/A</v>
          </cell>
          <cell r="U647" t="str">
            <v>N/A</v>
          </cell>
          <cell r="V647" t="str">
            <v>C_OPSE_OIL_Z11</v>
          </cell>
          <cell r="W647" t="str">
            <v>P236.08 Corporate Affairs, PR, etc.</v>
          </cell>
          <cell r="X647" t="str">
            <v>S7200 Services</v>
          </cell>
          <cell r="Y647" t="str">
            <v>A2340 Overhead</v>
          </cell>
          <cell r="AB647">
            <v>5508000</v>
          </cell>
          <cell r="AC647">
            <v>0</v>
          </cell>
          <cell r="AD647">
            <v>18059.016393442624</v>
          </cell>
        </row>
        <row r="648">
          <cell r="A648">
            <v>113070</v>
          </cell>
          <cell r="B648" t="str">
            <v>PNP CORPORATE MTCE SYSTEMS MANAGEMENT</v>
          </cell>
          <cell r="C648">
            <v>113070</v>
          </cell>
          <cell r="D648" t="str">
            <v>OVERHEADS, PNPM MAINTENANCE SYSTEMS (RENTS, RATES &amp; UTILITIES)</v>
          </cell>
          <cell r="E648">
            <v>415001</v>
          </cell>
          <cell r="F648">
            <v>4150</v>
          </cell>
          <cell r="G648" t="str">
            <v>OF-E&amp;M</v>
          </cell>
          <cell r="H648" t="str">
            <v>BASE JV</v>
          </cell>
          <cell r="I648" t="str">
            <v>PRODUCTION</v>
          </cell>
          <cell r="J648" t="str">
            <v>PRODUCTION</v>
          </cell>
          <cell r="K648" t="str">
            <v>Production Services Manager</v>
          </cell>
          <cell r="L648" t="str">
            <v>Manager, Turnaround &amp; Maintenance Execution</v>
          </cell>
          <cell r="M648" t="str">
            <v>IRETI OMOTOSO</v>
          </cell>
          <cell r="N648" t="str">
            <v>PRODUCTION</v>
          </cell>
          <cell r="O648" t="str">
            <v>OLALEYE, OLAYEMI</v>
          </cell>
          <cell r="P648" t="str">
            <v>OLAKUNLE.AJAYI@SHELL.COM</v>
          </cell>
          <cell r="Q648" t="str">
            <v>OPEX</v>
          </cell>
          <cell r="R648" t="str">
            <v>OPEX</v>
          </cell>
          <cell r="S648" t="str">
            <v>NON SAL</v>
          </cell>
          <cell r="T648" t="str">
            <v>N/A</v>
          </cell>
          <cell r="U648" t="str">
            <v>N/A</v>
          </cell>
          <cell r="V648" t="str">
            <v>C_OPSE_OIL_Z11</v>
          </cell>
          <cell r="W648" t="str">
            <v>P233 Facilities Maintenance</v>
          </cell>
          <cell r="X648" t="str">
            <v>S7200 Services</v>
          </cell>
          <cell r="Y648" t="str">
            <v>A2170 Direct Mngt and Overheads</v>
          </cell>
          <cell r="AB648">
            <v>0</v>
          </cell>
          <cell r="AC648">
            <v>0</v>
          </cell>
          <cell r="AD648">
            <v>0</v>
          </cell>
        </row>
        <row r="649">
          <cell r="A649">
            <v>113072</v>
          </cell>
          <cell r="B649" t="str">
            <v>PTW - GENERAL DEPARTMENTAL O/H</v>
          </cell>
          <cell r="C649">
            <v>113072</v>
          </cell>
          <cell r="D649" t="str">
            <v>PTW - GENERAL DEPARTMENTAL O/H - SERVICES MGT (ACCIDENT PREVENTION &amp; INVESTIGATION)</v>
          </cell>
          <cell r="E649">
            <v>415006</v>
          </cell>
          <cell r="F649">
            <v>4150</v>
          </cell>
          <cell r="G649" t="str">
            <v>HSE</v>
          </cell>
          <cell r="H649" t="str">
            <v>BASE JV</v>
          </cell>
          <cell r="I649" t="str">
            <v>PRODUCTION</v>
          </cell>
          <cell r="J649" t="str">
            <v>PRODUCTION</v>
          </cell>
          <cell r="K649" t="str">
            <v>Asset Manager, Swamp West Hub</v>
          </cell>
          <cell r="L649" t="str">
            <v>Forcados Terminal Installation Manager</v>
          </cell>
          <cell r="M649" t="str">
            <v>IRETI OMOTOSO</v>
          </cell>
          <cell r="N649" t="str">
            <v>PRODUCTION</v>
          </cell>
          <cell r="O649" t="str">
            <v>MBANEFO, DUBEM</v>
          </cell>
          <cell r="P649" t="str">
            <v>MAXWELL.OGHOLOH@SHELL.COM</v>
          </cell>
          <cell r="Q649" t="str">
            <v>OPEX</v>
          </cell>
          <cell r="R649" t="str">
            <v>OPEX</v>
          </cell>
          <cell r="S649" t="str">
            <v>NON SAL</v>
          </cell>
          <cell r="T649" t="str">
            <v>N/A</v>
          </cell>
          <cell r="U649" t="str">
            <v>N/A</v>
          </cell>
          <cell r="V649" t="str">
            <v>C_OPSE_OIL_Z11</v>
          </cell>
          <cell r="W649" t="str">
            <v>P231 Production Operations</v>
          </cell>
          <cell r="X649" t="str">
            <v>S7200 Services</v>
          </cell>
          <cell r="Y649" t="str">
            <v>A2110 Production Operations</v>
          </cell>
          <cell r="AB649">
            <v>0</v>
          </cell>
          <cell r="AC649">
            <v>81000</v>
          </cell>
          <cell r="AD649">
            <v>81000</v>
          </cell>
        </row>
        <row r="650">
          <cell r="A650">
            <v>113073</v>
          </cell>
          <cell r="B650" t="str">
            <v>PTW - GENERAL DEPARTMENTAL O/H</v>
          </cell>
          <cell r="C650">
            <v>113073</v>
          </cell>
          <cell r="D650" t="str">
            <v>PTW - GENERAL DEPARTMENTAL O/H - SERVICES MGT (HOTELS AND TRAVEL)</v>
          </cell>
          <cell r="E650">
            <v>415002</v>
          </cell>
          <cell r="F650">
            <v>4150</v>
          </cell>
          <cell r="G650" t="str">
            <v>G&amp;A</v>
          </cell>
          <cell r="H650" t="str">
            <v>BASE JV</v>
          </cell>
          <cell r="I650" t="str">
            <v>PRODUCTION</v>
          </cell>
          <cell r="J650" t="str">
            <v>PRODUCTION</v>
          </cell>
          <cell r="K650" t="str">
            <v>Asset Manager, Swamp West Hub</v>
          </cell>
          <cell r="L650" t="str">
            <v>Forcados Terminal Installation Manager</v>
          </cell>
          <cell r="M650" t="str">
            <v>IRETI OMOTOSO</v>
          </cell>
          <cell r="N650" t="str">
            <v>PRODUCTION</v>
          </cell>
          <cell r="O650" t="str">
            <v>MBANEFO, DUBEM</v>
          </cell>
          <cell r="P650" t="str">
            <v>MAXWELL.OGHOLOH@SHELL.COM</v>
          </cell>
          <cell r="Q650" t="str">
            <v>OPEX</v>
          </cell>
          <cell r="R650" t="str">
            <v>OPEX</v>
          </cell>
          <cell r="S650" t="str">
            <v>NON SAL</v>
          </cell>
          <cell r="T650" t="str">
            <v>N/A</v>
          </cell>
          <cell r="U650" t="str">
            <v>N/A</v>
          </cell>
          <cell r="V650" t="str">
            <v>C_OPSE_OIL_Z11</v>
          </cell>
          <cell r="W650" t="str">
            <v>P231 Production Operations</v>
          </cell>
          <cell r="X650" t="str">
            <v>S7200 Services</v>
          </cell>
          <cell r="Y650" t="str">
            <v>A2110 Production Operations</v>
          </cell>
          <cell r="AB650">
            <v>13420000</v>
          </cell>
          <cell r="AC650">
            <v>0</v>
          </cell>
          <cell r="AD650">
            <v>44000</v>
          </cell>
        </row>
        <row r="651">
          <cell r="A651">
            <v>101430</v>
          </cell>
          <cell r="B651" t="str">
            <v>FSCQ SUPPLY CHAIN MGR</v>
          </cell>
          <cell r="C651">
            <v>113091</v>
          </cell>
          <cell r="D651" t="str">
            <v>OVERHEADS SUPPLY CHAIN MANAGER_ADMIN COST</v>
          </cell>
          <cell r="E651">
            <v>415002</v>
          </cell>
          <cell r="F651">
            <v>4150</v>
          </cell>
          <cell r="G651" t="str">
            <v>G&amp;A</v>
          </cell>
          <cell r="H651" t="str">
            <v>BASE JV</v>
          </cell>
          <cell r="I651" t="str">
            <v>FINANCE</v>
          </cell>
          <cell r="J651" t="str">
            <v>CONTRACTING &amp; PROCUREMENT</v>
          </cell>
          <cell r="K651" t="str">
            <v>Manager CP UI Nigeria &amp; Gabon</v>
          </cell>
          <cell r="L651" t="str">
            <v xml:space="preserve">PM Corporate Services </v>
          </cell>
          <cell r="M651" t="str">
            <v>CHIGBO ENENMO</v>
          </cell>
          <cell r="N651" t="str">
            <v>FINANCE/CP</v>
          </cell>
          <cell r="O651" t="str">
            <v>AJILIMA- ISAAC, HAWA</v>
          </cell>
          <cell r="P651" t="str">
            <v>AMBROSE.EKO@SHELL.COM</v>
          </cell>
          <cell r="Q651" t="str">
            <v>OPEX</v>
          </cell>
          <cell r="R651" t="str">
            <v>OPEX</v>
          </cell>
          <cell r="S651" t="str">
            <v>NON SAL</v>
          </cell>
          <cell r="T651" t="str">
            <v>N/A</v>
          </cell>
          <cell r="U651" t="str">
            <v>N/A</v>
          </cell>
          <cell r="V651" t="str">
            <v>N/A</v>
          </cell>
          <cell r="W651" t="str">
            <v>P236.07 Procurement Management</v>
          </cell>
          <cell r="X651" t="str">
            <v>S7200 Services</v>
          </cell>
          <cell r="Y651" t="str">
            <v>A2340 Overhead</v>
          </cell>
          <cell r="AB651">
            <v>0</v>
          </cell>
          <cell r="AC651">
            <v>0</v>
          </cell>
          <cell r="AD651">
            <v>0</v>
          </cell>
        </row>
        <row r="652">
          <cell r="A652">
            <v>113075</v>
          </cell>
          <cell r="B652" t="str">
            <v>OVERHEADS HR &amp; SERVICES - CIVIL ENGINEERING</v>
          </cell>
          <cell r="C652">
            <v>113075</v>
          </cell>
          <cell r="D652" t="str">
            <v>OVERHEADS HR &amp; SERVICES - CIVIL ENGINEERING</v>
          </cell>
          <cell r="E652">
            <v>415002</v>
          </cell>
          <cell r="F652">
            <v>4150</v>
          </cell>
          <cell r="G652" t="str">
            <v>G&amp;A</v>
          </cell>
          <cell r="H652" t="str">
            <v>BASE JV</v>
          </cell>
          <cell r="I652" t="str">
            <v>P&amp;T</v>
          </cell>
          <cell r="J652" t="str">
            <v>GM Nigeria, Operated</v>
          </cell>
          <cell r="K652" t="str">
            <v>GM Nigeria, Operated</v>
          </cell>
          <cell r="L652" t="str">
            <v>Manager, Onshore Nigeria Engineering</v>
          </cell>
          <cell r="M652" t="str">
            <v>MOJEED OKUNADE</v>
          </cell>
          <cell r="N652" t="str">
            <v>ENGINEERING</v>
          </cell>
          <cell r="O652" t="str">
            <v>EBEM, MARCEL</v>
          </cell>
          <cell r="P652" t="str">
            <v>MAXWELL.EBIRIM@SHELL.COM</v>
          </cell>
          <cell r="Q652" t="str">
            <v>OPEX</v>
          </cell>
          <cell r="R652" t="str">
            <v>OPEX</v>
          </cell>
          <cell r="S652" t="str">
            <v>NON SAL</v>
          </cell>
          <cell r="T652" t="str">
            <v>N/A</v>
          </cell>
          <cell r="U652" t="str">
            <v>N/A</v>
          </cell>
          <cell r="V652" t="str">
            <v>N/A</v>
          </cell>
          <cell r="W652" t="str">
            <v>P236.01 Technical Support</v>
          </cell>
          <cell r="X652" t="str">
            <v>S7200 Services</v>
          </cell>
          <cell r="Y652" t="str">
            <v>A2340 Overhead</v>
          </cell>
          <cell r="AB652">
            <v>0</v>
          </cell>
          <cell r="AC652">
            <v>0</v>
          </cell>
          <cell r="AD652">
            <v>0</v>
          </cell>
        </row>
        <row r="653">
          <cell r="A653">
            <v>113076</v>
          </cell>
          <cell r="B653" t="str">
            <v>OVERHEAD HR &amp; SERVICES-PLANNING TEAM</v>
          </cell>
          <cell r="C653">
            <v>113076</v>
          </cell>
          <cell r="D653" t="str">
            <v>ADMIN SERVICES COST -TECHNICAL PLANNING</v>
          </cell>
          <cell r="E653">
            <v>415002</v>
          </cell>
          <cell r="F653">
            <v>4150</v>
          </cell>
          <cell r="G653" t="str">
            <v>G&amp;A</v>
          </cell>
          <cell r="H653" t="str">
            <v>BASE JV</v>
          </cell>
          <cell r="I653" t="str">
            <v>DEVELOPMENT</v>
          </cell>
          <cell r="J653" t="str">
            <v>DEVELOPMENT</v>
          </cell>
          <cell r="K653" t="str">
            <v>Manager, Tech Integration and PE</v>
          </cell>
          <cell r="L653" t="str">
            <v>Technical Planning Manager</v>
          </cell>
          <cell r="M653" t="str">
            <v>MOJEED OKUNADE</v>
          </cell>
          <cell r="N653" t="str">
            <v>DEVELOPMENT</v>
          </cell>
          <cell r="O653" t="str">
            <v>ENONCHE, VANESSA</v>
          </cell>
          <cell r="P653" t="str">
            <v>NENGI.PEPPLE@SHELL.COM</v>
          </cell>
          <cell r="Q653" t="str">
            <v>OPEX</v>
          </cell>
          <cell r="R653" t="str">
            <v>OPEX</v>
          </cell>
          <cell r="S653" t="str">
            <v>NON SAL</v>
          </cell>
          <cell r="T653" t="str">
            <v>N/A</v>
          </cell>
          <cell r="U653" t="str">
            <v>N/A</v>
          </cell>
          <cell r="V653" t="str">
            <v>C_OPSE_OIL_Z11</v>
          </cell>
          <cell r="W653" t="str">
            <v>P236.05 Planning and Economics</v>
          </cell>
          <cell r="X653" t="str">
            <v>S7200 Services</v>
          </cell>
          <cell r="Y653" t="str">
            <v>A2340 Overhead</v>
          </cell>
          <cell r="AB653">
            <v>17651763</v>
          </cell>
          <cell r="AC653">
            <v>0</v>
          </cell>
          <cell r="AD653">
            <v>57874.632786885246</v>
          </cell>
        </row>
        <row r="654">
          <cell r="A654">
            <v>102351</v>
          </cell>
          <cell r="B654" t="str">
            <v>FSCQSSUPPORTSERVICES</v>
          </cell>
          <cell r="C654">
            <v>113091</v>
          </cell>
          <cell r="D654" t="str">
            <v>OVERHEADS SUPPLY CHAIN MANAGER_ADMIN COST</v>
          </cell>
          <cell r="E654">
            <v>415002</v>
          </cell>
          <cell r="F654">
            <v>4150</v>
          </cell>
          <cell r="G654" t="str">
            <v>G&amp;A</v>
          </cell>
          <cell r="H654" t="str">
            <v>BASE JV</v>
          </cell>
          <cell r="I654" t="str">
            <v>FINANCE</v>
          </cell>
          <cell r="J654" t="str">
            <v>CONTRACTING &amp; PROCUREMENT</v>
          </cell>
          <cell r="K654" t="str">
            <v>Manager CP UI Nigeria &amp; Gabon</v>
          </cell>
          <cell r="L654" t="str">
            <v xml:space="preserve">PM Corporate Services </v>
          </cell>
          <cell r="M654" t="str">
            <v>CHIGBO ENENMO</v>
          </cell>
          <cell r="N654" t="str">
            <v>FINANCE/CP</v>
          </cell>
          <cell r="O654" t="str">
            <v>AJILIMA- ISAAC, HAWA</v>
          </cell>
          <cell r="P654" t="str">
            <v>AMBROSE.EKO@SHELL.COM</v>
          </cell>
          <cell r="Q654" t="str">
            <v>OPEX</v>
          </cell>
          <cell r="R654" t="str">
            <v>OPEX</v>
          </cell>
          <cell r="S654" t="str">
            <v>NON SAL</v>
          </cell>
          <cell r="T654" t="str">
            <v>N/A</v>
          </cell>
          <cell r="U654" t="str">
            <v>N/A</v>
          </cell>
          <cell r="V654" t="str">
            <v>N/A</v>
          </cell>
          <cell r="W654" t="str">
            <v>P236.07 Procurement Management</v>
          </cell>
          <cell r="X654" t="str">
            <v>S7200 Services</v>
          </cell>
          <cell r="Y654" t="str">
            <v>A2340 Overhead</v>
          </cell>
          <cell r="AB654">
            <v>0</v>
          </cell>
          <cell r="AC654">
            <v>0</v>
          </cell>
          <cell r="AD654">
            <v>0</v>
          </cell>
        </row>
        <row r="655">
          <cell r="A655">
            <v>102355</v>
          </cell>
          <cell r="B655" t="str">
            <v>FSCQCCORPORATESCM</v>
          </cell>
          <cell r="C655">
            <v>113091</v>
          </cell>
          <cell r="D655" t="str">
            <v>OVERHEADS SUPPLY CHAIN MANAGER_ADMIN COST</v>
          </cell>
          <cell r="E655">
            <v>415002</v>
          </cell>
          <cell r="F655">
            <v>4150</v>
          </cell>
          <cell r="G655" t="str">
            <v>G&amp;A</v>
          </cell>
          <cell r="H655" t="str">
            <v>BASE JV</v>
          </cell>
          <cell r="I655" t="str">
            <v>FINANCE</v>
          </cell>
          <cell r="J655" t="str">
            <v>CONTRACTING &amp; PROCUREMENT</v>
          </cell>
          <cell r="K655" t="str">
            <v>Manager CP UI Nigeria &amp; Gabon</v>
          </cell>
          <cell r="L655" t="str">
            <v xml:space="preserve">PM Corporate Services </v>
          </cell>
          <cell r="M655" t="str">
            <v>CHIGBO ENENMO</v>
          </cell>
          <cell r="N655" t="str">
            <v>FINANCE/CP</v>
          </cell>
          <cell r="O655" t="str">
            <v>AJILIMA- ISAAC, HAWA</v>
          </cell>
          <cell r="P655" t="str">
            <v>AMBROSE.EKO@SHELL.COM</v>
          </cell>
          <cell r="Q655" t="str">
            <v>OPEX</v>
          </cell>
          <cell r="R655" t="str">
            <v>OPEX</v>
          </cell>
          <cell r="S655" t="str">
            <v>NON SAL</v>
          </cell>
          <cell r="T655" t="str">
            <v>N/A</v>
          </cell>
          <cell r="U655" t="str">
            <v>N/A</v>
          </cell>
          <cell r="V655" t="str">
            <v>N/A</v>
          </cell>
          <cell r="W655" t="str">
            <v>P236.07 Procurement Management</v>
          </cell>
          <cell r="X655" t="str">
            <v>S7200 Services</v>
          </cell>
          <cell r="Y655" t="str">
            <v>A2340 Overhead</v>
          </cell>
          <cell r="AB655">
            <v>0</v>
          </cell>
          <cell r="AC655">
            <v>0</v>
          </cell>
          <cell r="AD655">
            <v>0</v>
          </cell>
        </row>
        <row r="656">
          <cell r="A656">
            <v>113079</v>
          </cell>
          <cell r="B656" t="str">
            <v>OVERHEADS - SPDC FINANCE DIRECTOR_ADMIN COST</v>
          </cell>
          <cell r="C656">
            <v>113079</v>
          </cell>
          <cell r="D656" t="str">
            <v>OVERHEADS - SPDC FINANCE DIRECTOR_ADMIN COST</v>
          </cell>
          <cell r="E656">
            <v>415002</v>
          </cell>
          <cell r="F656">
            <v>4150</v>
          </cell>
          <cell r="G656" t="str">
            <v>G&amp;A</v>
          </cell>
          <cell r="H656" t="str">
            <v>BASE JV</v>
          </cell>
          <cell r="I656" t="str">
            <v>FINANCE</v>
          </cell>
          <cell r="J656" t="str">
            <v>FINANCE</v>
          </cell>
          <cell r="K656" t="str">
            <v>SPDC Finance Director</v>
          </cell>
          <cell r="L656" t="str">
            <v>SPDC Finance Director</v>
          </cell>
          <cell r="M656" t="str">
            <v>CHIGBO ENENMO</v>
          </cell>
          <cell r="N656" t="str">
            <v>FINANCE</v>
          </cell>
          <cell r="O656" t="str">
            <v>AJILIMA- ISAAC, HAWA</v>
          </cell>
          <cell r="P656" t="str">
            <v>HAWA.AJILIMAISAAC@SHELL.COM</v>
          </cell>
          <cell r="Q656" t="str">
            <v>OPEX</v>
          </cell>
          <cell r="R656" t="str">
            <v>OPEX</v>
          </cell>
          <cell r="S656" t="str">
            <v>NON SAL</v>
          </cell>
          <cell r="T656" t="str">
            <v>N/A</v>
          </cell>
          <cell r="U656" t="str">
            <v>N/A</v>
          </cell>
          <cell r="V656" t="str">
            <v>C_OPSE_OIL_Z11</v>
          </cell>
          <cell r="W656" t="str">
            <v>P236.06 Finance and Taxation</v>
          </cell>
          <cell r="X656" t="str">
            <v>S7200 Services</v>
          </cell>
          <cell r="Y656" t="str">
            <v>A2340 Overhead</v>
          </cell>
          <cell r="AB656">
            <v>8254000</v>
          </cell>
          <cell r="AC656">
            <v>251500</v>
          </cell>
          <cell r="AD656">
            <v>278562.2950819672</v>
          </cell>
        </row>
        <row r="657">
          <cell r="A657">
            <v>108147</v>
          </cell>
          <cell r="B657" t="str">
            <v xml:space="preserve">PTC/W C&amp;P - WELLS NG01                  </v>
          </cell>
          <cell r="C657">
            <v>113091</v>
          </cell>
          <cell r="D657" t="str">
            <v>OVERHEADS SUPPLY CHAIN MANAGER_ADMIN COST</v>
          </cell>
          <cell r="E657">
            <v>415002</v>
          </cell>
          <cell r="F657">
            <v>4150</v>
          </cell>
          <cell r="G657" t="str">
            <v>G&amp;A</v>
          </cell>
          <cell r="H657" t="str">
            <v>BASE JV</v>
          </cell>
          <cell r="I657" t="str">
            <v>FINANCE</v>
          </cell>
          <cell r="J657" t="str">
            <v>CONTRACTING &amp; PROCUREMENT</v>
          </cell>
          <cell r="K657" t="str">
            <v>Manager CP UI Nigeria &amp; Gabon</v>
          </cell>
          <cell r="L657" t="str">
            <v xml:space="preserve">PM Corporate Services </v>
          </cell>
          <cell r="M657" t="str">
            <v>CHIGBO ENENMO</v>
          </cell>
          <cell r="N657" t="str">
            <v>FINANCE/CP</v>
          </cell>
          <cell r="O657" t="str">
            <v>AJILIMA- ISAAC, HAWA</v>
          </cell>
          <cell r="P657" t="str">
            <v>AMBROSE.EKO@SHELL.COM</v>
          </cell>
          <cell r="Q657" t="str">
            <v>OPEX</v>
          </cell>
          <cell r="R657" t="str">
            <v>OPEX</v>
          </cell>
          <cell r="S657" t="str">
            <v>NON SAL</v>
          </cell>
          <cell r="T657" t="str">
            <v>N/A</v>
          </cell>
          <cell r="U657" t="str">
            <v>N/A</v>
          </cell>
          <cell r="V657" t="str">
            <v>N/A</v>
          </cell>
          <cell r="W657" t="str">
            <v>P236.07 Procurement Management</v>
          </cell>
          <cell r="X657" t="str">
            <v>S7200 Services</v>
          </cell>
          <cell r="Y657" t="str">
            <v>A2340 Overhead</v>
          </cell>
          <cell r="AB657">
            <v>0</v>
          </cell>
          <cell r="AC657">
            <v>0</v>
          </cell>
          <cell r="AD657">
            <v>0</v>
          </cell>
        </row>
        <row r="658">
          <cell r="A658">
            <v>113082</v>
          </cell>
          <cell r="B658" t="str">
            <v>OVERHEADS, GRA / BCO_TRAVEL &amp; HOTEL</v>
          </cell>
          <cell r="C658">
            <v>113082</v>
          </cell>
          <cell r="D658" t="str">
            <v>OVERHEADS, GRA / BCO_TRAVEL &amp; HOTEL</v>
          </cell>
          <cell r="E658">
            <v>415002</v>
          </cell>
          <cell r="F658">
            <v>4150</v>
          </cell>
          <cell r="G658" t="str">
            <v>G&amp;A</v>
          </cell>
          <cell r="H658" t="str">
            <v>BASE JV</v>
          </cell>
          <cell r="I658" t="str">
            <v>FINANCE</v>
          </cell>
          <cell r="J658" t="str">
            <v>FINANCE</v>
          </cell>
          <cell r="K658" t="str">
            <v>Controller Africa</v>
          </cell>
          <cell r="L658" t="str">
            <v>GRA Manager</v>
          </cell>
          <cell r="M658" t="str">
            <v>CHIGBO ENENMO</v>
          </cell>
          <cell r="N658" t="str">
            <v>FINANCE</v>
          </cell>
          <cell r="O658" t="str">
            <v>AJILIMA- ISAAC, HAWA</v>
          </cell>
          <cell r="P658" t="str">
            <v>MOSAIC.ADEJI@SHELL.COM</v>
          </cell>
          <cell r="Q658" t="str">
            <v>OPEX</v>
          </cell>
          <cell r="R658" t="str">
            <v>OPEX</v>
          </cell>
          <cell r="S658" t="str">
            <v>NON SAL</v>
          </cell>
          <cell r="T658" t="str">
            <v>N/A</v>
          </cell>
          <cell r="U658" t="str">
            <v>N/A</v>
          </cell>
          <cell r="V658" t="str">
            <v>C_OPSE_OIL_Z11</v>
          </cell>
          <cell r="W658" t="str">
            <v>P236.06 Finance and Taxation</v>
          </cell>
          <cell r="X658" t="str">
            <v>S7200 Services</v>
          </cell>
          <cell r="Y658" t="str">
            <v>A2340 Overhead</v>
          </cell>
          <cell r="AB658">
            <v>839950</v>
          </cell>
          <cell r="AC658">
            <v>0</v>
          </cell>
          <cell r="AD658">
            <v>2753.9344262295081</v>
          </cell>
        </row>
        <row r="659">
          <cell r="A659">
            <v>113091</v>
          </cell>
          <cell r="B659" t="str">
            <v>OVERHEADS SUPPLY CHAIN MANAGER_ADMIN COST</v>
          </cell>
          <cell r="C659">
            <v>113091</v>
          </cell>
          <cell r="D659" t="str">
            <v>OVERHEADS SUPPLY CHAIN MANAGER_ADMIN COST</v>
          </cell>
          <cell r="E659">
            <v>415002</v>
          </cell>
          <cell r="F659">
            <v>4150</v>
          </cell>
          <cell r="G659" t="str">
            <v>G&amp;A</v>
          </cell>
          <cell r="H659" t="str">
            <v>BASE JV</v>
          </cell>
          <cell r="I659" t="str">
            <v>FINANCE</v>
          </cell>
          <cell r="J659" t="str">
            <v>CONTRACTING &amp; PROCUREMENT</v>
          </cell>
          <cell r="K659" t="str">
            <v>Manager CP UI Nigeria &amp; Gabon</v>
          </cell>
          <cell r="L659" t="str">
            <v xml:space="preserve">PM Corporate Services </v>
          </cell>
          <cell r="M659" t="str">
            <v>CHIGBO ENENMO</v>
          </cell>
          <cell r="N659" t="str">
            <v>FINANCE/CP</v>
          </cell>
          <cell r="O659" t="str">
            <v>AJILIMA- ISAAC, HAWA</v>
          </cell>
          <cell r="P659" t="str">
            <v>AMBROSE.EKO@SHELL.COM</v>
          </cell>
          <cell r="Q659" t="str">
            <v>OPEX</v>
          </cell>
          <cell r="R659" t="str">
            <v>OPEX</v>
          </cell>
          <cell r="S659" t="str">
            <v>NON SAL</v>
          </cell>
          <cell r="T659" t="str">
            <v>N/A</v>
          </cell>
          <cell r="U659" t="str">
            <v>N/A</v>
          </cell>
          <cell r="V659" t="str">
            <v>C_OPSE_OIL_Z11</v>
          </cell>
          <cell r="W659" t="str">
            <v>P236.07 Procurement Management</v>
          </cell>
          <cell r="X659" t="str">
            <v>S7200 Services</v>
          </cell>
          <cell r="Y659" t="str">
            <v>A2340 Overhead</v>
          </cell>
          <cell r="AB659">
            <v>34910660</v>
          </cell>
          <cell r="AC659">
            <v>221110</v>
          </cell>
          <cell r="AD659">
            <v>335571.18032786885</v>
          </cell>
        </row>
        <row r="660">
          <cell r="A660">
            <v>113085</v>
          </cell>
          <cell r="B660" t="str">
            <v>PNPT GENERAL OVERHEAD</v>
          </cell>
          <cell r="C660">
            <v>113085</v>
          </cell>
          <cell r="D660" t="str">
            <v>PNPT GENERAL OVERHEAD (STAFF COSTS AND EMOLUMENTS)</v>
          </cell>
          <cell r="E660">
            <v>415004</v>
          </cell>
          <cell r="F660">
            <v>4150</v>
          </cell>
          <cell r="G660" t="str">
            <v>G&amp;A</v>
          </cell>
          <cell r="H660" t="str">
            <v>BASE JV</v>
          </cell>
          <cell r="I660" t="str">
            <v>PRODUCTION</v>
          </cell>
          <cell r="J660" t="str">
            <v>PRODUCTION</v>
          </cell>
          <cell r="K660" t="str">
            <v>Asset Manager, Swamp East Hub</v>
          </cell>
          <cell r="L660" t="str">
            <v>Bonny Terminal Installation Manager </v>
          </cell>
          <cell r="M660" t="str">
            <v>IRETI OMOTOSO</v>
          </cell>
          <cell r="N660" t="str">
            <v>PRODUCTION</v>
          </cell>
          <cell r="O660" t="str">
            <v>MBANEFO, DUBEM</v>
          </cell>
          <cell r="P660" t="str">
            <v>ANTHONY.I.OBI@SHELL.COM</v>
          </cell>
          <cell r="Q660" t="str">
            <v>OPEX</v>
          </cell>
          <cell r="R660" t="str">
            <v>OPEX</v>
          </cell>
          <cell r="S660" t="str">
            <v>NON SAL</v>
          </cell>
          <cell r="T660" t="str">
            <v>N/A</v>
          </cell>
          <cell r="U660" t="str">
            <v>N/A</v>
          </cell>
          <cell r="V660" t="str">
            <v>C_OPSE_OIL_Z11</v>
          </cell>
          <cell r="W660" t="str">
            <v>P231 Production Operations</v>
          </cell>
          <cell r="X660" t="str">
            <v>S7200 Services</v>
          </cell>
          <cell r="Y660" t="str">
            <v>A2110 Production Operations</v>
          </cell>
          <cell r="AB660">
            <v>10000000</v>
          </cell>
          <cell r="AC660">
            <v>0</v>
          </cell>
          <cell r="AD660">
            <v>32786.885245901642</v>
          </cell>
        </row>
        <row r="661">
          <cell r="A661">
            <v>113086</v>
          </cell>
          <cell r="B661" t="str">
            <v>PT ENVIRONMENTAL AFFAIRS -BONNY</v>
          </cell>
          <cell r="C661">
            <v>113086</v>
          </cell>
          <cell r="D661" t="str">
            <v>PTE HSE AND WASTE MGT. (ENVIRONMENTAL STUDIES &amp; ESI (ENVIRONMENTAL SENSITIVITY INDEX) MAPPING )</v>
          </cell>
          <cell r="E661">
            <v>415006</v>
          </cell>
          <cell r="F661">
            <v>4150</v>
          </cell>
          <cell r="G661" t="str">
            <v>HSE</v>
          </cell>
          <cell r="H661" t="str">
            <v>BASE JV</v>
          </cell>
          <cell r="I661" t="str">
            <v>PRODUCTION</v>
          </cell>
          <cell r="J661" t="str">
            <v>PRODUCTION</v>
          </cell>
          <cell r="K661" t="str">
            <v>Asset Manager, Swamp East Hub</v>
          </cell>
          <cell r="L661" t="str">
            <v>Bonny Terminal Installation Manager </v>
          </cell>
          <cell r="M661" t="str">
            <v>IRETI OMOTOSO</v>
          </cell>
          <cell r="N661" t="str">
            <v>PRODUCTION</v>
          </cell>
          <cell r="O661" t="str">
            <v>MBANEFO, DUBEM</v>
          </cell>
          <cell r="P661" t="str">
            <v>LEONARD.GAIUS@SHELL.COM</v>
          </cell>
          <cell r="Q661" t="str">
            <v>OPEX</v>
          </cell>
          <cell r="R661" t="str">
            <v>OPEX</v>
          </cell>
          <cell r="S661" t="str">
            <v>NON SAL</v>
          </cell>
          <cell r="T661" t="str">
            <v>N/A</v>
          </cell>
          <cell r="U661" t="str">
            <v>N/A</v>
          </cell>
          <cell r="V661" t="str">
            <v>C_OPSE_OIL_Z11</v>
          </cell>
          <cell r="W661" t="str">
            <v>P231 Production Operations</v>
          </cell>
          <cell r="X661" t="str">
            <v>S7200 Services</v>
          </cell>
          <cell r="Y661" t="str">
            <v>A2110 Production Operations</v>
          </cell>
          <cell r="AB661">
            <v>188991275</v>
          </cell>
          <cell r="AC661">
            <v>172027.8</v>
          </cell>
          <cell r="AD661">
            <v>791671.324590164</v>
          </cell>
        </row>
        <row r="662">
          <cell r="A662">
            <v>113088</v>
          </cell>
          <cell r="B662" t="str">
            <v>PWC ENVIRONMENTAL AFFAIRS</v>
          </cell>
          <cell r="C662">
            <v>113088</v>
          </cell>
          <cell r="D662" t="str">
            <v>PCW ENVIRONMENTAL AFFAIRS (ENV SUBSCRIPTION)</v>
          </cell>
          <cell r="E662">
            <v>415006</v>
          </cell>
          <cell r="F662">
            <v>4150</v>
          </cell>
          <cell r="G662" t="str">
            <v>HSE</v>
          </cell>
          <cell r="H662" t="str">
            <v>BASE JV</v>
          </cell>
          <cell r="I662" t="str">
            <v>PRODUCTION</v>
          </cell>
          <cell r="J662" t="str">
            <v>PRODUCTION</v>
          </cell>
          <cell r="K662" t="str">
            <v>Asset Manager, Swamp West Hub</v>
          </cell>
          <cell r="L662" t="str">
            <v>Asset Management Integration Lead</v>
          </cell>
          <cell r="M662" t="str">
            <v>IRETI OMOTOSO</v>
          </cell>
          <cell r="N662" t="str">
            <v>PRODUCTION</v>
          </cell>
          <cell r="O662" t="str">
            <v>COOKEY, GABRIEL</v>
          </cell>
          <cell r="P662" t="str">
            <v>MEZIE.ANABA@SHELL.COM</v>
          </cell>
          <cell r="Q662" t="str">
            <v>OPEX</v>
          </cell>
          <cell r="R662" t="str">
            <v>OPEX</v>
          </cell>
          <cell r="S662" t="str">
            <v>NON SAL</v>
          </cell>
          <cell r="T662" t="str">
            <v>N/A</v>
          </cell>
          <cell r="U662" t="str">
            <v>N/A</v>
          </cell>
          <cell r="V662" t="str">
            <v>C_OPSE_OIL_Z11</v>
          </cell>
          <cell r="W662" t="str">
            <v>P231 Production Operations</v>
          </cell>
          <cell r="X662" t="str">
            <v>S7200 Services</v>
          </cell>
          <cell r="Y662" t="str">
            <v>A2110 Production Operations</v>
          </cell>
          <cell r="AB662">
            <v>34500000</v>
          </cell>
          <cell r="AC662">
            <v>1036885.24590164</v>
          </cell>
          <cell r="AD662">
            <v>1150000.0000000007</v>
          </cell>
        </row>
        <row r="663">
          <cell r="A663">
            <v>101283</v>
          </cell>
          <cell r="B663" t="str">
            <v xml:space="preserve">MD MANAGE COMPANY BUSINESS              </v>
          </cell>
          <cell r="C663">
            <v>113097</v>
          </cell>
          <cell r="D663" t="str">
            <v>OVERHEADS, PN MANAGING DIRECTOR - SERVICES MGT (HOTELS AND TRAVEL)</v>
          </cell>
          <cell r="E663">
            <v>415002</v>
          </cell>
          <cell r="F663">
            <v>4150</v>
          </cell>
          <cell r="G663" t="str">
            <v>G&amp;A</v>
          </cell>
          <cell r="H663" t="str">
            <v>BASE JV</v>
          </cell>
          <cell r="I663" t="str">
            <v>CC &amp; MD</v>
          </cell>
          <cell r="J663" t="str">
            <v>BGR</v>
          </cell>
          <cell r="K663" t="str">
            <v>Country Chair &amp; MD SPDC</v>
          </cell>
          <cell r="L663" t="str">
            <v>Country Chair &amp; MD SPDC</v>
          </cell>
          <cell r="M663" t="str">
            <v>CHIGBO ENENMO</v>
          </cell>
          <cell r="N663" t="str">
            <v>CCH/MD</v>
          </cell>
          <cell r="O663" t="str">
            <v>SOKUNBI, ADEOLA</v>
          </cell>
          <cell r="P663" t="str">
            <v>DANIEL.SAGBE@SHELL.COM</v>
          </cell>
          <cell r="Q663" t="str">
            <v>OPEX</v>
          </cell>
          <cell r="R663" t="str">
            <v>OPEX</v>
          </cell>
          <cell r="S663" t="str">
            <v>NON SAL</v>
          </cell>
          <cell r="T663" t="str">
            <v>N/A</v>
          </cell>
          <cell r="U663" t="str">
            <v>N/A</v>
          </cell>
          <cell r="V663" t="str">
            <v>N/A</v>
          </cell>
          <cell r="W663" t="str">
            <v>P236.08 Corporate Affairs, PR, etc.</v>
          </cell>
          <cell r="X663" t="str">
            <v>S7200 Services</v>
          </cell>
          <cell r="Y663" t="str">
            <v>A2340 Overhead</v>
          </cell>
          <cell r="AB663">
            <v>0</v>
          </cell>
          <cell r="AC663">
            <v>0</v>
          </cell>
          <cell r="AD663">
            <v>0</v>
          </cell>
        </row>
        <row r="664">
          <cell r="A664">
            <v>113097</v>
          </cell>
          <cell r="B664" t="str">
            <v>MD MANAGE COMPANY BUSINESS</v>
          </cell>
          <cell r="C664">
            <v>113097</v>
          </cell>
          <cell r="D664" t="str">
            <v>OVERHEADS, PN MANAGING DIRECTOR - SERVICES MGT (HOTELS AND TRAVEL)</v>
          </cell>
          <cell r="E664">
            <v>415002</v>
          </cell>
          <cell r="F664">
            <v>4150</v>
          </cell>
          <cell r="G664" t="str">
            <v>G&amp;A</v>
          </cell>
          <cell r="H664" t="str">
            <v>BASE JV</v>
          </cell>
          <cell r="I664" t="str">
            <v>CC &amp; MD</v>
          </cell>
          <cell r="J664" t="str">
            <v>BGR</v>
          </cell>
          <cell r="K664" t="str">
            <v>Country Chair &amp; MD SPDC</v>
          </cell>
          <cell r="L664" t="str">
            <v>Country Chair &amp; MD SPDC</v>
          </cell>
          <cell r="M664" t="str">
            <v>CHIGBO ENENMO</v>
          </cell>
          <cell r="N664" t="str">
            <v>CCH/MD</v>
          </cell>
          <cell r="O664" t="str">
            <v>SOKUNBI, ADEOLA</v>
          </cell>
          <cell r="P664" t="str">
            <v>DANIEL.SAGBE@SHELL.COM</v>
          </cell>
          <cell r="Q664" t="str">
            <v>OPEX</v>
          </cell>
          <cell r="R664" t="str">
            <v>OPEX</v>
          </cell>
          <cell r="S664" t="str">
            <v>NON SAL</v>
          </cell>
          <cell r="T664" t="str">
            <v>N/A</v>
          </cell>
          <cell r="U664" t="str">
            <v>N/A</v>
          </cell>
          <cell r="V664" t="str">
            <v>C_OPSE_OIL_Z11</v>
          </cell>
          <cell r="W664" t="str">
            <v>P235 Direct Management</v>
          </cell>
          <cell r="X664" t="str">
            <v>S7200 Services</v>
          </cell>
          <cell r="Y664" t="str">
            <v>A2170 Direct Mngt and Overheads</v>
          </cell>
          <cell r="AB664">
            <v>47919706.079999998</v>
          </cell>
          <cell r="AC664">
            <v>30800</v>
          </cell>
          <cell r="AD664">
            <v>187913.79042622953</v>
          </cell>
        </row>
        <row r="665">
          <cell r="A665">
            <v>113093</v>
          </cell>
          <cell r="B665" t="str">
            <v>PNP CORPORATE MTCE SYSTEMS MANAGEMENT</v>
          </cell>
          <cell r="C665">
            <v>113093</v>
          </cell>
          <cell r="D665" t="str">
            <v>OVERHEADS, PNPM MAINTENANCE SYSTEMS (ICT - INFRASTRUCTURE)</v>
          </cell>
          <cell r="E665">
            <v>415005</v>
          </cell>
          <cell r="F665">
            <v>4150</v>
          </cell>
          <cell r="G665" t="str">
            <v>OF-E&amp;M</v>
          </cell>
          <cell r="H665" t="str">
            <v>BASE JV</v>
          </cell>
          <cell r="I665" t="str">
            <v>PRODUCTION</v>
          </cell>
          <cell r="J665" t="str">
            <v>PRODUCTION</v>
          </cell>
          <cell r="K665" t="str">
            <v>Production Services Manager</v>
          </cell>
          <cell r="L665" t="str">
            <v>Manager, Turnaround &amp; Maintenance Execution</v>
          </cell>
          <cell r="M665" t="str">
            <v>IRETI OMOTOSO</v>
          </cell>
          <cell r="N665" t="str">
            <v>PRODUCTION</v>
          </cell>
          <cell r="O665" t="str">
            <v>OLALEYE, OLAYEMI</v>
          </cell>
          <cell r="P665" t="str">
            <v>OLAKUNLE.AJAYI@SHELL.COM</v>
          </cell>
          <cell r="Q665" t="str">
            <v>OPEX</v>
          </cell>
          <cell r="R665" t="str">
            <v>OPEX</v>
          </cell>
          <cell r="S665" t="str">
            <v>NON SAL</v>
          </cell>
          <cell r="T665" t="str">
            <v>N/A</v>
          </cell>
          <cell r="U665" t="str">
            <v>N/A</v>
          </cell>
          <cell r="V665" t="str">
            <v>C_OPSE_OIL_Z11</v>
          </cell>
          <cell r="W665" t="str">
            <v>P233 Facilities Maintenance</v>
          </cell>
          <cell r="X665" t="str">
            <v>S7200 Services</v>
          </cell>
          <cell r="Y665" t="str">
            <v>A2170 Direct Mngt and Overheads</v>
          </cell>
          <cell r="AB665">
            <v>4496000</v>
          </cell>
          <cell r="AC665">
            <v>0</v>
          </cell>
          <cell r="AD665">
            <v>14740.983606557376</v>
          </cell>
        </row>
        <row r="666">
          <cell r="A666">
            <v>113094</v>
          </cell>
          <cell r="B666" t="str">
            <v>OVERHEADS, JV BUDGET  INFORMATION_TRAVEL &amp; HOTEL</v>
          </cell>
          <cell r="C666">
            <v>113094</v>
          </cell>
          <cell r="D666" t="str">
            <v>OVERHEADS, JV BUDGET &amp; MANAGEMENT INFORMATION</v>
          </cell>
          <cell r="E666">
            <v>415002</v>
          </cell>
          <cell r="F666">
            <v>4150</v>
          </cell>
          <cell r="G666" t="str">
            <v>G&amp;A</v>
          </cell>
          <cell r="H666" t="str">
            <v>BASE JV</v>
          </cell>
          <cell r="I666" t="str">
            <v>FINANCE</v>
          </cell>
          <cell r="J666" t="str">
            <v>FINANCE</v>
          </cell>
          <cell r="K666" t="str">
            <v>GM, Planning &amp; Performance Management</v>
          </cell>
          <cell r="L666" t="str">
            <v>Regional Head, Budgeting &amp; Fin Planning</v>
          </cell>
          <cell r="M666" t="str">
            <v>CHIGBO ENENMO</v>
          </cell>
          <cell r="N666" t="str">
            <v>FINANCE</v>
          </cell>
          <cell r="O666" t="str">
            <v>AJILIMA- ISAAC, HAWA</v>
          </cell>
          <cell r="P666" t="str">
            <v>OLUSINA.AKANNI@SHELL.COM</v>
          </cell>
          <cell r="Q666" t="str">
            <v>OPEX</v>
          </cell>
          <cell r="R666" t="str">
            <v>OPEX</v>
          </cell>
          <cell r="S666" t="str">
            <v>NON SAL</v>
          </cell>
          <cell r="T666" t="str">
            <v>N/A</v>
          </cell>
          <cell r="U666" t="str">
            <v>N/A</v>
          </cell>
          <cell r="V666" t="str">
            <v>C_OPSE_OIL_Z11</v>
          </cell>
          <cell r="W666" t="str">
            <v>P236.06 Finance and Taxation</v>
          </cell>
          <cell r="X666" t="str">
            <v>S7200 Services</v>
          </cell>
          <cell r="Y666" t="str">
            <v>A2340 Overhead</v>
          </cell>
          <cell r="AB666">
            <v>13795000</v>
          </cell>
          <cell r="AC666">
            <v>3500</v>
          </cell>
          <cell r="AD666">
            <v>48729.508196721312</v>
          </cell>
        </row>
        <row r="667">
          <cell r="A667">
            <v>113095</v>
          </cell>
          <cell r="B667" t="str">
            <v>CX LAND TRANSPORT</v>
          </cell>
          <cell r="C667">
            <v>113095</v>
          </cell>
          <cell r="D667" t="str">
            <v>OVERHEADS, CORPORATE EXTERNAL AFFAIRS_LAND TRAVEL</v>
          </cell>
          <cell r="E667">
            <v>415003</v>
          </cell>
          <cell r="F667">
            <v>4150</v>
          </cell>
          <cell r="G667" t="str">
            <v>PMM</v>
          </cell>
          <cell r="H667" t="str">
            <v>BASE JV</v>
          </cell>
          <cell r="I667" t="str">
            <v>CC &amp; MD</v>
          </cell>
          <cell r="J667" t="str">
            <v>EXTERNAL RELATIONS</v>
          </cell>
          <cell r="K667" t="str">
            <v>External Relations Manager</v>
          </cell>
          <cell r="L667" t="str">
            <v>ER Nigeria Communications Manager</v>
          </cell>
          <cell r="M667" t="str">
            <v>CHIGBO ENENMO</v>
          </cell>
          <cell r="N667" t="str">
            <v>EXTERNAL RELATIONS</v>
          </cell>
          <cell r="O667" t="str">
            <v>SOKUNBI, ADEOLA</v>
          </cell>
          <cell r="P667" t="str">
            <v>JUDITH.OKAKURO@SHELL.COM</v>
          </cell>
          <cell r="Q667" t="str">
            <v>OPEX</v>
          </cell>
          <cell r="R667" t="str">
            <v>OPEX</v>
          </cell>
          <cell r="S667" t="str">
            <v>NON SAL</v>
          </cell>
          <cell r="T667" t="str">
            <v>N/A</v>
          </cell>
          <cell r="U667" t="str">
            <v>N/A</v>
          </cell>
          <cell r="V667" t="str">
            <v>C_OPSE_OIL_Z11</v>
          </cell>
          <cell r="W667" t="str">
            <v>P236.08 Corporate Affairs, PR, etc.</v>
          </cell>
          <cell r="X667" t="str">
            <v>S7200 Services</v>
          </cell>
          <cell r="Y667" t="str">
            <v>A2340 Overhead</v>
          </cell>
          <cell r="AB667">
            <v>0</v>
          </cell>
          <cell r="AC667">
            <v>0</v>
          </cell>
          <cell r="AD667">
            <v>0</v>
          </cell>
        </row>
        <row r="668">
          <cell r="A668">
            <v>101263</v>
          </cell>
          <cell r="B668" t="str">
            <v>SALSWAGES&amp;O/HVPPRODUCTION</v>
          </cell>
          <cell r="C668">
            <v>113099</v>
          </cell>
          <cell r="D668" t="str">
            <v>PRODUCTION OPERATION SYSTEMS MANAGEMENT (ADMIN SERVICES COST)</v>
          </cell>
          <cell r="E668">
            <v>415002</v>
          </cell>
          <cell r="F668">
            <v>4150</v>
          </cell>
          <cell r="G668" t="str">
            <v>G&amp;A</v>
          </cell>
          <cell r="H668" t="str">
            <v>BASE JV</v>
          </cell>
          <cell r="I668" t="str">
            <v>PRODUCTION</v>
          </cell>
          <cell r="J668" t="str">
            <v>PRODUCTION</v>
          </cell>
          <cell r="K668" t="str">
            <v>Production Services Manager</v>
          </cell>
          <cell r="L668" t="str">
            <v xml:space="preserve">	Head Oil &amp; Gas Planning and Performance Mgmt                         </v>
          </cell>
          <cell r="M668" t="str">
            <v>IRETI OMOTOSO</v>
          </cell>
          <cell r="N668" t="str">
            <v>PRODUCTION</v>
          </cell>
          <cell r="O668" t="str">
            <v>ADEPOJU, OPEYEMI</v>
          </cell>
          <cell r="P668" t="str">
            <v>ABIODUN.BUSARI@SHELL.COM</v>
          </cell>
          <cell r="Q668" t="str">
            <v>OPEX</v>
          </cell>
          <cell r="R668" t="str">
            <v>OPEX</v>
          </cell>
          <cell r="S668" t="str">
            <v>NON SAL</v>
          </cell>
          <cell r="T668" t="str">
            <v>N/A</v>
          </cell>
          <cell r="U668" t="str">
            <v>N/A</v>
          </cell>
          <cell r="V668" t="str">
            <v>N/A</v>
          </cell>
          <cell r="W668" t="str">
            <v>P231 Production Operations</v>
          </cell>
          <cell r="X668" t="str">
            <v>S7200 Services</v>
          </cell>
          <cell r="Y668" t="str">
            <v>A2110 Production Operations</v>
          </cell>
          <cell r="AB668">
            <v>0</v>
          </cell>
          <cell r="AC668">
            <v>0</v>
          </cell>
          <cell r="AD668">
            <v>0</v>
          </cell>
        </row>
        <row r="669">
          <cell r="A669">
            <v>113099</v>
          </cell>
          <cell r="B669" t="str">
            <v>PRODUCTN OPERATION SYSTEMS OVERHEAD</v>
          </cell>
          <cell r="C669">
            <v>113099</v>
          </cell>
          <cell r="D669" t="str">
            <v>PRODUCTION OPERATION SYSTEMS MANAGEMENT (ADMIN SERVICES COST)</v>
          </cell>
          <cell r="E669">
            <v>415002</v>
          </cell>
          <cell r="F669">
            <v>4150</v>
          </cell>
          <cell r="G669" t="str">
            <v>G&amp;A</v>
          </cell>
          <cell r="H669" t="str">
            <v>BASE JV</v>
          </cell>
          <cell r="I669" t="str">
            <v>PRODUCTION</v>
          </cell>
          <cell r="J669" t="str">
            <v>PRODUCTION</v>
          </cell>
          <cell r="K669" t="str">
            <v>Production Services Manager</v>
          </cell>
          <cell r="L669" t="str">
            <v xml:space="preserve">	Head Oil &amp; Gas Planning and Performance Mgmt                         </v>
          </cell>
          <cell r="M669" t="str">
            <v>IRETI OMOTOSO</v>
          </cell>
          <cell r="N669" t="str">
            <v>PRODUCTION</v>
          </cell>
          <cell r="O669" t="str">
            <v>ADEPOJU, OPEYEMI</v>
          </cell>
          <cell r="P669" t="str">
            <v>ABIODUN.BUSARI@SHELL.COM</v>
          </cell>
          <cell r="Q669" t="str">
            <v>OPEX</v>
          </cell>
          <cell r="R669" t="str">
            <v>OPEX</v>
          </cell>
          <cell r="S669" t="str">
            <v>NON SAL</v>
          </cell>
          <cell r="T669" t="str">
            <v>N/A</v>
          </cell>
          <cell r="U669" t="str">
            <v>N/A</v>
          </cell>
          <cell r="V669" t="str">
            <v>C_OPSE_OIL_Z11</v>
          </cell>
          <cell r="W669" t="str">
            <v>P235 Direct Management</v>
          </cell>
          <cell r="X669" t="str">
            <v>S7200 Services</v>
          </cell>
          <cell r="Y669" t="str">
            <v>A2170 Direct Mngt and Overheads</v>
          </cell>
          <cell r="AB669">
            <v>15953064.420071999</v>
          </cell>
          <cell r="AC669">
            <v>0</v>
          </cell>
          <cell r="AD669">
            <v>52305.129246137702</v>
          </cell>
        </row>
        <row r="670">
          <cell r="A670">
            <v>113098</v>
          </cell>
          <cell r="B670" t="str">
            <v>PNP CORPORATE MTCE SYSTEMS MANAGEMENT</v>
          </cell>
          <cell r="C670">
            <v>113098</v>
          </cell>
          <cell r="D670" t="str">
            <v>OVERHEADS, PNPM MAINTENANCE SYSTEMS (ADMIN SERVICES COST)</v>
          </cell>
          <cell r="E670">
            <v>415002</v>
          </cell>
          <cell r="F670">
            <v>4150</v>
          </cell>
          <cell r="G670" t="str">
            <v>G&amp;A</v>
          </cell>
          <cell r="H670" t="str">
            <v>BASE JV</v>
          </cell>
          <cell r="I670" t="str">
            <v>PRODUCTION</v>
          </cell>
          <cell r="J670" t="str">
            <v>PRODUCTION</v>
          </cell>
          <cell r="K670" t="str">
            <v>Production Services Manager</v>
          </cell>
          <cell r="L670" t="str">
            <v>Manager, Turnaround &amp; Maintenance Execution</v>
          </cell>
          <cell r="M670" t="str">
            <v>IRETI OMOTOSO</v>
          </cell>
          <cell r="N670" t="str">
            <v>PRODUCTION</v>
          </cell>
          <cell r="O670" t="str">
            <v>OLALEYE, OLAYEMI</v>
          </cell>
          <cell r="P670" t="str">
            <v>OLAKUNLE.AJAYI@SHELL.COM</v>
          </cell>
          <cell r="Q670" t="str">
            <v>OPEX</v>
          </cell>
          <cell r="R670" t="str">
            <v>OPEX</v>
          </cell>
          <cell r="S670" t="str">
            <v>NON SAL</v>
          </cell>
          <cell r="T670" t="str">
            <v>N/A</v>
          </cell>
          <cell r="U670" t="str">
            <v>N/A</v>
          </cell>
          <cell r="V670" t="str">
            <v>C_OPSE_OIL_Z11</v>
          </cell>
          <cell r="W670" t="str">
            <v>P233 Facilities Maintenance</v>
          </cell>
          <cell r="X670" t="str">
            <v>S7200 Services</v>
          </cell>
          <cell r="Y670" t="str">
            <v>A2170 Direct Mngt and Overheads</v>
          </cell>
          <cell r="AB670">
            <v>124801339</v>
          </cell>
          <cell r="AC670">
            <v>131934</v>
          </cell>
          <cell r="AD670">
            <v>541118.71803278686</v>
          </cell>
        </row>
        <row r="671">
          <cell r="A671">
            <v>105931</v>
          </cell>
          <cell r="B671" t="str">
            <v>OKOLOMA GEN SET/GEN SETS LAND 2 EAST</v>
          </cell>
          <cell r="C671">
            <v>113105</v>
          </cell>
          <cell r="D671" t="str">
            <v>CATERING/ ACCOMMODATION &amp; HOUSEKEEPING AT OKOLOMA (AFAM GRF)</v>
          </cell>
          <cell r="E671">
            <v>414003</v>
          </cell>
          <cell r="F671">
            <v>4140</v>
          </cell>
          <cell r="G671" t="str">
            <v>GAS</v>
          </cell>
          <cell r="H671" t="str">
            <v>BASE JV</v>
          </cell>
          <cell r="I671" t="str">
            <v>PRODUCTION</v>
          </cell>
          <cell r="J671" t="str">
            <v>PRODUCTION</v>
          </cell>
          <cell r="K671" t="str">
            <v>Asset Manager, Land East Hub</v>
          </cell>
          <cell r="L671" t="str">
            <v>Asset Management Integration Lead</v>
          </cell>
          <cell r="M671" t="str">
            <v>IRETI OMOTOSO</v>
          </cell>
          <cell r="N671" t="str">
            <v>PRODUCTION</v>
          </cell>
          <cell r="O671" t="str">
            <v>ADEDIRAN, ADEWALE</v>
          </cell>
          <cell r="P671" t="str">
            <v>DENNIS.ONYEBUCHIE@SHELL.COM</v>
          </cell>
          <cell r="Q671" t="str">
            <v>OPEX</v>
          </cell>
          <cell r="R671" t="str">
            <v>OPEX</v>
          </cell>
          <cell r="S671" t="str">
            <v>NON SAL</v>
          </cell>
          <cell r="T671" t="str">
            <v>N/A</v>
          </cell>
          <cell r="U671" t="str">
            <v>N/A</v>
          </cell>
          <cell r="V671" t="str">
            <v>N/A</v>
          </cell>
          <cell r="W671" t="str">
            <v>P231 Production Operations</v>
          </cell>
          <cell r="X671" t="str">
            <v>S7200 Services</v>
          </cell>
          <cell r="Y671" t="str">
            <v>A2110 Production Operations</v>
          </cell>
          <cell r="AB671">
            <v>0</v>
          </cell>
          <cell r="AC671">
            <v>0</v>
          </cell>
          <cell r="AD671">
            <v>0</v>
          </cell>
        </row>
        <row r="672">
          <cell r="A672">
            <v>113105</v>
          </cell>
          <cell r="B672" t="str">
            <v>GENERAL OVERHEADS OKOLOMA</v>
          </cell>
          <cell r="C672">
            <v>113105</v>
          </cell>
          <cell r="D672" t="str">
            <v>CATERING/ ACCOMMODATION &amp; HOUSEKEEPING AT OKOLOMA (AFAM GRF)</v>
          </cell>
          <cell r="E672">
            <v>414003</v>
          </cell>
          <cell r="F672">
            <v>4140</v>
          </cell>
          <cell r="G672" t="str">
            <v>GAS</v>
          </cell>
          <cell r="H672" t="str">
            <v>DOMGAS/IPP</v>
          </cell>
          <cell r="I672" t="str">
            <v>PRODUCTION</v>
          </cell>
          <cell r="J672" t="str">
            <v>PRODUCTION</v>
          </cell>
          <cell r="K672" t="str">
            <v>Asset Manager, Land East Hub</v>
          </cell>
          <cell r="L672" t="str">
            <v>Asset Management Integration Lead</v>
          </cell>
          <cell r="M672" t="str">
            <v>IRETI OMOTOSO</v>
          </cell>
          <cell r="N672" t="str">
            <v>PRODUCTION</v>
          </cell>
          <cell r="O672" t="str">
            <v>ADEDIRAN, ADEWALE</v>
          </cell>
          <cell r="P672" t="str">
            <v>DENNIS.ONYEBUCHIE@SHELL.COM</v>
          </cell>
          <cell r="Q672" t="str">
            <v>OPEX</v>
          </cell>
          <cell r="R672" t="str">
            <v>OPEX</v>
          </cell>
          <cell r="S672" t="str">
            <v>NON SAL</v>
          </cell>
          <cell r="T672" t="str">
            <v>N/A</v>
          </cell>
          <cell r="U672" t="str">
            <v>N/A</v>
          </cell>
          <cell r="V672" t="str">
            <v>N/A</v>
          </cell>
          <cell r="W672" t="str">
            <v>P234 Power Operations</v>
          </cell>
          <cell r="X672" t="str">
            <v>S7200 Services</v>
          </cell>
          <cell r="Y672" t="str">
            <v>A2110 Production Operations</v>
          </cell>
          <cell r="AB672">
            <v>0</v>
          </cell>
          <cell r="AC672">
            <v>0</v>
          </cell>
          <cell r="AD672">
            <v>0</v>
          </cell>
        </row>
        <row r="673">
          <cell r="A673">
            <v>113104</v>
          </cell>
          <cell r="B673" t="str">
            <v>GAS PIPELINES INTEGRITY MANAGEMENT</v>
          </cell>
          <cell r="C673">
            <v>113104</v>
          </cell>
          <cell r="D673" t="str">
            <v>GAS PIPELINES INTEGRITY MANAGEMENT (MAINTENANCE OF PIPELINES, FLOWLINES AND RISERS - GAS )</v>
          </cell>
          <cell r="E673">
            <v>412003</v>
          </cell>
          <cell r="F673">
            <v>4120</v>
          </cell>
          <cell r="G673" t="str">
            <v>GAS</v>
          </cell>
          <cell r="H673" t="str">
            <v>DOMGAS/IPP</v>
          </cell>
          <cell r="I673" t="str">
            <v>PRODUCTION</v>
          </cell>
          <cell r="J673" t="str">
            <v>PRODUCTION</v>
          </cell>
          <cell r="K673" t="str">
            <v>Pipeline Asset Manager</v>
          </cell>
          <cell r="L673" t="str">
            <v xml:space="preserve">	Production Support Manager                                                          </v>
          </cell>
          <cell r="M673" t="str">
            <v>IRETI OMOTOSO</v>
          </cell>
          <cell r="N673" t="str">
            <v>PRODUCTION</v>
          </cell>
          <cell r="O673" t="str">
            <v>AGUEGBOH, OBIORA</v>
          </cell>
          <cell r="P673" t="str">
            <v>ADEBOYE.SOBAYO@SHELL.COM</v>
          </cell>
          <cell r="Q673" t="str">
            <v>OPEX</v>
          </cell>
          <cell r="R673" t="str">
            <v>OPEX</v>
          </cell>
          <cell r="S673" t="str">
            <v>NON SAL</v>
          </cell>
          <cell r="T673" t="str">
            <v>N/A</v>
          </cell>
          <cell r="U673" t="str">
            <v>N/A</v>
          </cell>
          <cell r="V673" t="str">
            <v>C_OPSE_OIL_Z11</v>
          </cell>
          <cell r="W673" t="str">
            <v>P231 Production Operations</v>
          </cell>
          <cell r="X673" t="str">
            <v>S7200 Services</v>
          </cell>
          <cell r="Y673" t="str">
            <v>A2110 Production Operations</v>
          </cell>
          <cell r="AB673">
            <v>0</v>
          </cell>
          <cell r="AC673">
            <v>0</v>
          </cell>
          <cell r="AD673">
            <v>0</v>
          </cell>
        </row>
        <row r="674">
          <cell r="A674" t="str">
            <v>O.NG.PAE.A2G.FLB.71300</v>
          </cell>
          <cell r="B674" t="str">
            <v>CATERING/ACCOMM/HSEKEEPING OKOLOMA</v>
          </cell>
          <cell r="C674">
            <v>113105</v>
          </cell>
          <cell r="D674" t="str">
            <v>CATERING/ ACCOMMODATION &amp; HOUSEKEEPING AT OKOLOMA (AFAM GRF)</v>
          </cell>
          <cell r="E674">
            <v>414003</v>
          </cell>
          <cell r="F674">
            <v>4140</v>
          </cell>
          <cell r="G674" t="str">
            <v>GAS</v>
          </cell>
          <cell r="H674" t="str">
            <v>DOMGAS/IPP</v>
          </cell>
          <cell r="I674" t="str">
            <v>PRODUCTION</v>
          </cell>
          <cell r="J674" t="str">
            <v>PRODUCTION</v>
          </cell>
          <cell r="K674" t="str">
            <v>Asset Manager, Land East Hub</v>
          </cell>
          <cell r="L674" t="str">
            <v>Asset Management Integration Lead</v>
          </cell>
          <cell r="M674" t="str">
            <v>IRETI OMOTOSO</v>
          </cell>
          <cell r="N674" t="str">
            <v>PRODUCTION</v>
          </cell>
          <cell r="O674" t="str">
            <v>ADEDIRAN, ADEWALE</v>
          </cell>
          <cell r="P674" t="str">
            <v>DENNIS.ONYEBUCHIE@SHELL.COM</v>
          </cell>
          <cell r="Q674" t="str">
            <v>OPEX</v>
          </cell>
          <cell r="R674" t="str">
            <v>OPEX</v>
          </cell>
          <cell r="S674" t="str">
            <v>NON SAL</v>
          </cell>
          <cell r="T674" t="str">
            <v>N/A</v>
          </cell>
          <cell r="U674" t="str">
            <v>N/A</v>
          </cell>
          <cell r="V674" t="str">
            <v>N_KOCR_EL2_G01</v>
          </cell>
          <cell r="W674" t="str">
            <v>P234 Power Operations</v>
          </cell>
          <cell r="X674" t="str">
            <v>S7200 Services</v>
          </cell>
          <cell r="Y674" t="str">
            <v>A2170 Direct Mngt and Overheads</v>
          </cell>
          <cell r="AB674">
            <v>137153000</v>
          </cell>
          <cell r="AC674">
            <v>0</v>
          </cell>
          <cell r="AD674">
            <v>449681.96721311478</v>
          </cell>
        </row>
        <row r="675">
          <cell r="A675">
            <v>113107</v>
          </cell>
          <cell r="B675" t="str">
            <v>HOTELS AND TRAVEL- ASSET ENGINEERING</v>
          </cell>
          <cell r="C675">
            <v>113107</v>
          </cell>
          <cell r="D675" t="str">
            <v>HOTELS AND TRAVEL- ASSET ENGINEERING</v>
          </cell>
          <cell r="E675">
            <v>415002</v>
          </cell>
          <cell r="F675">
            <v>4150</v>
          </cell>
          <cell r="G675" t="str">
            <v>G&amp;A</v>
          </cell>
          <cell r="H675" t="str">
            <v>BASE JV</v>
          </cell>
          <cell r="I675" t="str">
            <v>P&amp;T</v>
          </cell>
          <cell r="J675" t="str">
            <v>GM Nigeria, Operated</v>
          </cell>
          <cell r="K675" t="str">
            <v>GM Nigeria, Operated</v>
          </cell>
          <cell r="L675" t="str">
            <v>Manager, Asset Engineering</v>
          </cell>
          <cell r="M675" t="str">
            <v>MOJEED OKUNADE</v>
          </cell>
          <cell r="N675" t="str">
            <v>ENGINEERING</v>
          </cell>
          <cell r="O675" t="str">
            <v>EBEM, MARCEL</v>
          </cell>
          <cell r="P675" t="str">
            <v>JOHN.UGBELASE@SHELL.COM</v>
          </cell>
          <cell r="Q675" t="str">
            <v>OPEX</v>
          </cell>
          <cell r="R675" t="str">
            <v>OPEX</v>
          </cell>
          <cell r="S675" t="str">
            <v>NON SAL</v>
          </cell>
          <cell r="T675" t="str">
            <v>N/A</v>
          </cell>
          <cell r="U675" t="str">
            <v>N/A</v>
          </cell>
          <cell r="V675" t="str">
            <v>C_OPSE_OIL_Z11</v>
          </cell>
          <cell r="W675" t="str">
            <v>P236.01 Technical Support</v>
          </cell>
          <cell r="X675" t="str">
            <v>S7200 Services</v>
          </cell>
          <cell r="Y675" t="str">
            <v>A2340 Overhead</v>
          </cell>
          <cell r="AB675">
            <v>10650000</v>
          </cell>
          <cell r="AC675">
            <v>24000</v>
          </cell>
          <cell r="AD675">
            <v>58918.032786885247</v>
          </cell>
        </row>
        <row r="676">
          <cell r="A676">
            <v>113108</v>
          </cell>
          <cell r="B676" t="str">
            <v>OVERHEADS FACILITIES &amp; LOGISTICS- CIVIL ENGINEERING</v>
          </cell>
          <cell r="C676">
            <v>113108</v>
          </cell>
          <cell r="D676" t="str">
            <v>OVERHEADS FACILITIES &amp; LOGISTICS- CIVIL ENGINEERING</v>
          </cell>
          <cell r="E676">
            <v>415002</v>
          </cell>
          <cell r="F676">
            <v>4150</v>
          </cell>
          <cell r="G676" t="str">
            <v>PMM</v>
          </cell>
          <cell r="H676" t="str">
            <v>BASE JV</v>
          </cell>
          <cell r="I676" t="str">
            <v>P&amp;T</v>
          </cell>
          <cell r="J676" t="str">
            <v>GM Nigeria, Operated</v>
          </cell>
          <cell r="K676" t="str">
            <v>GM Nigeria, Operated</v>
          </cell>
          <cell r="L676" t="str">
            <v>Manager, Onshore Nigeria Engineering</v>
          </cell>
          <cell r="M676" t="str">
            <v>MOJEED OKUNADE</v>
          </cell>
          <cell r="N676" t="str">
            <v>ENGINEERING</v>
          </cell>
          <cell r="O676" t="str">
            <v>EBEM, MARCEL</v>
          </cell>
          <cell r="P676" t="str">
            <v>MAXWELL.EBIRIM@SHELL.COM</v>
          </cell>
          <cell r="Q676" t="str">
            <v>OPEX</v>
          </cell>
          <cell r="R676" t="str">
            <v>OPEX</v>
          </cell>
          <cell r="S676" t="str">
            <v>NON SAL</v>
          </cell>
          <cell r="T676" t="str">
            <v>N/A</v>
          </cell>
          <cell r="U676" t="str">
            <v>N/A</v>
          </cell>
          <cell r="V676" t="str">
            <v>N/A</v>
          </cell>
          <cell r="W676" t="str">
            <v>P236.01 Technical Support</v>
          </cell>
          <cell r="X676" t="str">
            <v>S7200 Services</v>
          </cell>
          <cell r="Y676" t="str">
            <v>A2340 Overhead</v>
          </cell>
          <cell r="AB676">
            <v>0</v>
          </cell>
          <cell r="AC676">
            <v>0</v>
          </cell>
          <cell r="AD676">
            <v>0</v>
          </cell>
        </row>
        <row r="677">
          <cell r="A677">
            <v>113111</v>
          </cell>
          <cell r="B677" t="str">
            <v>OVERHEADS  IAEG JV AUDIT_CONSULTANCY</v>
          </cell>
          <cell r="C677">
            <v>113111</v>
          </cell>
          <cell r="D677" t="str">
            <v>OVERHEADS  IAEG JV AUDIT_CONSULTANCY</v>
          </cell>
          <cell r="E677">
            <v>415002</v>
          </cell>
          <cell r="F677">
            <v>4150</v>
          </cell>
          <cell r="G677" t="str">
            <v>G&amp;A</v>
          </cell>
          <cell r="H677" t="str">
            <v>BASE JV</v>
          </cell>
          <cell r="I677" t="str">
            <v>FINANCE</v>
          </cell>
          <cell r="J677" t="str">
            <v>FINANCE</v>
          </cell>
          <cell r="K677" t="str">
            <v>Audit Manager Nigeria &amp; Gabon</v>
          </cell>
          <cell r="L677" t="str">
            <v>Head NCD, SPDC</v>
          </cell>
          <cell r="M677" t="str">
            <v>CHIGBO ENENMO</v>
          </cell>
          <cell r="N677" t="str">
            <v>FINANCE</v>
          </cell>
          <cell r="O677" t="str">
            <v>AJILIMA- ISAAC, HAWA</v>
          </cell>
          <cell r="P677" t="str">
            <v>CATHERINE.EZENWANI@SHELL.COM</v>
          </cell>
          <cell r="Q677" t="str">
            <v>OPEX</v>
          </cell>
          <cell r="R677" t="str">
            <v>OPEX</v>
          </cell>
          <cell r="S677" t="str">
            <v>NON SAL</v>
          </cell>
          <cell r="T677" t="str">
            <v>N/A</v>
          </cell>
          <cell r="U677" t="str">
            <v>N/A</v>
          </cell>
          <cell r="V677" t="str">
            <v>C_OPSE_OIL_Z11</v>
          </cell>
          <cell r="W677" t="str">
            <v>P236.06 Finance and Taxation</v>
          </cell>
          <cell r="X677" t="str">
            <v>S7200 Services</v>
          </cell>
          <cell r="Y677" t="str">
            <v>A2340 Overhead</v>
          </cell>
          <cell r="AB677">
            <v>7200000</v>
          </cell>
          <cell r="AC677">
            <v>24000</v>
          </cell>
          <cell r="AD677">
            <v>47606.557377049176</v>
          </cell>
        </row>
        <row r="678">
          <cell r="A678">
            <v>113113</v>
          </cell>
          <cell r="B678" t="str">
            <v>CX OVERHEADS ADR PROFESSIONAL FEES/SERVICE</v>
          </cell>
          <cell r="C678">
            <v>113113</v>
          </cell>
          <cell r="D678" t="str">
            <v>OVERHEADS, SOCIAL PERFORMANCE &amp; COMMUNITY AFFAIRS (PROFESSIONAL FEES/SERVICE)</v>
          </cell>
          <cell r="E678">
            <v>415008</v>
          </cell>
          <cell r="F678">
            <v>4150</v>
          </cell>
          <cell r="G678" t="str">
            <v>G&amp;A</v>
          </cell>
          <cell r="H678" t="str">
            <v>BASE JV</v>
          </cell>
          <cell r="I678" t="str">
            <v>CC &amp; MD</v>
          </cell>
          <cell r="J678" t="str">
            <v>EXTERNAL RELATIONS</v>
          </cell>
          <cell r="K678" t="str">
            <v>External Relations Manager</v>
          </cell>
          <cell r="L678" t="str">
            <v>ER Strategy &amp; Value Assurance Mgr</v>
          </cell>
          <cell r="M678" t="str">
            <v>CHIGBO ENENMO</v>
          </cell>
          <cell r="N678" t="str">
            <v>EXTERNAL RELATIONS</v>
          </cell>
          <cell r="O678" t="str">
            <v>SOKUNBI, ADEOLA</v>
          </cell>
          <cell r="P678" t="str">
            <v>O.SAMSON-OLAWALE@SHELL.COM</v>
          </cell>
          <cell r="Q678" t="str">
            <v>OPEX</v>
          </cell>
          <cell r="R678" t="str">
            <v>OPEX</v>
          </cell>
          <cell r="S678" t="str">
            <v>NON SAL</v>
          </cell>
          <cell r="T678" t="str">
            <v>N/A</v>
          </cell>
          <cell r="U678" t="str">
            <v>N/A</v>
          </cell>
          <cell r="V678" t="str">
            <v>C_OPSE_OIL_Z11</v>
          </cell>
          <cell r="W678" t="str">
            <v>P231 Production Operations</v>
          </cell>
          <cell r="X678" t="str">
            <v>S7200 Services</v>
          </cell>
          <cell r="Y678" t="str">
            <v>A2340 Overhead</v>
          </cell>
          <cell r="AB678">
            <v>51963264</v>
          </cell>
          <cell r="AC678">
            <v>0</v>
          </cell>
          <cell r="AD678">
            <v>170371.35737704919</v>
          </cell>
        </row>
        <row r="679">
          <cell r="A679">
            <v>113114</v>
          </cell>
          <cell r="B679" t="str">
            <v>PEC COMMUNITY RELATIONS</v>
          </cell>
          <cell r="C679">
            <v>113114</v>
          </cell>
          <cell r="D679" t="str">
            <v>COMMUNITY RELATIONS SWAMP 1 - CR STAFF (COMMUNITY ENGAGEMENT)</v>
          </cell>
          <cell r="E679">
            <v>415008</v>
          </cell>
          <cell r="F679">
            <v>4150</v>
          </cell>
          <cell r="G679" t="str">
            <v>CDPA</v>
          </cell>
          <cell r="H679" t="str">
            <v>BASE JV</v>
          </cell>
          <cell r="I679" t="str">
            <v>PRODUCTION</v>
          </cell>
          <cell r="J679" t="str">
            <v>PRODUCTION</v>
          </cell>
          <cell r="K679" t="str">
            <v>Asset Manager, Swamp East Hub</v>
          </cell>
          <cell r="L679" t="str">
            <v>Asset Management Integration Lead</v>
          </cell>
          <cell r="M679" t="str">
            <v>IRETI OMOTOSO</v>
          </cell>
          <cell r="N679" t="str">
            <v>PRODUCTION</v>
          </cell>
          <cell r="O679" t="str">
            <v>AZUBUIKE, JOHN</v>
          </cell>
          <cell r="P679" t="str">
            <v>KESSIGNTON.OKORIE@SHELL.COM</v>
          </cell>
          <cell r="Q679" t="str">
            <v>OPEX</v>
          </cell>
          <cell r="R679" t="str">
            <v>OPEX</v>
          </cell>
          <cell r="S679" t="str">
            <v>NON SAL</v>
          </cell>
          <cell r="T679" t="str">
            <v>N/A</v>
          </cell>
          <cell r="U679" t="str">
            <v>N/A</v>
          </cell>
          <cell r="V679" t="str">
            <v>C_OPSE_OIL_Z11</v>
          </cell>
          <cell r="W679" t="str">
            <v>P231 Production Operations</v>
          </cell>
          <cell r="X679" t="str">
            <v>S7200 Services</v>
          </cell>
          <cell r="Y679" t="str">
            <v>A2110 Production Operations</v>
          </cell>
          <cell r="AB679">
            <v>11480000</v>
          </cell>
          <cell r="AC679">
            <v>0</v>
          </cell>
          <cell r="AD679">
            <v>37639.344262295082</v>
          </cell>
        </row>
        <row r="680">
          <cell r="A680" t="str">
            <v>O.NG.PCE.ALG.CRC.71300E</v>
          </cell>
          <cell r="B680" t="str">
            <v xml:space="preserve">ALAKIRI COMMUNITY RELATIONS ENGAGEMENT  </v>
          </cell>
          <cell r="C680">
            <v>113114</v>
          </cell>
          <cell r="D680" t="str">
            <v>COMMUNITY RELATIONS SWAMP 1 - CR STAFF (COMMUNITY ENGAGEMENT)</v>
          </cell>
          <cell r="E680">
            <v>415008</v>
          </cell>
          <cell r="F680">
            <v>4150</v>
          </cell>
          <cell r="G680" t="str">
            <v>CDPA</v>
          </cell>
          <cell r="H680" t="str">
            <v>BASE JV</v>
          </cell>
          <cell r="I680" t="str">
            <v>PRODUCTION</v>
          </cell>
          <cell r="J680" t="str">
            <v>PRODUCTION</v>
          </cell>
          <cell r="K680" t="str">
            <v>Asset Manager, Swamp East Hub</v>
          </cell>
          <cell r="L680" t="str">
            <v>Asset Management Integration Lead</v>
          </cell>
          <cell r="M680" t="str">
            <v>IRETI OMOTOSO</v>
          </cell>
          <cell r="N680" t="str">
            <v>PRODUCTION</v>
          </cell>
          <cell r="O680" t="str">
            <v>AZUBUIKE, JOHN</v>
          </cell>
          <cell r="P680" t="str">
            <v>KESSIGNTON.OKORIE@SHELL.COM</v>
          </cell>
          <cell r="Q680" t="str">
            <v>OPEX</v>
          </cell>
          <cell r="R680" t="str">
            <v>OPEX</v>
          </cell>
          <cell r="S680" t="str">
            <v>NON SAL</v>
          </cell>
          <cell r="T680" t="str">
            <v>N/A</v>
          </cell>
          <cell r="U680" t="str">
            <v>N/A</v>
          </cell>
          <cell r="V680" t="str">
            <v>N/A</v>
          </cell>
          <cell r="W680" t="str">
            <v>P231 Production Operations - Gas</v>
          </cell>
          <cell r="X680" t="str">
            <v>S7200 Services</v>
          </cell>
          <cell r="Y680" t="str">
            <v>A2110 Production Operations</v>
          </cell>
          <cell r="AB680">
            <v>0</v>
          </cell>
          <cell r="AC680">
            <v>0</v>
          </cell>
          <cell r="AD680">
            <v>0</v>
          </cell>
        </row>
        <row r="681">
          <cell r="A681">
            <v>113116</v>
          </cell>
          <cell r="B681" t="str">
            <v>PEC GENERAL OVERHEAD</v>
          </cell>
          <cell r="C681">
            <v>113116</v>
          </cell>
          <cell r="D681" t="str">
            <v>PEC GENERAL OVERHEAD -  (HOTELS AND TRAVEL)</v>
          </cell>
          <cell r="E681">
            <v>415002</v>
          </cell>
          <cell r="F681">
            <v>4150</v>
          </cell>
          <cell r="G681" t="str">
            <v>G&amp;A</v>
          </cell>
          <cell r="H681" t="str">
            <v>BASE JV</v>
          </cell>
          <cell r="I681" t="str">
            <v>PRODUCTION</v>
          </cell>
          <cell r="J681" t="str">
            <v>PRODUCTION</v>
          </cell>
          <cell r="K681" t="str">
            <v>Asset Manager, Swamp East Hub</v>
          </cell>
          <cell r="L681" t="str">
            <v>Asset Management Integration Lead</v>
          </cell>
          <cell r="M681" t="str">
            <v>IRETI OMOTOSO</v>
          </cell>
          <cell r="N681" t="str">
            <v>PRODUCTION</v>
          </cell>
          <cell r="O681" t="str">
            <v>AZUBUIKE, JOHN</v>
          </cell>
          <cell r="P681" t="str">
            <v>CHIKEZIE.ODINAKA@SHELL.COM</v>
          </cell>
          <cell r="Q681" t="str">
            <v>OPEX</v>
          </cell>
          <cell r="R681" t="str">
            <v>OPEX</v>
          </cell>
          <cell r="S681" t="str">
            <v>NON SAL</v>
          </cell>
          <cell r="T681" t="str">
            <v>N/A</v>
          </cell>
          <cell r="U681" t="str">
            <v>N/A</v>
          </cell>
          <cell r="V681" t="str">
            <v>C_OPSE_OIL_Z11</v>
          </cell>
          <cell r="W681" t="str">
            <v>P231 Production Operations</v>
          </cell>
          <cell r="X681" t="str">
            <v>S7200 Services</v>
          </cell>
          <cell r="Y681" t="str">
            <v>A2110 Production Operations</v>
          </cell>
          <cell r="AB681">
            <v>6060000</v>
          </cell>
          <cell r="AC681">
            <v>0</v>
          </cell>
          <cell r="AD681">
            <v>19868.852459016394</v>
          </cell>
        </row>
        <row r="682">
          <cell r="A682" t="str">
            <v>O.NG.PCE.BNF.CRC.71300E</v>
          </cell>
          <cell r="B682" t="str">
            <v>BONNY COMMUNITY RELATIONS ENGAGEMENT</v>
          </cell>
          <cell r="C682">
            <v>113114</v>
          </cell>
          <cell r="D682" t="str">
            <v>COMMUNITY RELATIONS SWAMP 1 - CR STAFF (COMMUNITY ENGAGEMENT)</v>
          </cell>
          <cell r="E682">
            <v>415008</v>
          </cell>
          <cell r="F682">
            <v>4150</v>
          </cell>
          <cell r="G682" t="str">
            <v>CDPA</v>
          </cell>
          <cell r="H682" t="str">
            <v>BASE JV</v>
          </cell>
          <cell r="I682" t="str">
            <v>PRODUCTION</v>
          </cell>
          <cell r="J682" t="str">
            <v>PRODUCTION</v>
          </cell>
          <cell r="K682" t="str">
            <v>Asset Manager, Swamp East Hub</v>
          </cell>
          <cell r="L682" t="str">
            <v>Asset Management Integration Lead</v>
          </cell>
          <cell r="M682" t="str">
            <v>IRETI OMOTOSO</v>
          </cell>
          <cell r="N682" t="str">
            <v>PRODUCTION</v>
          </cell>
          <cell r="O682" t="str">
            <v>AZUBUIKE, JOHN</v>
          </cell>
          <cell r="P682" t="str">
            <v>KESSIGNTON.OKORIE@SHELL.COM</v>
          </cell>
          <cell r="Q682" t="str">
            <v>OPEX</v>
          </cell>
          <cell r="R682" t="str">
            <v>OPEX</v>
          </cell>
          <cell r="S682" t="str">
            <v>NON SAL</v>
          </cell>
          <cell r="T682" t="str">
            <v>N/A</v>
          </cell>
          <cell r="U682" t="str">
            <v>N/A</v>
          </cell>
          <cell r="V682" t="str">
            <v>N/A</v>
          </cell>
          <cell r="W682" t="str">
            <v>P231 Production Operations</v>
          </cell>
          <cell r="X682" t="str">
            <v>S7200 Services</v>
          </cell>
          <cell r="Y682" t="str">
            <v>A2110 Production Operations</v>
          </cell>
          <cell r="AB682">
            <v>0</v>
          </cell>
          <cell r="AC682">
            <v>0</v>
          </cell>
          <cell r="AD682">
            <v>0</v>
          </cell>
        </row>
        <row r="683">
          <cell r="A683">
            <v>113118</v>
          </cell>
          <cell r="B683" t="str">
            <v>PTW - ENVIRONMENTAL AFFAIRS</v>
          </cell>
          <cell r="C683">
            <v>113118</v>
          </cell>
          <cell r="D683" t="str">
            <v>PTW - ENVIRONMENTAL AFFAIRS (SAFETY INSPECTION / YEARLY AUDIT)</v>
          </cell>
          <cell r="E683">
            <v>415006</v>
          </cell>
          <cell r="F683">
            <v>4150</v>
          </cell>
          <cell r="G683" t="str">
            <v>HSE</v>
          </cell>
          <cell r="H683" t="str">
            <v>BASE JV</v>
          </cell>
          <cell r="I683" t="str">
            <v>PRODUCTION</v>
          </cell>
          <cell r="J683" t="str">
            <v>PRODUCTION</v>
          </cell>
          <cell r="K683" t="str">
            <v>Asset Manager, Swamp West Hub</v>
          </cell>
          <cell r="L683" t="str">
            <v>Forcados Terminal Installation Manager</v>
          </cell>
          <cell r="M683" t="str">
            <v>IRETI OMOTOSO</v>
          </cell>
          <cell r="N683" t="str">
            <v>PRODUCTION</v>
          </cell>
          <cell r="O683" t="str">
            <v>MBANEFO, DUBEM</v>
          </cell>
          <cell r="P683" t="str">
            <v>CHARLES.AKHIDENO@SHELL.COM</v>
          </cell>
          <cell r="Q683" t="str">
            <v>OPEX</v>
          </cell>
          <cell r="R683" t="str">
            <v>OPEX</v>
          </cell>
          <cell r="S683" t="str">
            <v>NON SAL</v>
          </cell>
          <cell r="T683" t="str">
            <v>N/A</v>
          </cell>
          <cell r="U683" t="str">
            <v>N/A</v>
          </cell>
          <cell r="V683" t="str">
            <v>C_OPSE_OIL_Z11</v>
          </cell>
          <cell r="W683" t="str">
            <v>P231 Production Operations</v>
          </cell>
          <cell r="X683" t="str">
            <v>S7200 Services</v>
          </cell>
          <cell r="Y683" t="str">
            <v>A2110 Production Operations</v>
          </cell>
          <cell r="AB683">
            <v>69568149.698274493</v>
          </cell>
          <cell r="AC683">
            <v>20000</v>
          </cell>
          <cell r="AD683">
            <v>248092.29409270326</v>
          </cell>
        </row>
        <row r="684">
          <cell r="A684">
            <v>113119</v>
          </cell>
          <cell r="B684" t="str">
            <v>PTW - GENERAL DEPARTMENTAL O/H</v>
          </cell>
          <cell r="C684">
            <v>113119</v>
          </cell>
          <cell r="D684" t="str">
            <v>PTW - GENERAL DEPARTMENTAL O/H - SERVICES MGT (ICT - INFRASTRUCTURE)</v>
          </cell>
          <cell r="E684">
            <v>415005</v>
          </cell>
          <cell r="F684">
            <v>4150</v>
          </cell>
          <cell r="G684" t="str">
            <v>OF-E&amp;M</v>
          </cell>
          <cell r="H684" t="str">
            <v>BASE JV</v>
          </cell>
          <cell r="I684" t="str">
            <v>PRODUCTION</v>
          </cell>
          <cell r="J684" t="str">
            <v>PRODUCTION</v>
          </cell>
          <cell r="K684" t="str">
            <v>Asset Manager, Swamp West Hub</v>
          </cell>
          <cell r="L684" t="str">
            <v>Forcados Terminal Installation Manager</v>
          </cell>
          <cell r="M684" t="str">
            <v>IRETI OMOTOSO</v>
          </cell>
          <cell r="N684" t="str">
            <v>PRODUCTION</v>
          </cell>
          <cell r="O684" t="str">
            <v>MBANEFO, DUBEM</v>
          </cell>
          <cell r="P684" t="str">
            <v>MAXWELL.OGHOLOH@SHELL.COM</v>
          </cell>
          <cell r="Q684" t="str">
            <v>OPEX</v>
          </cell>
          <cell r="R684" t="str">
            <v>OPEX</v>
          </cell>
          <cell r="S684" t="str">
            <v>NON SAL</v>
          </cell>
          <cell r="T684" t="str">
            <v>N/A</v>
          </cell>
          <cell r="U684" t="str">
            <v>N/A</v>
          </cell>
          <cell r="V684" t="str">
            <v>C_OPSE_OIL_Z11</v>
          </cell>
          <cell r="W684" t="str">
            <v>P231 Production Operations</v>
          </cell>
          <cell r="X684" t="str">
            <v>S7200 Services</v>
          </cell>
          <cell r="Y684" t="str">
            <v>A2110 Production Operations</v>
          </cell>
          <cell r="AB684">
            <v>2500720.0000000005</v>
          </cell>
          <cell r="AC684">
            <v>31309</v>
          </cell>
          <cell r="AD684">
            <v>39508.081967213118</v>
          </cell>
        </row>
        <row r="685">
          <cell r="A685">
            <v>113120</v>
          </cell>
          <cell r="B685" t="str">
            <v>PWB GENERAL OVERHEAD</v>
          </cell>
          <cell r="C685">
            <v>113120</v>
          </cell>
          <cell r="D685" t="str">
            <v>PWB GENERAL OVERHEAD (ACCIDENT PREV)</v>
          </cell>
          <cell r="E685">
            <v>415006</v>
          </cell>
          <cell r="F685">
            <v>4150</v>
          </cell>
          <cell r="G685" t="str">
            <v>HSE</v>
          </cell>
          <cell r="H685" t="str">
            <v>BASE JV</v>
          </cell>
          <cell r="I685" t="str">
            <v>PRODUCTION</v>
          </cell>
          <cell r="J685" t="str">
            <v>PRODUCTION</v>
          </cell>
          <cell r="K685" t="str">
            <v>Asset Manager, Swamp West Hub</v>
          </cell>
          <cell r="L685" t="str">
            <v>Asset Management Integration Lead</v>
          </cell>
          <cell r="M685" t="str">
            <v>IRETI OMOTOSO</v>
          </cell>
          <cell r="N685" t="str">
            <v>PRODUCTION</v>
          </cell>
          <cell r="O685" t="str">
            <v>COOKEY, GABRIEL</v>
          </cell>
          <cell r="P685" t="str">
            <v>RICHARD.ITENE@SHELL.COM</v>
          </cell>
          <cell r="Q685" t="str">
            <v>OPEX</v>
          </cell>
          <cell r="R685" t="str">
            <v>OPEX</v>
          </cell>
          <cell r="S685" t="str">
            <v>NON SAL</v>
          </cell>
          <cell r="T685" t="str">
            <v>N/A</v>
          </cell>
          <cell r="U685" t="str">
            <v>N/A</v>
          </cell>
          <cell r="V685" t="str">
            <v>C_OPSE_OIL_Z11</v>
          </cell>
          <cell r="W685" t="str">
            <v>P231 Production Operations</v>
          </cell>
          <cell r="X685" t="str">
            <v>S7200 Services</v>
          </cell>
          <cell r="Y685" t="str">
            <v>A2110 Production Operations</v>
          </cell>
          <cell r="AB685">
            <v>1600000</v>
          </cell>
          <cell r="AC685">
            <v>199134</v>
          </cell>
          <cell r="AD685">
            <v>204379.90163934426</v>
          </cell>
        </row>
        <row r="686">
          <cell r="A686">
            <v>113121</v>
          </cell>
          <cell r="B686" t="str">
            <v>PWB GENERAL OVERHEAD</v>
          </cell>
          <cell r="C686">
            <v>113121</v>
          </cell>
          <cell r="D686" t="str">
            <v>PWB GENERAL OVERHEAD (H&amp;T)</v>
          </cell>
          <cell r="E686">
            <v>415002</v>
          </cell>
          <cell r="F686">
            <v>4150</v>
          </cell>
          <cell r="G686" t="str">
            <v>G&amp;A</v>
          </cell>
          <cell r="H686" t="str">
            <v>BASE JV</v>
          </cell>
          <cell r="I686" t="str">
            <v>PRODUCTION</v>
          </cell>
          <cell r="J686" t="str">
            <v>PRODUCTION</v>
          </cell>
          <cell r="K686" t="str">
            <v>Asset Manager, Swamp West Hub</v>
          </cell>
          <cell r="L686" t="str">
            <v>Asset Management Integration Lead</v>
          </cell>
          <cell r="M686" t="str">
            <v>IRETI OMOTOSO</v>
          </cell>
          <cell r="N686" t="str">
            <v>PRODUCTION</v>
          </cell>
          <cell r="O686" t="str">
            <v>COOKEY, GABRIEL</v>
          </cell>
          <cell r="P686" t="str">
            <v>RICHARD.ITENE@SHELL.COM</v>
          </cell>
          <cell r="Q686" t="str">
            <v>OPEX</v>
          </cell>
          <cell r="R686" t="str">
            <v>OPEX</v>
          </cell>
          <cell r="S686" t="str">
            <v>NON SAL</v>
          </cell>
          <cell r="T686" t="str">
            <v>N/A</v>
          </cell>
          <cell r="U686" t="str">
            <v>N/A</v>
          </cell>
          <cell r="V686" t="str">
            <v>C_OPSE_OIL_Z11</v>
          </cell>
          <cell r="W686" t="str">
            <v>P231 Production Operations</v>
          </cell>
          <cell r="X686" t="str">
            <v>S7200 Services</v>
          </cell>
          <cell r="Y686" t="str">
            <v>A2110 Production Operations</v>
          </cell>
          <cell r="AB686">
            <v>19807975</v>
          </cell>
          <cell r="AC686">
            <v>0</v>
          </cell>
          <cell r="AD686">
            <v>64944.180327868853</v>
          </cell>
        </row>
        <row r="687">
          <cell r="A687">
            <v>113122</v>
          </cell>
          <cell r="B687" t="str">
            <v>PWC GENERAL OVERHEAD</v>
          </cell>
          <cell r="C687">
            <v>113122</v>
          </cell>
          <cell r="D687" t="str">
            <v>PWC GENERAL OVERHEAD (ACCIDENT PREV)</v>
          </cell>
          <cell r="E687">
            <v>415006</v>
          </cell>
          <cell r="F687">
            <v>4150</v>
          </cell>
          <cell r="G687" t="str">
            <v>HSE</v>
          </cell>
          <cell r="H687" t="str">
            <v>BASE JV</v>
          </cell>
          <cell r="I687" t="str">
            <v>PRODUCTION</v>
          </cell>
          <cell r="J687" t="str">
            <v>PRODUCTION</v>
          </cell>
          <cell r="K687" t="str">
            <v>Asset Manager, Swamp West Hub</v>
          </cell>
          <cell r="L687" t="str">
            <v>Asset Management Integration Lead</v>
          </cell>
          <cell r="M687" t="str">
            <v>IRETI OMOTOSO</v>
          </cell>
          <cell r="N687" t="str">
            <v>PRODUCTION</v>
          </cell>
          <cell r="O687" t="str">
            <v>COOKEY, GABRIEL</v>
          </cell>
          <cell r="P687" t="str">
            <v>RICHARD.ITENE@SHELL.COM</v>
          </cell>
          <cell r="Q687" t="str">
            <v>OPEX</v>
          </cell>
          <cell r="R687" t="str">
            <v>OPEX</v>
          </cell>
          <cell r="S687" t="str">
            <v>NON SAL</v>
          </cell>
          <cell r="T687" t="str">
            <v>N/A</v>
          </cell>
          <cell r="U687" t="str">
            <v>N/A</v>
          </cell>
          <cell r="V687" t="str">
            <v>C_OPSE_OIL_Z11</v>
          </cell>
          <cell r="W687" t="str">
            <v>P231 Production Operations</v>
          </cell>
          <cell r="X687" t="str">
            <v>S7200 Services</v>
          </cell>
          <cell r="Y687" t="str">
            <v>A2110 Production Operations</v>
          </cell>
          <cell r="AB687">
            <v>1700000</v>
          </cell>
          <cell r="AC687">
            <v>121397</v>
          </cell>
          <cell r="AD687">
            <v>126970.77049180328</v>
          </cell>
        </row>
        <row r="688">
          <cell r="A688" t="str">
            <v>O.NG.PCE.C1F.CRC.71300E</v>
          </cell>
          <cell r="B688" t="str">
            <v>CAWC COMMUNITY RELATIONS ENGAGEMENT</v>
          </cell>
          <cell r="C688">
            <v>113114</v>
          </cell>
          <cell r="D688" t="str">
            <v>COMMUNITY RELATIONS SWAMP 1 - CR STAFF (COMMUNITY ENGAGEMENT)</v>
          </cell>
          <cell r="E688">
            <v>415008</v>
          </cell>
          <cell r="F688">
            <v>4150</v>
          </cell>
          <cell r="G688" t="str">
            <v>CDPA</v>
          </cell>
          <cell r="H688" t="str">
            <v>BASE JV</v>
          </cell>
          <cell r="I688" t="str">
            <v>PRODUCTION</v>
          </cell>
          <cell r="J688" t="str">
            <v>PRODUCTION</v>
          </cell>
          <cell r="K688" t="str">
            <v>Asset Manager, Swamp East Hub</v>
          </cell>
          <cell r="L688" t="str">
            <v>Asset Management Integration Lead</v>
          </cell>
          <cell r="M688" t="str">
            <v>IRETI OMOTOSO</v>
          </cell>
          <cell r="N688" t="str">
            <v>PRODUCTION</v>
          </cell>
          <cell r="O688" t="str">
            <v>AZUBUIKE, JOHN</v>
          </cell>
          <cell r="P688" t="str">
            <v>KESSIGNTON.OKORIE@SHELL.COM</v>
          </cell>
          <cell r="Q688" t="str">
            <v>OPEX</v>
          </cell>
          <cell r="R688" t="str">
            <v>OPEX</v>
          </cell>
          <cell r="S688" t="str">
            <v>NON SAL</v>
          </cell>
          <cell r="T688" t="str">
            <v>N/A</v>
          </cell>
          <cell r="U688" t="str">
            <v>N/A</v>
          </cell>
          <cell r="V688" t="str">
            <v>N/A</v>
          </cell>
          <cell r="W688" t="str">
            <v>P231 Production Operations</v>
          </cell>
          <cell r="X688" t="str">
            <v>S7200 Services</v>
          </cell>
          <cell r="Y688" t="str">
            <v>A2110 Production Operations</v>
          </cell>
          <cell r="AB688">
            <v>0</v>
          </cell>
          <cell r="AC688">
            <v>0</v>
          </cell>
          <cell r="AD688">
            <v>0</v>
          </cell>
        </row>
        <row r="689">
          <cell r="A689">
            <v>113124</v>
          </cell>
          <cell r="B689" t="str">
            <v xml:space="preserve">PNP PRODTN DIRECTOR OVERHEAD </v>
          </cell>
          <cell r="C689">
            <v>113124</v>
          </cell>
          <cell r="D689" t="str">
            <v>OVERHEADS, PNP PRODUCTION DIRECTOR - SERVICES MGT (ADMIN SERVICES COST)</v>
          </cell>
          <cell r="E689">
            <v>415002</v>
          </cell>
          <cell r="F689">
            <v>4150</v>
          </cell>
          <cell r="G689" t="str">
            <v>G&amp;A</v>
          </cell>
          <cell r="H689" t="str">
            <v>BASE JV</v>
          </cell>
          <cell r="I689" t="str">
            <v>CC &amp; MD</v>
          </cell>
          <cell r="J689" t="str">
            <v>BGR</v>
          </cell>
          <cell r="K689" t="str">
            <v>Country Chair &amp; MD SPDC</v>
          </cell>
          <cell r="L689" t="str">
            <v>Country Chair &amp; MD SPDC</v>
          </cell>
          <cell r="M689" t="str">
            <v>CHIGBO ENENMO</v>
          </cell>
          <cell r="N689" t="str">
            <v>CCH/MD</v>
          </cell>
          <cell r="O689" t="str">
            <v>SOKUNBI, ADEOLA</v>
          </cell>
          <cell r="P689" t="str">
            <v>DANIEL.SAGBE@SHELL.COM</v>
          </cell>
          <cell r="Q689" t="str">
            <v>OPEX</v>
          </cell>
          <cell r="R689" t="str">
            <v>OPEX</v>
          </cell>
          <cell r="S689" t="str">
            <v>NON SAL</v>
          </cell>
          <cell r="T689" t="str">
            <v>N/A</v>
          </cell>
          <cell r="U689" t="str">
            <v>N/A</v>
          </cell>
          <cell r="V689" t="str">
            <v>C_OPSE_OIL_Z11</v>
          </cell>
          <cell r="W689" t="str">
            <v>P235 Direct Management</v>
          </cell>
          <cell r="X689" t="str">
            <v>S7200 Services</v>
          </cell>
          <cell r="Y689" t="str">
            <v>A2170 Direct Mngt and Overheads</v>
          </cell>
          <cell r="AB689">
            <v>45000000</v>
          </cell>
          <cell r="AC689">
            <v>100000</v>
          </cell>
          <cell r="AD689">
            <v>247540.98360655739</v>
          </cell>
        </row>
        <row r="690">
          <cell r="A690">
            <v>113125</v>
          </cell>
          <cell r="B690" t="str">
            <v>PROD EXCELLENCE GEN OVERHEAD</v>
          </cell>
          <cell r="C690">
            <v>113125</v>
          </cell>
          <cell r="D690" t="str">
            <v>PROD EXCELLENCE GEN OVERHEAD - SERVICES MGT (ADMIN SERVICES COST)</v>
          </cell>
          <cell r="E690">
            <v>415002</v>
          </cell>
          <cell r="F690">
            <v>4150</v>
          </cell>
          <cell r="G690" t="str">
            <v>G&amp;A</v>
          </cell>
          <cell r="H690" t="str">
            <v>BASE JV</v>
          </cell>
          <cell r="I690" t="str">
            <v>PRODUCTION</v>
          </cell>
          <cell r="J690" t="str">
            <v>PRODUCTION</v>
          </cell>
          <cell r="K690" t="str">
            <v>Production Services Manager</v>
          </cell>
          <cell r="L690" t="str">
            <v>Regional Discipline Adviser</v>
          </cell>
          <cell r="M690" t="str">
            <v>IRETI OMOTOSO</v>
          </cell>
          <cell r="N690" t="str">
            <v>PRODUCTION</v>
          </cell>
          <cell r="O690" t="str">
            <v>ADEPOJU, OPEYEMI</v>
          </cell>
          <cell r="P690" t="str">
            <v>ENAHORO.BERNARD@SHELL.COM</v>
          </cell>
          <cell r="Q690" t="str">
            <v>OPEX</v>
          </cell>
          <cell r="R690" t="str">
            <v>OPEX</v>
          </cell>
          <cell r="S690" t="str">
            <v>NON SAL</v>
          </cell>
          <cell r="T690" t="str">
            <v>N/A</v>
          </cell>
          <cell r="U690" t="str">
            <v>N/A</v>
          </cell>
          <cell r="V690" t="str">
            <v>C_OPSE_OIL_Z11</v>
          </cell>
          <cell r="W690" t="str">
            <v>P235 Direct Management</v>
          </cell>
          <cell r="X690" t="str">
            <v>S7200 Services</v>
          </cell>
          <cell r="Y690" t="str">
            <v>A2170 Direct Mngt and Overheads</v>
          </cell>
          <cell r="AB690">
            <v>2916360</v>
          </cell>
          <cell r="AC690">
            <v>0</v>
          </cell>
          <cell r="AD690">
            <v>9561.8360655737706</v>
          </cell>
        </row>
        <row r="691">
          <cell r="A691">
            <v>113127</v>
          </cell>
          <cell r="B691" t="str">
            <v>SCD OVERHEADS, GENERAL ADMIN AND SERVICES</v>
          </cell>
          <cell r="C691">
            <v>113127</v>
          </cell>
          <cell r="D691" t="str">
            <v>OVERHEADS, SOCIAL PERFORMANCE &amp; COMMUNITY AFFAIRS (GENERAL SERVICES, AMENITIES &amp; UTILITIES)</v>
          </cell>
          <cell r="E691">
            <v>415008</v>
          </cell>
          <cell r="F691">
            <v>4150</v>
          </cell>
          <cell r="G691" t="str">
            <v>G&amp;A</v>
          </cell>
          <cell r="H691" t="str">
            <v>BASE JV</v>
          </cell>
          <cell r="I691" t="str">
            <v>CC &amp; MD</v>
          </cell>
          <cell r="J691" t="str">
            <v>EXTERNAL RELATIONS</v>
          </cell>
          <cell r="K691" t="str">
            <v>External Relations Manager</v>
          </cell>
          <cell r="L691" t="str">
            <v>ER Strategy &amp; Value Assurance Mgr</v>
          </cell>
          <cell r="M691" t="str">
            <v>CHIGBO ENENMO</v>
          </cell>
          <cell r="N691" t="str">
            <v>EXTERNAL RELATIONS</v>
          </cell>
          <cell r="O691" t="str">
            <v>SOKUNBI, ADEOLA</v>
          </cell>
          <cell r="P691" t="str">
            <v>TOLULOPE.ADEDEJI@SHELL.COM</v>
          </cell>
          <cell r="Q691" t="str">
            <v>OPEX</v>
          </cell>
          <cell r="R691" t="str">
            <v>OPEX</v>
          </cell>
          <cell r="S691" t="str">
            <v>NON SAL</v>
          </cell>
          <cell r="T691" t="str">
            <v>N/A</v>
          </cell>
          <cell r="U691" t="str">
            <v>N/A</v>
          </cell>
          <cell r="V691" t="str">
            <v>C_OPSE_OIL_Z11</v>
          </cell>
          <cell r="W691" t="str">
            <v>P231 Production Operations</v>
          </cell>
          <cell r="X691" t="str">
            <v>S7200 Services</v>
          </cell>
          <cell r="Y691" t="str">
            <v>A2340 Overhead</v>
          </cell>
          <cell r="AB691">
            <v>12992837</v>
          </cell>
          <cell r="AC691">
            <v>0</v>
          </cell>
          <cell r="AD691">
            <v>42599.465573770489</v>
          </cell>
        </row>
        <row r="692">
          <cell r="A692" t="str">
            <v>O.NG.PCE.SKG.CRC.71300E</v>
          </cell>
          <cell r="B692" t="str">
            <v xml:space="preserve">SOKU COMMUNITY RELATIONS ENGAGEMENT     </v>
          </cell>
          <cell r="C692">
            <v>113114</v>
          </cell>
          <cell r="D692" t="str">
            <v>COMMUNITY RELATIONS SWAMP 1 - CR STAFF (COMMUNITY ENGAGEMENT)</v>
          </cell>
          <cell r="E692">
            <v>415008</v>
          </cell>
          <cell r="F692">
            <v>4150</v>
          </cell>
          <cell r="G692" t="str">
            <v>CDPA</v>
          </cell>
          <cell r="H692" t="str">
            <v>BASE JV</v>
          </cell>
          <cell r="I692" t="str">
            <v>PRODUCTION</v>
          </cell>
          <cell r="J692" t="str">
            <v>PRODUCTION</v>
          </cell>
          <cell r="K692" t="str">
            <v>Asset Manager, Swamp East Hub</v>
          </cell>
          <cell r="L692" t="str">
            <v>Asset Management Integration Lead</v>
          </cell>
          <cell r="M692" t="str">
            <v>IRETI OMOTOSO</v>
          </cell>
          <cell r="N692" t="str">
            <v>PRODUCTION</v>
          </cell>
          <cell r="O692" t="str">
            <v>AZUBUIKE, JOHN</v>
          </cell>
          <cell r="P692" t="str">
            <v>KESSIGNTON.OKORIE@SHELL.COM</v>
          </cell>
          <cell r="Q692" t="str">
            <v>OPEX</v>
          </cell>
          <cell r="R692" t="str">
            <v>OPEX</v>
          </cell>
          <cell r="S692" t="str">
            <v>NON SAL</v>
          </cell>
          <cell r="T692" t="str">
            <v>N/A</v>
          </cell>
          <cell r="U692" t="str">
            <v>N/A</v>
          </cell>
          <cell r="V692" t="str">
            <v>N/A</v>
          </cell>
          <cell r="W692" t="str">
            <v>P231 Production Operations - Gas</v>
          </cell>
          <cell r="X692" t="str">
            <v>S7200 Services</v>
          </cell>
          <cell r="Y692" t="str">
            <v>A2110 Production Operations</v>
          </cell>
          <cell r="AB692">
            <v>0</v>
          </cell>
          <cell r="AC692">
            <v>0</v>
          </cell>
          <cell r="AD692">
            <v>0</v>
          </cell>
        </row>
        <row r="693">
          <cell r="A693">
            <v>113129</v>
          </cell>
          <cell r="B693" t="str">
            <v>CX MEDIA VISITS</v>
          </cell>
          <cell r="C693">
            <v>113129</v>
          </cell>
          <cell r="D693" t="str">
            <v>CORPORATE COMMUNICATION AND MEDIA_ADVERT &amp; MEDIA</v>
          </cell>
          <cell r="E693">
            <v>415008</v>
          </cell>
          <cell r="F693">
            <v>4150</v>
          </cell>
          <cell r="G693" t="str">
            <v>CDPA</v>
          </cell>
          <cell r="H693" t="str">
            <v>BASE JV</v>
          </cell>
          <cell r="I693" t="str">
            <v>CC &amp; MD</v>
          </cell>
          <cell r="J693" t="str">
            <v>EXTERNAL RELATIONS</v>
          </cell>
          <cell r="K693" t="str">
            <v>External Relations Manager</v>
          </cell>
          <cell r="L693" t="str">
            <v>ER Nigeria Communications Manager</v>
          </cell>
          <cell r="M693" t="str">
            <v>CHIGBO ENENMO</v>
          </cell>
          <cell r="N693" t="str">
            <v>EXTERNAL RELATIONS</v>
          </cell>
          <cell r="O693" t="str">
            <v>SOKUNBI, ADEOLA</v>
          </cell>
          <cell r="P693" t="str">
            <v>JOSEPH.OBARI@SHELL.COM</v>
          </cell>
          <cell r="Q693" t="str">
            <v>OPEX</v>
          </cell>
          <cell r="R693" t="str">
            <v>OPEX</v>
          </cell>
          <cell r="S693" t="str">
            <v>NON SAL</v>
          </cell>
          <cell r="T693" t="str">
            <v>N/A</v>
          </cell>
          <cell r="U693" t="str">
            <v>N/A</v>
          </cell>
          <cell r="V693" t="str">
            <v>C_OPSE_OIL_Z11</v>
          </cell>
          <cell r="W693" t="str">
            <v>P236.08 Corporate Affairs, PR, etc.</v>
          </cell>
          <cell r="X693" t="str">
            <v>S7200 Services</v>
          </cell>
          <cell r="Y693" t="str">
            <v>A2340 Overhead</v>
          </cell>
          <cell r="AB693">
            <v>500000</v>
          </cell>
          <cell r="AC693">
            <v>11000</v>
          </cell>
          <cell r="AD693">
            <v>12639.344262295082</v>
          </cell>
        </row>
        <row r="694">
          <cell r="A694">
            <v>113130</v>
          </cell>
          <cell r="B694" t="str">
            <v>CORPORATE MEDIA CAPACITY BUILDING</v>
          </cell>
          <cell r="C694">
            <v>113130</v>
          </cell>
          <cell r="D694" t="str">
            <v>CORPORATE COMMUNICATION AND MEDIA_TRAVEL &amp; HOTEL</v>
          </cell>
          <cell r="E694">
            <v>415002</v>
          </cell>
          <cell r="F694">
            <v>4150</v>
          </cell>
          <cell r="G694" t="str">
            <v>CDPA</v>
          </cell>
          <cell r="H694" t="str">
            <v>BASE JV</v>
          </cell>
          <cell r="I694" t="str">
            <v>CC &amp; MD</v>
          </cell>
          <cell r="J694" t="str">
            <v>EXTERNAL RELATIONS</v>
          </cell>
          <cell r="K694" t="str">
            <v>External Relations Manager</v>
          </cell>
          <cell r="L694" t="str">
            <v>ER Nigeria Communications Manager</v>
          </cell>
          <cell r="M694" t="str">
            <v>CHIGBO ENENMO</v>
          </cell>
          <cell r="N694" t="str">
            <v>EXTERNAL RELATIONS</v>
          </cell>
          <cell r="O694" t="str">
            <v>SOKUNBI, ADEOLA</v>
          </cell>
          <cell r="P694" t="str">
            <v>JOSEPH.OBARI@SHELL.COM</v>
          </cell>
          <cell r="Q694" t="str">
            <v>OPEX</v>
          </cell>
          <cell r="R694" t="str">
            <v>OPEX</v>
          </cell>
          <cell r="S694" t="str">
            <v>NON SAL</v>
          </cell>
          <cell r="T694" t="str">
            <v>N/A</v>
          </cell>
          <cell r="U694" t="str">
            <v>N/A</v>
          </cell>
          <cell r="V694" t="str">
            <v>N/A</v>
          </cell>
          <cell r="W694" t="str">
            <v>P236.08 Corporate Affairs, PR, etc.</v>
          </cell>
          <cell r="X694" t="str">
            <v>S7200 Services</v>
          </cell>
          <cell r="Y694" t="str">
            <v>A2340 Overhead</v>
          </cell>
          <cell r="AB694">
            <v>0</v>
          </cell>
          <cell r="AC694">
            <v>0</v>
          </cell>
          <cell r="AD694">
            <v>0</v>
          </cell>
        </row>
        <row r="695">
          <cell r="A695">
            <v>113131</v>
          </cell>
          <cell r="B695" t="str">
            <v>OVERHEADS, JV BUDGET  INFORMATION_ADMIN SERVICE COST</v>
          </cell>
          <cell r="C695">
            <v>113131</v>
          </cell>
          <cell r="D695" t="str">
            <v>OVERHEADS, JV BUDGET  INFORMATION_ADMIN SERVICE COST</v>
          </cell>
          <cell r="E695">
            <v>415002</v>
          </cell>
          <cell r="F695">
            <v>4150</v>
          </cell>
          <cell r="G695" t="str">
            <v>G&amp;A</v>
          </cell>
          <cell r="H695" t="str">
            <v>BASE JV</v>
          </cell>
          <cell r="I695" t="str">
            <v>FINANCE</v>
          </cell>
          <cell r="J695" t="str">
            <v>FINANCE</v>
          </cell>
          <cell r="K695" t="str">
            <v>GM, Planning &amp; Performance Management</v>
          </cell>
          <cell r="L695" t="str">
            <v>Regional Head, Budgeting &amp; Fin Planning</v>
          </cell>
          <cell r="M695" t="str">
            <v>CHIGBO ENENMO</v>
          </cell>
          <cell r="N695" t="str">
            <v>FINANCE</v>
          </cell>
          <cell r="O695" t="str">
            <v>AJILIMA- ISAAC, HAWA</v>
          </cell>
          <cell r="P695" t="str">
            <v>OLUSINA.AKANNI@SHELL.COM</v>
          </cell>
          <cell r="Q695" t="str">
            <v>OPEX</v>
          </cell>
          <cell r="R695" t="str">
            <v>OPEX</v>
          </cell>
          <cell r="S695" t="str">
            <v>NON SAL</v>
          </cell>
          <cell r="T695" t="str">
            <v>N/A</v>
          </cell>
          <cell r="U695" t="str">
            <v>N/A</v>
          </cell>
          <cell r="V695" t="str">
            <v>C_OPSE_OIL_Z11</v>
          </cell>
          <cell r="W695" t="str">
            <v>P236.06 Finance and Taxation</v>
          </cell>
          <cell r="X695" t="str">
            <v>S7200 Services</v>
          </cell>
          <cell r="Y695" t="str">
            <v>A2340 Overhead</v>
          </cell>
          <cell r="AB695">
            <v>1433500</v>
          </cell>
          <cell r="AC695">
            <v>6301</v>
          </cell>
          <cell r="AD695">
            <v>11001</v>
          </cell>
        </row>
        <row r="696">
          <cell r="A696">
            <v>113132</v>
          </cell>
          <cell r="B696" t="str">
            <v>PNP CORPORATE MTCE SYSTEMS MANAGEMENT</v>
          </cell>
          <cell r="C696">
            <v>113132</v>
          </cell>
          <cell r="D696" t="str">
            <v>OVERHEADS, PNPM MAINTENANCE SYSTEMS (PROFESSIONAL SUBSCRIPTION)</v>
          </cell>
          <cell r="E696">
            <v>415004</v>
          </cell>
          <cell r="F696">
            <v>4150</v>
          </cell>
          <cell r="G696" t="str">
            <v>G&amp;A</v>
          </cell>
          <cell r="H696" t="str">
            <v>BASE JV</v>
          </cell>
          <cell r="I696" t="str">
            <v>PRODUCTION</v>
          </cell>
          <cell r="J696" t="str">
            <v>PRODUCTION</v>
          </cell>
          <cell r="K696" t="str">
            <v>Production Services Manager</v>
          </cell>
          <cell r="L696" t="str">
            <v>Manager, Turnaround &amp; Maintenance Execution</v>
          </cell>
          <cell r="M696" t="str">
            <v>IRETI OMOTOSO</v>
          </cell>
          <cell r="N696" t="str">
            <v>PRODUCTION</v>
          </cell>
          <cell r="O696" t="str">
            <v>OLALEYE, OLAYEMI</v>
          </cell>
          <cell r="P696" t="str">
            <v>OLAKUNLE.AJAYI@SHELL.COM</v>
          </cell>
          <cell r="Q696" t="str">
            <v>OPEX</v>
          </cell>
          <cell r="R696" t="str">
            <v>OPEX</v>
          </cell>
          <cell r="S696" t="str">
            <v>NON SAL</v>
          </cell>
          <cell r="T696" t="str">
            <v>N/A</v>
          </cell>
          <cell r="U696" t="str">
            <v>N/A</v>
          </cell>
          <cell r="V696" t="str">
            <v>C_OPSE_OIL_Z11</v>
          </cell>
          <cell r="W696" t="str">
            <v>P233 Facilities Maintenance</v>
          </cell>
          <cell r="X696" t="str">
            <v>S7200 Services</v>
          </cell>
          <cell r="Y696" t="str">
            <v>A2170 Direct Mngt and Overheads</v>
          </cell>
          <cell r="AB696">
            <v>720000</v>
          </cell>
          <cell r="AC696">
            <v>800</v>
          </cell>
          <cell r="AD696">
            <v>3160.655737704918</v>
          </cell>
        </row>
        <row r="697">
          <cell r="A697">
            <v>100997</v>
          </cell>
          <cell r="B697" t="str">
            <v>GENERALOVERHEADS1</v>
          </cell>
          <cell r="C697">
            <v>113115</v>
          </cell>
          <cell r="D697" t="str">
            <v>PEC GENERAL OVERHEAD -  (ACCIDENT PREVENTION &amp; INVESTIGATION)</v>
          </cell>
          <cell r="E697">
            <v>415006</v>
          </cell>
          <cell r="F697">
            <v>4150</v>
          </cell>
          <cell r="G697" t="str">
            <v>HSE</v>
          </cell>
          <cell r="H697" t="str">
            <v>BASE JV</v>
          </cell>
          <cell r="I697" t="str">
            <v>PRODUCTION</v>
          </cell>
          <cell r="J697" t="str">
            <v>PRODUCTION</v>
          </cell>
          <cell r="K697" t="str">
            <v>Asset Manager, Swamp East Hub</v>
          </cell>
          <cell r="L697" t="str">
            <v>Asset Management Integration Lead</v>
          </cell>
          <cell r="M697" t="str">
            <v>IRETI OMOTOSO</v>
          </cell>
          <cell r="N697" t="str">
            <v>PRODUCTION</v>
          </cell>
          <cell r="O697" t="str">
            <v>AZUBUIKE, JOHN</v>
          </cell>
          <cell r="P697" t="str">
            <v>CHIKEZIE.ODINAKA@SHELL.COM</v>
          </cell>
          <cell r="Q697" t="str">
            <v>OPEX</v>
          </cell>
          <cell r="R697" t="str">
            <v>OPEX</v>
          </cell>
          <cell r="S697" t="str">
            <v>NON SAL</v>
          </cell>
          <cell r="T697" t="str">
            <v>N/A</v>
          </cell>
          <cell r="U697" t="str">
            <v>N/A</v>
          </cell>
          <cell r="V697" t="str">
            <v>N/A</v>
          </cell>
          <cell r="W697" t="str">
            <v>P231 Production Operations</v>
          </cell>
          <cell r="X697" t="str">
            <v>S7200 Services</v>
          </cell>
          <cell r="Y697" t="str">
            <v>A2110 Production Operations</v>
          </cell>
          <cell r="AB697">
            <v>0</v>
          </cell>
          <cell r="AC697">
            <v>0</v>
          </cell>
          <cell r="AD697">
            <v>0</v>
          </cell>
        </row>
        <row r="698">
          <cell r="A698">
            <v>113135</v>
          </cell>
          <cell r="B698" t="str">
            <v>OVERHEADS COMMUNITY CONTENTS_TRAVEL &amp; HOTELCOST</v>
          </cell>
          <cell r="C698">
            <v>113135</v>
          </cell>
          <cell r="D698" t="str">
            <v>OVERHEADS NCD_TRAVEL &amp; HOTELCOST</v>
          </cell>
          <cell r="E698">
            <v>415002</v>
          </cell>
          <cell r="F698">
            <v>4150</v>
          </cell>
          <cell r="G698" t="str">
            <v>G&amp;A</v>
          </cell>
          <cell r="H698" t="str">
            <v>BASE JV</v>
          </cell>
          <cell r="I698" t="str">
            <v>FINANCE</v>
          </cell>
          <cell r="J698" t="str">
            <v>CONTRACTING &amp; PROCUREMENT</v>
          </cell>
          <cell r="K698" t="str">
            <v>Manager CP UI Nigeria &amp; Gabon</v>
          </cell>
          <cell r="L698" t="str">
            <v>GM NCD &amp; SPDC CP Manager</v>
          </cell>
          <cell r="M698" t="str">
            <v>CHIGBO ENENMO</v>
          </cell>
          <cell r="N698" t="str">
            <v>FINANCE/CP</v>
          </cell>
          <cell r="O698" t="str">
            <v>AJILIMA- ISAAC, HAWA</v>
          </cell>
          <cell r="P698" t="str">
            <v>OSIKHENA.OJIOR@SHELL.COM</v>
          </cell>
          <cell r="Q698" t="str">
            <v>OPEX</v>
          </cell>
          <cell r="R698" t="str">
            <v>OPEX</v>
          </cell>
          <cell r="S698" t="str">
            <v>NON SAL</v>
          </cell>
          <cell r="T698" t="str">
            <v>N/A</v>
          </cell>
          <cell r="U698" t="str">
            <v>N/A</v>
          </cell>
          <cell r="V698" t="str">
            <v>C_OPSE_OIL_Z11</v>
          </cell>
          <cell r="W698" t="str">
            <v>P236.07 Procurement Management</v>
          </cell>
          <cell r="X698" t="str">
            <v>S7200 Services</v>
          </cell>
          <cell r="Y698" t="str">
            <v>A2340 Overhead</v>
          </cell>
          <cell r="AB698">
            <v>3755250</v>
          </cell>
          <cell r="AC698">
            <v>0</v>
          </cell>
          <cell r="AD698">
            <v>12312.295081967213</v>
          </cell>
        </row>
        <row r="699">
          <cell r="A699">
            <v>113137</v>
          </cell>
          <cell r="B699" t="str">
            <v>PRODUCTN OPERATION SYSTEMS OVERHEAD</v>
          </cell>
          <cell r="C699">
            <v>113137</v>
          </cell>
          <cell r="D699" t="str">
            <v>PRODUCTION OPERATION SYSTEMS MANAGEMENT (HOTELS AND TRAVEL)</v>
          </cell>
          <cell r="E699">
            <v>415002</v>
          </cell>
          <cell r="F699">
            <v>4150</v>
          </cell>
          <cell r="G699" t="str">
            <v>G&amp;A</v>
          </cell>
          <cell r="H699" t="str">
            <v>BASE JV</v>
          </cell>
          <cell r="I699" t="str">
            <v>PRODUCTION</v>
          </cell>
          <cell r="J699" t="str">
            <v>PRODUCTION</v>
          </cell>
          <cell r="K699" t="str">
            <v>Production Services Manager</v>
          </cell>
          <cell r="L699" t="str">
            <v xml:space="preserve">	Head Oil &amp; Gas Planning and Performance Mgmt                         </v>
          </cell>
          <cell r="M699" t="str">
            <v>IRETI OMOTOSO</v>
          </cell>
          <cell r="N699" t="str">
            <v>PRODUCTION</v>
          </cell>
          <cell r="O699" t="str">
            <v>ADEPOJU, OPEYEMI</v>
          </cell>
          <cell r="P699" t="str">
            <v>ABIODUN.BUSARI@SHELL.COM</v>
          </cell>
          <cell r="Q699" t="str">
            <v>OPEX</v>
          </cell>
          <cell r="R699" t="str">
            <v>OPEX</v>
          </cell>
          <cell r="S699" t="str">
            <v>NON SAL</v>
          </cell>
          <cell r="T699" t="str">
            <v>N/A</v>
          </cell>
          <cell r="U699" t="str">
            <v>N/A</v>
          </cell>
          <cell r="V699" t="str">
            <v>C_OPSE_OIL_Z11</v>
          </cell>
          <cell r="W699" t="str">
            <v>P235 Direct Management</v>
          </cell>
          <cell r="X699" t="str">
            <v>S7200 Services</v>
          </cell>
          <cell r="Y699" t="str">
            <v>A2170 Direct Mngt and Overheads</v>
          </cell>
          <cell r="AB699">
            <v>40620600</v>
          </cell>
          <cell r="AC699">
            <v>0</v>
          </cell>
          <cell r="AD699">
            <v>133182.29508196723</v>
          </cell>
        </row>
        <row r="700">
          <cell r="A700">
            <v>113138</v>
          </cell>
          <cell r="B700" t="str">
            <v>OVERHEADS HR &amp; SERVICES - CONCEPT ENGINEERING</v>
          </cell>
          <cell r="C700">
            <v>113138</v>
          </cell>
          <cell r="D700" t="str">
            <v>OVERHEADS HR &amp; SERVICES - CONCEPT ENGINEERING</v>
          </cell>
          <cell r="E700">
            <v>415002</v>
          </cell>
          <cell r="F700">
            <v>4150</v>
          </cell>
          <cell r="G700" t="str">
            <v>G&amp;A</v>
          </cell>
          <cell r="H700" t="str">
            <v>BASE JV</v>
          </cell>
          <cell r="I700" t="str">
            <v>DEVELOPMENT</v>
          </cell>
          <cell r="J700" t="str">
            <v>GM Nigeria, Operated</v>
          </cell>
          <cell r="K700" t="str">
            <v>GM Nigeria, Operated</v>
          </cell>
          <cell r="L700" t="str">
            <v>Discipline Lead Process Engr</v>
          </cell>
          <cell r="M700" t="str">
            <v>MOJEED OKUNADE</v>
          </cell>
          <cell r="N700" t="str">
            <v>DEVELOPMENT</v>
          </cell>
          <cell r="O700" t="str">
            <v>ENONCHE, VANESSA</v>
          </cell>
          <cell r="P700" t="str">
            <v>TARRYLA.NNOAHAM@SHELL.COM</v>
          </cell>
          <cell r="Q700" t="str">
            <v>OPEX</v>
          </cell>
          <cell r="R700" t="str">
            <v>OPEX</v>
          </cell>
          <cell r="S700" t="str">
            <v>NON SAL</v>
          </cell>
          <cell r="T700" t="str">
            <v>N/A</v>
          </cell>
          <cell r="U700" t="str">
            <v>N/A</v>
          </cell>
          <cell r="V700" t="str">
            <v>C_OPSE_OIL_Z11</v>
          </cell>
          <cell r="W700" t="str">
            <v>P236.01 Technical Support</v>
          </cell>
          <cell r="X700" t="str">
            <v>S7200 Services</v>
          </cell>
          <cell r="Y700" t="str">
            <v>A2340 Overhead</v>
          </cell>
          <cell r="AB700">
            <v>1966997</v>
          </cell>
          <cell r="AC700">
            <v>15876</v>
          </cell>
          <cell r="AD700">
            <v>22325.170491803277</v>
          </cell>
        </row>
        <row r="701">
          <cell r="A701">
            <v>113115</v>
          </cell>
          <cell r="B701" t="str">
            <v>PEC GENERAL OVERHEAD</v>
          </cell>
          <cell r="C701">
            <v>113115</v>
          </cell>
          <cell r="D701" t="str">
            <v>PEC GENERAL OVERHEAD -  (ACCIDENT PREVENTION &amp; INVESTIGATION)</v>
          </cell>
          <cell r="E701">
            <v>415006</v>
          </cell>
          <cell r="F701">
            <v>4150</v>
          </cell>
          <cell r="G701" t="str">
            <v>HSE</v>
          </cell>
          <cell r="H701" t="str">
            <v>BASE JV</v>
          </cell>
          <cell r="I701" t="str">
            <v>PRODUCTION</v>
          </cell>
          <cell r="J701" t="str">
            <v>PRODUCTION</v>
          </cell>
          <cell r="K701" t="str">
            <v>Asset Manager, Swamp East Hub</v>
          </cell>
          <cell r="L701" t="str">
            <v>Asset Management Integration Lead</v>
          </cell>
          <cell r="M701" t="str">
            <v>IRETI OMOTOSO</v>
          </cell>
          <cell r="N701" t="str">
            <v>PRODUCTION</v>
          </cell>
          <cell r="O701" t="str">
            <v>AZUBUIKE, JOHN</v>
          </cell>
          <cell r="P701" t="str">
            <v>CHIKEZIE.ODINAKA@SHELL.COM</v>
          </cell>
          <cell r="Q701" t="str">
            <v>OPEX</v>
          </cell>
          <cell r="R701" t="str">
            <v>OPEX</v>
          </cell>
          <cell r="S701" t="str">
            <v>NON SAL</v>
          </cell>
          <cell r="T701" t="str">
            <v>N/A</v>
          </cell>
          <cell r="U701" t="str">
            <v>N/A</v>
          </cell>
          <cell r="V701" t="str">
            <v>C_OPSE_OIL_Z11</v>
          </cell>
          <cell r="W701" t="str">
            <v>P231 Production Operations</v>
          </cell>
          <cell r="X701" t="str">
            <v>S7200 Services</v>
          </cell>
          <cell r="Y701" t="str">
            <v>A2110 Production Operations</v>
          </cell>
          <cell r="AB701">
            <v>2000000</v>
          </cell>
          <cell r="AC701">
            <v>163190</v>
          </cell>
          <cell r="AD701">
            <v>169747.37704918033</v>
          </cell>
        </row>
        <row r="702">
          <cell r="A702">
            <v>101625</v>
          </cell>
          <cell r="B702" t="str">
            <v>PWCGeneralSalary&amp;Wages</v>
          </cell>
          <cell r="C702">
            <v>113123</v>
          </cell>
          <cell r="D702" t="str">
            <v>PWC GENERAL OVERHEAD (H&amp;T)</v>
          </cell>
          <cell r="E702">
            <v>415002</v>
          </cell>
          <cell r="F702">
            <v>4150</v>
          </cell>
          <cell r="G702" t="str">
            <v>G&amp;A</v>
          </cell>
          <cell r="H702" t="str">
            <v>BASE JV</v>
          </cell>
          <cell r="I702" t="str">
            <v>PRODUCTION</v>
          </cell>
          <cell r="J702" t="str">
            <v>PRODUCTION</v>
          </cell>
          <cell r="K702" t="str">
            <v>Asset Manager, Swamp West Hub</v>
          </cell>
          <cell r="L702" t="str">
            <v>Asset Management Integration Lead</v>
          </cell>
          <cell r="M702" t="str">
            <v>IRETI OMOTOSO</v>
          </cell>
          <cell r="N702" t="str">
            <v>PRODUCTION</v>
          </cell>
          <cell r="O702" t="str">
            <v>COOKEY, GABRIEL</v>
          </cell>
          <cell r="P702" t="str">
            <v>RICHARD.ITENE@SHELL.COM</v>
          </cell>
          <cell r="Q702" t="str">
            <v>OPEX</v>
          </cell>
          <cell r="R702" t="str">
            <v>OPEX</v>
          </cell>
          <cell r="S702" t="str">
            <v>NON SAL</v>
          </cell>
          <cell r="T702" t="str">
            <v xml:space="preserve"> </v>
          </cell>
          <cell r="W702" t="str">
            <v>P231 Production Operations</v>
          </cell>
          <cell r="AB702">
            <v>0</v>
          </cell>
          <cell r="AC702">
            <v>0</v>
          </cell>
          <cell r="AD702">
            <v>0</v>
          </cell>
        </row>
        <row r="703">
          <cell r="A703">
            <v>113141</v>
          </cell>
          <cell r="B703" t="str">
            <v>GENERAL OVERHEADS OKOLOMA</v>
          </cell>
          <cell r="C703">
            <v>113141</v>
          </cell>
          <cell r="D703" t="str">
            <v>AFAM GRF OPERATION OVERHEADS (INDIRECT PRODUCTION &amp; FIELD OVERHEAD – OIL (ONSHORE))</v>
          </cell>
          <cell r="E703">
            <v>414001</v>
          </cell>
          <cell r="F703">
            <v>4140</v>
          </cell>
          <cell r="G703" t="str">
            <v>GAS</v>
          </cell>
          <cell r="H703" t="str">
            <v>DOMGAS/IPP</v>
          </cell>
          <cell r="I703" t="str">
            <v>PRODUCTION</v>
          </cell>
          <cell r="J703" t="str">
            <v>PRODUCTION</v>
          </cell>
          <cell r="K703" t="str">
            <v>Asset Manager, Land East Hub</v>
          </cell>
          <cell r="L703" t="str">
            <v>Asset Management Integration Lead</v>
          </cell>
          <cell r="M703" t="str">
            <v>IRETI OMOTOSO</v>
          </cell>
          <cell r="N703" t="str">
            <v>PRODUCTION</v>
          </cell>
          <cell r="O703" t="str">
            <v>ADEDIRAN, ADEWALE</v>
          </cell>
          <cell r="P703" t="str">
            <v>DENNIS.ONYEBUCHIE@SHELL.COM</v>
          </cell>
          <cell r="Q703" t="str">
            <v>OPEX</v>
          </cell>
          <cell r="R703" t="str">
            <v>OPEX</v>
          </cell>
          <cell r="S703" t="str">
            <v>NON SAL</v>
          </cell>
          <cell r="T703" t="str">
            <v>N/A</v>
          </cell>
          <cell r="U703" t="str">
            <v>N/A</v>
          </cell>
          <cell r="V703" t="str">
            <v>C_OPSE_OIL_Z11</v>
          </cell>
          <cell r="W703" t="str">
            <v>P234 Power Operations</v>
          </cell>
          <cell r="X703" t="str">
            <v>S7200 Services</v>
          </cell>
          <cell r="Y703" t="str">
            <v>A2110 Production Operations</v>
          </cell>
          <cell r="AB703">
            <v>0</v>
          </cell>
          <cell r="AC703">
            <v>25000</v>
          </cell>
          <cell r="AD703">
            <v>25000</v>
          </cell>
        </row>
        <row r="704">
          <cell r="A704">
            <v>113142</v>
          </cell>
          <cell r="B704" t="str">
            <v>LABOUR CONTRACTOR- ASSET  ENGINEERING</v>
          </cell>
          <cell r="C704">
            <v>113142</v>
          </cell>
          <cell r="D704" t="str">
            <v>LABOUR CONTRACTOR- ASSET  ENGINEERING</v>
          </cell>
          <cell r="E704">
            <v>415004</v>
          </cell>
          <cell r="F704">
            <v>4150</v>
          </cell>
          <cell r="G704" t="str">
            <v>G&amp;A</v>
          </cell>
          <cell r="H704" t="str">
            <v>BASE JV</v>
          </cell>
          <cell r="I704" t="str">
            <v>P&amp;T</v>
          </cell>
          <cell r="J704" t="str">
            <v>GM Nigeria, Operated</v>
          </cell>
          <cell r="K704" t="str">
            <v>GM Nigeria, Operated</v>
          </cell>
          <cell r="L704" t="str">
            <v>Manager, Asset Engineering</v>
          </cell>
          <cell r="M704" t="str">
            <v>MOJEED OKUNADE</v>
          </cell>
          <cell r="N704" t="str">
            <v>ENGINEERING</v>
          </cell>
          <cell r="O704" t="str">
            <v>EBEM, MARCEL</v>
          </cell>
          <cell r="P704" t="str">
            <v>JOHN.UGBELASE@SHELL.COM</v>
          </cell>
          <cell r="Q704" t="str">
            <v>OPEX</v>
          </cell>
          <cell r="R704" t="str">
            <v>OPEX</v>
          </cell>
          <cell r="S704" t="str">
            <v>NON SAL</v>
          </cell>
          <cell r="T704" t="str">
            <v>N/A</v>
          </cell>
          <cell r="U704" t="str">
            <v>N/A</v>
          </cell>
          <cell r="V704" t="str">
            <v>C_OPSE_OIL_Z11</v>
          </cell>
          <cell r="W704" t="str">
            <v>P236.01 Technical Support</v>
          </cell>
          <cell r="X704" t="str">
            <v>S7200 Services</v>
          </cell>
          <cell r="Y704" t="str">
            <v>A2340 Overhead</v>
          </cell>
          <cell r="AB704">
            <v>42629760</v>
          </cell>
          <cell r="AC704">
            <v>0</v>
          </cell>
          <cell r="AD704">
            <v>139769.70491803277</v>
          </cell>
        </row>
        <row r="705">
          <cell r="A705">
            <v>113123</v>
          </cell>
          <cell r="B705" t="str">
            <v>PWC GENERAL OVERHEAD</v>
          </cell>
          <cell r="C705">
            <v>113123</v>
          </cell>
          <cell r="D705" t="str">
            <v>PWC GENERAL OVERHEAD (H&amp;T)</v>
          </cell>
          <cell r="E705">
            <v>415002</v>
          </cell>
          <cell r="F705">
            <v>4150</v>
          </cell>
          <cell r="G705" t="str">
            <v>G&amp;A</v>
          </cell>
          <cell r="H705" t="str">
            <v>BASE JV</v>
          </cell>
          <cell r="I705" t="str">
            <v>PRODUCTION</v>
          </cell>
          <cell r="J705" t="str">
            <v>PRODUCTION</v>
          </cell>
          <cell r="K705" t="str">
            <v>Asset Manager, Swamp West Hub</v>
          </cell>
          <cell r="L705" t="str">
            <v>Asset Management Integration Lead</v>
          </cell>
          <cell r="M705" t="str">
            <v>IRETI OMOTOSO</v>
          </cell>
          <cell r="N705" t="str">
            <v>PRODUCTION</v>
          </cell>
          <cell r="O705" t="str">
            <v>COOKEY, GABRIEL</v>
          </cell>
          <cell r="P705" t="str">
            <v>RICHARD.ITENE@SHELL.COM</v>
          </cell>
          <cell r="Q705" t="str">
            <v>OPEX</v>
          </cell>
          <cell r="R705" t="str">
            <v>OPEX</v>
          </cell>
          <cell r="S705" t="str">
            <v>NON SAL</v>
          </cell>
          <cell r="T705" t="str">
            <v>N/A</v>
          </cell>
          <cell r="U705" t="str">
            <v>N/A</v>
          </cell>
          <cell r="V705" t="str">
            <v>C_OPSE_OIL_Z11</v>
          </cell>
          <cell r="W705" t="str">
            <v>P231 Production Operations</v>
          </cell>
          <cell r="X705" t="str">
            <v>S7200 Services</v>
          </cell>
          <cell r="Y705" t="str">
            <v>A2110 Production Operations</v>
          </cell>
          <cell r="AB705">
            <v>6649080</v>
          </cell>
          <cell r="AC705">
            <v>0</v>
          </cell>
          <cell r="AD705">
            <v>21800.262295081968</v>
          </cell>
        </row>
        <row r="706">
          <cell r="A706">
            <v>102195</v>
          </cell>
          <cell r="B706" t="str">
            <v>EAC SALARIES AND GENEAL OVERHEAD</v>
          </cell>
          <cell r="C706">
            <v>113128</v>
          </cell>
          <cell r="D706" t="str">
            <v>OVERHEADS, CORPORATE EXTERNAL AFFAIRS_ADMIN COST</v>
          </cell>
          <cell r="E706">
            <v>415002</v>
          </cell>
          <cell r="F706">
            <v>4150</v>
          </cell>
          <cell r="G706" t="str">
            <v>G&amp;A</v>
          </cell>
          <cell r="H706" t="str">
            <v>BASE JV</v>
          </cell>
          <cell r="I706" t="str">
            <v>CC &amp; MD</v>
          </cell>
          <cell r="J706" t="str">
            <v>EXTERNAL RELATIONS</v>
          </cell>
          <cell r="K706" t="str">
            <v>External Relations Manager</v>
          </cell>
          <cell r="L706" t="str">
            <v>ER Nigeria Communications Manager</v>
          </cell>
          <cell r="M706" t="str">
            <v>CHIGBO ENENMO</v>
          </cell>
          <cell r="N706" t="str">
            <v>EXTERNAL RELATIONS</v>
          </cell>
          <cell r="O706" t="str">
            <v>SOKUNBI, ADEOLA</v>
          </cell>
          <cell r="P706" t="str">
            <v>JUDITH.OKAKURO@SHELL.COM</v>
          </cell>
          <cell r="Q706" t="str">
            <v>OPEX</v>
          </cell>
          <cell r="R706" t="str">
            <v>OPEX</v>
          </cell>
          <cell r="S706" t="str">
            <v>NON SAL</v>
          </cell>
          <cell r="T706" t="str">
            <v>N/A</v>
          </cell>
          <cell r="U706" t="str">
            <v>N/A</v>
          </cell>
          <cell r="V706" t="str">
            <v>N/A</v>
          </cell>
          <cell r="W706" t="str">
            <v>P236.08 Corporate Affairs, PR, etc.</v>
          </cell>
          <cell r="X706" t="str">
            <v>S7200 Services</v>
          </cell>
          <cell r="Y706" t="str">
            <v>A2340 Overhead</v>
          </cell>
          <cell r="AB706">
            <v>0</v>
          </cell>
          <cell r="AC706">
            <v>0</v>
          </cell>
          <cell r="AD706">
            <v>0</v>
          </cell>
        </row>
        <row r="707">
          <cell r="A707">
            <v>113145</v>
          </cell>
          <cell r="B707" t="str">
            <v>MD MANAGE COMPANY BUSINESS</v>
          </cell>
          <cell r="C707">
            <v>113145</v>
          </cell>
          <cell r="D707" t="str">
            <v>OVERHEADS, PN MANAGING DIRECTOR - SERVICES MGT (CATERING)</v>
          </cell>
          <cell r="E707">
            <v>415003</v>
          </cell>
          <cell r="F707">
            <v>4150</v>
          </cell>
          <cell r="G707" t="str">
            <v>PMM</v>
          </cell>
          <cell r="H707" t="str">
            <v>BASE JV</v>
          </cell>
          <cell r="I707" t="str">
            <v>CC &amp; MD</v>
          </cell>
          <cell r="J707" t="str">
            <v>BGR</v>
          </cell>
          <cell r="K707" t="str">
            <v>Country Chair &amp; MD SPDC</v>
          </cell>
          <cell r="L707" t="str">
            <v>Country Chair &amp; MD SPDC</v>
          </cell>
          <cell r="M707" t="str">
            <v>CHIGBO ENENMO</v>
          </cell>
          <cell r="N707" t="str">
            <v>CCH/MD</v>
          </cell>
          <cell r="O707" t="str">
            <v>SOKUNBI, ADEOLA</v>
          </cell>
          <cell r="P707" t="str">
            <v>DANIEL.SAGBE@SHELL.COM</v>
          </cell>
          <cell r="Q707" t="str">
            <v>OPEX</v>
          </cell>
          <cell r="R707" t="str">
            <v>OPEX</v>
          </cell>
          <cell r="S707" t="str">
            <v>NON SAL</v>
          </cell>
          <cell r="T707" t="str">
            <v>N/A</v>
          </cell>
          <cell r="U707" t="str">
            <v>N/A</v>
          </cell>
          <cell r="V707" t="str">
            <v>C_OPSE_OIL_Z11</v>
          </cell>
          <cell r="W707" t="str">
            <v>P235 Direct Management</v>
          </cell>
          <cell r="X707" t="str">
            <v>S7200 Services</v>
          </cell>
          <cell r="Y707" t="str">
            <v>A2170 Direct Mngt and Overheads</v>
          </cell>
          <cell r="AB707">
            <v>9600000</v>
          </cell>
          <cell r="AC707">
            <v>0</v>
          </cell>
          <cell r="AD707">
            <v>31475.409836065573</v>
          </cell>
        </row>
        <row r="708">
          <cell r="A708">
            <v>113128</v>
          </cell>
          <cell r="B708" t="str">
            <v>CX GENERAL ADMIN</v>
          </cell>
          <cell r="C708">
            <v>113128</v>
          </cell>
          <cell r="D708" t="str">
            <v>OVERHEADS, CORPORATE EXTERNAL AFFAIRS_ADMIN COST</v>
          </cell>
          <cell r="E708">
            <v>415002</v>
          </cell>
          <cell r="F708">
            <v>4150</v>
          </cell>
          <cell r="G708" t="str">
            <v>G&amp;A</v>
          </cell>
          <cell r="H708" t="str">
            <v>BASE JV</v>
          </cell>
          <cell r="I708" t="str">
            <v>CC &amp; MD</v>
          </cell>
          <cell r="J708" t="str">
            <v>EXTERNAL RELATIONS</v>
          </cell>
          <cell r="K708" t="str">
            <v>External Relations Manager</v>
          </cell>
          <cell r="L708" t="str">
            <v>ER Nigeria Communications Manager</v>
          </cell>
          <cell r="M708" t="str">
            <v>CHIGBO ENENMO</v>
          </cell>
          <cell r="N708" t="str">
            <v>EXTERNAL RELATIONS</v>
          </cell>
          <cell r="O708" t="str">
            <v>SOKUNBI, ADEOLA</v>
          </cell>
          <cell r="P708" t="str">
            <v>JUDITH.OKAKURO@SHELL.COM</v>
          </cell>
          <cell r="Q708" t="str">
            <v>OPEX</v>
          </cell>
          <cell r="R708" t="str">
            <v>OPEX</v>
          </cell>
          <cell r="S708" t="str">
            <v>NON SAL</v>
          </cell>
          <cell r="T708" t="str">
            <v>N/A</v>
          </cell>
          <cell r="U708" t="str">
            <v>N/A</v>
          </cell>
          <cell r="V708" t="str">
            <v>C_OPSE_OIL_Z11</v>
          </cell>
          <cell r="W708" t="str">
            <v>P236.08 Corporate Affairs, PR, etc.</v>
          </cell>
          <cell r="X708" t="str">
            <v>S7200 Services</v>
          </cell>
          <cell r="Y708" t="str">
            <v>A2340 Overhead</v>
          </cell>
          <cell r="AB708">
            <v>12992837</v>
          </cell>
          <cell r="AC708">
            <v>0</v>
          </cell>
          <cell r="AD708">
            <v>42599.465573770489</v>
          </cell>
        </row>
        <row r="709">
          <cell r="A709">
            <v>113133</v>
          </cell>
          <cell r="B709" t="str">
            <v>MWB - STABLE OPERATG ENVIRONMENT</v>
          </cell>
          <cell r="C709">
            <v>113133</v>
          </cell>
          <cell r="D709" t="str">
            <v>MWB - STABLE OPERATG ENVIRONMENT (SECURITY RUNNING COST)</v>
          </cell>
          <cell r="E709">
            <v>412002</v>
          </cell>
          <cell r="F709">
            <v>4120</v>
          </cell>
          <cell r="G709" t="str">
            <v>HSE</v>
          </cell>
          <cell r="H709" t="str">
            <v>BASE JV</v>
          </cell>
          <cell r="I709" t="str">
            <v>PRODUCTION</v>
          </cell>
          <cell r="J709" t="str">
            <v>PRODUCTION</v>
          </cell>
          <cell r="K709" t="str">
            <v>Pipeline Asset Manager</v>
          </cell>
          <cell r="L709" t="str">
            <v xml:space="preserve">	Production Support Manager                                                          </v>
          </cell>
          <cell r="M709" t="str">
            <v>IRETI OMOTOSO</v>
          </cell>
          <cell r="N709" t="str">
            <v>PRODUCTION</v>
          </cell>
          <cell r="O709" t="str">
            <v>AGUEGBOH, OBIORA</v>
          </cell>
          <cell r="P709" t="str">
            <v>CYPRIANA.WILKEY@SHELL.COM</v>
          </cell>
          <cell r="Q709" t="str">
            <v>OPEX</v>
          </cell>
          <cell r="R709" t="str">
            <v>OPEX</v>
          </cell>
          <cell r="S709" t="str">
            <v>NON SAL</v>
          </cell>
          <cell r="T709" t="str">
            <v>N/A</v>
          </cell>
          <cell r="U709" t="str">
            <v>N/A</v>
          </cell>
          <cell r="V709" t="str">
            <v>N/A</v>
          </cell>
          <cell r="W709" t="str">
            <v>P231 Production Operations</v>
          </cell>
          <cell r="X709" t="str">
            <v>S7200 Services</v>
          </cell>
          <cell r="Y709" t="str">
            <v>A2110 Production Operations</v>
          </cell>
          <cell r="AB709">
            <v>0</v>
          </cell>
          <cell r="AC709">
            <v>0</v>
          </cell>
          <cell r="AD709">
            <v>0</v>
          </cell>
        </row>
        <row r="710">
          <cell r="A710" t="str">
            <v>O.NG.PPE.CSE.EG1.71300</v>
          </cell>
          <cell r="B710" t="str">
            <v>CAST SURVEILLANCE EAST (EGGS 1)</v>
          </cell>
          <cell r="C710">
            <v>113133</v>
          </cell>
          <cell r="D710" t="str">
            <v>MWB - STABLE OPERATG ENVIRONMENT (SECURITY RUNNING COST)</v>
          </cell>
          <cell r="E710">
            <v>412002</v>
          </cell>
          <cell r="F710">
            <v>4120</v>
          </cell>
          <cell r="G710" t="str">
            <v>HSE</v>
          </cell>
          <cell r="H710" t="str">
            <v>BASE JV</v>
          </cell>
          <cell r="I710" t="str">
            <v>PRODUCTION</v>
          </cell>
          <cell r="J710" t="str">
            <v>PRODUCTION</v>
          </cell>
          <cell r="K710" t="str">
            <v>Pipeline Asset Manager</v>
          </cell>
          <cell r="L710" t="str">
            <v xml:space="preserve">Head, Right of Way Management </v>
          </cell>
          <cell r="M710" t="str">
            <v>IRETI OMOTOSO</v>
          </cell>
          <cell r="N710" t="str">
            <v>PRODUCTION</v>
          </cell>
          <cell r="O710" t="str">
            <v>AGUEGBOH, OBIORA</v>
          </cell>
          <cell r="P710" t="str">
            <v>CYPRIANA.WILKEY@SHELL.COM</v>
          </cell>
          <cell r="Q710" t="str">
            <v>OPEX</v>
          </cell>
          <cell r="R710" t="str">
            <v>OPEX</v>
          </cell>
          <cell r="S710" t="str">
            <v>NON SAL</v>
          </cell>
          <cell r="T710" t="str">
            <v>N/A</v>
          </cell>
          <cell r="U710" t="str">
            <v>N/A</v>
          </cell>
          <cell r="V710" t="str">
            <v>N/A</v>
          </cell>
          <cell r="W710" t="str">
            <v>P231 Production Operations</v>
          </cell>
          <cell r="X710" t="str">
            <v>S7200 Services</v>
          </cell>
          <cell r="Y710" t="str">
            <v>A2110 Production Operations</v>
          </cell>
          <cell r="AB710">
            <v>339433972.80000007</v>
          </cell>
          <cell r="AC710">
            <v>57600</v>
          </cell>
          <cell r="AD710">
            <v>1170498.2714754101</v>
          </cell>
        </row>
        <row r="711">
          <cell r="A711">
            <v>113150</v>
          </cell>
          <cell r="B711" t="str">
            <v>CX OVERHEAD CATERING</v>
          </cell>
          <cell r="C711">
            <v>113150</v>
          </cell>
          <cell r="D711" t="str">
            <v>OVERHEADS, CORPORATE EXTERNAL AFFAIRS</v>
          </cell>
          <cell r="E711">
            <v>415003</v>
          </cell>
          <cell r="F711">
            <v>4150</v>
          </cell>
          <cell r="G711" t="str">
            <v>PMM</v>
          </cell>
          <cell r="H711" t="str">
            <v>BASE JV</v>
          </cell>
          <cell r="I711" t="str">
            <v>CC &amp; MD</v>
          </cell>
          <cell r="J711" t="str">
            <v>EXTERNAL RELATIONS</v>
          </cell>
          <cell r="K711" t="str">
            <v>External Relations Manager</v>
          </cell>
          <cell r="L711" t="str">
            <v>ER Nigeria Communications Manager</v>
          </cell>
          <cell r="M711" t="str">
            <v>CHIGBO ENENMO</v>
          </cell>
          <cell r="N711" t="str">
            <v>EXTERNAL RELATIONS</v>
          </cell>
          <cell r="O711" t="str">
            <v>SOKUNBI, ADEOLA</v>
          </cell>
          <cell r="P711" t="str">
            <v>JUDITH.OKAKURO@SHELL.COM</v>
          </cell>
          <cell r="Q711" t="str">
            <v>OPEX</v>
          </cell>
          <cell r="R711" t="str">
            <v>OPEX</v>
          </cell>
          <cell r="S711" t="str">
            <v>NON SAL</v>
          </cell>
          <cell r="T711" t="str">
            <v>N/A</v>
          </cell>
          <cell r="U711" t="str">
            <v>N/A</v>
          </cell>
          <cell r="V711" t="str">
            <v>C_OPSE_OIL_Z11</v>
          </cell>
          <cell r="W711" t="str">
            <v>P236.08 Corporate Affairs, PR, etc.</v>
          </cell>
          <cell r="X711" t="str">
            <v>S7200 Services</v>
          </cell>
          <cell r="Y711" t="str">
            <v>A2340 Overhead</v>
          </cell>
          <cell r="AB711">
            <v>355600</v>
          </cell>
          <cell r="AC711">
            <v>0</v>
          </cell>
          <cell r="AD711">
            <v>1165.9016393442623</v>
          </cell>
        </row>
        <row r="712">
          <cell r="A712" t="str">
            <v>O.NG.PPE.CSE.EG1.71300A</v>
          </cell>
          <cell r="B712" t="str">
            <v>CAST SURVEILLANCE EAST (EGGS 1)</v>
          </cell>
          <cell r="C712">
            <v>113133</v>
          </cell>
          <cell r="D712" t="str">
            <v>MWB - STABLE OPERATG ENVIRONMENT (SECURITY RUNNING COST)</v>
          </cell>
          <cell r="E712">
            <v>412002</v>
          </cell>
          <cell r="F712">
            <v>4120</v>
          </cell>
          <cell r="G712" t="str">
            <v>HSE</v>
          </cell>
          <cell r="H712" t="str">
            <v>BASE JV</v>
          </cell>
          <cell r="I712" t="str">
            <v>PRODUCTION</v>
          </cell>
          <cell r="J712" t="str">
            <v>PRODUCTION</v>
          </cell>
          <cell r="K712" t="str">
            <v>Pipeline Asset Manager</v>
          </cell>
          <cell r="L712" t="str">
            <v xml:space="preserve">	Head, Right of Way Management </v>
          </cell>
          <cell r="M712" t="str">
            <v>IRETI OMOTOSO</v>
          </cell>
          <cell r="N712" t="str">
            <v>PRODUCTION</v>
          </cell>
          <cell r="O712" t="str">
            <v>AGUEGBOH, OBIORA</v>
          </cell>
          <cell r="P712" t="str">
            <v>CYPRIANA.WILKEY@SHELL.COM</v>
          </cell>
          <cell r="Q712" t="str">
            <v>OPEX</v>
          </cell>
          <cell r="R712" t="str">
            <v>OPEX</v>
          </cell>
          <cell r="S712" t="str">
            <v>NON SAL</v>
          </cell>
          <cell r="T712" t="str">
            <v>N/A</v>
          </cell>
          <cell r="U712" t="str">
            <v>N/A</v>
          </cell>
          <cell r="V712" t="str">
            <v>C_OPSE_OIL_Z11</v>
          </cell>
          <cell r="W712" t="str">
            <v>P231 Production Operations</v>
          </cell>
          <cell r="X712" t="str">
            <v>S7200 Services</v>
          </cell>
          <cell r="Y712" t="str">
            <v>A2110 Production Operations</v>
          </cell>
          <cell r="AB712">
            <v>0</v>
          </cell>
          <cell r="AC712">
            <v>0</v>
          </cell>
          <cell r="AD712">
            <v>0</v>
          </cell>
        </row>
        <row r="713">
          <cell r="A713">
            <v>113153</v>
          </cell>
          <cell r="B713" t="str">
            <v>PNPT GENERAL OVERHEAD</v>
          </cell>
          <cell r="C713">
            <v>113153</v>
          </cell>
          <cell r="D713" t="str">
            <v>PNPT GENERAL OVERHEAD (ACCIDENT PREVENTION &amp; INVESTIGATION)</v>
          </cell>
          <cell r="E713">
            <v>415006</v>
          </cell>
          <cell r="F713">
            <v>4150</v>
          </cell>
          <cell r="G713" t="str">
            <v>HSE</v>
          </cell>
          <cell r="H713" t="str">
            <v>BASE JV</v>
          </cell>
          <cell r="I713" t="str">
            <v>PRODUCTION</v>
          </cell>
          <cell r="J713" t="str">
            <v>PRODUCTION</v>
          </cell>
          <cell r="K713" t="str">
            <v>Asset Manager, Swamp East Hub</v>
          </cell>
          <cell r="L713" t="str">
            <v>Bonny Terminal Installation Manager </v>
          </cell>
          <cell r="M713" t="str">
            <v>IRETI OMOTOSO</v>
          </cell>
          <cell r="N713" t="str">
            <v>PRODUCTION</v>
          </cell>
          <cell r="O713" t="str">
            <v>MBANEFO, DUBEM</v>
          </cell>
          <cell r="P713" t="str">
            <v>ANTHONY.I.OBI@SHELL.COM</v>
          </cell>
          <cell r="Q713" t="str">
            <v>OPEX</v>
          </cell>
          <cell r="R713" t="str">
            <v>OPEX</v>
          </cell>
          <cell r="S713" t="str">
            <v>NON SAL</v>
          </cell>
          <cell r="T713" t="str">
            <v>N/A</v>
          </cell>
          <cell r="U713" t="str">
            <v>N/A</v>
          </cell>
          <cell r="V713" t="str">
            <v>C_OPSE_OIL_Z11</v>
          </cell>
          <cell r="W713" t="str">
            <v>P231 Production Operations</v>
          </cell>
          <cell r="X713" t="str">
            <v>S7200 Services</v>
          </cell>
          <cell r="Y713" t="str">
            <v>A2110 Production Operations</v>
          </cell>
          <cell r="AB713">
            <v>0</v>
          </cell>
          <cell r="AC713">
            <v>102080</v>
          </cell>
          <cell r="AD713">
            <v>102080</v>
          </cell>
        </row>
        <row r="714">
          <cell r="A714" t="str">
            <v>O.NG.PPE.CSE.EG2.71300</v>
          </cell>
          <cell r="B714" t="str">
            <v>CAST SURVEILLANCE EAST (EGGS 2)</v>
          </cell>
          <cell r="C714">
            <v>113133</v>
          </cell>
          <cell r="D714" t="str">
            <v>MWB - STABLE OPERATG ENVIRONMENT (SECURITY RUNNING COST)</v>
          </cell>
          <cell r="E714">
            <v>412002</v>
          </cell>
          <cell r="F714">
            <v>4120</v>
          </cell>
          <cell r="G714" t="str">
            <v>HSE</v>
          </cell>
          <cell r="H714" t="str">
            <v>BASE JV</v>
          </cell>
          <cell r="I714" t="str">
            <v>PRODUCTION</v>
          </cell>
          <cell r="J714" t="str">
            <v>PRODUCTION</v>
          </cell>
          <cell r="K714" t="str">
            <v>Pipeline Asset Manager</v>
          </cell>
          <cell r="L714" t="str">
            <v xml:space="preserve">	Head, Right of Way Management </v>
          </cell>
          <cell r="M714" t="str">
            <v>IRETI OMOTOSO</v>
          </cell>
          <cell r="N714" t="str">
            <v>PRODUCTION</v>
          </cell>
          <cell r="O714" t="str">
            <v>AGUEGBOH, OBIORA</v>
          </cell>
          <cell r="P714" t="str">
            <v>CYPRIANA.WILKEY@SHELL.COM</v>
          </cell>
          <cell r="Q714" t="str">
            <v>OPEX</v>
          </cell>
          <cell r="R714" t="str">
            <v>OPEX</v>
          </cell>
          <cell r="S714" t="str">
            <v>NON SAL</v>
          </cell>
          <cell r="T714" t="str">
            <v>N/A</v>
          </cell>
          <cell r="U714" t="str">
            <v>N/A</v>
          </cell>
          <cell r="V714" t="str">
            <v>C_OPSE_OIL_Z11</v>
          </cell>
          <cell r="W714" t="str">
            <v>P231 Production Operations</v>
          </cell>
          <cell r="X714" t="str">
            <v>S7200 Services</v>
          </cell>
          <cell r="Y714" t="str">
            <v>A2110 Production Operations</v>
          </cell>
          <cell r="AB714">
            <v>110663478.81</v>
          </cell>
          <cell r="AC714">
            <v>0</v>
          </cell>
          <cell r="AD714">
            <v>362831.07806557376</v>
          </cell>
        </row>
        <row r="715">
          <cell r="A715" t="str">
            <v>O.NG.PPE.CSE.GPS.71300</v>
          </cell>
          <cell r="B715" t="str">
            <v>CAST SURVEILLANCE EAST (GPHSL)</v>
          </cell>
          <cell r="C715">
            <v>113133</v>
          </cell>
          <cell r="D715" t="str">
            <v>MWB - STABLE OPERATG ENVIRONMENT (SECURITY RUNNING COST)</v>
          </cell>
          <cell r="E715">
            <v>412002</v>
          </cell>
          <cell r="F715">
            <v>4120</v>
          </cell>
          <cell r="G715" t="str">
            <v>HSE</v>
          </cell>
          <cell r="H715" t="str">
            <v>BASE JV</v>
          </cell>
          <cell r="I715" t="str">
            <v>PRODUCTION</v>
          </cell>
          <cell r="J715" t="str">
            <v>PRODUCTION</v>
          </cell>
          <cell r="K715" t="str">
            <v>Pipeline Asset Manager</v>
          </cell>
          <cell r="L715" t="str">
            <v xml:space="preserve">	Head, Right of Way Management </v>
          </cell>
          <cell r="M715" t="str">
            <v>IRETI OMOTOSO</v>
          </cell>
          <cell r="N715" t="str">
            <v>PRODUCTION</v>
          </cell>
          <cell r="O715" t="str">
            <v>AGUEGBOH, OBIORA</v>
          </cell>
          <cell r="P715" t="str">
            <v>CYPRIANA.WILKEY@SHELL.COM</v>
          </cell>
          <cell r="Q715" t="str">
            <v>OPEX</v>
          </cell>
          <cell r="R715" t="str">
            <v>OPEX</v>
          </cell>
          <cell r="S715" t="str">
            <v>NON SAL</v>
          </cell>
          <cell r="T715" t="str">
            <v>N/A</v>
          </cell>
          <cell r="U715" t="str">
            <v>N/A</v>
          </cell>
          <cell r="V715" t="str">
            <v>C_OPSE_OIL_Z11</v>
          </cell>
          <cell r="W715" t="str">
            <v>P231 Production Operations</v>
          </cell>
          <cell r="X715" t="str">
            <v>S7200 Services</v>
          </cell>
          <cell r="Y715" t="str">
            <v>A2110 Production Operations</v>
          </cell>
          <cell r="AB715">
            <v>0</v>
          </cell>
          <cell r="AC715">
            <v>0</v>
          </cell>
          <cell r="AD715">
            <v>0</v>
          </cell>
        </row>
        <row r="716">
          <cell r="A716">
            <v>113156</v>
          </cell>
          <cell r="B716" t="str">
            <v>PTW - ENVIRONMENTAL AFFAIRS</v>
          </cell>
          <cell r="C716">
            <v>113156</v>
          </cell>
          <cell r="D716" t="str">
            <v>PTW - ENVIRONMENTAL AFFAIRS (ENVIRONMENTAL LEGISLATION  &amp; SUBSCRIPTION )</v>
          </cell>
          <cell r="E716">
            <v>415006</v>
          </cell>
          <cell r="F716">
            <v>4150</v>
          </cell>
          <cell r="G716" t="str">
            <v>HSE</v>
          </cell>
          <cell r="H716" t="str">
            <v>BASE JV</v>
          </cell>
          <cell r="I716" t="str">
            <v>PRODUCTION</v>
          </cell>
          <cell r="J716" t="str">
            <v>PRODUCTION</v>
          </cell>
          <cell r="K716" t="str">
            <v>Asset Manager, Swamp West Hub</v>
          </cell>
          <cell r="L716" t="str">
            <v>Forcados Terminal Installation Manager</v>
          </cell>
          <cell r="M716" t="str">
            <v>IRETI OMOTOSO</v>
          </cell>
          <cell r="N716" t="str">
            <v>PRODUCTION</v>
          </cell>
          <cell r="O716" t="str">
            <v>MBANEFO, DUBEM</v>
          </cell>
          <cell r="P716" t="str">
            <v>CHARLES.AKHIDENO@SHELL.COM</v>
          </cell>
          <cell r="Q716" t="str">
            <v>OPEX</v>
          </cell>
          <cell r="R716" t="str">
            <v>OPEX</v>
          </cell>
          <cell r="S716" t="str">
            <v>NON SAL</v>
          </cell>
          <cell r="T716" t="str">
            <v>N/A</v>
          </cell>
          <cell r="U716" t="str">
            <v>N/A</v>
          </cell>
          <cell r="V716" t="str">
            <v>C_OPSE_OIL_Z11</v>
          </cell>
          <cell r="W716" t="str">
            <v>P231 Production Operations</v>
          </cell>
          <cell r="X716" t="str">
            <v>S7200 Services</v>
          </cell>
          <cell r="Y716" t="str">
            <v>A2110 Production Operations</v>
          </cell>
          <cell r="AB716">
            <v>77882932.079999998</v>
          </cell>
          <cell r="AC716">
            <v>0</v>
          </cell>
          <cell r="AD716">
            <v>255353.87567213114</v>
          </cell>
        </row>
        <row r="717">
          <cell r="A717">
            <v>113157</v>
          </cell>
          <cell r="B717" t="str">
            <v>PWC ENVIRONMENTAL AFFAIRS</v>
          </cell>
          <cell r="C717">
            <v>113157</v>
          </cell>
          <cell r="D717" t="str">
            <v>PCW ENVIRONMENTAL AFFAIRS (WASTE MGT)</v>
          </cell>
          <cell r="E717">
            <v>415006</v>
          </cell>
          <cell r="F717">
            <v>4150</v>
          </cell>
          <cell r="G717" t="str">
            <v>HSE</v>
          </cell>
          <cell r="H717" t="str">
            <v>BASE JV</v>
          </cell>
          <cell r="I717" t="str">
            <v>PRODUCTION</v>
          </cell>
          <cell r="J717" t="str">
            <v>PRODUCTION</v>
          </cell>
          <cell r="K717" t="str">
            <v>Asset Manager, Swamp West Hub</v>
          </cell>
          <cell r="L717" t="str">
            <v>Asset Management Integration Lead</v>
          </cell>
          <cell r="M717" t="str">
            <v>IRETI OMOTOSO</v>
          </cell>
          <cell r="N717" t="str">
            <v>PRODUCTION</v>
          </cell>
          <cell r="O717" t="str">
            <v>COOKEY, GABRIEL</v>
          </cell>
          <cell r="P717" t="str">
            <v>MEZIE.ANABA@SHELL.COM</v>
          </cell>
          <cell r="Q717" t="str">
            <v>OPEX</v>
          </cell>
          <cell r="R717" t="str">
            <v>OPEX</v>
          </cell>
          <cell r="S717" t="str">
            <v>NON SAL</v>
          </cell>
          <cell r="T717" t="str">
            <v>N/A</v>
          </cell>
          <cell r="U717" t="str">
            <v>N/A</v>
          </cell>
          <cell r="V717" t="str">
            <v>C_OPSE_OIL_Z11</v>
          </cell>
          <cell r="W717" t="str">
            <v>P231 Production Operations</v>
          </cell>
          <cell r="X717" t="str">
            <v>S7200 Services</v>
          </cell>
          <cell r="Y717" t="str">
            <v>A2110 Production Operations</v>
          </cell>
          <cell r="AB717">
            <v>36935994.399999999</v>
          </cell>
          <cell r="AC717">
            <v>12972</v>
          </cell>
          <cell r="AD717">
            <v>134073.62098360655</v>
          </cell>
        </row>
        <row r="718">
          <cell r="A718">
            <v>113158</v>
          </cell>
          <cell r="B718" t="str">
            <v>PWC TOP QUARTILE PROG. IMPLEMENTATION</v>
          </cell>
          <cell r="C718">
            <v>113158</v>
          </cell>
          <cell r="D718" t="str">
            <v>PWC TOP QUARTILE PROG. IMPLEMENTATION</v>
          </cell>
          <cell r="E718">
            <v>413001</v>
          </cell>
          <cell r="F718">
            <v>4130</v>
          </cell>
          <cell r="G718" t="str">
            <v>OF-MTCE</v>
          </cell>
          <cell r="H718" t="str">
            <v>BASE JV</v>
          </cell>
          <cell r="I718" t="str">
            <v>PRODUCTION</v>
          </cell>
          <cell r="J718" t="str">
            <v>PRODUCTION</v>
          </cell>
          <cell r="K718" t="str">
            <v>Asset Manager, Swamp West Hub</v>
          </cell>
          <cell r="L718" t="str">
            <v>Asset Management Integration Lead</v>
          </cell>
          <cell r="M718" t="str">
            <v>IRETI OMOTOSO</v>
          </cell>
          <cell r="N718" t="str">
            <v>PRODUCTION</v>
          </cell>
          <cell r="O718" t="str">
            <v>COOKEY, GABRIEL</v>
          </cell>
          <cell r="P718" t="str">
            <v>RICHARD.ITENE@SHELL.COM</v>
          </cell>
          <cell r="Q718" t="str">
            <v>OPEX</v>
          </cell>
          <cell r="R718" t="str">
            <v>OPEX</v>
          </cell>
          <cell r="S718" t="str">
            <v>NON SAL</v>
          </cell>
          <cell r="T718" t="str">
            <v>N/A</v>
          </cell>
          <cell r="U718" t="str">
            <v>N/A</v>
          </cell>
          <cell r="V718" t="str">
            <v>C_OPSE_OIL_Z11</v>
          </cell>
          <cell r="W718" t="str">
            <v>P244.01 Other Production Expenses</v>
          </cell>
          <cell r="X718" t="str">
            <v>S7200 Services</v>
          </cell>
          <cell r="Y718" t="str">
            <v>A2110 Production Operations</v>
          </cell>
          <cell r="AB718">
            <v>35339274.054347999</v>
          </cell>
          <cell r="AC718">
            <v>63702.559999999998</v>
          </cell>
          <cell r="AD718">
            <v>179569.03230933769</v>
          </cell>
        </row>
        <row r="719">
          <cell r="A719">
            <v>113159</v>
          </cell>
          <cell r="B719" t="str">
            <v>PNPP RENEWAL OF LICENCES /STUDIES</v>
          </cell>
          <cell r="C719">
            <v>113159</v>
          </cell>
          <cell r="D719" t="str">
            <v>PNPP RENEWAL OF LICENCES /STUDIES (RENTS, RATES &amp; UTILITIES)</v>
          </cell>
          <cell r="E719">
            <v>415001</v>
          </cell>
          <cell r="F719">
            <v>4150</v>
          </cell>
          <cell r="G719" t="str">
            <v>OF-MTCE</v>
          </cell>
          <cell r="H719" t="str">
            <v>BASE JV</v>
          </cell>
          <cell r="I719" t="str">
            <v>PRODUCTION</v>
          </cell>
          <cell r="J719" t="str">
            <v>PRODUCTION</v>
          </cell>
          <cell r="K719" t="str">
            <v>Pipeline Asset Manager</v>
          </cell>
          <cell r="L719" t="str">
            <v xml:space="preserve">	Production Support Manager                                                          </v>
          </cell>
          <cell r="M719" t="str">
            <v>IRETI OMOTOSO</v>
          </cell>
          <cell r="N719" t="str">
            <v>PRODUCTION</v>
          </cell>
          <cell r="O719" t="str">
            <v>AGUEGBOH, OBIORA</v>
          </cell>
          <cell r="P719" t="str">
            <v>CYPRIANA.WILKEY@SHELL.COM</v>
          </cell>
          <cell r="Q719" t="str">
            <v>OPEX</v>
          </cell>
          <cell r="R719" t="str">
            <v>OPEX</v>
          </cell>
          <cell r="S719" t="str">
            <v>NON SAL</v>
          </cell>
          <cell r="T719" t="str">
            <v>N/A</v>
          </cell>
          <cell r="U719" t="str">
            <v>N/A</v>
          </cell>
          <cell r="V719" t="str">
            <v>C_OPSE_OIL_Z11</v>
          </cell>
          <cell r="W719" t="str">
            <v>P231 Production Operations</v>
          </cell>
          <cell r="X719" t="str">
            <v>S7200 Services</v>
          </cell>
          <cell r="Y719" t="str">
            <v>A2110 Production Operations</v>
          </cell>
          <cell r="AB719">
            <v>28125000</v>
          </cell>
          <cell r="AC719">
            <v>0</v>
          </cell>
          <cell r="AD719">
            <v>92213.114754098366</v>
          </cell>
        </row>
        <row r="720">
          <cell r="A720">
            <v>113160</v>
          </cell>
          <cell r="B720" t="str">
            <v>AFAM POWER GENERAL O/H - HOTELS &amp; TRAVELS</v>
          </cell>
          <cell r="C720">
            <v>113160</v>
          </cell>
          <cell r="D720" t="str">
            <v>AFAM OVERHEAD - SERVICES MANAGEMENT (HOTELS AND TRAVEL)</v>
          </cell>
          <cell r="E720">
            <v>414003</v>
          </cell>
          <cell r="F720">
            <v>4140</v>
          </cell>
          <cell r="G720" t="str">
            <v>GAS</v>
          </cell>
          <cell r="H720" t="str">
            <v>DOMGAS/IPP</v>
          </cell>
          <cell r="I720" t="str">
            <v>PRODUCTION</v>
          </cell>
          <cell r="J720" t="str">
            <v>PRODUCTION</v>
          </cell>
          <cell r="K720" t="str">
            <v>Asset Manager, Land East Hub (AFAM)</v>
          </cell>
          <cell r="L720" t="str">
            <v>Operations Manager Afam Power Plant</v>
          </cell>
          <cell r="M720" t="str">
            <v>IRETI OMOTOSO</v>
          </cell>
          <cell r="N720" t="str">
            <v>PRODUCTION</v>
          </cell>
          <cell r="O720" t="str">
            <v>AZUBUIKE, JOHN</v>
          </cell>
          <cell r="P720" t="str">
            <v>ALPHONS.ALAGALA@SHELL.COM</v>
          </cell>
          <cell r="Q720" t="str">
            <v>OPEX</v>
          </cell>
          <cell r="R720" t="str">
            <v>OPEX</v>
          </cell>
          <cell r="S720" t="str">
            <v>NON SAL</v>
          </cell>
          <cell r="T720" t="str">
            <v>N/A</v>
          </cell>
          <cell r="U720" t="str">
            <v>N/A</v>
          </cell>
          <cell r="V720" t="str">
            <v>N_AFAM_EL1_G01</v>
          </cell>
          <cell r="W720" t="str">
            <v>P234 Power Operations</v>
          </cell>
          <cell r="X720" t="str">
            <v>S7200 Services</v>
          </cell>
          <cell r="Y720" t="str">
            <v>A2170 Direct Mngt and Overheads</v>
          </cell>
          <cell r="AB720">
            <v>11460000</v>
          </cell>
          <cell r="AC720">
            <v>10500</v>
          </cell>
          <cell r="AD720">
            <v>48073.770491803276</v>
          </cell>
        </row>
        <row r="721">
          <cell r="A721">
            <v>113161</v>
          </cell>
          <cell r="B721" t="str">
            <v>CORPORATE MEDIA TRAINING</v>
          </cell>
          <cell r="C721">
            <v>113161</v>
          </cell>
          <cell r="D721" t="str">
            <v>CORPORATE COMMUNICATION AND MEDIA_SEMINAR</v>
          </cell>
          <cell r="E721">
            <v>415008</v>
          </cell>
          <cell r="F721">
            <v>4150</v>
          </cell>
          <cell r="G721" t="str">
            <v>CDPA</v>
          </cell>
          <cell r="H721" t="str">
            <v>BASE JV</v>
          </cell>
          <cell r="I721" t="str">
            <v>CC &amp; MD</v>
          </cell>
          <cell r="J721" t="str">
            <v>EXTERNAL RELATIONS</v>
          </cell>
          <cell r="K721" t="str">
            <v>External Relations Manager</v>
          </cell>
          <cell r="L721" t="str">
            <v>ER Nigeria Communications Manager</v>
          </cell>
          <cell r="M721" t="str">
            <v>CHIGBO ENENMO</v>
          </cell>
          <cell r="N721" t="str">
            <v>EXTERNAL RELATIONS</v>
          </cell>
          <cell r="O721" t="str">
            <v>SOKUNBI, ADEOLA</v>
          </cell>
          <cell r="P721" t="str">
            <v>JOSEPH.OBARI@SHELL.COM</v>
          </cell>
          <cell r="Q721" t="str">
            <v>OPEX</v>
          </cell>
          <cell r="R721" t="str">
            <v>OPEX</v>
          </cell>
          <cell r="S721" t="str">
            <v>NON SAL</v>
          </cell>
          <cell r="T721" t="str">
            <v>N/A</v>
          </cell>
          <cell r="U721" t="str">
            <v>N/A</v>
          </cell>
          <cell r="V721" t="str">
            <v>C_OPSE_OIL_Z11</v>
          </cell>
          <cell r="W721" t="str">
            <v>P236.08 Corporate Affairs, PR, etc.</v>
          </cell>
          <cell r="X721" t="str">
            <v>S7200 Services</v>
          </cell>
          <cell r="Y721" t="str">
            <v>A2340 Overhead</v>
          </cell>
          <cell r="AB721">
            <v>18000000</v>
          </cell>
          <cell r="AC721">
            <v>0</v>
          </cell>
          <cell r="AD721">
            <v>59016.393442622953</v>
          </cell>
        </row>
        <row r="722">
          <cell r="A722">
            <v>113163</v>
          </cell>
          <cell r="B722" t="str">
            <v>PTW - GENERAL DEPARTMENTAL O/H</v>
          </cell>
          <cell r="C722">
            <v>113163</v>
          </cell>
          <cell r="D722" t="str">
            <v>PTW - GENERAL DEPARTMENTAL O/H - SERVICES MGT (TRAINING)</v>
          </cell>
          <cell r="E722">
            <v>415004</v>
          </cell>
          <cell r="F722">
            <v>4150</v>
          </cell>
          <cell r="G722" t="str">
            <v>G&amp;A</v>
          </cell>
          <cell r="H722" t="str">
            <v>BASE JV</v>
          </cell>
          <cell r="I722" t="str">
            <v>PRODUCTION</v>
          </cell>
          <cell r="J722" t="str">
            <v>PRODUCTION</v>
          </cell>
          <cell r="K722" t="str">
            <v>Asset Manager, Swamp West Hub</v>
          </cell>
          <cell r="L722" t="str">
            <v>Forcados Terminal Installation Manager</v>
          </cell>
          <cell r="M722" t="str">
            <v>IRETI OMOTOSO</v>
          </cell>
          <cell r="N722" t="str">
            <v>PRODUCTION</v>
          </cell>
          <cell r="O722" t="str">
            <v>MBANEFO, DUBEM</v>
          </cell>
          <cell r="P722" t="str">
            <v>MAXWELL.OGHOLOH@SHELL.COM</v>
          </cell>
          <cell r="Q722" t="str">
            <v>OPEX</v>
          </cell>
          <cell r="R722" t="str">
            <v>OPEX</v>
          </cell>
          <cell r="S722" t="str">
            <v>NON SAL</v>
          </cell>
          <cell r="T722" t="str">
            <v>N/A</v>
          </cell>
          <cell r="U722" t="str">
            <v>N/A</v>
          </cell>
          <cell r="V722" t="str">
            <v>C_OPSE_OIL_Z11</v>
          </cell>
          <cell r="W722" t="str">
            <v>P231 Production Operations</v>
          </cell>
          <cell r="X722" t="str">
            <v>S7200 Services</v>
          </cell>
          <cell r="Y722" t="str">
            <v>A2110 Production Operations</v>
          </cell>
          <cell r="AB722">
            <v>0</v>
          </cell>
          <cell r="AC722">
            <v>90000</v>
          </cell>
          <cell r="AD722">
            <v>90000</v>
          </cell>
        </row>
        <row r="723">
          <cell r="A723" t="str">
            <v>O.NG.PPE.CSE.NCT.71300</v>
          </cell>
          <cell r="B723" t="str">
            <v>CAST SURVEILLANCE EAST (NCTL)</v>
          </cell>
          <cell r="C723">
            <v>113133</v>
          </cell>
          <cell r="D723" t="str">
            <v>MWB - STABLE OPERATG ENVIRONMENT (SECURITY RUNNING COST)</v>
          </cell>
          <cell r="E723">
            <v>412002</v>
          </cell>
          <cell r="F723">
            <v>4120</v>
          </cell>
          <cell r="G723" t="str">
            <v>HSE</v>
          </cell>
          <cell r="H723" t="str">
            <v>BASE JV</v>
          </cell>
          <cell r="I723" t="str">
            <v>PRODUCTION</v>
          </cell>
          <cell r="J723" t="str">
            <v>PRODUCTION</v>
          </cell>
          <cell r="K723" t="str">
            <v>Pipeline Asset Manager</v>
          </cell>
          <cell r="L723" t="str">
            <v xml:space="preserve">	Head, Right of Way Management </v>
          </cell>
          <cell r="M723" t="str">
            <v>IRETI OMOTOSO</v>
          </cell>
          <cell r="N723" t="str">
            <v>PRODUCTION</v>
          </cell>
          <cell r="O723" t="str">
            <v>AGUEGBOH, OBIORA</v>
          </cell>
          <cell r="P723" t="str">
            <v>CYPRIANA.WILKEY@SHELL.COM</v>
          </cell>
          <cell r="Q723" t="str">
            <v>OPEX</v>
          </cell>
          <cell r="R723" t="str">
            <v>OPEX</v>
          </cell>
          <cell r="S723" t="str">
            <v>NON SAL</v>
          </cell>
          <cell r="T723" t="str">
            <v>N/A</v>
          </cell>
          <cell r="U723" t="str">
            <v>N/A</v>
          </cell>
          <cell r="V723" t="str">
            <v>C_OPSE_OIL_Z11</v>
          </cell>
          <cell r="W723" t="str">
            <v>P231 Production Operations</v>
          </cell>
          <cell r="X723" t="str">
            <v>S7200 Services</v>
          </cell>
          <cell r="Y723" t="str">
            <v>A2110 Production Operations</v>
          </cell>
          <cell r="AB723">
            <v>0</v>
          </cell>
          <cell r="AC723">
            <v>0</v>
          </cell>
          <cell r="AD723">
            <v>0</v>
          </cell>
        </row>
        <row r="724">
          <cell r="A724">
            <v>113166</v>
          </cell>
          <cell r="B724" t="str">
            <v>PRODUCTN OPERATION SYSTEMS OVERHEAD</v>
          </cell>
          <cell r="C724">
            <v>113166</v>
          </cell>
          <cell r="D724" t="str">
            <v>PRODUCTION OPERATION SYSTEMS MANAGEMENT (LABOUR CONTRACTOR)</v>
          </cell>
          <cell r="E724">
            <v>415004</v>
          </cell>
          <cell r="F724">
            <v>4150</v>
          </cell>
          <cell r="G724" t="str">
            <v>G&amp;A</v>
          </cell>
          <cell r="H724" t="str">
            <v>BASE JV</v>
          </cell>
          <cell r="I724" t="str">
            <v>PRODUCTION</v>
          </cell>
          <cell r="J724" t="str">
            <v>PRODUCTION</v>
          </cell>
          <cell r="K724" t="str">
            <v>Production Services Manager</v>
          </cell>
          <cell r="L724" t="str">
            <v xml:space="preserve">	Head Oil &amp; Gas Planning and Performance Mgmt                         </v>
          </cell>
          <cell r="M724" t="str">
            <v>IRETI OMOTOSO</v>
          </cell>
          <cell r="N724" t="str">
            <v>PRODUCTION</v>
          </cell>
          <cell r="O724" t="str">
            <v>ADEPOJU, OPEYEMI</v>
          </cell>
          <cell r="P724" t="str">
            <v>ABIODUN.BUSARI@SHELL.COM</v>
          </cell>
          <cell r="Q724" t="str">
            <v>OPEX</v>
          </cell>
          <cell r="R724" t="str">
            <v>OPEX</v>
          </cell>
          <cell r="S724" t="str">
            <v>NON SAL</v>
          </cell>
          <cell r="T724" t="str">
            <v>N/A</v>
          </cell>
          <cell r="U724" t="str">
            <v>N/A</v>
          </cell>
          <cell r="V724" t="str">
            <v>C_OPSE_OIL_Z11</v>
          </cell>
          <cell r="W724" t="str">
            <v>P235 Direct Management</v>
          </cell>
          <cell r="X724" t="str">
            <v>S7200 Services</v>
          </cell>
          <cell r="Y724" t="str">
            <v>A2170 Direct Mngt and Overheads</v>
          </cell>
          <cell r="AB724">
            <v>76068900</v>
          </cell>
          <cell r="AC724">
            <v>0</v>
          </cell>
          <cell r="AD724">
            <v>249406.22950819673</v>
          </cell>
        </row>
        <row r="725">
          <cell r="A725">
            <v>113168</v>
          </cell>
          <cell r="B725" t="str">
            <v>CX LABOUR CONTRACT SUPPORT SERVICES</v>
          </cell>
          <cell r="C725">
            <v>113168</v>
          </cell>
          <cell r="D725" t="str">
            <v>OVERHEADS, CORPORATE EXTERNAL AFFAIRS_LABOUR COST</v>
          </cell>
          <cell r="E725">
            <v>415004</v>
          </cell>
          <cell r="F725">
            <v>4150</v>
          </cell>
          <cell r="G725" t="str">
            <v>G&amp;A</v>
          </cell>
          <cell r="H725" t="str">
            <v>BASE JV</v>
          </cell>
          <cell r="I725" t="str">
            <v>CC &amp; MD</v>
          </cell>
          <cell r="J725" t="str">
            <v>EXTERNAL RELATIONS</v>
          </cell>
          <cell r="K725" t="str">
            <v>External Relations Manager</v>
          </cell>
          <cell r="L725" t="str">
            <v>ER Nigeria Communications Manager</v>
          </cell>
          <cell r="M725" t="str">
            <v>CHIGBO ENENMO</v>
          </cell>
          <cell r="N725" t="str">
            <v>EXTERNAL RELATIONS</v>
          </cell>
          <cell r="O725" t="str">
            <v>SOKUNBI, ADEOLA</v>
          </cell>
          <cell r="P725" t="str">
            <v>JUDITH.OKAKURO@SHELL.COM</v>
          </cell>
          <cell r="Q725" t="str">
            <v>OPEX</v>
          </cell>
          <cell r="R725" t="str">
            <v>OPEX</v>
          </cell>
          <cell r="S725" t="str">
            <v>NON SAL</v>
          </cell>
          <cell r="T725" t="str">
            <v>N/A</v>
          </cell>
          <cell r="U725" t="str">
            <v>N/A</v>
          </cell>
          <cell r="V725" t="str">
            <v>C_OPSE_OIL_Z11</v>
          </cell>
          <cell r="W725" t="str">
            <v>P236.08 Corporate Affairs, PR, etc.</v>
          </cell>
          <cell r="X725" t="str">
            <v>S7200 Services</v>
          </cell>
          <cell r="Y725" t="str">
            <v>A2340 Overhead</v>
          </cell>
          <cell r="AB725">
            <v>164747735.10000002</v>
          </cell>
          <cell r="AC725">
            <v>0</v>
          </cell>
          <cell r="AD725">
            <v>540156.50852459029</v>
          </cell>
        </row>
        <row r="726">
          <cell r="A726">
            <v>113169</v>
          </cell>
          <cell r="B726" t="str">
            <v>OVERHEADS, PNCFSC CORPORATE SECURITY - ADMIN COST</v>
          </cell>
          <cell r="C726">
            <v>113169</v>
          </cell>
          <cell r="D726" t="str">
            <v>OVERHEADS, CORPORATE SECURITY-ADMIN COST</v>
          </cell>
          <cell r="E726">
            <v>415007</v>
          </cell>
          <cell r="F726">
            <v>4150</v>
          </cell>
          <cell r="G726" t="str">
            <v>G&amp;A</v>
          </cell>
          <cell r="H726" t="str">
            <v>BASE JV</v>
          </cell>
          <cell r="I726" t="str">
            <v>CC &amp; MD</v>
          </cell>
          <cell r="J726" t="str">
            <v>SECURITY</v>
          </cell>
          <cell r="K726" t="str">
            <v>General Manager, Security</v>
          </cell>
          <cell r="L726" t="str">
            <v>Head Security Strategy Planning &amp; Capabi</v>
          </cell>
          <cell r="M726" t="str">
            <v>CHIGBO ENENMO</v>
          </cell>
          <cell r="N726" t="str">
            <v>SECURITY</v>
          </cell>
          <cell r="O726" t="str">
            <v>OLOWOLAGBA, SUNKANMI</v>
          </cell>
          <cell r="P726" t="str">
            <v>GILDA.CHIME@SHELL.COM</v>
          </cell>
          <cell r="Q726" t="str">
            <v>OPEX</v>
          </cell>
          <cell r="R726" t="str">
            <v>OPEX</v>
          </cell>
          <cell r="S726" t="str">
            <v>NON SAL</v>
          </cell>
          <cell r="T726" t="str">
            <v>N/A</v>
          </cell>
          <cell r="U726" t="str">
            <v>N/A</v>
          </cell>
          <cell r="V726" t="str">
            <v>C_OPSE_OIL_Z11</v>
          </cell>
          <cell r="W726" t="str">
            <v>P231 Production Operations</v>
          </cell>
          <cell r="X726" t="str">
            <v>S7200 Services</v>
          </cell>
          <cell r="Y726" t="str">
            <v>A2110 Production Operations</v>
          </cell>
          <cell r="AB726">
            <v>136145364</v>
          </cell>
          <cell r="AC726">
            <v>1538852</v>
          </cell>
          <cell r="AD726">
            <v>1985231</v>
          </cell>
        </row>
        <row r="727">
          <cell r="A727" t="str">
            <v>O.NG.PPE.CSE.SOK.71300</v>
          </cell>
          <cell r="B727" t="str">
            <v>CAST SURVEILLANCE EAST (SOKU)</v>
          </cell>
          <cell r="C727">
            <v>113133</v>
          </cell>
          <cell r="D727" t="str">
            <v>MWB - STABLE OPERATG ENVIRONMENT (SECURITY RUNNING COST)</v>
          </cell>
          <cell r="E727">
            <v>412002</v>
          </cell>
          <cell r="F727">
            <v>4120</v>
          </cell>
          <cell r="G727" t="str">
            <v>HSE</v>
          </cell>
          <cell r="H727" t="str">
            <v>BASE JV</v>
          </cell>
          <cell r="I727" t="str">
            <v>PRODUCTION</v>
          </cell>
          <cell r="J727" t="str">
            <v>PRODUCTION</v>
          </cell>
          <cell r="K727" t="str">
            <v>Pipeline Asset Manager</v>
          </cell>
          <cell r="L727" t="str">
            <v xml:space="preserve">	Head, Right of Way Management </v>
          </cell>
          <cell r="M727" t="str">
            <v>IRETI OMOTOSO</v>
          </cell>
          <cell r="N727" t="str">
            <v>PRODUCTION</v>
          </cell>
          <cell r="O727" t="str">
            <v>AGUEGBOH, OBIORA</v>
          </cell>
          <cell r="P727" t="str">
            <v>CYPRIANA.WILKEY@SHELL.COM</v>
          </cell>
          <cell r="Q727" t="str">
            <v>OPEX</v>
          </cell>
          <cell r="R727" t="str">
            <v>OPEX</v>
          </cell>
          <cell r="S727" t="str">
            <v>NON SAL</v>
          </cell>
          <cell r="T727" t="str">
            <v>N/A</v>
          </cell>
          <cell r="U727" t="str">
            <v>N/A</v>
          </cell>
          <cell r="V727" t="str">
            <v>C_OPSE_OIL_Z11</v>
          </cell>
          <cell r="W727" t="str">
            <v>P231 Production Operations</v>
          </cell>
          <cell r="X727" t="str">
            <v>S7200 Services</v>
          </cell>
          <cell r="Y727" t="str">
            <v>A2110 Production Operations</v>
          </cell>
          <cell r="AB727">
            <v>237080936.09999999</v>
          </cell>
          <cell r="AC727">
            <v>61200</v>
          </cell>
          <cell r="AD727">
            <v>838514.54459016386</v>
          </cell>
        </row>
        <row r="728">
          <cell r="A728">
            <v>113171</v>
          </cell>
          <cell r="B728" t="str">
            <v>OVERHEADS BFM PROJECTS &amp; TECHNOLOGY_ADMIN COST</v>
          </cell>
          <cell r="C728">
            <v>113171</v>
          </cell>
          <cell r="D728" t="str">
            <v>OVERHEADS BFM PROJECTS &amp; TECHNOLOGY_ADMIN COST</v>
          </cell>
          <cell r="E728">
            <v>415002</v>
          </cell>
          <cell r="F728">
            <v>4150</v>
          </cell>
          <cell r="G728" t="str">
            <v>G&amp;A</v>
          </cell>
          <cell r="H728" t="str">
            <v>BASE JV</v>
          </cell>
          <cell r="I728" t="str">
            <v>FINANCE</v>
          </cell>
          <cell r="J728" t="str">
            <v>FINANCE</v>
          </cell>
          <cell r="K728" t="str">
            <v>SPDC Finance Director</v>
          </cell>
          <cell r="L728" t="str">
            <v>BFM Projects SODA &amp; Domgas</v>
          </cell>
          <cell r="M728" t="str">
            <v>CHIGBO ENENMO</v>
          </cell>
          <cell r="N728" t="str">
            <v>FINANCE</v>
          </cell>
          <cell r="O728" t="str">
            <v>AJILIMA- ISAAC, HAWA</v>
          </cell>
          <cell r="P728" t="str">
            <v>OLUFEMI.AJALA@SHELL.COM</v>
          </cell>
          <cell r="Q728" t="str">
            <v>OPEX</v>
          </cell>
          <cell r="R728" t="str">
            <v>OPEX</v>
          </cell>
          <cell r="S728" t="str">
            <v>NON SAL</v>
          </cell>
          <cell r="T728" t="str">
            <v>N/A</v>
          </cell>
          <cell r="U728" t="str">
            <v>N/A</v>
          </cell>
          <cell r="V728" t="str">
            <v>C_OPSE_OIL_Z11</v>
          </cell>
          <cell r="W728" t="str">
            <v>P236.06 Finance and Taxation</v>
          </cell>
          <cell r="X728" t="str">
            <v>S7200 Services</v>
          </cell>
          <cell r="Y728" t="str">
            <v>A2340 Overhead</v>
          </cell>
          <cell r="AB728">
            <v>1118000</v>
          </cell>
          <cell r="AC728">
            <v>0</v>
          </cell>
          <cell r="AD728">
            <v>3665.5737704918033</v>
          </cell>
        </row>
        <row r="729">
          <cell r="A729" t="str">
            <v>O.NG.PPE.CSE.TNP.71300</v>
          </cell>
          <cell r="B729" t="str">
            <v>CAST SURVEILLANCE EAST (TNP)</v>
          </cell>
          <cell r="C729">
            <v>113133</v>
          </cell>
          <cell r="D729" t="str">
            <v>MWB - STABLE OPERATG ENVIRONMENT (SECURITY RUNNING COST)</v>
          </cell>
          <cell r="E729">
            <v>412002</v>
          </cell>
          <cell r="F729">
            <v>4120</v>
          </cell>
          <cell r="G729" t="str">
            <v>HSE</v>
          </cell>
          <cell r="H729" t="str">
            <v>BASE JV</v>
          </cell>
          <cell r="I729" t="str">
            <v>PRODUCTION</v>
          </cell>
          <cell r="J729" t="str">
            <v>PRODUCTION</v>
          </cell>
          <cell r="K729" t="str">
            <v>Pipeline Asset Manager</v>
          </cell>
          <cell r="L729" t="str">
            <v xml:space="preserve">	Head, Right of Way Management </v>
          </cell>
          <cell r="M729" t="str">
            <v>IRETI OMOTOSO</v>
          </cell>
          <cell r="N729" t="str">
            <v>PRODUCTION</v>
          </cell>
          <cell r="O729" t="str">
            <v>AGUEGBOH, OBIORA</v>
          </cell>
          <cell r="P729" t="str">
            <v>CYPRIANA.WILKEY@SHELL.COM</v>
          </cell>
          <cell r="Q729" t="str">
            <v>OPEX</v>
          </cell>
          <cell r="R729" t="str">
            <v>OPEX</v>
          </cell>
          <cell r="S729" t="str">
            <v>NON SAL</v>
          </cell>
          <cell r="T729" t="str">
            <v>N/A</v>
          </cell>
          <cell r="U729" t="str">
            <v>N/A</v>
          </cell>
          <cell r="V729" t="str">
            <v>C_OPSE_OIL_Z11</v>
          </cell>
          <cell r="W729" t="str">
            <v>P231 Production Operations</v>
          </cell>
          <cell r="X729" t="str">
            <v>S7200 Services</v>
          </cell>
          <cell r="Y729" t="str">
            <v>A2110 Production Operations</v>
          </cell>
          <cell r="AB729">
            <v>3034136708.4875855</v>
          </cell>
          <cell r="AC729">
            <v>183060</v>
          </cell>
          <cell r="AD729">
            <v>10131049.208156018</v>
          </cell>
        </row>
        <row r="730">
          <cell r="A730">
            <v>101316</v>
          </cell>
          <cell r="B730" t="str">
            <v>PNTM GM MAJOR PROJECTS</v>
          </cell>
          <cell r="C730">
            <v>113139</v>
          </cell>
          <cell r="D730" t="str">
            <v>ADMIN SERVICES COST - MAJOR PROJECTS - TP</v>
          </cell>
          <cell r="E730">
            <v>415002</v>
          </cell>
          <cell r="F730">
            <v>4150</v>
          </cell>
          <cell r="G730" t="str">
            <v>G&amp;A</v>
          </cell>
          <cell r="H730" t="str">
            <v>BASE JV</v>
          </cell>
          <cell r="I730" t="str">
            <v>P&amp;T</v>
          </cell>
          <cell r="J730" t="str">
            <v>GM Nigeria, Operated</v>
          </cell>
          <cell r="K730" t="str">
            <v>GM Nigeria, Operated</v>
          </cell>
          <cell r="L730" t="str">
            <v>Manager, Onshore Nigeria Engineering</v>
          </cell>
          <cell r="M730" t="str">
            <v>MOJEED OKUNADE</v>
          </cell>
          <cell r="N730" t="str">
            <v>MAJOR PROJECTS</v>
          </cell>
          <cell r="O730" t="str">
            <v>AJALA, OLUFEMI</v>
          </cell>
          <cell r="P730" t="str">
            <v>IKECHUKWU.UCHE@SHELL.COM</v>
          </cell>
          <cell r="Q730" t="str">
            <v>OPEX</v>
          </cell>
          <cell r="R730" t="str">
            <v>OPEX</v>
          </cell>
          <cell r="S730" t="str">
            <v>NON SAL</v>
          </cell>
          <cell r="T730" t="str">
            <v>N/A</v>
          </cell>
          <cell r="U730" t="str">
            <v>N/A</v>
          </cell>
          <cell r="V730" t="str">
            <v>N/A</v>
          </cell>
          <cell r="W730" t="str">
            <v>P236.01 Technical Support</v>
          </cell>
          <cell r="X730" t="str">
            <v>S7200 Services</v>
          </cell>
          <cell r="Y730" t="str">
            <v>A2340 Overhead</v>
          </cell>
          <cell r="AB730">
            <v>0</v>
          </cell>
          <cell r="AC730">
            <v>0</v>
          </cell>
          <cell r="AD730">
            <v>0</v>
          </cell>
        </row>
        <row r="731">
          <cell r="A731">
            <v>113174</v>
          </cell>
          <cell r="B731" t="str">
            <v>CX OVERHEADS, TRAVEL &amp; HOTELS</v>
          </cell>
          <cell r="C731">
            <v>113174</v>
          </cell>
          <cell r="D731" t="str">
            <v>OVERHEADS, CORPORATE EXTERNAL AFFAIRS_TRAVEL &amp; HOTELS</v>
          </cell>
          <cell r="E731">
            <v>415002</v>
          </cell>
          <cell r="F731">
            <v>4150</v>
          </cell>
          <cell r="G731" t="str">
            <v>G&amp;A</v>
          </cell>
          <cell r="H731" t="str">
            <v>BASE JV</v>
          </cell>
          <cell r="I731" t="str">
            <v>CC &amp; MD</v>
          </cell>
          <cell r="J731" t="str">
            <v>EXTERNAL RELATIONS</v>
          </cell>
          <cell r="K731" t="str">
            <v>External Relations Manager</v>
          </cell>
          <cell r="L731" t="str">
            <v>ER Nigeria Communications Manager</v>
          </cell>
          <cell r="M731" t="str">
            <v>CHIGBO ENENMO</v>
          </cell>
          <cell r="N731" t="str">
            <v>EXTERNAL RELATIONS</v>
          </cell>
          <cell r="O731" t="str">
            <v>SOKUNBI, ADEOLA</v>
          </cell>
          <cell r="P731" t="str">
            <v>JUDITH.OKAKURO@SHELL.COM</v>
          </cell>
          <cell r="Q731" t="str">
            <v>OPEX</v>
          </cell>
          <cell r="R731" t="str">
            <v>OPEX</v>
          </cell>
          <cell r="S731" t="str">
            <v>NON SAL</v>
          </cell>
          <cell r="T731" t="str">
            <v>N/A</v>
          </cell>
          <cell r="U731" t="str">
            <v>N/A</v>
          </cell>
          <cell r="V731" t="str">
            <v>C_OPSE_OIL_Z11</v>
          </cell>
          <cell r="W731" t="str">
            <v>P236.08 Corporate Affairs, PR, etc.</v>
          </cell>
          <cell r="X731" t="str">
            <v>S7200 Services</v>
          </cell>
          <cell r="Y731" t="str">
            <v>A2340 Overhead</v>
          </cell>
          <cell r="AB731">
            <v>0</v>
          </cell>
          <cell r="AC731">
            <v>0</v>
          </cell>
          <cell r="AD731">
            <v>0</v>
          </cell>
        </row>
        <row r="732">
          <cell r="A732">
            <v>113177</v>
          </cell>
          <cell r="B732" t="str">
            <v>PT ENVIRONMENTAL AFFAIRS -BONNY</v>
          </cell>
          <cell r="C732">
            <v>113177</v>
          </cell>
          <cell r="D732" t="str">
            <v>PTE HSE AND WASTE MGT. (ACCIDENT PREVENTION &amp; INVESTIGATION)</v>
          </cell>
          <cell r="E732">
            <v>415006</v>
          </cell>
          <cell r="F732">
            <v>4150</v>
          </cell>
          <cell r="G732" t="str">
            <v>HSE</v>
          </cell>
          <cell r="H732" t="str">
            <v>BASE JV</v>
          </cell>
          <cell r="I732" t="str">
            <v>PRODUCTION</v>
          </cell>
          <cell r="J732" t="str">
            <v>PRODUCTION</v>
          </cell>
          <cell r="K732" t="str">
            <v>Asset Manager, Swamp East Hub</v>
          </cell>
          <cell r="L732" t="str">
            <v>Bonny Terminal Installation Manager </v>
          </cell>
          <cell r="M732" t="str">
            <v>IRETI OMOTOSO</v>
          </cell>
          <cell r="N732" t="str">
            <v>PRODUCTION</v>
          </cell>
          <cell r="O732" t="str">
            <v>MBANEFO, DUBEM</v>
          </cell>
          <cell r="P732" t="str">
            <v>LEONARD.GAIUS@SHELL.COM</v>
          </cell>
          <cell r="Q732" t="str">
            <v>OPEX</v>
          </cell>
          <cell r="R732" t="str">
            <v>OPEX</v>
          </cell>
          <cell r="S732" t="str">
            <v>NON SAL</v>
          </cell>
          <cell r="T732" t="str">
            <v>N/A</v>
          </cell>
          <cell r="U732" t="str">
            <v>N/A</v>
          </cell>
          <cell r="V732" t="str">
            <v>C_OPSE_OIL_Z11</v>
          </cell>
          <cell r="W732" t="str">
            <v>P231 Production Operations</v>
          </cell>
          <cell r="X732" t="str">
            <v>S7200 Services</v>
          </cell>
          <cell r="Y732" t="str">
            <v>A2110 Production Operations</v>
          </cell>
          <cell r="AB732">
            <v>8750000</v>
          </cell>
          <cell r="AC732">
            <v>0</v>
          </cell>
          <cell r="AD732">
            <v>28688.524590163935</v>
          </cell>
        </row>
        <row r="733">
          <cell r="A733">
            <v>113178</v>
          </cell>
          <cell r="B733" t="str">
            <v>PTW - ENVIRONMENTAL AFFAIRS</v>
          </cell>
          <cell r="C733">
            <v>113178</v>
          </cell>
          <cell r="D733" t="str">
            <v>PTW - ENVIRONMENTAL AFFAIRS (SPILLAGE CLEANUP)</v>
          </cell>
          <cell r="E733">
            <v>415006</v>
          </cell>
          <cell r="F733">
            <v>4150</v>
          </cell>
          <cell r="G733" t="str">
            <v>HSE</v>
          </cell>
          <cell r="H733" t="str">
            <v>BASE JV</v>
          </cell>
          <cell r="I733" t="str">
            <v>PRODUCTION</v>
          </cell>
          <cell r="J733" t="str">
            <v>PRODUCTION</v>
          </cell>
          <cell r="K733" t="str">
            <v>Asset Manager, Swamp West Hub</v>
          </cell>
          <cell r="L733" t="str">
            <v>Forcados Terminal Installation Manager</v>
          </cell>
          <cell r="M733" t="str">
            <v>IRETI OMOTOSO</v>
          </cell>
          <cell r="N733" t="str">
            <v>PRODUCTION</v>
          </cell>
          <cell r="O733" t="str">
            <v>MBANEFO, DUBEM</v>
          </cell>
          <cell r="P733" t="str">
            <v>CHARLES.AKHIDENO@SHELL.COM</v>
          </cell>
          <cell r="Q733" t="str">
            <v>OPEX</v>
          </cell>
          <cell r="R733" t="str">
            <v>OPEX</v>
          </cell>
          <cell r="S733" t="str">
            <v>NON SAL</v>
          </cell>
          <cell r="T733" t="str">
            <v>N/A</v>
          </cell>
          <cell r="U733" t="str">
            <v>N/A</v>
          </cell>
          <cell r="V733" t="str">
            <v>C_OPSE_OIL_Z11</v>
          </cell>
          <cell r="W733" t="str">
            <v>P231 Production Operations</v>
          </cell>
          <cell r="X733" t="str">
            <v>S7200 Services</v>
          </cell>
          <cell r="Y733" t="str">
            <v>A2110 Production Operations</v>
          </cell>
          <cell r="AB733">
            <v>0</v>
          </cell>
          <cell r="AC733">
            <v>78750</v>
          </cell>
          <cell r="AD733">
            <v>78750</v>
          </cell>
        </row>
        <row r="734">
          <cell r="A734">
            <v>105445</v>
          </cell>
          <cell r="B734" t="str">
            <v>PNTM MGR SODA PROJECTS</v>
          </cell>
          <cell r="C734">
            <v>113139</v>
          </cell>
          <cell r="D734" t="str">
            <v>ADMIN SERVICES COST - MAJOR PROJECTS - TP</v>
          </cell>
          <cell r="E734">
            <v>415002</v>
          </cell>
          <cell r="F734">
            <v>4150</v>
          </cell>
          <cell r="G734" t="str">
            <v>G&amp;A</v>
          </cell>
          <cell r="H734" t="str">
            <v>BASE JV</v>
          </cell>
          <cell r="I734" t="str">
            <v>P&amp;T</v>
          </cell>
          <cell r="J734" t="str">
            <v>GM Nigeria, Operated</v>
          </cell>
          <cell r="K734" t="str">
            <v>GM Nigeria, Operated</v>
          </cell>
          <cell r="L734" t="str">
            <v>Manager, Onshore Nigeria Engineering</v>
          </cell>
          <cell r="M734" t="str">
            <v>MOJEED OKUNADE</v>
          </cell>
          <cell r="N734" t="str">
            <v>MAJOR PROJECTS</v>
          </cell>
          <cell r="O734" t="str">
            <v>AJALA, OLUFEMI</v>
          </cell>
          <cell r="P734" t="str">
            <v>IKECHUKWU.UCHE@SHELL.COM</v>
          </cell>
          <cell r="Q734" t="str">
            <v>OPEX</v>
          </cell>
          <cell r="R734" t="str">
            <v>OPEX</v>
          </cell>
          <cell r="S734" t="str">
            <v>NON SAL</v>
          </cell>
          <cell r="T734" t="str">
            <v>N/A</v>
          </cell>
          <cell r="U734" t="str">
            <v>N/A</v>
          </cell>
          <cell r="V734" t="str">
            <v>N/A</v>
          </cell>
          <cell r="W734" t="str">
            <v>P236.01 Technical Support</v>
          </cell>
          <cell r="X734" t="str">
            <v>S7200 Services</v>
          </cell>
          <cell r="Y734" t="str">
            <v>A2340 Overhead</v>
          </cell>
          <cell r="AB734">
            <v>0</v>
          </cell>
          <cell r="AC734">
            <v>0</v>
          </cell>
          <cell r="AD734">
            <v>0</v>
          </cell>
        </row>
        <row r="735">
          <cell r="A735">
            <v>113180</v>
          </cell>
          <cell r="B735" t="str">
            <v>OVERHEADS FACILITIES &amp; LOGISTICS- REGIONAL DISCIPLINE ADVISER</v>
          </cell>
          <cell r="C735">
            <v>113180</v>
          </cell>
          <cell r="D735" t="str">
            <v>OVERHEADS FACILITIES &amp; LOGISTICS- REGIONAL DISCIPLINE ADVISER</v>
          </cell>
          <cell r="E735">
            <v>415002</v>
          </cell>
          <cell r="F735">
            <v>4150</v>
          </cell>
          <cell r="G735" t="str">
            <v>G&amp;A</v>
          </cell>
          <cell r="H735" t="str">
            <v>BASE JV</v>
          </cell>
          <cell r="I735" t="str">
            <v>P&amp;T</v>
          </cell>
          <cell r="J735" t="str">
            <v>GM Nigeria, Operated</v>
          </cell>
          <cell r="K735" t="str">
            <v>GM Nigeria, Operated</v>
          </cell>
          <cell r="L735" t="str">
            <v>Manager, Onshore Nigeria Engineering</v>
          </cell>
          <cell r="M735" t="str">
            <v>MOJEED OKUNADE</v>
          </cell>
          <cell r="N735" t="str">
            <v>ENGINEERING</v>
          </cell>
          <cell r="O735" t="str">
            <v>EBEM, MARCEL</v>
          </cell>
          <cell r="P735" t="str">
            <v>CHIBUZO.ONUMADU@SHELL.COM</v>
          </cell>
          <cell r="Q735" t="str">
            <v>OPEX</v>
          </cell>
          <cell r="R735" t="str">
            <v>OPEX</v>
          </cell>
          <cell r="S735" t="str">
            <v>NON SAL</v>
          </cell>
          <cell r="T735" t="str">
            <v>N/A</v>
          </cell>
          <cell r="U735" t="str">
            <v>N/A</v>
          </cell>
          <cell r="V735" t="str">
            <v>N/A</v>
          </cell>
          <cell r="W735" t="str">
            <v>P236.01 Technical Support</v>
          </cell>
          <cell r="X735" t="str">
            <v>S7200 Services</v>
          </cell>
          <cell r="Y735" t="str">
            <v>A2340 Overhead</v>
          </cell>
          <cell r="AB735">
            <v>0</v>
          </cell>
          <cell r="AC735">
            <v>0</v>
          </cell>
          <cell r="AD735">
            <v>0</v>
          </cell>
        </row>
        <row r="736">
          <cell r="A736">
            <v>113181</v>
          </cell>
          <cell r="B736" t="str">
            <v>OVERHEADS, ITG INFORMATION TECHNOLOGY MANAGER -TECHNICAL COMPETENCE &amp; PROFESSIONAL DEVELOPMENT(STA)</v>
          </cell>
          <cell r="C736">
            <v>113181</v>
          </cell>
          <cell r="D736" t="str">
            <v>OVERHEADS, ITG INFORMATION TECHNOLOGY MANAGER -TECHNICAL COMPETENCE &amp; PROFESSIONAL DEVELOPMENT(STA)</v>
          </cell>
          <cell r="E736">
            <v>415002</v>
          </cell>
          <cell r="F736">
            <v>4150</v>
          </cell>
          <cell r="G736" t="str">
            <v>G&amp;A</v>
          </cell>
          <cell r="H736" t="str">
            <v>BASE JV</v>
          </cell>
          <cell r="I736" t="str">
            <v>FINANCE</v>
          </cell>
          <cell r="J736" t="str">
            <v>IM &amp; IT</v>
          </cell>
          <cell r="K736" t="str">
            <v>IM&amp;IT Manager Nigeria &amp; Gabon</v>
          </cell>
          <cell r="L736" t="str">
            <v>JV Interface Manager</v>
          </cell>
          <cell r="M736" t="str">
            <v>CHIGBO ENENMO</v>
          </cell>
          <cell r="N736" t="str">
            <v>FINANCE/IT</v>
          </cell>
          <cell r="O736" t="str">
            <v>ONAMUSI, ADERONKE</v>
          </cell>
          <cell r="P736" t="str">
            <v>kola.oyelowo@shell.com</v>
          </cell>
          <cell r="Q736" t="str">
            <v>OPEX</v>
          </cell>
          <cell r="R736" t="str">
            <v>OPEX</v>
          </cell>
          <cell r="S736" t="str">
            <v>NON SAL</v>
          </cell>
          <cell r="T736" t="str">
            <v>N/A</v>
          </cell>
          <cell r="U736" t="str">
            <v>N/A</v>
          </cell>
          <cell r="V736" t="str">
            <v>C_OPSE_OIL_Z11</v>
          </cell>
          <cell r="W736" t="str">
            <v>P236.03 IT</v>
          </cell>
          <cell r="X736" t="str">
            <v>S7200 Services</v>
          </cell>
          <cell r="Y736" t="str">
            <v>A2340 Overhead</v>
          </cell>
          <cell r="AB736">
            <v>10621080</v>
          </cell>
          <cell r="AC736">
            <v>107720</v>
          </cell>
          <cell r="AD736">
            <v>142543.21311475409</v>
          </cell>
        </row>
        <row r="737">
          <cell r="A737">
            <v>113182</v>
          </cell>
          <cell r="B737" t="str">
            <v>INTERNAL COMMUNICATIONS &amp; PUBLICATIONS</v>
          </cell>
          <cell r="C737">
            <v>113182</v>
          </cell>
          <cell r="D737" t="str">
            <v>CORPORATE COMMUNICATION_TRAVEL&amp; HOTEL</v>
          </cell>
          <cell r="E737">
            <v>415002</v>
          </cell>
          <cell r="F737">
            <v>4150</v>
          </cell>
          <cell r="G737" t="str">
            <v>CDPA</v>
          </cell>
          <cell r="H737" t="str">
            <v>BASE JV</v>
          </cell>
          <cell r="I737" t="str">
            <v>CC &amp; MD</v>
          </cell>
          <cell r="J737" t="str">
            <v>EXTERNAL RELATIONS</v>
          </cell>
          <cell r="K737" t="str">
            <v>External Relations Manager</v>
          </cell>
          <cell r="L737" t="str">
            <v>ER Nigeria Communications Manager</v>
          </cell>
          <cell r="M737" t="str">
            <v>CHIGBO ENENMO</v>
          </cell>
          <cell r="N737" t="str">
            <v>EXTERNAL RELATIONS</v>
          </cell>
          <cell r="O737" t="str">
            <v>SOKUNBI, ADEOLA</v>
          </cell>
          <cell r="P737" t="str">
            <v>ADAOBI.ONIWINDE@SHELL.COM</v>
          </cell>
          <cell r="Q737" t="str">
            <v>OPEX</v>
          </cell>
          <cell r="R737" t="str">
            <v>OPEX</v>
          </cell>
          <cell r="S737" t="str">
            <v>NON SAL</v>
          </cell>
          <cell r="T737" t="str">
            <v>N/A</v>
          </cell>
          <cell r="U737" t="str">
            <v>N/A</v>
          </cell>
          <cell r="V737" t="str">
            <v>C_OPSE_OIL_Z11</v>
          </cell>
          <cell r="W737" t="str">
            <v>P236.08 Corporate Affairs, PR, etc.</v>
          </cell>
          <cell r="X737" t="str">
            <v>S7200 Services</v>
          </cell>
          <cell r="Y737" t="str">
            <v>A2340 Overhead</v>
          </cell>
          <cell r="AB737">
            <v>21649000</v>
          </cell>
          <cell r="AC737">
            <v>0</v>
          </cell>
          <cell r="AD737">
            <v>70980.327868852459</v>
          </cell>
        </row>
        <row r="738">
          <cell r="A738">
            <v>113184</v>
          </cell>
          <cell r="B738" t="str">
            <v>GENERAL OVERHEADS OKOLOMA</v>
          </cell>
          <cell r="C738">
            <v>113184</v>
          </cell>
          <cell r="D738" t="str">
            <v>AFAM GRF OPERATION OVERHEADS (ADMIN SERVICES COST)</v>
          </cell>
          <cell r="E738">
            <v>414003</v>
          </cell>
          <cell r="F738">
            <v>4140</v>
          </cell>
          <cell r="G738" t="str">
            <v>GAS</v>
          </cell>
          <cell r="H738" t="str">
            <v>DOMGAS/IPP</v>
          </cell>
          <cell r="I738" t="str">
            <v>PRODUCTION</v>
          </cell>
          <cell r="J738" t="str">
            <v>PRODUCTION</v>
          </cell>
          <cell r="K738" t="str">
            <v>Asset Manager, Land East Hub</v>
          </cell>
          <cell r="L738" t="str">
            <v>Asset Management Integration Lead</v>
          </cell>
          <cell r="M738" t="str">
            <v>IRETI OMOTOSO</v>
          </cell>
          <cell r="N738" t="str">
            <v>PRODUCTION</v>
          </cell>
          <cell r="O738" t="str">
            <v>ADEDIRAN, ADEWALE</v>
          </cell>
          <cell r="P738" t="str">
            <v>DENNIS.ONYEBUCHIE@SHELL.COM</v>
          </cell>
          <cell r="Q738" t="str">
            <v>OPEX</v>
          </cell>
          <cell r="R738" t="str">
            <v>OPEX</v>
          </cell>
          <cell r="S738" t="str">
            <v>NON SAL</v>
          </cell>
          <cell r="T738" t="str">
            <v>N/A</v>
          </cell>
          <cell r="U738" t="str">
            <v>N/A</v>
          </cell>
          <cell r="V738" t="str">
            <v>C_OPSE_OIL_Z11</v>
          </cell>
          <cell r="W738" t="str">
            <v>P234 Power Operations</v>
          </cell>
          <cell r="X738" t="str">
            <v>S7200 Services</v>
          </cell>
          <cell r="Y738" t="str">
            <v>A2110 Production Operations</v>
          </cell>
          <cell r="AB738">
            <v>8669381.9976399001</v>
          </cell>
          <cell r="AC738">
            <v>0</v>
          </cell>
          <cell r="AD738">
            <v>28424.203270950493</v>
          </cell>
        </row>
        <row r="739">
          <cell r="A739">
            <v>113185</v>
          </cell>
          <cell r="B739" t="str">
            <v>OVERHEADS FACILITIES &amp; LOGISTICS- CONCEPT ENGINEERING</v>
          </cell>
          <cell r="C739">
            <v>113185</v>
          </cell>
          <cell r="D739" t="str">
            <v>OVERHEADS FACILITIES &amp; LOGISTICS- CONCEPT ENGINEERING</v>
          </cell>
          <cell r="E739">
            <v>415002</v>
          </cell>
          <cell r="F739">
            <v>4150</v>
          </cell>
          <cell r="G739" t="str">
            <v>G&amp;A</v>
          </cell>
          <cell r="H739" t="str">
            <v>BASE JV</v>
          </cell>
          <cell r="I739" t="str">
            <v>DEVELOPMENT</v>
          </cell>
          <cell r="J739" t="str">
            <v>GM Nigeria, Operated</v>
          </cell>
          <cell r="K739" t="str">
            <v>GM Nigeria, Operated</v>
          </cell>
          <cell r="L739" t="str">
            <v>Discipline Lead Process Engr</v>
          </cell>
          <cell r="M739" t="str">
            <v>MOJEED OKUNADE</v>
          </cell>
          <cell r="N739" t="str">
            <v>DEVELOPMENT</v>
          </cell>
          <cell r="O739" t="str">
            <v>ENONCHE, VANESSA</v>
          </cell>
          <cell r="P739" t="str">
            <v>TARRYLA.NNOAHAM@SHELL.COM</v>
          </cell>
          <cell r="Q739" t="str">
            <v>OPEX</v>
          </cell>
          <cell r="R739" t="str">
            <v>OPEX</v>
          </cell>
          <cell r="S739" t="str">
            <v>NON SAL</v>
          </cell>
          <cell r="T739" t="str">
            <v>N/A</v>
          </cell>
          <cell r="U739" t="str">
            <v>N/A</v>
          </cell>
          <cell r="V739" t="str">
            <v>C_OPSE_OIL_Z11</v>
          </cell>
          <cell r="W739" t="str">
            <v>P236.01 Technical Support</v>
          </cell>
          <cell r="X739" t="str">
            <v>S7200 Services</v>
          </cell>
          <cell r="Y739" t="str">
            <v>A2340 Overhead</v>
          </cell>
          <cell r="AB739">
            <v>6449000</v>
          </cell>
          <cell r="AC739">
            <v>1326</v>
          </cell>
          <cell r="AD739">
            <v>22470.262295081964</v>
          </cell>
        </row>
        <row r="740">
          <cell r="A740">
            <v>113187</v>
          </cell>
          <cell r="B740" t="str">
            <v>OVERHEADS FACILITIES &amp; LOGISTICS- SURFACE ENGINEERING</v>
          </cell>
          <cell r="C740">
            <v>113187</v>
          </cell>
          <cell r="D740" t="str">
            <v>OVERHEADS FACILITIES &amp; LOGISTICS- SURFACE ENGINEERING</v>
          </cell>
          <cell r="E740">
            <v>415002</v>
          </cell>
          <cell r="F740">
            <v>4150</v>
          </cell>
          <cell r="G740" t="str">
            <v>G&amp;A</v>
          </cell>
          <cell r="H740" t="str">
            <v>BASE JV</v>
          </cell>
          <cell r="I740" t="str">
            <v>P&amp;T</v>
          </cell>
          <cell r="J740" t="str">
            <v>GM Nigeria, Operated</v>
          </cell>
          <cell r="K740" t="str">
            <v>GM Nigeria, Operated</v>
          </cell>
          <cell r="L740" t="str">
            <v>Manager, Onshore Nigeria Engineering</v>
          </cell>
          <cell r="M740" t="str">
            <v>MOJEED OKUNADE</v>
          </cell>
          <cell r="N740" t="str">
            <v>ENGINEERING</v>
          </cell>
          <cell r="O740" t="str">
            <v>EBEM, MARCEL</v>
          </cell>
          <cell r="P740" t="str">
            <v>CHIBUZO.ONUMADU@SHELL.COM</v>
          </cell>
          <cell r="Q740" t="str">
            <v>OPEX</v>
          </cell>
          <cell r="R740" t="str">
            <v>OPEX</v>
          </cell>
          <cell r="S740" t="str">
            <v>NON SAL</v>
          </cell>
          <cell r="T740" t="str">
            <v>N/A</v>
          </cell>
          <cell r="U740" t="str">
            <v>N/A</v>
          </cell>
          <cell r="V740" t="str">
            <v>N/A</v>
          </cell>
          <cell r="W740" t="str">
            <v>P236.01 Technical Support</v>
          </cell>
          <cell r="X740" t="str">
            <v>S7200 Services</v>
          </cell>
          <cell r="Y740" t="str">
            <v>A2340 Overhead</v>
          </cell>
          <cell r="AB740">
            <v>0</v>
          </cell>
          <cell r="AC740">
            <v>0</v>
          </cell>
          <cell r="AD740">
            <v>0</v>
          </cell>
        </row>
        <row r="741">
          <cell r="A741">
            <v>108138</v>
          </cell>
          <cell r="B741" t="str">
            <v xml:space="preserve">PTP/O PROJECTS - OPERATED NG01          </v>
          </cell>
          <cell r="C741">
            <v>113139</v>
          </cell>
          <cell r="D741" t="str">
            <v>ADMIN SERVICES COST - MAJOR PROJECTS - TP</v>
          </cell>
          <cell r="E741">
            <v>415002</v>
          </cell>
          <cell r="F741">
            <v>4150</v>
          </cell>
          <cell r="G741" t="str">
            <v>G&amp;A</v>
          </cell>
          <cell r="H741" t="str">
            <v>BASE JV</v>
          </cell>
          <cell r="I741" t="str">
            <v>P&amp;T</v>
          </cell>
          <cell r="J741" t="str">
            <v>GM Nigeria, Operated</v>
          </cell>
          <cell r="K741" t="str">
            <v>GM Nigeria, Operated</v>
          </cell>
          <cell r="L741" t="str">
            <v>Manager, Onshore Nigeria Engineering</v>
          </cell>
          <cell r="M741" t="str">
            <v>MOJEED OKUNADE</v>
          </cell>
          <cell r="N741" t="str">
            <v>MAJOR PROJECTS</v>
          </cell>
          <cell r="O741" t="str">
            <v>AJALA, OLUFEMI</v>
          </cell>
          <cell r="P741" t="str">
            <v>IKECHUKWU.UCHE@SHELL.COM</v>
          </cell>
          <cell r="Q741" t="str">
            <v>OPEX</v>
          </cell>
          <cell r="R741" t="str">
            <v>OPEX</v>
          </cell>
          <cell r="S741" t="str">
            <v>NON SAL</v>
          </cell>
          <cell r="T741" t="str">
            <v>N/A</v>
          </cell>
          <cell r="U741" t="str">
            <v>N/A</v>
          </cell>
          <cell r="V741" t="str">
            <v>N/A</v>
          </cell>
          <cell r="W741" t="str">
            <v>P236.01 Technical Support</v>
          </cell>
          <cell r="X741" t="str">
            <v>S7200 Services</v>
          </cell>
          <cell r="Y741" t="str">
            <v>A2340 Overhead</v>
          </cell>
          <cell r="AB741">
            <v>0</v>
          </cell>
          <cell r="AC741">
            <v>0</v>
          </cell>
          <cell r="AD741">
            <v>0</v>
          </cell>
        </row>
        <row r="742">
          <cell r="A742">
            <v>113189</v>
          </cell>
          <cell r="B742" t="str">
            <v xml:space="preserve">LABOUR CONTRACTOR- SURFACE ENGINEERING  </v>
          </cell>
          <cell r="C742">
            <v>113189</v>
          </cell>
          <cell r="D742" t="str">
            <v xml:space="preserve">LABOUR CONTRACTOR- SURFACE ENGINEERING  </v>
          </cell>
          <cell r="E742">
            <v>415004</v>
          </cell>
          <cell r="F742">
            <v>4150</v>
          </cell>
          <cell r="G742" t="str">
            <v>G&amp;A</v>
          </cell>
          <cell r="H742" t="str">
            <v>BASE JV</v>
          </cell>
          <cell r="I742" t="str">
            <v>P&amp;T</v>
          </cell>
          <cell r="J742" t="str">
            <v>GM Nigeria, Operated</v>
          </cell>
          <cell r="K742" t="str">
            <v>GM Nigeria, Operated</v>
          </cell>
          <cell r="L742" t="str">
            <v>Manager, Onshore Nigeria Engineering</v>
          </cell>
          <cell r="M742" t="str">
            <v>MOJEED OKUNADE</v>
          </cell>
          <cell r="N742" t="str">
            <v>ENGINEERING</v>
          </cell>
          <cell r="O742" t="str">
            <v>EBEM, MARCEL</v>
          </cell>
          <cell r="P742" t="str">
            <v>CHIBUZO.ONUMADU@SHELL.COM</v>
          </cell>
          <cell r="Q742" t="str">
            <v>OPEX</v>
          </cell>
          <cell r="R742" t="str">
            <v>OPEX</v>
          </cell>
          <cell r="S742" t="str">
            <v>NON SAL</v>
          </cell>
          <cell r="T742" t="str">
            <v>N/A</v>
          </cell>
          <cell r="U742" t="str">
            <v>N/A</v>
          </cell>
          <cell r="V742" t="str">
            <v>C_OPSE_OIL_Z11</v>
          </cell>
          <cell r="W742" t="str">
            <v>P236.01 Technical Support</v>
          </cell>
          <cell r="X742" t="str">
            <v>S7200 Services</v>
          </cell>
          <cell r="Y742" t="str">
            <v>A2340 Overhead</v>
          </cell>
          <cell r="AB742">
            <v>9224000</v>
          </cell>
          <cell r="AC742">
            <v>29640</v>
          </cell>
          <cell r="AD742">
            <v>59882.62295081967</v>
          </cell>
        </row>
        <row r="743">
          <cell r="A743">
            <v>113192</v>
          </cell>
          <cell r="B743" t="str">
            <v>OVERHEADS IAEG JV AUDIT_TRAVEL &amp; HOTEL</v>
          </cell>
          <cell r="C743">
            <v>113192</v>
          </cell>
          <cell r="D743" t="str">
            <v>OVERHEADS IAEG JV AUDIT_TRAVEL &amp; HOTEL</v>
          </cell>
          <cell r="E743">
            <v>415002</v>
          </cell>
          <cell r="F743">
            <v>4150</v>
          </cell>
          <cell r="G743" t="str">
            <v>G&amp;A</v>
          </cell>
          <cell r="H743" t="str">
            <v>BASE JV</v>
          </cell>
          <cell r="I743" t="str">
            <v>FINANCE</v>
          </cell>
          <cell r="J743" t="str">
            <v>FINANCE</v>
          </cell>
          <cell r="K743" t="str">
            <v>Audit Manager Nigeria &amp; Gabon</v>
          </cell>
          <cell r="L743" t="str">
            <v>Head NCD, SPDC</v>
          </cell>
          <cell r="M743" t="str">
            <v>CHIGBO ENENMO</v>
          </cell>
          <cell r="N743" t="str">
            <v>FINANCE</v>
          </cell>
          <cell r="O743" t="str">
            <v>AJILIMA- ISAAC, HAWA</v>
          </cell>
          <cell r="P743" t="str">
            <v>CATHERINE.EZENWANI@SHELL.COM</v>
          </cell>
          <cell r="Q743" t="str">
            <v>OPEX</v>
          </cell>
          <cell r="R743" t="str">
            <v>OPEX</v>
          </cell>
          <cell r="S743" t="str">
            <v>NON SAL</v>
          </cell>
          <cell r="T743" t="str">
            <v>N/A</v>
          </cell>
          <cell r="U743" t="str">
            <v>N/A</v>
          </cell>
          <cell r="V743" t="str">
            <v>C_OPSE_OIL_Z11</v>
          </cell>
          <cell r="W743" t="str">
            <v>P236.06 Finance and Taxation</v>
          </cell>
          <cell r="X743" t="str">
            <v>S7200 Services</v>
          </cell>
          <cell r="Y743" t="str">
            <v>A2340 Overhead</v>
          </cell>
          <cell r="AB743">
            <v>25457600</v>
          </cell>
          <cell r="AC743">
            <v>29400</v>
          </cell>
          <cell r="AD743">
            <v>112867.54098360655</v>
          </cell>
        </row>
        <row r="744">
          <cell r="A744">
            <v>113193</v>
          </cell>
          <cell r="B744" t="str">
            <v>OVERHEADS REGIONAL LEARNING_ADMIN COST</v>
          </cell>
          <cell r="C744">
            <v>113193</v>
          </cell>
          <cell r="D744" t="str">
            <v>OVERHEADS REGIONAL LEARNING_ADMIN COST</v>
          </cell>
          <cell r="E744">
            <v>415002</v>
          </cell>
          <cell r="F744">
            <v>4150</v>
          </cell>
          <cell r="G744" t="str">
            <v>G&amp;A</v>
          </cell>
          <cell r="H744" t="str">
            <v>BASE JV</v>
          </cell>
          <cell r="I744" t="str">
            <v>HR</v>
          </cell>
          <cell r="J744" t="str">
            <v>HR</v>
          </cell>
          <cell r="K744" t="str">
            <v>Manager Learning Sub Saharan Africa</v>
          </cell>
          <cell r="L744" t="str">
            <v>Manager Learning UIO</v>
          </cell>
          <cell r="M744" t="str">
            <v>CHIGBO ENENMO</v>
          </cell>
          <cell r="N744" t="str">
            <v>HR</v>
          </cell>
          <cell r="O744" t="str">
            <v>AJILIMA- ISAAC, HAWA</v>
          </cell>
          <cell r="P744" t="str">
            <v>JOBSON.GWATANA@SHELL.COM</v>
          </cell>
          <cell r="Q744" t="str">
            <v>OPEX</v>
          </cell>
          <cell r="R744" t="str">
            <v>OPEX</v>
          </cell>
          <cell r="S744" t="str">
            <v>NON SAL</v>
          </cell>
          <cell r="T744" t="str">
            <v>N/A</v>
          </cell>
          <cell r="U744" t="str">
            <v>N/A</v>
          </cell>
          <cell r="V744" t="str">
            <v>C_OPSE_OIL_Z11</v>
          </cell>
          <cell r="W744" t="str">
            <v>P236.04 HR</v>
          </cell>
          <cell r="X744" t="str">
            <v>S7200 Services</v>
          </cell>
          <cell r="Y744" t="str">
            <v>A2340 Overhead</v>
          </cell>
          <cell r="AB744">
            <v>25067937.57</v>
          </cell>
          <cell r="AC744">
            <v>200</v>
          </cell>
          <cell r="AD744">
            <v>82389.959245901642</v>
          </cell>
        </row>
        <row r="745">
          <cell r="A745">
            <v>108139</v>
          </cell>
          <cell r="B745" t="str">
            <v xml:space="preserve">PTP/D PROJECTS - DEEPWATER NG01         </v>
          </cell>
          <cell r="C745">
            <v>113139</v>
          </cell>
          <cell r="D745" t="str">
            <v>ADMIN SERVICES COST - MAJOR PROJECTS - TP</v>
          </cell>
          <cell r="E745">
            <v>415002</v>
          </cell>
          <cell r="F745">
            <v>4150</v>
          </cell>
          <cell r="G745" t="str">
            <v>G&amp;A</v>
          </cell>
          <cell r="H745" t="str">
            <v>BASE JV</v>
          </cell>
          <cell r="I745" t="str">
            <v>P&amp;T</v>
          </cell>
          <cell r="J745" t="str">
            <v>GM Nigeria, Operated</v>
          </cell>
          <cell r="K745" t="str">
            <v>GM Nigeria, Operated</v>
          </cell>
          <cell r="L745" t="str">
            <v>Manager, Onshore Nigeria Engineering</v>
          </cell>
          <cell r="M745" t="str">
            <v>MOJEED OKUNADE</v>
          </cell>
          <cell r="N745" t="str">
            <v>MAJOR PROJECTS</v>
          </cell>
          <cell r="O745" t="str">
            <v>AJALA, OLUFEMI</v>
          </cell>
          <cell r="P745" t="str">
            <v>IKECHUKWU.UCHE@SHELL.COM</v>
          </cell>
          <cell r="Q745" t="str">
            <v>OPEX</v>
          </cell>
          <cell r="R745" t="str">
            <v>OPEX</v>
          </cell>
          <cell r="S745" t="str">
            <v>NON SAL</v>
          </cell>
          <cell r="T745" t="str">
            <v>N/A</v>
          </cell>
          <cell r="U745" t="str">
            <v>N/A</v>
          </cell>
          <cell r="V745" t="str">
            <v>N/A</v>
          </cell>
          <cell r="W745" t="str">
            <v>P236.01 Technical Support</v>
          </cell>
          <cell r="X745" t="str">
            <v>S7200 Services</v>
          </cell>
          <cell r="Y745" t="str">
            <v>A2340 Overhead</v>
          </cell>
          <cell r="AB745">
            <v>0</v>
          </cell>
          <cell r="AC745">
            <v>0</v>
          </cell>
          <cell r="AD745">
            <v>0</v>
          </cell>
        </row>
        <row r="746">
          <cell r="A746">
            <v>113195</v>
          </cell>
          <cell r="B746" t="str">
            <v>PEC POLLUTION CLEAN UP</v>
          </cell>
          <cell r="C746">
            <v>113195</v>
          </cell>
          <cell r="D746" t="str">
            <v>PCE POLLUTION CLEANUP - LOGISTICS (ACCIDENT PREVENTION &amp; INVESTIGATION)</v>
          </cell>
          <cell r="E746">
            <v>415006</v>
          </cell>
          <cell r="F746">
            <v>4150</v>
          </cell>
          <cell r="G746" t="str">
            <v>HSE</v>
          </cell>
          <cell r="H746" t="str">
            <v>BASE JV</v>
          </cell>
          <cell r="I746" t="str">
            <v>PRODUCTION</v>
          </cell>
          <cell r="J746" t="str">
            <v>PRODUCTION</v>
          </cell>
          <cell r="K746" t="str">
            <v>Asset Manager, Swamp East Hub</v>
          </cell>
          <cell r="L746" t="str">
            <v>Asset Management Integration Lead</v>
          </cell>
          <cell r="M746" t="str">
            <v>IRETI OMOTOSO</v>
          </cell>
          <cell r="N746" t="str">
            <v>PRODUCTION</v>
          </cell>
          <cell r="O746" t="str">
            <v>AZUBUIKE, JOHN</v>
          </cell>
          <cell r="P746" t="str">
            <v>JACOB.OGOGO@SHELL.COM</v>
          </cell>
          <cell r="Q746" t="str">
            <v>OPEX</v>
          </cell>
          <cell r="R746" t="str">
            <v>OPEX</v>
          </cell>
          <cell r="S746" t="str">
            <v>NON SAL</v>
          </cell>
          <cell r="T746" t="str">
            <v>N/A</v>
          </cell>
          <cell r="U746" t="str">
            <v>N/A</v>
          </cell>
          <cell r="V746" t="str">
            <v>C_OPSE_OIL_Z11</v>
          </cell>
          <cell r="W746" t="str">
            <v>P244.01 Other Production Expenses</v>
          </cell>
          <cell r="X746" t="str">
            <v>S7200 Services</v>
          </cell>
          <cell r="Y746" t="str">
            <v>A2340 Overhead</v>
          </cell>
          <cell r="AB746">
            <v>0</v>
          </cell>
          <cell r="AC746">
            <v>3740</v>
          </cell>
          <cell r="AD746">
            <v>3740</v>
          </cell>
        </row>
        <row r="747">
          <cell r="A747">
            <v>113196</v>
          </cell>
          <cell r="B747" t="str">
            <v>PN PP PIPELINE SYSTEMS</v>
          </cell>
          <cell r="C747">
            <v>113196</v>
          </cell>
          <cell r="D747" t="str">
            <v>PN PP PIPELINE SYSTEMS (HOTELS AND TRAVEL)</v>
          </cell>
          <cell r="E747">
            <v>415002</v>
          </cell>
          <cell r="F747">
            <v>4150</v>
          </cell>
          <cell r="G747" t="str">
            <v>G&amp;A</v>
          </cell>
          <cell r="H747" t="str">
            <v>BASE JV</v>
          </cell>
          <cell r="I747" t="str">
            <v>PRODUCTION</v>
          </cell>
          <cell r="J747" t="str">
            <v>PRODUCTION</v>
          </cell>
          <cell r="K747" t="str">
            <v>Pipeline Asset Manager</v>
          </cell>
          <cell r="L747" t="str">
            <v xml:space="preserve">	Production Support Manager                                                          </v>
          </cell>
          <cell r="M747" t="str">
            <v>IRETI OMOTOSO</v>
          </cell>
          <cell r="N747" t="str">
            <v>PRODUCTION</v>
          </cell>
          <cell r="O747" t="str">
            <v>AGUEGBOH, OBIORA</v>
          </cell>
          <cell r="P747" t="str">
            <v>JOHN.OKOJIE@SHELL.COM</v>
          </cell>
          <cell r="Q747" t="str">
            <v>OPEX</v>
          </cell>
          <cell r="R747" t="str">
            <v>OPEX</v>
          </cell>
          <cell r="S747" t="str">
            <v>NON SAL</v>
          </cell>
          <cell r="T747" t="str">
            <v>N/A</v>
          </cell>
          <cell r="U747" t="str">
            <v>N/A</v>
          </cell>
          <cell r="V747" t="str">
            <v>N/A</v>
          </cell>
          <cell r="W747" t="str">
            <v>P231 Production Operations</v>
          </cell>
          <cell r="X747" t="str">
            <v>S7200 Services</v>
          </cell>
          <cell r="Y747" t="str">
            <v>A2110 Production Operations</v>
          </cell>
          <cell r="AB747">
            <v>0</v>
          </cell>
          <cell r="AC747">
            <v>0</v>
          </cell>
          <cell r="AD747">
            <v>0</v>
          </cell>
        </row>
        <row r="748">
          <cell r="A748">
            <v>113197</v>
          </cell>
          <cell r="B748" t="str">
            <v>PNPT GENERAL OVERHEAD</v>
          </cell>
          <cell r="C748">
            <v>113197</v>
          </cell>
          <cell r="D748" t="str">
            <v>PNPT GENERAL OVERHEAD (H&amp;T) (HOTELS AND TRAVEL)</v>
          </cell>
          <cell r="E748">
            <v>415002</v>
          </cell>
          <cell r="F748">
            <v>4150</v>
          </cell>
          <cell r="G748" t="str">
            <v>G&amp;A</v>
          </cell>
          <cell r="H748" t="str">
            <v>BASE JV</v>
          </cell>
          <cell r="I748" t="str">
            <v>PRODUCTION</v>
          </cell>
          <cell r="J748" t="str">
            <v>PRODUCTION</v>
          </cell>
          <cell r="K748" t="str">
            <v>Asset Manager, Swamp East Hub</v>
          </cell>
          <cell r="L748" t="str">
            <v>Bonny Terminal Installation Manager </v>
          </cell>
          <cell r="M748" t="str">
            <v>IRETI OMOTOSO</v>
          </cell>
          <cell r="N748" t="str">
            <v>PRODUCTION</v>
          </cell>
          <cell r="O748" t="str">
            <v>MBANEFO, DUBEM</v>
          </cell>
          <cell r="P748" t="str">
            <v>ANTHONY.I.OBI@SHELL.COM</v>
          </cell>
          <cell r="Q748" t="str">
            <v>OPEX</v>
          </cell>
          <cell r="R748" t="str">
            <v>OPEX</v>
          </cell>
          <cell r="S748" t="str">
            <v>NON SAL</v>
          </cell>
          <cell r="T748" t="str">
            <v>N/A</v>
          </cell>
          <cell r="U748" t="str">
            <v>N/A</v>
          </cell>
          <cell r="V748" t="str">
            <v>C_OPSE_OIL_Z11</v>
          </cell>
          <cell r="W748" t="str">
            <v>P231 Production Operations</v>
          </cell>
          <cell r="X748" t="str">
            <v>S7200 Services</v>
          </cell>
          <cell r="Y748" t="str">
            <v>A2110 Production Operations</v>
          </cell>
          <cell r="AB748">
            <v>17991950</v>
          </cell>
          <cell r="AC748">
            <v>0</v>
          </cell>
          <cell r="AD748">
            <v>58990</v>
          </cell>
        </row>
        <row r="749">
          <cell r="A749">
            <v>113202</v>
          </cell>
          <cell r="B749" t="str">
            <v>AFAM POWER GENERAL O/H - ICT INFRASTUCTURE</v>
          </cell>
          <cell r="C749">
            <v>113202</v>
          </cell>
          <cell r="D749" t="str">
            <v>AFAM OVERHEAD - ICT (ICT - INFRASTRUCTURE)</v>
          </cell>
          <cell r="E749">
            <v>414003</v>
          </cell>
          <cell r="F749">
            <v>4140</v>
          </cell>
          <cell r="G749" t="str">
            <v>GAS</v>
          </cell>
          <cell r="H749" t="str">
            <v>DOMGAS/IPP</v>
          </cell>
          <cell r="I749" t="str">
            <v>PRODUCTION</v>
          </cell>
          <cell r="J749" t="str">
            <v>PRODUCTION</v>
          </cell>
          <cell r="K749" t="str">
            <v>Asset Manager, Land East Hub (AFAM)</v>
          </cell>
          <cell r="L749" t="str">
            <v>Operations Manager Afam Power Plant</v>
          </cell>
          <cell r="M749" t="str">
            <v>IRETI OMOTOSO</v>
          </cell>
          <cell r="N749" t="str">
            <v>PRODUCTION</v>
          </cell>
          <cell r="O749" t="str">
            <v>AZUBUIKE, JOHN</v>
          </cell>
          <cell r="P749" t="str">
            <v>ALPHONS.ALAGALA@SHELL.COM</v>
          </cell>
          <cell r="Q749" t="str">
            <v>OPEX</v>
          </cell>
          <cell r="R749" t="str">
            <v>OPEX</v>
          </cell>
          <cell r="S749" t="str">
            <v>NON SAL</v>
          </cell>
          <cell r="T749" t="str">
            <v>N/A</v>
          </cell>
          <cell r="U749" t="str">
            <v>N/A</v>
          </cell>
          <cell r="V749" t="str">
            <v>N_AFAM_EL1_G01</v>
          </cell>
          <cell r="W749" t="str">
            <v>P234 Power Operations</v>
          </cell>
          <cell r="X749" t="str">
            <v>S7200 Services</v>
          </cell>
          <cell r="Y749" t="str">
            <v>A2170 Direct Mngt and Overheads</v>
          </cell>
          <cell r="AB749">
            <v>1901000.0000000002</v>
          </cell>
          <cell r="AC749">
            <v>0</v>
          </cell>
          <cell r="AD749">
            <v>6232.7868852459023</v>
          </cell>
        </row>
        <row r="750">
          <cell r="A750">
            <v>113203</v>
          </cell>
          <cell r="B750" t="str">
            <v>AFAM POWER GENERAL O/H - LABOUR CONTRACTOR</v>
          </cell>
          <cell r="C750">
            <v>113203</v>
          </cell>
          <cell r="D750" t="str">
            <v>AFAM OVERHEAD - MANPOWER (LABOUR CONTRACTOR)</v>
          </cell>
          <cell r="E750">
            <v>414003</v>
          </cell>
          <cell r="F750">
            <v>4140</v>
          </cell>
          <cell r="G750" t="str">
            <v>GAS</v>
          </cell>
          <cell r="H750" t="str">
            <v>DOMGAS/IPP</v>
          </cell>
          <cell r="I750" t="str">
            <v>PRODUCTION</v>
          </cell>
          <cell r="J750" t="str">
            <v>PRODUCTION</v>
          </cell>
          <cell r="K750" t="str">
            <v>Asset Manager, Land East Hub (AFAM)</v>
          </cell>
          <cell r="L750" t="str">
            <v>Operations Manager Afam Power Plant</v>
          </cell>
          <cell r="M750" t="str">
            <v>IRETI OMOTOSO</v>
          </cell>
          <cell r="N750" t="str">
            <v>PRODUCTION</v>
          </cell>
          <cell r="O750" t="str">
            <v>AZUBUIKE, JOHN</v>
          </cell>
          <cell r="P750" t="str">
            <v>ALPHONS.ALAGALA@SHELL.COM</v>
          </cell>
          <cell r="Q750" t="str">
            <v>OPEX</v>
          </cell>
          <cell r="R750" t="str">
            <v>OPEX</v>
          </cell>
          <cell r="S750" t="str">
            <v>NON SAL</v>
          </cell>
          <cell r="T750" t="str">
            <v>N/A</v>
          </cell>
          <cell r="U750" t="str">
            <v>N/A</v>
          </cell>
          <cell r="V750" t="str">
            <v>N_AFAM_EL1_G01</v>
          </cell>
          <cell r="W750" t="str">
            <v>P234 Power Operations</v>
          </cell>
          <cell r="X750" t="str">
            <v>S7200 Services</v>
          </cell>
          <cell r="Y750" t="str">
            <v>A2170 Direct Mngt and Overheads</v>
          </cell>
          <cell r="AB750">
            <v>16894800</v>
          </cell>
          <cell r="AC750">
            <v>0</v>
          </cell>
          <cell r="AD750">
            <v>55392.7868852459</v>
          </cell>
        </row>
        <row r="751">
          <cell r="A751">
            <v>113204</v>
          </cell>
          <cell r="B751" t="str">
            <v>CX PUBLIC ADDRESS SYSTEM SERVICES</v>
          </cell>
          <cell r="C751">
            <v>113204</v>
          </cell>
          <cell r="D751" t="str">
            <v>CORPORATE COMMUNICATION AND MEDIA_CATERING</v>
          </cell>
          <cell r="E751">
            <v>415003</v>
          </cell>
          <cell r="F751">
            <v>4150</v>
          </cell>
          <cell r="G751" t="str">
            <v>CDPA</v>
          </cell>
          <cell r="H751" t="str">
            <v>BASE JV</v>
          </cell>
          <cell r="I751" t="str">
            <v>CC &amp; MD</v>
          </cell>
          <cell r="J751" t="str">
            <v>EXTERNAL RELATIONS</v>
          </cell>
          <cell r="K751" t="str">
            <v>External Relations Manager</v>
          </cell>
          <cell r="L751" t="str">
            <v>ER Nigeria Communications Manager</v>
          </cell>
          <cell r="M751" t="str">
            <v>CHIGBO ENENMO</v>
          </cell>
          <cell r="N751" t="str">
            <v>EXTERNAL RELATIONS</v>
          </cell>
          <cell r="O751" t="str">
            <v>SOKUNBI, ADEOLA</v>
          </cell>
          <cell r="P751" t="str">
            <v>ANDREW.EJENEHA@SHELL.COM</v>
          </cell>
          <cell r="Q751" t="str">
            <v>OPEX</v>
          </cell>
          <cell r="R751" t="str">
            <v>OPEX</v>
          </cell>
          <cell r="S751" t="str">
            <v>NON SAL</v>
          </cell>
          <cell r="T751" t="str">
            <v>N/A</v>
          </cell>
          <cell r="U751" t="str">
            <v>N/A</v>
          </cell>
          <cell r="V751" t="str">
            <v>C_OPSE_OIL_Z11</v>
          </cell>
          <cell r="W751" t="str">
            <v>P236.08 Corporate Affairs, PR, etc.</v>
          </cell>
          <cell r="X751" t="str">
            <v>S7200 Services</v>
          </cell>
          <cell r="Y751" t="str">
            <v>A2340 Overhead</v>
          </cell>
          <cell r="AB751">
            <v>882000</v>
          </cell>
          <cell r="AC751">
            <v>0</v>
          </cell>
          <cell r="AD751">
            <v>2891.8032786885246</v>
          </cell>
        </row>
        <row r="752">
          <cell r="A752">
            <v>113206</v>
          </cell>
          <cell r="B752" t="str">
            <v>PIPELINE INTEGRITY OVERHEAD</v>
          </cell>
          <cell r="C752">
            <v>113206</v>
          </cell>
          <cell r="D752" t="str">
            <v>PIPELINE INTEGRITY OVERHEAD (HOTELS AND TRAVEL)</v>
          </cell>
          <cell r="E752">
            <v>415002</v>
          </cell>
          <cell r="F752">
            <v>4150</v>
          </cell>
          <cell r="G752" t="str">
            <v>G&amp;A</v>
          </cell>
          <cell r="H752" t="str">
            <v>BASE JV</v>
          </cell>
          <cell r="I752" t="str">
            <v>PRODUCTION</v>
          </cell>
          <cell r="J752" t="str">
            <v>PRODUCTION</v>
          </cell>
          <cell r="K752" t="str">
            <v>Pipeline Asset Manager</v>
          </cell>
          <cell r="L752" t="str">
            <v xml:space="preserve">	Production Support Manager                                                          </v>
          </cell>
          <cell r="M752" t="str">
            <v>IRETI OMOTOSO</v>
          </cell>
          <cell r="N752" t="str">
            <v>PRODUCTION</v>
          </cell>
          <cell r="O752" t="str">
            <v>AGUEGBOH, OBIORA</v>
          </cell>
          <cell r="P752" t="str">
            <v>IKECHUKWU.ODINACHI@SHELL.COM</v>
          </cell>
          <cell r="Q752" t="str">
            <v>OPEX</v>
          </cell>
          <cell r="R752" t="str">
            <v>OPEX</v>
          </cell>
          <cell r="S752" t="str">
            <v>NON SAL</v>
          </cell>
          <cell r="T752" t="str">
            <v>N/A</v>
          </cell>
          <cell r="U752" t="str">
            <v>N/A</v>
          </cell>
          <cell r="V752" t="str">
            <v>N/A</v>
          </cell>
          <cell r="W752" t="str">
            <v>P231 Production Operations</v>
          </cell>
          <cell r="X752" t="str">
            <v>S7200 Services</v>
          </cell>
          <cell r="Y752" t="str">
            <v>A2110 Production Operations</v>
          </cell>
          <cell r="AB752">
            <v>0</v>
          </cell>
          <cell r="AC752">
            <v>0</v>
          </cell>
          <cell r="AD752">
            <v>0</v>
          </cell>
        </row>
        <row r="753">
          <cell r="A753">
            <v>108140</v>
          </cell>
          <cell r="B753" t="str">
            <v>PTP/H PROJECTS - HSSE NG01</v>
          </cell>
          <cell r="C753">
            <v>113139</v>
          </cell>
          <cell r="D753" t="str">
            <v>ADMIN SERVICES COST - MAJOR PROJECTS - TP</v>
          </cell>
          <cell r="E753">
            <v>415002</v>
          </cell>
          <cell r="F753">
            <v>4150</v>
          </cell>
          <cell r="G753" t="str">
            <v>G&amp;A</v>
          </cell>
          <cell r="H753" t="str">
            <v>BASE JV</v>
          </cell>
          <cell r="I753" t="str">
            <v>P&amp;T</v>
          </cell>
          <cell r="J753" t="str">
            <v>GM Nigeria, Operated</v>
          </cell>
          <cell r="K753" t="str">
            <v>GM Nigeria, Operated</v>
          </cell>
          <cell r="L753" t="str">
            <v>Manager, Onshore Nigeria Engineering</v>
          </cell>
          <cell r="M753" t="str">
            <v>MOJEED OKUNADE</v>
          </cell>
          <cell r="N753" t="str">
            <v>MAJOR PROJECTS</v>
          </cell>
          <cell r="O753" t="str">
            <v>AJALA, OLUFEMI</v>
          </cell>
          <cell r="P753" t="str">
            <v>IKECHUKWU.UCHE@SHELL.COM</v>
          </cell>
          <cell r="Q753" t="str">
            <v>OPEX</v>
          </cell>
          <cell r="R753" t="str">
            <v>OPEX</v>
          </cell>
          <cell r="S753" t="str">
            <v>NON SAL</v>
          </cell>
          <cell r="T753" t="str">
            <v>N/A</v>
          </cell>
          <cell r="U753" t="str">
            <v>N/A</v>
          </cell>
          <cell r="V753" t="str">
            <v>N/A</v>
          </cell>
          <cell r="W753" t="str">
            <v>P236.01 Technical Support</v>
          </cell>
          <cell r="X753" t="str">
            <v>S7200 Services</v>
          </cell>
          <cell r="Y753" t="str">
            <v>A2340 Overhead</v>
          </cell>
          <cell r="AB753">
            <v>0</v>
          </cell>
          <cell r="AC753">
            <v>0</v>
          </cell>
          <cell r="AD753">
            <v>0</v>
          </cell>
        </row>
        <row r="754">
          <cell r="A754">
            <v>113208</v>
          </cell>
          <cell r="B754" t="str">
            <v>OVERHEADS  IAEG JV AUDIT_ ICT INFRASTRUCTURE</v>
          </cell>
          <cell r="C754">
            <v>113208</v>
          </cell>
          <cell r="D754" t="str">
            <v>OVERHEADS  IAEG JV AUDIT_ ICT INFRASTRUCTURE</v>
          </cell>
          <cell r="E754">
            <v>415005</v>
          </cell>
          <cell r="F754">
            <v>4150</v>
          </cell>
          <cell r="G754" t="str">
            <v>OF-E&amp;M</v>
          </cell>
          <cell r="H754" t="str">
            <v>BASE JV</v>
          </cell>
          <cell r="I754" t="str">
            <v>FINANCE</v>
          </cell>
          <cell r="J754" t="str">
            <v>FINANCE</v>
          </cell>
          <cell r="K754" t="str">
            <v>Audit Manager Nigeria &amp; Gabon</v>
          </cell>
          <cell r="L754" t="str">
            <v>Head NCD, SPDC</v>
          </cell>
          <cell r="M754" t="str">
            <v>CHIGBO ENENMO</v>
          </cell>
          <cell r="N754" t="str">
            <v>FINANCE</v>
          </cell>
          <cell r="O754" t="str">
            <v>AJILIMA- ISAAC, HAWA</v>
          </cell>
          <cell r="P754" t="str">
            <v>CATHERINE.EZENWANI@SHELL.COM</v>
          </cell>
          <cell r="Q754" t="str">
            <v>OPEX</v>
          </cell>
          <cell r="R754" t="str">
            <v>OPEX</v>
          </cell>
          <cell r="S754" t="str">
            <v>NON SAL</v>
          </cell>
          <cell r="T754" t="str">
            <v>N/A</v>
          </cell>
          <cell r="U754" t="str">
            <v>N/A</v>
          </cell>
          <cell r="V754" t="str">
            <v>C_OPSE_OIL_Z11</v>
          </cell>
          <cell r="W754" t="str">
            <v>P236.06 Finance and Taxation</v>
          </cell>
          <cell r="X754" t="str">
            <v>S7200 Services</v>
          </cell>
          <cell r="Y754" t="str">
            <v>A2340 Overhead</v>
          </cell>
          <cell r="AB754">
            <v>0</v>
          </cell>
          <cell r="AC754">
            <v>0</v>
          </cell>
          <cell r="AD754">
            <v>0</v>
          </cell>
        </row>
        <row r="755">
          <cell r="A755">
            <v>113209</v>
          </cell>
          <cell r="B755" t="str">
            <v>OVERHEADS COMMUNITY CONTENTS_ADMIN SERVICE COST</v>
          </cell>
          <cell r="C755">
            <v>113209</v>
          </cell>
          <cell r="D755" t="str">
            <v>OVERHEADS NCD_ADMIN SERVICE COST</v>
          </cell>
          <cell r="E755">
            <v>415002</v>
          </cell>
          <cell r="F755">
            <v>4150</v>
          </cell>
          <cell r="G755" t="str">
            <v>G&amp;A</v>
          </cell>
          <cell r="H755" t="str">
            <v>BASE JV</v>
          </cell>
          <cell r="I755" t="str">
            <v>FINANCE</v>
          </cell>
          <cell r="J755" t="str">
            <v>CONTRACTING &amp; PROCUREMENT</v>
          </cell>
          <cell r="K755" t="str">
            <v>Manager CP UI Nigeria &amp; Gabon</v>
          </cell>
          <cell r="L755" t="str">
            <v>GM NCD &amp; SPDC CP Manager</v>
          </cell>
          <cell r="M755" t="str">
            <v>CHIGBO ENENMO</v>
          </cell>
          <cell r="N755" t="str">
            <v>FINANCE/CP</v>
          </cell>
          <cell r="O755" t="str">
            <v>AJILIMA- ISAAC, HAWA</v>
          </cell>
          <cell r="P755" t="str">
            <v>OSIKHENA.OJIOR@SHELL.COM</v>
          </cell>
          <cell r="Q755" t="str">
            <v>OPEX</v>
          </cell>
          <cell r="R755" t="str">
            <v>OPEX</v>
          </cell>
          <cell r="S755" t="str">
            <v>NON SAL</v>
          </cell>
          <cell r="T755" t="str">
            <v>N/A</v>
          </cell>
          <cell r="U755" t="str">
            <v>N/A</v>
          </cell>
          <cell r="V755" t="str">
            <v>C_OPSE_OIL_Z11</v>
          </cell>
          <cell r="W755" t="str">
            <v>P236.07 Procurement Management</v>
          </cell>
          <cell r="X755" t="str">
            <v>S7200 Services</v>
          </cell>
          <cell r="Y755" t="str">
            <v>A2340 Overhead</v>
          </cell>
          <cell r="AB755">
            <v>2280883</v>
          </cell>
          <cell r="AC755">
            <v>0</v>
          </cell>
          <cell r="AD755">
            <v>7478.3049180327871</v>
          </cell>
        </row>
        <row r="756">
          <cell r="A756">
            <v>113210</v>
          </cell>
          <cell r="B756" t="str">
            <v>PNP CORP HYDROCARBON SYSTEM MANAGEMENT</v>
          </cell>
          <cell r="C756">
            <v>113210</v>
          </cell>
          <cell r="D756" t="str">
            <v>PNP: CORP HYDROCARBON SYSTEM MANAGEMENT - SERVICES MGT (LABOUR CONTRACTOR)</v>
          </cell>
          <cell r="E756">
            <v>415004</v>
          </cell>
          <cell r="F756">
            <v>4150</v>
          </cell>
          <cell r="G756" t="str">
            <v>G&amp;A</v>
          </cell>
          <cell r="H756" t="str">
            <v>BASE JV</v>
          </cell>
          <cell r="I756" t="str">
            <v>PRODUCTION</v>
          </cell>
          <cell r="J756" t="str">
            <v>PRODUCTION</v>
          </cell>
          <cell r="K756" t="str">
            <v>Production Services Manager</v>
          </cell>
          <cell r="L756" t="str">
            <v xml:space="preserve">	Production Support Manager                                                          </v>
          </cell>
          <cell r="M756" t="str">
            <v>IRETI OMOTOSO</v>
          </cell>
          <cell r="N756" t="str">
            <v>PRODUCTION</v>
          </cell>
          <cell r="O756" t="str">
            <v>ADEPOJU, OPEYEMI</v>
          </cell>
          <cell r="P756" t="str">
            <v>G.OMOKARO@SHELL.COM</v>
          </cell>
          <cell r="Q756" t="str">
            <v>OPEX</v>
          </cell>
          <cell r="R756" t="str">
            <v>OPEX</v>
          </cell>
          <cell r="S756" t="str">
            <v>NON SAL</v>
          </cell>
          <cell r="T756" t="str">
            <v>N/A</v>
          </cell>
          <cell r="U756" t="str">
            <v>N/A</v>
          </cell>
          <cell r="V756" t="str">
            <v>C_OPSE_OIL_Z11</v>
          </cell>
          <cell r="W756" t="str">
            <v>P235 Direct Management</v>
          </cell>
          <cell r="X756" t="str">
            <v>S7200 Services</v>
          </cell>
          <cell r="Y756" t="str">
            <v>A2170 Direct Mngt and Overheads</v>
          </cell>
          <cell r="AB756">
            <v>0</v>
          </cell>
          <cell r="AC756">
            <v>0</v>
          </cell>
          <cell r="AD756">
            <v>0</v>
          </cell>
        </row>
        <row r="757">
          <cell r="A757">
            <v>113211</v>
          </cell>
          <cell r="B757" t="str">
            <v>PNP COMPUTERIZED. MAINTENANCE MGEMENT</v>
          </cell>
          <cell r="C757">
            <v>113211</v>
          </cell>
          <cell r="D757" t="str">
            <v>COMPUTERIZED MAINTENANCE MANAGEMENT (LABOUR CONTRACTOR)</v>
          </cell>
          <cell r="E757">
            <v>415004</v>
          </cell>
          <cell r="F757">
            <v>4150</v>
          </cell>
          <cell r="G757" t="str">
            <v>G&amp;A</v>
          </cell>
          <cell r="H757" t="str">
            <v>BASE JV</v>
          </cell>
          <cell r="I757" t="str">
            <v>PRODUCTION</v>
          </cell>
          <cell r="J757" t="str">
            <v>PRODUCTION</v>
          </cell>
          <cell r="K757" t="str">
            <v>Production Services Manager</v>
          </cell>
          <cell r="L757" t="str">
            <v>Manager, Turnaround &amp; Maintenance Execution</v>
          </cell>
          <cell r="M757" t="str">
            <v>IRETI OMOTOSO</v>
          </cell>
          <cell r="N757" t="str">
            <v>PRODUCTION</v>
          </cell>
          <cell r="O757" t="str">
            <v>OLALEYE, OLAYEMI</v>
          </cell>
          <cell r="P757" t="str">
            <v>OLAKUNLE.AJAYI@SHELL.COM</v>
          </cell>
          <cell r="Q757" t="str">
            <v>OPEX</v>
          </cell>
          <cell r="R757" t="str">
            <v>OPEX</v>
          </cell>
          <cell r="S757" t="str">
            <v>NON SAL</v>
          </cell>
          <cell r="T757" t="str">
            <v>N/A</v>
          </cell>
          <cell r="U757" t="str">
            <v>N/A</v>
          </cell>
          <cell r="V757" t="str">
            <v>C_OPSE_OIL_Z11</v>
          </cell>
          <cell r="W757" t="str">
            <v>P233 Facilities Maintenance</v>
          </cell>
          <cell r="X757" t="str">
            <v>S7200 Services</v>
          </cell>
          <cell r="Y757" t="str">
            <v>A2170 Direct Mngt and Overheads</v>
          </cell>
          <cell r="AB757">
            <v>32396585</v>
          </cell>
          <cell r="AC757">
            <v>250000</v>
          </cell>
          <cell r="AD757">
            <v>356218.31147540984</v>
          </cell>
        </row>
        <row r="758">
          <cell r="A758">
            <v>108148</v>
          </cell>
          <cell r="B758" t="str">
            <v xml:space="preserve">PTE/S PES - PROJECT SERVICES NG01       </v>
          </cell>
          <cell r="C758">
            <v>113139</v>
          </cell>
          <cell r="D758" t="str">
            <v>ADMIN SERVICES COST - MAJOR PROJECTS - TP</v>
          </cell>
          <cell r="E758">
            <v>415002</v>
          </cell>
          <cell r="F758">
            <v>4150</v>
          </cell>
          <cell r="G758" t="str">
            <v>G&amp;A</v>
          </cell>
          <cell r="H758" t="str">
            <v>BASE JV</v>
          </cell>
          <cell r="I758" t="str">
            <v>P&amp;T</v>
          </cell>
          <cell r="J758" t="str">
            <v>GM Nigeria, Operated</v>
          </cell>
          <cell r="K758" t="str">
            <v>GM Nigeria, Operated</v>
          </cell>
          <cell r="L758" t="str">
            <v>Manager, Onshore Nigeria Engineering</v>
          </cell>
          <cell r="M758" t="str">
            <v>MOJEED OKUNADE</v>
          </cell>
          <cell r="N758" t="str">
            <v>MAJOR PROJECTS</v>
          </cell>
          <cell r="O758" t="str">
            <v>AJALA, OLUFEMI</v>
          </cell>
          <cell r="P758" t="str">
            <v>IKECHUKWU.UCHE@SHELL.COM</v>
          </cell>
          <cell r="Q758" t="str">
            <v>OPEX</v>
          </cell>
          <cell r="R758" t="str">
            <v>OPEX</v>
          </cell>
          <cell r="S758" t="str">
            <v>NON SAL</v>
          </cell>
          <cell r="T758" t="str">
            <v>N/A</v>
          </cell>
          <cell r="U758" t="str">
            <v>N/A</v>
          </cell>
          <cell r="V758" t="str">
            <v>N/A</v>
          </cell>
          <cell r="W758" t="str">
            <v>P236.01 Technical Support</v>
          </cell>
          <cell r="X758" t="str">
            <v>S7200 Services</v>
          </cell>
          <cell r="Y758" t="str">
            <v>A2340 Overhead</v>
          </cell>
          <cell r="AB758">
            <v>0</v>
          </cell>
          <cell r="AC758">
            <v>0</v>
          </cell>
          <cell r="AD758">
            <v>0</v>
          </cell>
        </row>
        <row r="759">
          <cell r="A759">
            <v>113213</v>
          </cell>
          <cell r="B759" t="str">
            <v>PNP CORPORATE MTCE SYSTEMS MANAGEMENT</v>
          </cell>
          <cell r="C759">
            <v>113213</v>
          </cell>
          <cell r="D759" t="str">
            <v>OVERHEADS, PNPM MAINTENANCE SYSTEMS (ACCIDENT PREVENTION &amp; INVESTIGATION)</v>
          </cell>
          <cell r="E759">
            <v>415006</v>
          </cell>
          <cell r="F759">
            <v>4150</v>
          </cell>
          <cell r="G759" t="str">
            <v>HSE</v>
          </cell>
          <cell r="H759" t="str">
            <v>BASE JV</v>
          </cell>
          <cell r="I759" t="str">
            <v>PRODUCTION</v>
          </cell>
          <cell r="J759" t="str">
            <v>PRODUCTION</v>
          </cell>
          <cell r="K759" t="str">
            <v>Production Services Manager</v>
          </cell>
          <cell r="L759" t="str">
            <v>Manager, Turnaround &amp; Maintenance Execution</v>
          </cell>
          <cell r="M759" t="str">
            <v>IRETI OMOTOSO</v>
          </cell>
          <cell r="N759" t="str">
            <v>PRODUCTION</v>
          </cell>
          <cell r="O759" t="str">
            <v>OLALEYE, OLAYEMI</v>
          </cell>
          <cell r="P759" t="str">
            <v>OLAKUNLE.AJAYI@SHELL.COM</v>
          </cell>
          <cell r="Q759" t="str">
            <v>OPEX</v>
          </cell>
          <cell r="R759" t="str">
            <v>OPEX</v>
          </cell>
          <cell r="S759" t="str">
            <v>NON SAL</v>
          </cell>
          <cell r="T759" t="str">
            <v>N/A</v>
          </cell>
          <cell r="U759" t="str">
            <v>N/A</v>
          </cell>
          <cell r="V759" t="str">
            <v>C_OPSE_OIL_Z11</v>
          </cell>
          <cell r="W759" t="str">
            <v>P233 Facilities Maintenance</v>
          </cell>
          <cell r="X759" t="str">
            <v>S7200 Services</v>
          </cell>
          <cell r="Y759" t="str">
            <v>A2170 Direct Mngt and Overheads</v>
          </cell>
          <cell r="AB759">
            <v>5935120</v>
          </cell>
          <cell r="AC759">
            <v>59900</v>
          </cell>
          <cell r="AD759">
            <v>79359.409836065577</v>
          </cell>
        </row>
        <row r="760">
          <cell r="A760">
            <v>113214</v>
          </cell>
          <cell r="B760" t="str">
            <v>PNP CORPORATE MTCE SYSTEMS MANAGEMENT</v>
          </cell>
          <cell r="C760">
            <v>113214</v>
          </cell>
          <cell r="D760" t="str">
            <v>OVERHEADS, PNPM MAINTENANCE SYSTEMS (HOTELS AND TRAVEL)</v>
          </cell>
          <cell r="E760">
            <v>415002</v>
          </cell>
          <cell r="F760">
            <v>4150</v>
          </cell>
          <cell r="G760" t="str">
            <v>G&amp;A</v>
          </cell>
          <cell r="H760" t="str">
            <v>BASE JV</v>
          </cell>
          <cell r="I760" t="str">
            <v>PRODUCTION</v>
          </cell>
          <cell r="J760" t="str">
            <v>PRODUCTION</v>
          </cell>
          <cell r="K760" t="str">
            <v>Production Services Manager</v>
          </cell>
          <cell r="L760" t="str">
            <v>Manager, Turnaround &amp; Maintenance Execution</v>
          </cell>
          <cell r="M760" t="str">
            <v>IRETI OMOTOSO</v>
          </cell>
          <cell r="N760" t="str">
            <v>PRODUCTION</v>
          </cell>
          <cell r="O760" t="str">
            <v>OLALEYE, OLAYEMI</v>
          </cell>
          <cell r="P760" t="str">
            <v>OLAKUNLE.AJAYI@SHELL.COM</v>
          </cell>
          <cell r="Q760" t="str">
            <v>OPEX</v>
          </cell>
          <cell r="R760" t="str">
            <v>OPEX</v>
          </cell>
          <cell r="S760" t="str">
            <v>NON SAL</v>
          </cell>
          <cell r="T760" t="str">
            <v>N/A</v>
          </cell>
          <cell r="U760" t="str">
            <v>N/A</v>
          </cell>
          <cell r="V760" t="str">
            <v>C_OPSE_OIL_Z11</v>
          </cell>
          <cell r="W760" t="str">
            <v>P233 Facilities Maintenance</v>
          </cell>
          <cell r="X760" t="str">
            <v>S7200 Services</v>
          </cell>
          <cell r="Y760" t="str">
            <v>A2170 Direct Mngt and Overheads</v>
          </cell>
          <cell r="AB760">
            <v>51480000</v>
          </cell>
          <cell r="AC760">
            <v>0</v>
          </cell>
          <cell r="AD760">
            <v>168786.88524590165</v>
          </cell>
        </row>
        <row r="761">
          <cell r="A761">
            <v>113216</v>
          </cell>
          <cell r="B761" t="str">
            <v>PRODUCTN OPERATION SYSTEMS OVERHEAD</v>
          </cell>
          <cell r="C761">
            <v>113216</v>
          </cell>
          <cell r="D761" t="str">
            <v>PRODUCTION OPERATION SYSTEMS MANAGEMENT (ACCIDENT PREVENTION &amp; INVESTIGATION)</v>
          </cell>
          <cell r="E761">
            <v>415006</v>
          </cell>
          <cell r="F761">
            <v>4150</v>
          </cell>
          <cell r="G761" t="str">
            <v>HSE</v>
          </cell>
          <cell r="H761" t="str">
            <v>BASE JV</v>
          </cell>
          <cell r="I761" t="str">
            <v>PRODUCTION</v>
          </cell>
          <cell r="J761" t="str">
            <v>PRODUCTION</v>
          </cell>
          <cell r="K761" t="str">
            <v>Production Services Manager</v>
          </cell>
          <cell r="L761" t="str">
            <v xml:space="preserve">	Head Oil &amp; Gas Planning and Performance Mgmt                         </v>
          </cell>
          <cell r="M761" t="str">
            <v>IRETI OMOTOSO</v>
          </cell>
          <cell r="N761" t="str">
            <v>PRODUCTION</v>
          </cell>
          <cell r="O761" t="str">
            <v>ADEPOJU, OPEYEMI</v>
          </cell>
          <cell r="P761" t="str">
            <v>ABIODUN.BUSARI@SHELL.COM</v>
          </cell>
          <cell r="Q761" t="str">
            <v>OPEX</v>
          </cell>
          <cell r="R761" t="str">
            <v>OPEX</v>
          </cell>
          <cell r="S761" t="str">
            <v>NON SAL</v>
          </cell>
          <cell r="T761" t="str">
            <v>N/A</v>
          </cell>
          <cell r="U761" t="str">
            <v>N/A</v>
          </cell>
          <cell r="V761" t="str">
            <v>C_OPSE_OIL_Z11</v>
          </cell>
          <cell r="W761" t="str">
            <v>P235 Direct Management</v>
          </cell>
          <cell r="X761" t="str">
            <v>S7200 Services</v>
          </cell>
          <cell r="Y761" t="str">
            <v>A2170 Direct Mngt and Overheads</v>
          </cell>
          <cell r="AB761">
            <v>694866.93000000017</v>
          </cell>
          <cell r="AC761">
            <v>196974.25</v>
          </cell>
          <cell r="AD761">
            <v>199252.50222950819</v>
          </cell>
        </row>
        <row r="762">
          <cell r="A762">
            <v>113221</v>
          </cell>
          <cell r="B762" t="str">
            <v>AFAM POWER GENERAL O/H - LAND TRANSPORT</v>
          </cell>
          <cell r="C762">
            <v>113221</v>
          </cell>
          <cell r="D762" t="str">
            <v>AFAM OVERHEAD - LOGISTICS (LAND TRANSPORT)</v>
          </cell>
          <cell r="E762">
            <v>414003</v>
          </cell>
          <cell r="F762">
            <v>4140</v>
          </cell>
          <cell r="G762" t="str">
            <v>GAS</v>
          </cell>
          <cell r="H762" t="str">
            <v>DOMGAS/IPP</v>
          </cell>
          <cell r="I762" t="str">
            <v>PRODUCTION</v>
          </cell>
          <cell r="J762" t="str">
            <v>PRODUCTION</v>
          </cell>
          <cell r="K762" t="str">
            <v>Asset Manager, Land East Hub (AFAM)</v>
          </cell>
          <cell r="L762" t="str">
            <v>Operations Manager Afam Power Plant</v>
          </cell>
          <cell r="M762" t="str">
            <v>IRETI OMOTOSO</v>
          </cell>
          <cell r="N762" t="str">
            <v>PRODUCTION</v>
          </cell>
          <cell r="O762" t="str">
            <v>AZUBUIKE, JOHN</v>
          </cell>
          <cell r="P762" t="str">
            <v>ALPHONS.ALAGALA@SHELL.COM</v>
          </cell>
          <cell r="Q762" t="str">
            <v>OPEX</v>
          </cell>
          <cell r="R762" t="str">
            <v>OPEX</v>
          </cell>
          <cell r="S762" t="str">
            <v>NON SAL</v>
          </cell>
          <cell r="T762" t="str">
            <v>N/A</v>
          </cell>
          <cell r="U762" t="str">
            <v>N/A</v>
          </cell>
          <cell r="V762" t="str">
            <v>N_AFAM_EL1_G01</v>
          </cell>
          <cell r="W762" t="str">
            <v>P234 Power Operations</v>
          </cell>
          <cell r="X762" t="str">
            <v>S7200 Services</v>
          </cell>
          <cell r="Y762" t="str">
            <v>A2170 Direct Mngt and Overheads</v>
          </cell>
          <cell r="AB762">
            <v>12440859.021449689</v>
          </cell>
          <cell r="AC762">
            <v>0</v>
          </cell>
          <cell r="AD762">
            <v>40789.701709671113</v>
          </cell>
        </row>
        <row r="763">
          <cell r="A763">
            <v>113222</v>
          </cell>
          <cell r="B763" t="str">
            <v>MD MANAGE COMPANY BUSINESS</v>
          </cell>
          <cell r="C763">
            <v>113222</v>
          </cell>
          <cell r="D763" t="str">
            <v>OVERHEADS, PN MANAGING DIRECTOR - SERVICES MGT (ADMIN SERVICES COST)</v>
          </cell>
          <cell r="E763">
            <v>415002</v>
          </cell>
          <cell r="F763">
            <v>4150</v>
          </cell>
          <cell r="G763" t="str">
            <v>G&amp;A</v>
          </cell>
          <cell r="H763" t="str">
            <v>BASE JV</v>
          </cell>
          <cell r="I763" t="str">
            <v>CC &amp; MD</v>
          </cell>
          <cell r="J763" t="str">
            <v>BGR</v>
          </cell>
          <cell r="K763" t="str">
            <v>Country Chair &amp; MD SPDC</v>
          </cell>
          <cell r="L763" t="str">
            <v>Country Chair &amp; MD SPDC</v>
          </cell>
          <cell r="M763" t="str">
            <v>CHIGBO ENENMO</v>
          </cell>
          <cell r="N763" t="str">
            <v>CCH/MD</v>
          </cell>
          <cell r="O763" t="str">
            <v>SOKUNBI, ADEOLA</v>
          </cell>
          <cell r="P763" t="str">
            <v>DANIEL.SAGBE@SHELL.COM</v>
          </cell>
          <cell r="Q763" t="str">
            <v>OPEX</v>
          </cell>
          <cell r="R763" t="str">
            <v>OPEX</v>
          </cell>
          <cell r="S763" t="str">
            <v>NON SAL</v>
          </cell>
          <cell r="T763" t="str">
            <v>N/A</v>
          </cell>
          <cell r="U763" t="str">
            <v>N/A</v>
          </cell>
          <cell r="V763" t="str">
            <v>C_OPSE_OIL_Z11</v>
          </cell>
          <cell r="W763" t="str">
            <v>P235 Direct Management</v>
          </cell>
          <cell r="X763" t="str">
            <v>S7200 Services</v>
          </cell>
          <cell r="Y763" t="str">
            <v>A2170 Direct Mngt and Overheads</v>
          </cell>
          <cell r="AB763">
            <v>50000000</v>
          </cell>
          <cell r="AC763">
            <v>120000</v>
          </cell>
          <cell r="AD763">
            <v>283934.42622950819</v>
          </cell>
        </row>
        <row r="764">
          <cell r="A764">
            <v>113223</v>
          </cell>
          <cell r="B764" t="str">
            <v>OVERHEADS FJVTR JV TREASURER_ADMIN COST</v>
          </cell>
          <cell r="C764">
            <v>113223</v>
          </cell>
          <cell r="D764" t="str">
            <v>OVERHEADS FJVTR JV TREASURER_ADMIN COST</v>
          </cell>
          <cell r="E764">
            <v>415002</v>
          </cell>
          <cell r="F764">
            <v>4150</v>
          </cell>
          <cell r="G764" t="str">
            <v>G&amp;A</v>
          </cell>
          <cell r="H764" t="str">
            <v>BASE JV</v>
          </cell>
          <cell r="I764" t="str">
            <v>FINANCE</v>
          </cell>
          <cell r="J764" t="str">
            <v>FINANCE</v>
          </cell>
          <cell r="K764" t="str">
            <v>Controller Africa</v>
          </cell>
          <cell r="L764" t="str">
            <v>Head of Treasury, SEPCiN</v>
          </cell>
          <cell r="M764" t="str">
            <v>CHIGBO ENENMO</v>
          </cell>
          <cell r="N764" t="str">
            <v>FINANCE</v>
          </cell>
          <cell r="O764" t="str">
            <v>AJILIMA- ISAAC, HAWA</v>
          </cell>
          <cell r="P764" t="str">
            <v>SAMSON.OJO@SHELL.COM</v>
          </cell>
          <cell r="Q764" t="str">
            <v>OPEX</v>
          </cell>
          <cell r="R764" t="str">
            <v>OPEX</v>
          </cell>
          <cell r="S764" t="str">
            <v>NON SAL</v>
          </cell>
          <cell r="T764" t="str">
            <v>N/A</v>
          </cell>
          <cell r="U764" t="str">
            <v>N/A</v>
          </cell>
          <cell r="V764" t="str">
            <v>C_OPSE_OIL_Z11</v>
          </cell>
          <cell r="W764" t="str">
            <v>P236.06 Finance and Taxation</v>
          </cell>
          <cell r="X764" t="str">
            <v>S7200 Services</v>
          </cell>
          <cell r="Y764" t="str">
            <v>A2340 Overhead</v>
          </cell>
          <cell r="AB764">
            <v>6219500</v>
          </cell>
          <cell r="AC764">
            <v>6300</v>
          </cell>
          <cell r="AD764">
            <v>26691.803278688523</v>
          </cell>
        </row>
        <row r="765">
          <cell r="A765">
            <v>113139</v>
          </cell>
          <cell r="B765" t="str">
            <v>ADMIN SERVICES COST - MAJOR PROJECTS - TP</v>
          </cell>
          <cell r="C765">
            <v>113139</v>
          </cell>
          <cell r="D765" t="str">
            <v>ADMIN SERVICES COST - MAJOR PROJECTS - TP</v>
          </cell>
          <cell r="E765">
            <v>415002</v>
          </cell>
          <cell r="F765">
            <v>4150</v>
          </cell>
          <cell r="G765" t="str">
            <v>G&amp;A</v>
          </cell>
          <cell r="H765" t="str">
            <v>BASE JV</v>
          </cell>
          <cell r="I765" t="str">
            <v>P&amp;T</v>
          </cell>
          <cell r="J765" t="str">
            <v>GM Nigeria, Operated</v>
          </cell>
          <cell r="K765" t="str">
            <v>GM Nigeria, Operated</v>
          </cell>
          <cell r="L765" t="str">
            <v>Manager, Onshore Nigeria Engineering</v>
          </cell>
          <cell r="M765" t="str">
            <v>MOJEED OKUNADE</v>
          </cell>
          <cell r="N765" t="str">
            <v>MAJOR PROJECTS</v>
          </cell>
          <cell r="O765" t="str">
            <v>AJALA, OLUFEMI</v>
          </cell>
          <cell r="P765" t="str">
            <v>IKECHUKWU.UCHE@SHELL.COM</v>
          </cell>
          <cell r="Q765" t="str">
            <v>OPEX</v>
          </cell>
          <cell r="R765" t="str">
            <v>OPEX</v>
          </cell>
          <cell r="S765" t="str">
            <v>NON SAL</v>
          </cell>
          <cell r="T765" t="str">
            <v>N/A</v>
          </cell>
          <cell r="U765" t="str">
            <v>N/A</v>
          </cell>
          <cell r="V765" t="str">
            <v>C_OPSE_OIL_Z11</v>
          </cell>
          <cell r="W765" t="str">
            <v>P236.01 Technical Support</v>
          </cell>
          <cell r="X765" t="str">
            <v>S7200 Services</v>
          </cell>
          <cell r="Y765" t="str">
            <v>A2340 Overhead</v>
          </cell>
          <cell r="AB765">
            <v>0</v>
          </cell>
          <cell r="AC765">
            <v>0</v>
          </cell>
          <cell r="AD765">
            <v>0</v>
          </cell>
        </row>
        <row r="766">
          <cell r="A766">
            <v>113226</v>
          </cell>
          <cell r="B766" t="str">
            <v xml:space="preserve">PNP PRODTN DIRECTOR OVERHEAD </v>
          </cell>
          <cell r="C766">
            <v>113226</v>
          </cell>
          <cell r="D766" t="str">
            <v>OVERHEADS, PNP PRODUCTION DIRECTOR - SERVICES MGT (AVIATION)</v>
          </cell>
          <cell r="E766">
            <v>415003</v>
          </cell>
          <cell r="F766">
            <v>4150</v>
          </cell>
          <cell r="G766" t="str">
            <v>PMM</v>
          </cell>
          <cell r="H766" t="str">
            <v>BASE JV</v>
          </cell>
          <cell r="I766" t="str">
            <v>PRODUCTION</v>
          </cell>
          <cell r="J766" t="str">
            <v>PRODUCTION</v>
          </cell>
          <cell r="K766" t="str">
            <v>GM Production</v>
          </cell>
          <cell r="L766" t="str">
            <v>GM Production</v>
          </cell>
          <cell r="M766" t="str">
            <v>IRETI OMOTOSO</v>
          </cell>
          <cell r="N766" t="str">
            <v>PRODUCTION</v>
          </cell>
          <cell r="O766" t="str">
            <v>ADEPOJU, OPEYEMI</v>
          </cell>
          <cell r="P766" t="str">
            <v>OLUYEMI.ADEBISI@SHELL.COM</v>
          </cell>
          <cell r="Q766" t="str">
            <v>OPEX</v>
          </cell>
          <cell r="R766" t="str">
            <v>OPEX</v>
          </cell>
          <cell r="S766" t="str">
            <v>NON SAL</v>
          </cell>
          <cell r="T766" t="str">
            <v>N/A</v>
          </cell>
          <cell r="U766" t="str">
            <v>N/A</v>
          </cell>
          <cell r="V766" t="str">
            <v>C_OPSE_OIL_Z11</v>
          </cell>
          <cell r="W766" t="str">
            <v>P235 Direct Management</v>
          </cell>
          <cell r="X766" t="str">
            <v>S7200 Services</v>
          </cell>
          <cell r="Y766" t="str">
            <v>A2170 Direct Mngt and Overheads</v>
          </cell>
          <cell r="AB766">
            <v>1532800</v>
          </cell>
          <cell r="AC766">
            <v>15824</v>
          </cell>
          <cell r="AD766">
            <v>20849.573770491803</v>
          </cell>
        </row>
        <row r="767">
          <cell r="A767">
            <v>113227</v>
          </cell>
          <cell r="B767" t="str">
            <v xml:space="preserve">PNP PRODTN DIRECTOR OVERHEAD </v>
          </cell>
          <cell r="C767">
            <v>113227</v>
          </cell>
          <cell r="D767" t="str">
            <v>OVERHEADS, PNP PRODUCTION DIRECTOR - SERVICES MGT (CATERING)</v>
          </cell>
          <cell r="E767">
            <v>415003</v>
          </cell>
          <cell r="F767">
            <v>4150</v>
          </cell>
          <cell r="G767" t="str">
            <v>PMM</v>
          </cell>
          <cell r="H767" t="str">
            <v>BASE JV</v>
          </cell>
          <cell r="I767" t="str">
            <v>PRODUCTION</v>
          </cell>
          <cell r="J767" t="str">
            <v>PRODUCTION</v>
          </cell>
          <cell r="K767" t="str">
            <v>GM Production</v>
          </cell>
          <cell r="L767" t="str">
            <v>GM Production</v>
          </cell>
          <cell r="M767" t="str">
            <v>IRETI OMOTOSO</v>
          </cell>
          <cell r="N767" t="str">
            <v>PRODUCTION</v>
          </cell>
          <cell r="O767" t="str">
            <v>ADEPOJU, OPEYEMI</v>
          </cell>
          <cell r="P767" t="str">
            <v>OLUYEMI.ADEBISI@SHELL.COM</v>
          </cell>
          <cell r="Q767" t="str">
            <v>OPEX</v>
          </cell>
          <cell r="R767" t="str">
            <v>OPEX</v>
          </cell>
          <cell r="S767" t="str">
            <v>NON SAL</v>
          </cell>
          <cell r="T767" t="str">
            <v>N/A</v>
          </cell>
          <cell r="U767" t="str">
            <v>N/A</v>
          </cell>
          <cell r="V767" t="str">
            <v>C_OPSE_OIL_Z11</v>
          </cell>
          <cell r="W767" t="str">
            <v>P235 Direct Management</v>
          </cell>
          <cell r="X767" t="str">
            <v>S7200 Services</v>
          </cell>
          <cell r="Y767" t="str">
            <v>A2170 Direct Mngt and Overheads</v>
          </cell>
          <cell r="AB767">
            <v>2887500</v>
          </cell>
          <cell r="AC767">
            <v>0</v>
          </cell>
          <cell r="AD767">
            <v>9467.2131147540986</v>
          </cell>
        </row>
        <row r="768">
          <cell r="A768">
            <v>113228</v>
          </cell>
          <cell r="B768" t="str">
            <v>PROD EXCELLENCE GEN OVERHEAD</v>
          </cell>
          <cell r="C768">
            <v>113228</v>
          </cell>
          <cell r="D768" t="str">
            <v>PROD EXCELLENCE GEN OVERHEAD - SERVICES MGT (CATERING)</v>
          </cell>
          <cell r="E768">
            <v>415003</v>
          </cell>
          <cell r="F768">
            <v>4150</v>
          </cell>
          <cell r="G768" t="str">
            <v>PMM</v>
          </cell>
          <cell r="H768" t="str">
            <v>BASE JV</v>
          </cell>
          <cell r="I768" t="str">
            <v>PRODUCTION</v>
          </cell>
          <cell r="J768" t="str">
            <v>PRODUCTION</v>
          </cell>
          <cell r="K768" t="str">
            <v>Production Services Manager</v>
          </cell>
          <cell r="L768" t="str">
            <v>Regional Discipline Adviser</v>
          </cell>
          <cell r="M768" t="str">
            <v>IRETI OMOTOSO</v>
          </cell>
          <cell r="N768" t="str">
            <v>PRODUCTION</v>
          </cell>
          <cell r="O768" t="str">
            <v>ADEPOJU, OPEYEMI</v>
          </cell>
          <cell r="P768" t="str">
            <v>ENAHORO.BERNARD@SHELL.COM</v>
          </cell>
          <cell r="Q768" t="str">
            <v>OPEX</v>
          </cell>
          <cell r="R768" t="str">
            <v>OPEX</v>
          </cell>
          <cell r="S768" t="str">
            <v>NON SAL</v>
          </cell>
          <cell r="T768" t="str">
            <v>N/A</v>
          </cell>
          <cell r="U768" t="str">
            <v>N/A</v>
          </cell>
          <cell r="V768" t="str">
            <v>N/A</v>
          </cell>
          <cell r="W768" t="str">
            <v>P235 Direct Management</v>
          </cell>
          <cell r="X768" t="str">
            <v>S7200 Services</v>
          </cell>
          <cell r="Y768" t="str">
            <v>A2170 Direct Mngt and Overheads</v>
          </cell>
          <cell r="AB768">
            <v>0</v>
          </cell>
          <cell r="AC768">
            <v>0</v>
          </cell>
          <cell r="AD768">
            <v>0</v>
          </cell>
        </row>
        <row r="769">
          <cell r="A769">
            <v>113229</v>
          </cell>
          <cell r="B769" t="str">
            <v>PTW - GENERAL DEPARTMENTAL O/H</v>
          </cell>
          <cell r="C769">
            <v>113229</v>
          </cell>
          <cell r="D769" t="str">
            <v>PTW - GENERAL DEPARTMENTAL O/H - SERVICES MGT (LABOUR CONTRACTOR)</v>
          </cell>
          <cell r="E769">
            <v>415004</v>
          </cell>
          <cell r="F769">
            <v>4150</v>
          </cell>
          <cell r="G769" t="str">
            <v>G&amp;A</v>
          </cell>
          <cell r="H769" t="str">
            <v>BASE JV</v>
          </cell>
          <cell r="I769" t="str">
            <v>PRODUCTION</v>
          </cell>
          <cell r="J769" t="str">
            <v>PRODUCTION</v>
          </cell>
          <cell r="K769" t="str">
            <v>Asset Manager, Swamp West Hub</v>
          </cell>
          <cell r="L769" t="str">
            <v>Forcados Terminal Installation Manager</v>
          </cell>
          <cell r="M769" t="str">
            <v>IRETI OMOTOSO</v>
          </cell>
          <cell r="N769" t="str">
            <v>PRODUCTION</v>
          </cell>
          <cell r="O769" t="str">
            <v>MBANEFO, DUBEM</v>
          </cell>
          <cell r="P769" t="str">
            <v>MAXWELL.OGHOLOH@SHELL.COM</v>
          </cell>
          <cell r="Q769" t="str">
            <v>OPEX</v>
          </cell>
          <cell r="R769" t="str">
            <v>OPEX</v>
          </cell>
          <cell r="S769" t="str">
            <v>NON SAL</v>
          </cell>
          <cell r="T769" t="str">
            <v>N/A</v>
          </cell>
          <cell r="U769" t="str">
            <v>N/A</v>
          </cell>
          <cell r="V769" t="str">
            <v>C_OPSE_OIL_Z11</v>
          </cell>
          <cell r="W769" t="str">
            <v>P231 Production Operations</v>
          </cell>
          <cell r="X769" t="str">
            <v>S7200 Services</v>
          </cell>
          <cell r="Y769" t="str">
            <v>A2110 Production Operations</v>
          </cell>
          <cell r="AB769">
            <v>64759020</v>
          </cell>
          <cell r="AC769">
            <v>0</v>
          </cell>
          <cell r="AD769">
            <v>212324.65573770492</v>
          </cell>
        </row>
        <row r="770">
          <cell r="A770">
            <v>101315</v>
          </cell>
          <cell r="B770" t="str">
            <v>PNTESURFACEENGINEERING</v>
          </cell>
          <cell r="C770">
            <v>113140</v>
          </cell>
          <cell r="D770" t="str">
            <v>OVERHEADS HR &amp; SERVICES - SURFACE ENGINEERING</v>
          </cell>
          <cell r="E770">
            <v>415002</v>
          </cell>
          <cell r="F770">
            <v>4150</v>
          </cell>
          <cell r="G770" t="str">
            <v>G&amp;A</v>
          </cell>
          <cell r="H770" t="str">
            <v>BASE JV</v>
          </cell>
          <cell r="I770" t="str">
            <v>P&amp;T</v>
          </cell>
          <cell r="J770" t="str">
            <v>GM Nigeria, Operated</v>
          </cell>
          <cell r="K770" t="str">
            <v>GM Nigeria, Operated</v>
          </cell>
          <cell r="L770" t="str">
            <v>Manager, Onshore Nigeria Engineering</v>
          </cell>
          <cell r="M770" t="str">
            <v>MOJEED OKUNADE</v>
          </cell>
          <cell r="N770" t="str">
            <v>ENGINEERING</v>
          </cell>
          <cell r="O770" t="str">
            <v>EBEM, MARCEL</v>
          </cell>
          <cell r="P770" t="str">
            <v>CHIBUZO.ONUMADU@SHELL.COM</v>
          </cell>
          <cell r="Q770" t="str">
            <v>OPEX</v>
          </cell>
          <cell r="R770" t="str">
            <v>OPEX</v>
          </cell>
          <cell r="S770" t="str">
            <v>NON SAL</v>
          </cell>
          <cell r="T770" t="str">
            <v>N/A</v>
          </cell>
          <cell r="U770" t="str">
            <v>N/A</v>
          </cell>
          <cell r="V770" t="str">
            <v>N/A</v>
          </cell>
          <cell r="W770" t="str">
            <v>P236.01 Technical Support</v>
          </cell>
          <cell r="X770" t="str">
            <v>S7200 Services</v>
          </cell>
          <cell r="Y770" t="str">
            <v>A2340 Overhead</v>
          </cell>
          <cell r="AB770">
            <v>0</v>
          </cell>
          <cell r="AC770">
            <v>0</v>
          </cell>
          <cell r="AD770">
            <v>0</v>
          </cell>
        </row>
        <row r="771">
          <cell r="A771">
            <v>101351</v>
          </cell>
          <cell r="B771" t="str">
            <v>PNTEU UTILITY SERVICES</v>
          </cell>
          <cell r="C771">
            <v>113140</v>
          </cell>
          <cell r="D771" t="str">
            <v>OVERHEADS HR &amp; SERVICES - SURFACE ENGINEERING</v>
          </cell>
          <cell r="E771">
            <v>415002</v>
          </cell>
          <cell r="F771">
            <v>4150</v>
          </cell>
          <cell r="G771" t="str">
            <v>G&amp;A</v>
          </cell>
          <cell r="H771" t="str">
            <v>BASE JV</v>
          </cell>
          <cell r="I771" t="str">
            <v>P&amp;T</v>
          </cell>
          <cell r="J771" t="str">
            <v>GM Nigeria, Operated</v>
          </cell>
          <cell r="K771" t="str">
            <v>GM Nigeria, Operated</v>
          </cell>
          <cell r="L771" t="str">
            <v>Manager, Onshore Nigeria Engineering</v>
          </cell>
          <cell r="M771" t="str">
            <v>MOJEED OKUNADE</v>
          </cell>
          <cell r="N771" t="str">
            <v>ENGINEERING</v>
          </cell>
          <cell r="O771" t="str">
            <v>EBEM, MARCEL</v>
          </cell>
          <cell r="P771" t="str">
            <v>CHIBUZO.ONUMADU@SHELL.COM</v>
          </cell>
          <cell r="Q771" t="str">
            <v>OPEX</v>
          </cell>
          <cell r="R771" t="str">
            <v>OPEX</v>
          </cell>
          <cell r="S771" t="str">
            <v>NON SAL</v>
          </cell>
          <cell r="T771" t="str">
            <v>N/A</v>
          </cell>
          <cell r="U771" t="str">
            <v>N/A</v>
          </cell>
          <cell r="V771" t="str">
            <v>N/A</v>
          </cell>
          <cell r="W771" t="str">
            <v>P236.01 Technical Support</v>
          </cell>
          <cell r="X771" t="str">
            <v>S7200 Services</v>
          </cell>
          <cell r="Y771" t="str">
            <v>A2340 Overhead</v>
          </cell>
          <cell r="AB771">
            <v>0</v>
          </cell>
          <cell r="AC771">
            <v>0</v>
          </cell>
          <cell r="AD771">
            <v>0</v>
          </cell>
        </row>
        <row r="772">
          <cell r="A772">
            <v>113140</v>
          </cell>
          <cell r="B772" t="str">
            <v>OVERHEADS HR &amp; SERVICES - SURFACE ENGINEERING</v>
          </cell>
          <cell r="C772">
            <v>113140</v>
          </cell>
          <cell r="D772" t="str">
            <v>OVERHEADS HR &amp; SERVICES - SURFACE ENGINEERING</v>
          </cell>
          <cell r="E772">
            <v>415002</v>
          </cell>
          <cell r="F772">
            <v>4150</v>
          </cell>
          <cell r="G772" t="str">
            <v>G&amp;A</v>
          </cell>
          <cell r="H772" t="str">
            <v>BASE JV</v>
          </cell>
          <cell r="I772" t="str">
            <v>P&amp;T</v>
          </cell>
          <cell r="J772" t="str">
            <v>GM Nigeria, Operated</v>
          </cell>
          <cell r="K772" t="str">
            <v>GM Nigeria, Operated</v>
          </cell>
          <cell r="L772" t="str">
            <v>Manager, Onshore Nigeria Engineering</v>
          </cell>
          <cell r="M772" t="str">
            <v>MOJEED OKUNADE</v>
          </cell>
          <cell r="N772" t="str">
            <v>ENGINEERING</v>
          </cell>
          <cell r="O772" t="str">
            <v>EBEM, MARCEL</v>
          </cell>
          <cell r="P772" t="str">
            <v>CHIBUZO.ONUMADU@SHELL.COM</v>
          </cell>
          <cell r="Q772" t="str">
            <v>OPEX</v>
          </cell>
          <cell r="R772" t="str">
            <v>OPEX</v>
          </cell>
          <cell r="S772" t="str">
            <v>NON SAL</v>
          </cell>
          <cell r="T772" t="str">
            <v>N/A</v>
          </cell>
          <cell r="U772" t="str">
            <v>N/A</v>
          </cell>
          <cell r="V772" t="str">
            <v>C_OPSE_OIL_Z11</v>
          </cell>
          <cell r="W772" t="str">
            <v>P236.01 Technical Support</v>
          </cell>
          <cell r="X772" t="str">
            <v>S7200 Services</v>
          </cell>
          <cell r="Y772" t="str">
            <v>A2340 Overhead</v>
          </cell>
          <cell r="AB772">
            <v>30200690</v>
          </cell>
          <cell r="AC772">
            <v>58663</v>
          </cell>
          <cell r="AD772">
            <v>157681.65573770492</v>
          </cell>
        </row>
        <row r="773">
          <cell r="A773">
            <v>101434</v>
          </cell>
          <cell r="B773" t="str">
            <v>PNHKDSITP-INTENSIVETRAININGPROGR</v>
          </cell>
          <cell r="C773">
            <v>113143</v>
          </cell>
          <cell r="D773" t="str">
            <v>LEADERSHIP LEARNINGOVERHEADS_TRAINING</v>
          </cell>
          <cell r="E773">
            <v>415004</v>
          </cell>
          <cell r="F773">
            <v>4150</v>
          </cell>
          <cell r="G773" t="str">
            <v>G&amp;A</v>
          </cell>
          <cell r="H773" t="str">
            <v>BASE JV</v>
          </cell>
          <cell r="I773" t="str">
            <v>HR</v>
          </cell>
          <cell r="J773" t="str">
            <v>HR</v>
          </cell>
          <cell r="K773" t="str">
            <v>Manager Learning Sub Saharan Africa</v>
          </cell>
          <cell r="L773" t="str">
            <v>Manager Learning UIO</v>
          </cell>
          <cell r="M773" t="str">
            <v>CHIGBO ENENMO</v>
          </cell>
          <cell r="N773" t="str">
            <v>HR</v>
          </cell>
          <cell r="O773" t="str">
            <v>AJILIMA- ISAAC, HAWA</v>
          </cell>
          <cell r="P773" t="str">
            <v>JOBSON.GWATANA@SHELL.COM</v>
          </cell>
          <cell r="Q773" t="str">
            <v>OPEX</v>
          </cell>
          <cell r="R773" t="str">
            <v>OPEX</v>
          </cell>
          <cell r="S773" t="str">
            <v>NON SAL</v>
          </cell>
          <cell r="T773" t="str">
            <v>N/A</v>
          </cell>
          <cell r="U773" t="str">
            <v>N/A</v>
          </cell>
          <cell r="V773" t="str">
            <v>N/A</v>
          </cell>
          <cell r="W773" t="str">
            <v>P236.04 HR</v>
          </cell>
          <cell r="X773" t="str">
            <v>S7200 Services</v>
          </cell>
          <cell r="Y773" t="str">
            <v>A2340 Overhead</v>
          </cell>
          <cell r="AB773">
            <v>0</v>
          </cell>
          <cell r="AC773">
            <v>0</v>
          </cell>
          <cell r="AD773">
            <v>0</v>
          </cell>
        </row>
        <row r="774">
          <cell r="A774">
            <v>113234</v>
          </cell>
          <cell r="B774" t="str">
            <v>PN PP PIPELINE SYSTEMS</v>
          </cell>
          <cell r="C774">
            <v>113234</v>
          </cell>
          <cell r="D774" t="str">
            <v>PN PP PIPELINE SYSTEMS (ACCIDENT PREVENTION &amp; INVESTIGATION)</v>
          </cell>
          <cell r="E774">
            <v>415006</v>
          </cell>
          <cell r="F774">
            <v>4150</v>
          </cell>
          <cell r="G774" t="str">
            <v>HSE</v>
          </cell>
          <cell r="H774" t="str">
            <v>BASE JV</v>
          </cell>
          <cell r="I774" t="str">
            <v>PRODUCTION</v>
          </cell>
          <cell r="J774" t="str">
            <v>PRODUCTION</v>
          </cell>
          <cell r="K774" t="str">
            <v>Pipeline Asset Manager</v>
          </cell>
          <cell r="L774" t="str">
            <v xml:space="preserve">	Production Support Manager                                                          </v>
          </cell>
          <cell r="M774" t="str">
            <v>IRETI OMOTOSO</v>
          </cell>
          <cell r="N774" t="str">
            <v>PRODUCTION</v>
          </cell>
          <cell r="O774" t="str">
            <v>AGUEGBOH, OBIORA</v>
          </cell>
          <cell r="P774" t="str">
            <v>JUSTICE.DEREFAKA@SHELL.COM</v>
          </cell>
          <cell r="Q774" t="str">
            <v>OPEX</v>
          </cell>
          <cell r="R774" t="str">
            <v>OPEX</v>
          </cell>
          <cell r="S774" t="str">
            <v>NON SAL</v>
          </cell>
          <cell r="T774" t="str">
            <v>N/A</v>
          </cell>
          <cell r="U774" t="str">
            <v>N/A</v>
          </cell>
          <cell r="V774" t="str">
            <v>N/A</v>
          </cell>
          <cell r="W774" t="str">
            <v>P231 Production Operations</v>
          </cell>
          <cell r="X774" t="str">
            <v>S7200 Services</v>
          </cell>
          <cell r="Y774" t="str">
            <v>A2110 Production Operations</v>
          </cell>
          <cell r="AB774">
            <v>0</v>
          </cell>
          <cell r="AC774">
            <v>0</v>
          </cell>
          <cell r="AD774">
            <v>0</v>
          </cell>
        </row>
        <row r="775">
          <cell r="A775">
            <v>101435</v>
          </cell>
          <cell r="B775" t="str">
            <v>PNHKDSTAFFTRAINING</v>
          </cell>
          <cell r="C775">
            <v>113143</v>
          </cell>
          <cell r="D775" t="str">
            <v>LEADERSHIP LEARNINGOVERHEADS_TRAINING</v>
          </cell>
          <cell r="E775">
            <v>415004</v>
          </cell>
          <cell r="F775">
            <v>4150</v>
          </cell>
          <cell r="G775" t="str">
            <v>G&amp;A</v>
          </cell>
          <cell r="H775" t="str">
            <v>BASE JV</v>
          </cell>
          <cell r="I775" t="str">
            <v>HR</v>
          </cell>
          <cell r="J775" t="str">
            <v>HR</v>
          </cell>
          <cell r="K775" t="str">
            <v>Manager Learning Sub Saharan Africa</v>
          </cell>
          <cell r="L775" t="str">
            <v>Manager Learning UIO</v>
          </cell>
          <cell r="M775" t="str">
            <v>CHIGBO ENENMO</v>
          </cell>
          <cell r="N775" t="str">
            <v>HR</v>
          </cell>
          <cell r="O775" t="str">
            <v>AJILIMA- ISAAC, HAWA</v>
          </cell>
          <cell r="P775" t="str">
            <v>JOBSON.GWATANA@SHELL.COM</v>
          </cell>
          <cell r="Q775" t="str">
            <v>OPEX</v>
          </cell>
          <cell r="R775" t="str">
            <v>OPEX</v>
          </cell>
          <cell r="S775" t="str">
            <v>NON SAL</v>
          </cell>
          <cell r="T775" t="str">
            <v>N/A</v>
          </cell>
          <cell r="U775" t="str">
            <v>N/A</v>
          </cell>
          <cell r="V775" t="str">
            <v>N/A</v>
          </cell>
          <cell r="W775" t="str">
            <v>P236.04 HR</v>
          </cell>
          <cell r="X775" t="str">
            <v>S7200 Services</v>
          </cell>
          <cell r="Y775" t="str">
            <v>A2340 Overhead</v>
          </cell>
          <cell r="AB775">
            <v>0</v>
          </cell>
          <cell r="AC775">
            <v>0</v>
          </cell>
          <cell r="AD775">
            <v>0</v>
          </cell>
        </row>
        <row r="776">
          <cell r="A776">
            <v>113239</v>
          </cell>
          <cell r="B776" t="str">
            <v xml:space="preserve">PNP PRODTN DIRECTOR OVERHEAD </v>
          </cell>
          <cell r="C776">
            <v>113239</v>
          </cell>
          <cell r="D776" t="str">
            <v>OVERHEADS, PNP PRODUCTION DIRECTOR - SERVICES MGT (HOTELS AND TRAVEL)</v>
          </cell>
          <cell r="E776">
            <v>415002</v>
          </cell>
          <cell r="F776">
            <v>4150</v>
          </cell>
          <cell r="G776" t="str">
            <v>G&amp;A</v>
          </cell>
          <cell r="H776" t="str">
            <v>BASE JV</v>
          </cell>
          <cell r="I776" t="str">
            <v>PRODUCTION</v>
          </cell>
          <cell r="J776" t="str">
            <v>PRODUCTION</v>
          </cell>
          <cell r="K776" t="str">
            <v>GM Production</v>
          </cell>
          <cell r="L776" t="str">
            <v>GM Production</v>
          </cell>
          <cell r="M776" t="str">
            <v>IRETI OMOTOSO</v>
          </cell>
          <cell r="N776" t="str">
            <v>PRODUCTION</v>
          </cell>
          <cell r="O776" t="str">
            <v>ADEPOJU, OPEYEMI</v>
          </cell>
          <cell r="P776" t="str">
            <v>OLUYEMI.ADEBISI@SHELL.COM</v>
          </cell>
          <cell r="Q776" t="str">
            <v>OPEX</v>
          </cell>
          <cell r="R776" t="str">
            <v>OPEX</v>
          </cell>
          <cell r="S776" t="str">
            <v>NON SAL</v>
          </cell>
          <cell r="T776" t="str">
            <v>N/A</v>
          </cell>
          <cell r="U776" t="str">
            <v>N/A</v>
          </cell>
          <cell r="V776" t="str">
            <v>C_OPSE_OIL_Z11</v>
          </cell>
          <cell r="W776" t="str">
            <v>P235 Direct Management</v>
          </cell>
          <cell r="X776" t="str">
            <v>S7200 Services</v>
          </cell>
          <cell r="Y776" t="str">
            <v>A2170 Direct Mngt and Overheads</v>
          </cell>
          <cell r="AB776">
            <v>26294000</v>
          </cell>
          <cell r="AC776">
            <v>12000</v>
          </cell>
          <cell r="AD776">
            <v>98209.836065573763</v>
          </cell>
        </row>
        <row r="777">
          <cell r="A777">
            <v>113240</v>
          </cell>
          <cell r="B777" t="str">
            <v>PROD EXCELLENCE GEN OVERHEAD</v>
          </cell>
          <cell r="C777">
            <v>113240</v>
          </cell>
          <cell r="D777" t="str">
            <v>PROD EXCELLENCE GEN OVERHEAD - SERVICES MGT (ACCIDENT PREVENTION &amp; INVESTIGATION)</v>
          </cell>
          <cell r="E777">
            <v>415006</v>
          </cell>
          <cell r="F777">
            <v>4150</v>
          </cell>
          <cell r="G777" t="str">
            <v>HSE</v>
          </cell>
          <cell r="H777" t="str">
            <v>BASE JV</v>
          </cell>
          <cell r="I777" t="str">
            <v>PRODUCTION</v>
          </cell>
          <cell r="J777" t="str">
            <v>PRODUCTION</v>
          </cell>
          <cell r="K777" t="str">
            <v>Production Services Manager</v>
          </cell>
          <cell r="L777" t="str">
            <v>Regional Discipline Adviser</v>
          </cell>
          <cell r="M777" t="str">
            <v>IRETI OMOTOSO</v>
          </cell>
          <cell r="N777" t="str">
            <v>PRODUCTION</v>
          </cell>
          <cell r="O777" t="str">
            <v>ADEPOJU, OPEYEMI</v>
          </cell>
          <cell r="P777" t="str">
            <v>ENAHORO.BERNARD@SHELL.COM</v>
          </cell>
          <cell r="Q777" t="str">
            <v>OPEX</v>
          </cell>
          <cell r="R777" t="str">
            <v>OPEX</v>
          </cell>
          <cell r="S777" t="str">
            <v>NON SAL</v>
          </cell>
          <cell r="T777" t="str">
            <v>N/A</v>
          </cell>
          <cell r="U777" t="str">
            <v>N/A</v>
          </cell>
          <cell r="V777" t="str">
            <v>C_OPSE_OIL_Z11</v>
          </cell>
          <cell r="W777" t="str">
            <v>P235 Direct Management</v>
          </cell>
          <cell r="X777" t="str">
            <v>S7200 Services</v>
          </cell>
          <cell r="Y777" t="str">
            <v>A2170 Direct Mngt and Overheads</v>
          </cell>
          <cell r="AB777">
            <v>417241.13999999984</v>
          </cell>
          <cell r="AC777">
            <v>23438</v>
          </cell>
          <cell r="AD777">
            <v>24806.003737704916</v>
          </cell>
        </row>
        <row r="778">
          <cell r="A778">
            <v>113241</v>
          </cell>
          <cell r="B778" t="str">
            <v>PROD EXCELLENCE GEN OVERHEAD</v>
          </cell>
          <cell r="C778">
            <v>113241</v>
          </cell>
          <cell r="D778" t="str">
            <v>PROD EXCELLENCE GEN OVERHEAD - SERVICES MGT (HOTELS AND TRAVEL)</v>
          </cell>
          <cell r="E778">
            <v>415002</v>
          </cell>
          <cell r="F778">
            <v>4150</v>
          </cell>
          <cell r="G778" t="str">
            <v>G&amp;A</v>
          </cell>
          <cell r="H778" t="str">
            <v>BASE JV</v>
          </cell>
          <cell r="I778" t="str">
            <v>PRODUCTION</v>
          </cell>
          <cell r="J778" t="str">
            <v>PRODUCTION</v>
          </cell>
          <cell r="K778" t="str">
            <v>Production Services Manager</v>
          </cell>
          <cell r="L778" t="str">
            <v>Regional Discipline Adviser</v>
          </cell>
          <cell r="M778" t="str">
            <v>IRETI OMOTOSO</v>
          </cell>
          <cell r="N778" t="str">
            <v>PRODUCTION</v>
          </cell>
          <cell r="O778" t="str">
            <v>ADEPOJU, OPEYEMI</v>
          </cell>
          <cell r="P778" t="str">
            <v>ENAHORO.BERNARD@SHELL.COM</v>
          </cell>
          <cell r="Q778" t="str">
            <v>OPEX</v>
          </cell>
          <cell r="R778" t="str">
            <v>OPEX</v>
          </cell>
          <cell r="S778" t="str">
            <v>NON SAL</v>
          </cell>
          <cell r="T778" t="str">
            <v>N/A</v>
          </cell>
          <cell r="U778" t="str">
            <v>N/A</v>
          </cell>
          <cell r="V778" t="str">
            <v>C_OPSE_OIL_Z11</v>
          </cell>
          <cell r="W778" t="str">
            <v>P235 Direct Management</v>
          </cell>
          <cell r="X778" t="str">
            <v>S7200 Services</v>
          </cell>
          <cell r="Y778" t="str">
            <v>A2170 Direct Mngt and Overheads</v>
          </cell>
          <cell r="AB778">
            <v>19822500</v>
          </cell>
          <cell r="AC778">
            <v>0</v>
          </cell>
          <cell r="AD778">
            <v>64991.803278688523</v>
          </cell>
        </row>
        <row r="779">
          <cell r="A779">
            <v>113243</v>
          </cell>
          <cell r="B779" t="str">
            <v>OVERHEADS SUPPLY CHAIN MANAGER_TRAVEL &amp; HOTEL</v>
          </cell>
          <cell r="C779">
            <v>113243</v>
          </cell>
          <cell r="D779" t="str">
            <v>OVERHEADS SUPPLY CHAIN MANAGER_TRAVEL &amp; HOTEL</v>
          </cell>
          <cell r="E779">
            <v>415002</v>
          </cell>
          <cell r="F779">
            <v>4150</v>
          </cell>
          <cell r="G779" t="str">
            <v>G&amp;A</v>
          </cell>
          <cell r="H779" t="str">
            <v>BASE JV</v>
          </cell>
          <cell r="I779" t="str">
            <v>FINANCE</v>
          </cell>
          <cell r="J779" t="str">
            <v>CONTRACTING &amp; PROCUREMENT</v>
          </cell>
          <cell r="K779" t="str">
            <v>Manager CP UI Nigeria &amp; Gabon</v>
          </cell>
          <cell r="L779" t="str">
            <v xml:space="preserve">PM Corporate Services </v>
          </cell>
          <cell r="M779" t="str">
            <v>CHIGBO ENENMO</v>
          </cell>
          <cell r="N779" t="str">
            <v>FINANCE/CP</v>
          </cell>
          <cell r="O779" t="str">
            <v>AJILIMA- ISAAC, HAWA</v>
          </cell>
          <cell r="P779" t="str">
            <v>AMBROSE.EKO@SHELL.COM</v>
          </cell>
          <cell r="Q779" t="str">
            <v>OPEX</v>
          </cell>
          <cell r="R779" t="str">
            <v>OPEX</v>
          </cell>
          <cell r="S779" t="str">
            <v>NON SAL</v>
          </cell>
          <cell r="T779" t="str">
            <v>N/A</v>
          </cell>
          <cell r="U779" t="str">
            <v>N/A</v>
          </cell>
          <cell r="V779" t="str">
            <v>C_OPSE_OIL_Z11</v>
          </cell>
          <cell r="W779" t="str">
            <v>P236.07 Procurement Management</v>
          </cell>
          <cell r="X779" t="str">
            <v>S7200 Services</v>
          </cell>
          <cell r="Y779" t="str">
            <v>A2340 Overhead</v>
          </cell>
          <cell r="AB779">
            <v>27606000</v>
          </cell>
          <cell r="AC779">
            <v>10500</v>
          </cell>
          <cell r="AD779">
            <v>101011.47540983607</v>
          </cell>
        </row>
        <row r="780">
          <cell r="A780">
            <v>113244</v>
          </cell>
          <cell r="B780" t="str">
            <v>PROFESSIONAL AFFILIATION &amp; CAPACITY DEV.</v>
          </cell>
          <cell r="C780">
            <v>113244</v>
          </cell>
          <cell r="D780" t="str">
            <v>OVERHEADS, CORPORATE EXTERNAL AFFAIRS_SEMINAR</v>
          </cell>
          <cell r="E780">
            <v>415004</v>
          </cell>
          <cell r="F780">
            <v>4150</v>
          </cell>
          <cell r="G780" t="str">
            <v>G&amp;A</v>
          </cell>
          <cell r="H780" t="str">
            <v>BASE JV</v>
          </cell>
          <cell r="I780" t="str">
            <v>CC &amp; MD</v>
          </cell>
          <cell r="J780" t="str">
            <v>EXTERNAL RELATIONS</v>
          </cell>
          <cell r="K780" t="str">
            <v>External Relations Manager</v>
          </cell>
          <cell r="L780" t="str">
            <v>ER Nigeria Communications Manager</v>
          </cell>
          <cell r="M780" t="str">
            <v>CHIGBO ENENMO</v>
          </cell>
          <cell r="N780" t="str">
            <v>EXTERNAL RELATIONS</v>
          </cell>
          <cell r="O780" t="str">
            <v>SOKUNBI, ADEOLA</v>
          </cell>
          <cell r="P780" t="str">
            <v>JUDITH.OKAKURO@SHELL.COM</v>
          </cell>
          <cell r="Q780" t="str">
            <v>OPEX</v>
          </cell>
          <cell r="R780" t="str">
            <v>OPEX</v>
          </cell>
          <cell r="S780" t="str">
            <v>NON SAL</v>
          </cell>
          <cell r="T780" t="str">
            <v>N/A</v>
          </cell>
          <cell r="U780" t="str">
            <v>N/A</v>
          </cell>
          <cell r="V780" t="str">
            <v>C_OPSE_OIL_Z11</v>
          </cell>
          <cell r="W780" t="str">
            <v>P236.08 Corporate Affairs, PR, etc.</v>
          </cell>
          <cell r="X780" t="str">
            <v>S7200 Services</v>
          </cell>
          <cell r="Y780" t="str">
            <v>A2340 Overhead</v>
          </cell>
          <cell r="AB780">
            <v>22922667</v>
          </cell>
          <cell r="AC780">
            <v>0</v>
          </cell>
          <cell r="AD780">
            <v>75156.285245901643</v>
          </cell>
        </row>
        <row r="781">
          <cell r="A781">
            <v>113245</v>
          </cell>
          <cell r="B781" t="str">
            <v>OVERHEADS, FINANCE OPERATIONS_TRAVEL &amp; HOTELS</v>
          </cell>
          <cell r="C781">
            <v>113245</v>
          </cell>
          <cell r="D781" t="str">
            <v>OVERHEADS, FINANCE OPERATIONS_TRAVEL &amp; HOTELS</v>
          </cell>
          <cell r="E781">
            <v>415002</v>
          </cell>
          <cell r="F781">
            <v>4150</v>
          </cell>
          <cell r="G781" t="str">
            <v>G&amp;A</v>
          </cell>
          <cell r="H781" t="str">
            <v>BASE JV</v>
          </cell>
          <cell r="I781" t="str">
            <v>FINANCE</v>
          </cell>
          <cell r="J781" t="str">
            <v>FINANCE</v>
          </cell>
          <cell r="K781" t="str">
            <v>Controller Africa</v>
          </cell>
          <cell r="L781" t="str">
            <v>Financial Accounting Manager</v>
          </cell>
          <cell r="M781" t="str">
            <v>CHIGBO ENENMO</v>
          </cell>
          <cell r="N781" t="str">
            <v>FINANCE</v>
          </cell>
          <cell r="O781" t="str">
            <v>AJILIMA- ISAAC, HAWA</v>
          </cell>
          <cell r="P781" t="str">
            <v>O.AJAYI@SHELL.COM</v>
          </cell>
          <cell r="Q781" t="str">
            <v>OPEX</v>
          </cell>
          <cell r="R781" t="str">
            <v>OPEX</v>
          </cell>
          <cell r="S781" t="str">
            <v>NON SAL</v>
          </cell>
          <cell r="T781" t="str">
            <v>N/A</v>
          </cell>
          <cell r="U781" t="str">
            <v>N/A</v>
          </cell>
          <cell r="V781" t="str">
            <v>C_OPSE_OIL_Z11</v>
          </cell>
          <cell r="W781" t="str">
            <v>P236.06 Finance and Taxation</v>
          </cell>
          <cell r="X781" t="str">
            <v>S7200 Services</v>
          </cell>
          <cell r="Y781" t="str">
            <v>A2340 Overhead</v>
          </cell>
          <cell r="AB781">
            <v>12790000</v>
          </cell>
          <cell r="AC781">
            <v>7500</v>
          </cell>
          <cell r="AD781">
            <v>49434.426229508194</v>
          </cell>
        </row>
        <row r="782">
          <cell r="A782">
            <v>113246</v>
          </cell>
          <cell r="B782" t="str">
            <v>PRODUCTN OPERATION SYSTEMS OVERHEAD</v>
          </cell>
          <cell r="C782">
            <v>113246</v>
          </cell>
          <cell r="D782" t="str">
            <v>PRODUCTION OPERATION SYSTEMS MANAGEMENT (CATERING)</v>
          </cell>
          <cell r="E782">
            <v>415003</v>
          </cell>
          <cell r="F782">
            <v>4150</v>
          </cell>
          <cell r="G782" t="str">
            <v>PMM</v>
          </cell>
          <cell r="H782" t="str">
            <v>BASE JV</v>
          </cell>
          <cell r="I782" t="str">
            <v>PRODUCTION</v>
          </cell>
          <cell r="J782" t="str">
            <v>PRODUCTION</v>
          </cell>
          <cell r="K782" t="str">
            <v>Production Services Manager</v>
          </cell>
          <cell r="L782" t="str">
            <v xml:space="preserve">	Head Oil &amp; Gas Planning and Performance Mgmt                         </v>
          </cell>
          <cell r="M782" t="str">
            <v>IRETI OMOTOSO</v>
          </cell>
          <cell r="N782" t="str">
            <v>PRODUCTION</v>
          </cell>
          <cell r="O782" t="str">
            <v>ADEPOJU, OPEYEMI</v>
          </cell>
          <cell r="P782" t="str">
            <v>ABIODUN.BUSARI@SHELL.COM</v>
          </cell>
          <cell r="Q782" t="str">
            <v>OPEX</v>
          </cell>
          <cell r="R782" t="str">
            <v>OPEX</v>
          </cell>
          <cell r="S782" t="str">
            <v>NON SAL</v>
          </cell>
          <cell r="T782" t="str">
            <v>N/A</v>
          </cell>
          <cell r="U782" t="str">
            <v>N/A</v>
          </cell>
          <cell r="V782" t="str">
            <v>C_OPSE_OIL_Z11</v>
          </cell>
          <cell r="W782" t="str">
            <v>P235 Direct Management</v>
          </cell>
          <cell r="X782" t="str">
            <v>S7200 Services</v>
          </cell>
          <cell r="Y782" t="str">
            <v>A2170 Direct Mngt and Overheads</v>
          </cell>
          <cell r="AB782">
            <v>7118880</v>
          </cell>
          <cell r="AC782">
            <v>0</v>
          </cell>
          <cell r="AD782">
            <v>23340.590163934427</v>
          </cell>
        </row>
        <row r="783">
          <cell r="A783">
            <v>101443</v>
          </cell>
          <cell r="B783" t="str">
            <v>PNHR _ DIVERSITY AND INCLUSIVENESS</v>
          </cell>
          <cell r="C783">
            <v>113143</v>
          </cell>
          <cell r="D783" t="str">
            <v>LEADERSHIP LEARNINGOVERHEADS_TRAINING</v>
          </cell>
          <cell r="E783">
            <v>415004</v>
          </cell>
          <cell r="F783">
            <v>4150</v>
          </cell>
          <cell r="G783" t="str">
            <v>G&amp;A</v>
          </cell>
          <cell r="H783" t="str">
            <v>BASE JV</v>
          </cell>
          <cell r="I783" t="str">
            <v>HR</v>
          </cell>
          <cell r="J783" t="str">
            <v>HR</v>
          </cell>
          <cell r="K783" t="str">
            <v>Manager Learning Sub Saharan Africa</v>
          </cell>
          <cell r="L783" t="str">
            <v>Manager Learning UIO</v>
          </cell>
          <cell r="M783" t="str">
            <v>CHIGBO ENENMO</v>
          </cell>
          <cell r="N783" t="str">
            <v>HR</v>
          </cell>
          <cell r="O783" t="str">
            <v>AJILIMA- ISAAC, HAWA</v>
          </cell>
          <cell r="P783" t="str">
            <v>JOBSON.GWATANA@SHELL.COM</v>
          </cell>
          <cell r="Q783" t="str">
            <v>OPEX</v>
          </cell>
          <cell r="R783" t="str">
            <v>OPEX</v>
          </cell>
          <cell r="S783" t="str">
            <v>NON SAL</v>
          </cell>
          <cell r="T783" t="str">
            <v>N/A</v>
          </cell>
          <cell r="U783" t="str">
            <v>N/A</v>
          </cell>
          <cell r="V783" t="str">
            <v>N/A</v>
          </cell>
          <cell r="W783" t="str">
            <v>P236.04 HR</v>
          </cell>
          <cell r="X783" t="str">
            <v>S7200 Services</v>
          </cell>
          <cell r="Y783" t="str">
            <v>A2340 Overhead</v>
          </cell>
          <cell r="AB783">
            <v>0</v>
          </cell>
          <cell r="AC783">
            <v>0</v>
          </cell>
          <cell r="AD783">
            <v>0</v>
          </cell>
        </row>
        <row r="784">
          <cell r="A784">
            <v>113248</v>
          </cell>
          <cell r="B784" t="str">
            <v>OVERHEADS, PNHBE BUSINESS EMPLOYEE SERVICES_ADMIN COST</v>
          </cell>
          <cell r="C784">
            <v>113248</v>
          </cell>
          <cell r="D784" t="str">
            <v>OVERHEADS, PNHBE BUSINESS EMPLOYEE SERVICES_ADMIN COST</v>
          </cell>
          <cell r="E784">
            <v>415002</v>
          </cell>
          <cell r="F784">
            <v>4150</v>
          </cell>
          <cell r="G784" t="str">
            <v>G&amp;A</v>
          </cell>
          <cell r="H784" t="str">
            <v>BASE JV</v>
          </cell>
          <cell r="I784" t="str">
            <v>HR</v>
          </cell>
          <cell r="J784" t="str">
            <v>HR</v>
          </cell>
          <cell r="K784" t="str">
            <v>Reg. HR Policy, Pro, Systems &amp; Comp Mgr</v>
          </cell>
          <cell r="L784" t="str">
            <v>Head HR Business Services</v>
          </cell>
          <cell r="M784" t="str">
            <v>CHIGBO ENENMO</v>
          </cell>
          <cell r="N784" t="str">
            <v>HR</v>
          </cell>
          <cell r="O784" t="str">
            <v>AJILIMA- ISAAC, HAWA</v>
          </cell>
          <cell r="P784" t="str">
            <v>STELLA.MICHEAL-EGOR@SHELL.COM</v>
          </cell>
          <cell r="Q784" t="str">
            <v>OPEX</v>
          </cell>
          <cell r="R784" t="str">
            <v>OPEX</v>
          </cell>
          <cell r="S784" t="str">
            <v>NON SAL</v>
          </cell>
          <cell r="T784" t="str">
            <v>N/A</v>
          </cell>
          <cell r="U784" t="str">
            <v>N/A</v>
          </cell>
          <cell r="V784" t="str">
            <v>C_OPSE_OIL_Z11</v>
          </cell>
          <cell r="W784" t="str">
            <v>P236.04 HR</v>
          </cell>
          <cell r="X784" t="str">
            <v>S7200 Services</v>
          </cell>
          <cell r="Y784" t="str">
            <v>A2340 Overhead</v>
          </cell>
          <cell r="AB784">
            <v>52954000</v>
          </cell>
          <cell r="AC784">
            <v>0</v>
          </cell>
          <cell r="AD784">
            <v>173619.67213114753</v>
          </cell>
        </row>
        <row r="785">
          <cell r="A785">
            <v>113143</v>
          </cell>
          <cell r="B785" t="str">
            <v>LEADERSHIP LEARNINGOVERHEADS_TRAINING</v>
          </cell>
          <cell r="C785">
            <v>113143</v>
          </cell>
          <cell r="D785" t="str">
            <v>LEADERSHIP LEARNINGOVERHEADS_TRAINING</v>
          </cell>
          <cell r="E785">
            <v>415004</v>
          </cell>
          <cell r="F785">
            <v>4150</v>
          </cell>
          <cell r="G785" t="str">
            <v>G&amp;A</v>
          </cell>
          <cell r="H785" t="str">
            <v>BASE JV</v>
          </cell>
          <cell r="I785" t="str">
            <v>HR</v>
          </cell>
          <cell r="J785" t="str">
            <v>HR</v>
          </cell>
          <cell r="K785" t="str">
            <v>Manager Learning Sub Saharan Africa</v>
          </cell>
          <cell r="L785" t="str">
            <v>Manager Learning UIO</v>
          </cell>
          <cell r="M785" t="str">
            <v>CHIGBO ENENMO</v>
          </cell>
          <cell r="N785" t="str">
            <v>HR</v>
          </cell>
          <cell r="O785" t="str">
            <v>AJILIMA- ISAAC, HAWA</v>
          </cell>
          <cell r="P785" t="str">
            <v>JOBSON.GWATANA@SHELL.COM</v>
          </cell>
          <cell r="Q785" t="str">
            <v>OPEX</v>
          </cell>
          <cell r="R785" t="str">
            <v>OPEX</v>
          </cell>
          <cell r="S785" t="str">
            <v>NON SAL</v>
          </cell>
          <cell r="T785" t="str">
            <v>N/A</v>
          </cell>
          <cell r="U785" t="str">
            <v>N/A</v>
          </cell>
          <cell r="V785" t="str">
            <v>C_OPSE_OIL_Z11</v>
          </cell>
          <cell r="W785" t="str">
            <v>P236.04 HR</v>
          </cell>
          <cell r="X785" t="str">
            <v>S7200 Services</v>
          </cell>
          <cell r="Y785" t="str">
            <v>A2340 Overhead</v>
          </cell>
          <cell r="AB785">
            <v>803583849.61673295</v>
          </cell>
          <cell r="AC785">
            <v>3798803.4811815298</v>
          </cell>
          <cell r="AD785">
            <v>6433504.6274659</v>
          </cell>
        </row>
        <row r="786">
          <cell r="A786">
            <v>113250</v>
          </cell>
          <cell r="B786" t="str">
            <v>OVERHEADS, ITG INFORMATION TECHNOLOGY MANAGER - CATERING</v>
          </cell>
          <cell r="C786">
            <v>113250</v>
          </cell>
          <cell r="D786" t="str">
            <v>OVERHEADS, ITG INFORMATION TECHNOLOGY MANAGER - CATERING</v>
          </cell>
          <cell r="E786">
            <v>415003</v>
          </cell>
          <cell r="F786">
            <v>4150</v>
          </cell>
          <cell r="G786" t="str">
            <v>PMM</v>
          </cell>
          <cell r="H786" t="str">
            <v>BASE JV</v>
          </cell>
          <cell r="I786" t="str">
            <v>FINANCE</v>
          </cell>
          <cell r="J786" t="str">
            <v>IM &amp; IT</v>
          </cell>
          <cell r="K786" t="str">
            <v>IM&amp;IT Manager Nigeria &amp; Gabon</v>
          </cell>
          <cell r="L786" t="str">
            <v>JV Interface Manager</v>
          </cell>
          <cell r="M786" t="str">
            <v>CHIGBO ENENMO</v>
          </cell>
          <cell r="N786" t="str">
            <v>FINANCE/IT</v>
          </cell>
          <cell r="O786" t="str">
            <v>ONAMUSI, ADERONKE</v>
          </cell>
          <cell r="P786" t="str">
            <v>kola.oyelowo@shell.com</v>
          </cell>
          <cell r="Q786" t="str">
            <v>OPEX</v>
          </cell>
          <cell r="R786" t="str">
            <v>OPEX</v>
          </cell>
          <cell r="S786" t="str">
            <v>NON SAL</v>
          </cell>
          <cell r="T786" t="str">
            <v>N/A</v>
          </cell>
          <cell r="U786" t="str">
            <v>N/A</v>
          </cell>
          <cell r="V786" t="str">
            <v>C_OPSE_OIL_Z11</v>
          </cell>
          <cell r="W786" t="str">
            <v>P236.03 IT</v>
          </cell>
          <cell r="X786" t="str">
            <v>S7200 Services</v>
          </cell>
          <cell r="Y786" t="str">
            <v>A2340 Overhead</v>
          </cell>
          <cell r="AB786">
            <v>3052800</v>
          </cell>
          <cell r="AC786">
            <v>0</v>
          </cell>
          <cell r="AD786">
            <v>10009.180327868853</v>
          </cell>
        </row>
        <row r="787">
          <cell r="A787">
            <v>113251</v>
          </cell>
          <cell r="B787" t="str">
            <v>CX PHOTO SERVICES</v>
          </cell>
          <cell r="C787">
            <v>113251</v>
          </cell>
          <cell r="D787" t="str">
            <v>CORPORATE COMMUNICATION AND MEDIA_BUSINESS ENTERTAINMENT</v>
          </cell>
          <cell r="E787">
            <v>415002</v>
          </cell>
          <cell r="F787">
            <v>4150</v>
          </cell>
          <cell r="G787" t="str">
            <v>CDPA</v>
          </cell>
          <cell r="H787" t="str">
            <v>BASE JV</v>
          </cell>
          <cell r="I787" t="str">
            <v>CC &amp; MD</v>
          </cell>
          <cell r="J787" t="str">
            <v>EXTERNAL RELATIONS</v>
          </cell>
          <cell r="K787" t="str">
            <v>External Relations Manager</v>
          </cell>
          <cell r="L787" t="str">
            <v>ER Nigeria Communications Manager</v>
          </cell>
          <cell r="M787" t="str">
            <v>CHIGBO ENENMO</v>
          </cell>
          <cell r="N787" t="str">
            <v>EXTERNAL RELATIONS</v>
          </cell>
          <cell r="O787" t="str">
            <v>SOKUNBI, ADEOLA</v>
          </cell>
          <cell r="P787" t="str">
            <v>ANDREW.EJENEHA@SHELL.COM</v>
          </cell>
          <cell r="Q787" t="str">
            <v>OPEX</v>
          </cell>
          <cell r="R787" t="str">
            <v>OPEX</v>
          </cell>
          <cell r="S787" t="str">
            <v>NON SAL</v>
          </cell>
          <cell r="T787" t="str">
            <v>N/A</v>
          </cell>
          <cell r="U787" t="str">
            <v>N/A</v>
          </cell>
          <cell r="V787" t="str">
            <v>C_OPSE_OIL_Z11</v>
          </cell>
          <cell r="W787" t="str">
            <v>P236.08 Corporate Affairs, PR, etc.</v>
          </cell>
          <cell r="X787" t="str">
            <v>S7200 Services</v>
          </cell>
          <cell r="Y787" t="str">
            <v>A2340 Overhead</v>
          </cell>
          <cell r="AB787">
            <v>1443000</v>
          </cell>
          <cell r="AC787">
            <v>0</v>
          </cell>
          <cell r="AD787">
            <v>4731.1475409836066</v>
          </cell>
        </row>
        <row r="788">
          <cell r="A788">
            <v>102240</v>
          </cell>
          <cell r="B788" t="str">
            <v xml:space="preserve">MD MANAGE ACTIVITIES                    </v>
          </cell>
          <cell r="C788">
            <v>113144</v>
          </cell>
          <cell r="D788" t="str">
            <v>OVERHEADS, PN MANAGING DIRECTOR - SERVICES MGT (AVIATION)</v>
          </cell>
          <cell r="E788">
            <v>415003</v>
          </cell>
          <cell r="F788">
            <v>4150</v>
          </cell>
          <cell r="G788" t="str">
            <v>PMM</v>
          </cell>
          <cell r="H788" t="str">
            <v>BASE JV</v>
          </cell>
          <cell r="I788" t="str">
            <v>CC &amp; MD</v>
          </cell>
          <cell r="J788" t="str">
            <v>BGR</v>
          </cell>
          <cell r="K788" t="str">
            <v>Country Chair &amp; MD SPDC</v>
          </cell>
          <cell r="L788" t="str">
            <v>Country Chair &amp; MD SPDC</v>
          </cell>
          <cell r="M788" t="str">
            <v>CHIGBO ENENMO</v>
          </cell>
          <cell r="N788" t="str">
            <v>CCH/MD</v>
          </cell>
          <cell r="O788" t="str">
            <v>SOKUNBI, ADEOLA</v>
          </cell>
          <cell r="P788" t="str">
            <v>DANIEL.SAGBE@SHELL.COM</v>
          </cell>
          <cell r="Q788" t="str">
            <v>OPEX</v>
          </cell>
          <cell r="R788" t="str">
            <v>OPEX</v>
          </cell>
          <cell r="S788" t="str">
            <v>NON SAL</v>
          </cell>
          <cell r="T788" t="str">
            <v>N/A</v>
          </cell>
          <cell r="U788" t="str">
            <v>N/A</v>
          </cell>
          <cell r="V788" t="str">
            <v>N/A</v>
          </cell>
          <cell r="W788" t="str">
            <v>P236.08 Corporate Affairs, PR, etc.</v>
          </cell>
          <cell r="X788" t="str">
            <v>S7200 Services</v>
          </cell>
          <cell r="Y788" t="str">
            <v>A2340 Overhead</v>
          </cell>
          <cell r="AB788">
            <v>0</v>
          </cell>
          <cell r="AC788">
            <v>0</v>
          </cell>
          <cell r="AD788">
            <v>0</v>
          </cell>
        </row>
        <row r="789">
          <cell r="A789">
            <v>113255</v>
          </cell>
          <cell r="B789" t="str">
            <v>OVERHEADS BFM PRODUCTION_ ADMIN COST</v>
          </cell>
          <cell r="C789">
            <v>113255</v>
          </cell>
          <cell r="D789" t="str">
            <v xml:space="preserve">OVERHEADS FJVPDBFM PRODUCTION DIRECTORAT_ ADMIN COST </v>
          </cell>
          <cell r="E789">
            <v>415002</v>
          </cell>
          <cell r="F789">
            <v>4150</v>
          </cell>
          <cell r="G789" t="str">
            <v>G&amp;A</v>
          </cell>
          <cell r="H789" t="str">
            <v>BASE JV</v>
          </cell>
          <cell r="I789" t="str">
            <v>FINANCE</v>
          </cell>
          <cell r="J789" t="str">
            <v>FINANCE</v>
          </cell>
          <cell r="K789" t="str">
            <v>SPDC Finance Director</v>
          </cell>
          <cell r="L789" t="str">
            <v>BFM Production Onshore</v>
          </cell>
          <cell r="M789" t="str">
            <v>CHIGBO ENENMO</v>
          </cell>
          <cell r="N789" t="str">
            <v>FINANCE</v>
          </cell>
          <cell r="O789" t="str">
            <v>AJILIMA- ISAAC, HAWA</v>
          </cell>
          <cell r="P789" t="str">
            <v>JOHN.AZUBUIKE@SHELL.COM</v>
          </cell>
          <cell r="Q789" t="str">
            <v>OPEX</v>
          </cell>
          <cell r="R789" t="str">
            <v>OPEX</v>
          </cell>
          <cell r="S789" t="str">
            <v>NON SAL</v>
          </cell>
          <cell r="T789" t="str">
            <v>N/A</v>
          </cell>
          <cell r="U789" t="str">
            <v>N/A</v>
          </cell>
          <cell r="V789" t="str">
            <v>C_OPSE_OIL_Z11</v>
          </cell>
          <cell r="W789" t="str">
            <v>P236.06 Finance and Taxation</v>
          </cell>
          <cell r="X789" t="str">
            <v>S7200 Services</v>
          </cell>
          <cell r="Y789" t="str">
            <v>A2340 Overhead</v>
          </cell>
          <cell r="AB789">
            <v>573800</v>
          </cell>
          <cell r="AC789">
            <v>500</v>
          </cell>
          <cell r="AD789">
            <v>2381.311475409836</v>
          </cell>
        </row>
        <row r="790">
          <cell r="A790">
            <v>113256</v>
          </cell>
          <cell r="B790" t="str">
            <v>OVERHEADS FJVPDBFM PRODUCTION DIRECTORAT_TRAVEL &amp; HOTEL</v>
          </cell>
          <cell r="C790">
            <v>113256</v>
          </cell>
          <cell r="D790" t="str">
            <v>OVERHEADS FJVPDBFM PRODUCTION DIRECTORAT_TRAVEL &amp; HOTEL</v>
          </cell>
          <cell r="E790">
            <v>415002</v>
          </cell>
          <cell r="F790">
            <v>4150</v>
          </cell>
          <cell r="G790" t="str">
            <v>G&amp;A</v>
          </cell>
          <cell r="H790" t="str">
            <v>BASE JV</v>
          </cell>
          <cell r="I790" t="str">
            <v>FINANCE</v>
          </cell>
          <cell r="J790" t="str">
            <v>FINANCE</v>
          </cell>
          <cell r="K790" t="str">
            <v>SPDC Finance Director</v>
          </cell>
          <cell r="L790" t="str">
            <v>BFM Production Onshore</v>
          </cell>
          <cell r="M790" t="str">
            <v>CHIGBO ENENMO</v>
          </cell>
          <cell r="N790" t="str">
            <v>FINANCE</v>
          </cell>
          <cell r="O790" t="str">
            <v>AJILIMA- ISAAC, HAWA</v>
          </cell>
          <cell r="P790" t="str">
            <v>JOHN.AZUBUIKE@SHELL.COM</v>
          </cell>
          <cell r="Q790" t="str">
            <v>OPEX</v>
          </cell>
          <cell r="R790" t="str">
            <v>OPEX</v>
          </cell>
          <cell r="S790" t="str">
            <v>NON SAL</v>
          </cell>
          <cell r="T790" t="str">
            <v>N/A</v>
          </cell>
          <cell r="U790" t="str">
            <v>N/A</v>
          </cell>
          <cell r="V790" t="str">
            <v>C_OPSE_OIL_Z11</v>
          </cell>
          <cell r="W790" t="str">
            <v>P236.06 Finance and Taxation</v>
          </cell>
          <cell r="X790" t="str">
            <v>S7200 Services</v>
          </cell>
          <cell r="Y790" t="str">
            <v>A2340 Overhead</v>
          </cell>
          <cell r="AB790">
            <v>1275000</v>
          </cell>
          <cell r="AC790">
            <v>0</v>
          </cell>
          <cell r="AD790">
            <v>4180.3278688524588</v>
          </cell>
        </row>
        <row r="791">
          <cell r="A791">
            <v>113144</v>
          </cell>
          <cell r="B791" t="str">
            <v>MD MANAGE COMPANY BUSINESS</v>
          </cell>
          <cell r="C791">
            <v>113144</v>
          </cell>
          <cell r="D791" t="str">
            <v>OVERHEADS, PN MANAGING DIRECTOR - SERVICES MGT (AVIATION)</v>
          </cell>
          <cell r="E791">
            <v>415003</v>
          </cell>
          <cell r="F791">
            <v>4150</v>
          </cell>
          <cell r="G791" t="str">
            <v>PMM</v>
          </cell>
          <cell r="H791" t="str">
            <v>BASE JV</v>
          </cell>
          <cell r="I791" t="str">
            <v>CC &amp; MD</v>
          </cell>
          <cell r="J791" t="str">
            <v>BGR</v>
          </cell>
          <cell r="K791" t="str">
            <v>Country Chair &amp; MD SPDC</v>
          </cell>
          <cell r="L791" t="str">
            <v>Country Chair &amp; MD SPDC</v>
          </cell>
          <cell r="M791" t="str">
            <v>CHIGBO ENENMO</v>
          </cell>
          <cell r="N791" t="str">
            <v>CCH/MD</v>
          </cell>
          <cell r="O791" t="str">
            <v>SOKUNBI, ADEOLA</v>
          </cell>
          <cell r="P791" t="str">
            <v>DANIEL.SAGBE@SHELL.COM</v>
          </cell>
          <cell r="Q791" t="str">
            <v>OPEX</v>
          </cell>
          <cell r="R791" t="str">
            <v>OPEX</v>
          </cell>
          <cell r="S791" t="str">
            <v>NON SAL</v>
          </cell>
          <cell r="T791" t="str">
            <v>N/A</v>
          </cell>
          <cell r="U791" t="str">
            <v>N/A</v>
          </cell>
          <cell r="V791" t="str">
            <v>C_OPSE_OIL_Z11</v>
          </cell>
          <cell r="W791" t="str">
            <v>P235 Direct Management</v>
          </cell>
          <cell r="X791" t="str">
            <v>S7200 Services</v>
          </cell>
          <cell r="Y791" t="str">
            <v>A2170 Direct Mngt and Overheads</v>
          </cell>
          <cell r="AB791">
            <v>4291200</v>
          </cell>
          <cell r="AC791">
            <v>43200</v>
          </cell>
          <cell r="AD791">
            <v>57269.508196721312</v>
          </cell>
        </row>
        <row r="792">
          <cell r="A792">
            <v>101422</v>
          </cell>
          <cell r="B792" t="str">
            <v>STNLMANAGEMENTFEES</v>
          </cell>
          <cell r="C792">
            <v>113148</v>
          </cell>
          <cell r="D792" t="str">
            <v>OVERHEADS FPF PENSION FUND_ADMIN COST</v>
          </cell>
          <cell r="E792">
            <v>415002</v>
          </cell>
          <cell r="F792">
            <v>4150</v>
          </cell>
          <cell r="G792" t="str">
            <v>G&amp;A</v>
          </cell>
          <cell r="H792" t="str">
            <v>BASE JV</v>
          </cell>
          <cell r="I792" t="str">
            <v>FINANCE</v>
          </cell>
          <cell r="J792" t="str">
            <v>FINANCE</v>
          </cell>
          <cell r="K792" t="str">
            <v>MD, Shell Nig. Closed Pension Fund Admin</v>
          </cell>
          <cell r="L792" t="str">
            <v>Head Operations &amp; Finance</v>
          </cell>
          <cell r="M792" t="str">
            <v>CHIGBO ENENMO</v>
          </cell>
          <cell r="N792" t="str">
            <v>FINANCE</v>
          </cell>
          <cell r="O792" t="str">
            <v>AJILIMA- ISAAC, HAWA</v>
          </cell>
          <cell r="P792" t="str">
            <v>BOLA.ADIGUN@SHELL.COM</v>
          </cell>
          <cell r="Q792" t="str">
            <v>OPEX</v>
          </cell>
          <cell r="R792" t="str">
            <v>OPEX</v>
          </cell>
          <cell r="S792" t="str">
            <v>NON SAL</v>
          </cell>
          <cell r="T792" t="str">
            <v>N/A</v>
          </cell>
          <cell r="U792" t="str">
            <v>N/A</v>
          </cell>
          <cell r="V792" t="str">
            <v>N/A</v>
          </cell>
          <cell r="W792" t="str">
            <v>P236.06 Finance and Taxation</v>
          </cell>
          <cell r="X792" t="str">
            <v>S7200 Services</v>
          </cell>
          <cell r="Y792" t="str">
            <v>A2340 Overhead</v>
          </cell>
          <cell r="AB792">
            <v>0</v>
          </cell>
          <cell r="AC792">
            <v>0</v>
          </cell>
          <cell r="AD792">
            <v>0</v>
          </cell>
        </row>
        <row r="793">
          <cell r="A793">
            <v>105136</v>
          </cell>
          <cell r="B793" t="str">
            <v>JVFINOPSOVERHEAD</v>
          </cell>
          <cell r="C793">
            <v>113148</v>
          </cell>
          <cell r="D793" t="str">
            <v>OVERHEADS FPF PENSION FUND_ADMIN COST</v>
          </cell>
          <cell r="E793">
            <v>415002</v>
          </cell>
          <cell r="F793">
            <v>4150</v>
          </cell>
          <cell r="G793" t="str">
            <v>G&amp;A</v>
          </cell>
          <cell r="H793" t="str">
            <v>BASE JV</v>
          </cell>
          <cell r="I793" t="str">
            <v>FINANCE</v>
          </cell>
          <cell r="J793" t="str">
            <v>FINANCE</v>
          </cell>
          <cell r="K793" t="str">
            <v>MD, Shell Nig. Closed Pension Fund Admin</v>
          </cell>
          <cell r="L793" t="str">
            <v>Head Operations &amp; Finance</v>
          </cell>
          <cell r="M793" t="str">
            <v>CHIGBO ENENMO</v>
          </cell>
          <cell r="N793" t="str">
            <v>FINANCE</v>
          </cell>
          <cell r="O793" t="str">
            <v>AJILIMA- ISAAC, HAWA</v>
          </cell>
          <cell r="P793" t="str">
            <v>BOLA.ADIGUN@SHELL.COM</v>
          </cell>
          <cell r="Q793" t="str">
            <v>OPEX</v>
          </cell>
          <cell r="R793" t="str">
            <v>OPEX</v>
          </cell>
          <cell r="S793" t="str">
            <v>NON SAL</v>
          </cell>
          <cell r="T793" t="str">
            <v>N/A</v>
          </cell>
          <cell r="U793" t="str">
            <v>N/A</v>
          </cell>
          <cell r="V793" t="str">
            <v>N/A</v>
          </cell>
          <cell r="W793" t="str">
            <v>P236.06 Finance and Taxation</v>
          </cell>
          <cell r="X793" t="str">
            <v>S7200 Services</v>
          </cell>
          <cell r="Y793" t="str">
            <v>A2340 Overhead</v>
          </cell>
          <cell r="AB793">
            <v>0</v>
          </cell>
          <cell r="AC793">
            <v>0</v>
          </cell>
          <cell r="AD793">
            <v>0</v>
          </cell>
        </row>
        <row r="794">
          <cell r="A794">
            <v>113260</v>
          </cell>
          <cell r="B794" t="str">
            <v>OVERHEADS HR &amp; SERVICES-DISCIPLINE ENGINEERING</v>
          </cell>
          <cell r="C794">
            <v>113260</v>
          </cell>
          <cell r="D794" t="str">
            <v>OVERHEADS HR &amp; SERVICES-DISCIPLINE ENGINEERING</v>
          </cell>
          <cell r="E794">
            <v>415002</v>
          </cell>
          <cell r="F794">
            <v>4150</v>
          </cell>
          <cell r="G794" t="str">
            <v>G&amp;A</v>
          </cell>
          <cell r="H794" t="str">
            <v>BASE JV</v>
          </cell>
          <cell r="I794" t="str">
            <v>P&amp;T</v>
          </cell>
          <cell r="J794" t="str">
            <v>GM Nigeria, Operated</v>
          </cell>
          <cell r="K794" t="str">
            <v>GM Nigeria, Operated</v>
          </cell>
          <cell r="L794" t="str">
            <v>Manager, Onshore Nigeria Engineering</v>
          </cell>
          <cell r="M794" t="str">
            <v>MOJEED OKUNADE</v>
          </cell>
          <cell r="N794" t="str">
            <v>ENGINEERING</v>
          </cell>
          <cell r="O794" t="str">
            <v>EBEM, MARCEL</v>
          </cell>
          <cell r="P794" t="str">
            <v>CHIBUZO.ONUMADU@SHELL.COM</v>
          </cell>
          <cell r="Q794" t="str">
            <v>OPEX</v>
          </cell>
          <cell r="R794" t="str">
            <v>OPEX</v>
          </cell>
          <cell r="S794" t="str">
            <v>NON SAL</v>
          </cell>
          <cell r="T794" t="str">
            <v>N/A</v>
          </cell>
          <cell r="U794" t="str">
            <v>N/A</v>
          </cell>
          <cell r="V794" t="str">
            <v>C_OPSE_OIL_Z11</v>
          </cell>
          <cell r="W794" t="str">
            <v>P236.01 Technical Support</v>
          </cell>
          <cell r="X794" t="str">
            <v>S7200 Services</v>
          </cell>
          <cell r="Y794" t="str">
            <v>A2340 Overhead</v>
          </cell>
          <cell r="AB794">
            <v>26878600</v>
          </cell>
          <cell r="AC794">
            <v>0</v>
          </cell>
          <cell r="AD794">
            <v>88126.557377049176</v>
          </cell>
        </row>
        <row r="795">
          <cell r="A795">
            <v>113262</v>
          </cell>
          <cell r="B795" t="str">
            <v>AFAM POWER GENERAL O/H - ADMIN SERVICES COST</v>
          </cell>
          <cell r="C795">
            <v>113262</v>
          </cell>
          <cell r="D795" t="str">
            <v>AFAM OVERHEAD - SERVICES MANAGEMENT (ADMIN SERVICES COST)</v>
          </cell>
          <cell r="E795">
            <v>414003</v>
          </cell>
          <cell r="F795">
            <v>4140</v>
          </cell>
          <cell r="G795" t="str">
            <v>GAS</v>
          </cell>
          <cell r="H795" t="str">
            <v>DOMGAS/IPP</v>
          </cell>
          <cell r="I795" t="str">
            <v>PRODUCTION</v>
          </cell>
          <cell r="J795" t="str">
            <v>PRODUCTION</v>
          </cell>
          <cell r="K795" t="str">
            <v>Asset Manager, Land East Hub (AFAM)</v>
          </cell>
          <cell r="L795" t="str">
            <v>Operations Manager Afam Power Plant</v>
          </cell>
          <cell r="M795" t="str">
            <v>IRETI OMOTOSO</v>
          </cell>
          <cell r="N795" t="str">
            <v>PRODUCTION</v>
          </cell>
          <cell r="O795" t="str">
            <v>AZUBUIKE, JOHN</v>
          </cell>
          <cell r="P795" t="str">
            <v>ALPHONS.ALAGALA@SHELL.COM</v>
          </cell>
          <cell r="Q795" t="str">
            <v>OPEX</v>
          </cell>
          <cell r="R795" t="str">
            <v>OPEX</v>
          </cell>
          <cell r="S795" t="str">
            <v>NON SAL</v>
          </cell>
          <cell r="T795" t="str">
            <v>N/A</v>
          </cell>
          <cell r="U795" t="str">
            <v>N/A</v>
          </cell>
          <cell r="V795" t="str">
            <v>N_AFAM_EL1_G01</v>
          </cell>
          <cell r="W795" t="str">
            <v>P234 Power Operations</v>
          </cell>
          <cell r="X795" t="str">
            <v>S7200 Services</v>
          </cell>
          <cell r="Y795" t="str">
            <v>A2170 Direct Mngt and Overheads</v>
          </cell>
          <cell r="AB795">
            <v>411600</v>
          </cell>
          <cell r="AC795">
            <v>0</v>
          </cell>
          <cell r="AD795">
            <v>1349.5081967213114</v>
          </cell>
        </row>
        <row r="796">
          <cell r="A796">
            <v>112896</v>
          </cell>
          <cell r="B796" t="str">
            <v>OVERHEADS_CONSULTANCY</v>
          </cell>
          <cell r="C796">
            <v>113148</v>
          </cell>
          <cell r="D796" t="str">
            <v>OVERHEADS FPF PENSION FUND_ADMIN COST</v>
          </cell>
          <cell r="E796">
            <v>415002</v>
          </cell>
          <cell r="F796">
            <v>4150</v>
          </cell>
          <cell r="G796" t="str">
            <v>G&amp;A</v>
          </cell>
          <cell r="H796" t="str">
            <v>BASE JV</v>
          </cell>
          <cell r="I796" t="str">
            <v>FINANCE</v>
          </cell>
          <cell r="J796" t="str">
            <v>FINANCE</v>
          </cell>
          <cell r="K796" t="str">
            <v>MD, Shell Nig. Closed Pension Fund Admin</v>
          </cell>
          <cell r="L796" t="str">
            <v>Head Operations &amp; Finance</v>
          </cell>
          <cell r="M796" t="str">
            <v>CHIGBO ENENMO</v>
          </cell>
          <cell r="N796" t="str">
            <v>FINANCE</v>
          </cell>
          <cell r="O796" t="str">
            <v>AJILIMA- ISAAC, HAWA</v>
          </cell>
          <cell r="P796" t="str">
            <v>BOLA.ADIGUN@SHELL.COM</v>
          </cell>
          <cell r="Q796" t="str">
            <v>OPEX</v>
          </cell>
          <cell r="R796" t="str">
            <v>OPEX</v>
          </cell>
          <cell r="S796" t="str">
            <v>NON SAL</v>
          </cell>
          <cell r="T796" t="str">
            <v>N/A</v>
          </cell>
          <cell r="U796" t="str">
            <v>N/A</v>
          </cell>
          <cell r="V796" t="str">
            <v>N/A</v>
          </cell>
          <cell r="W796" t="str">
            <v>P236.06 Finance and Taxation</v>
          </cell>
          <cell r="X796" t="str">
            <v>S7200 Services</v>
          </cell>
          <cell r="Y796" t="str">
            <v>A2340 Overhead</v>
          </cell>
          <cell r="AB796">
            <v>0</v>
          </cell>
          <cell r="AC796">
            <v>0</v>
          </cell>
          <cell r="AD796">
            <v>0</v>
          </cell>
        </row>
        <row r="797">
          <cell r="A797">
            <v>113265</v>
          </cell>
          <cell r="B797" t="str">
            <v>GENERAL OVERHEADS OKOLOMA</v>
          </cell>
          <cell r="C797">
            <v>113265</v>
          </cell>
          <cell r="D797" t="str">
            <v>AFAM GRF OPERATION OVERHEADS (PROFESSIONAL SUBSCRIPTION)</v>
          </cell>
          <cell r="E797">
            <v>414003</v>
          </cell>
          <cell r="F797">
            <v>4140</v>
          </cell>
          <cell r="G797" t="str">
            <v>GAS</v>
          </cell>
          <cell r="H797" t="str">
            <v>DOMGAS/IPP</v>
          </cell>
          <cell r="I797" t="str">
            <v>PRODUCTION</v>
          </cell>
          <cell r="J797" t="str">
            <v>PRODUCTION</v>
          </cell>
          <cell r="K797" t="str">
            <v>Asset Manager, Land East Hub</v>
          </cell>
          <cell r="L797" t="str">
            <v>Asset Management Integration Lead</v>
          </cell>
          <cell r="M797" t="str">
            <v>IRETI OMOTOSO</v>
          </cell>
          <cell r="N797" t="str">
            <v>PRODUCTION</v>
          </cell>
          <cell r="O797" t="str">
            <v>ADEDIRAN, ADEWALE</v>
          </cell>
          <cell r="P797" t="str">
            <v>DENNIS.ONYEBUCHIE@SHELL.COM</v>
          </cell>
          <cell r="Q797" t="str">
            <v>OPEX</v>
          </cell>
          <cell r="R797" t="str">
            <v>OPEX</v>
          </cell>
          <cell r="S797" t="str">
            <v>NON SAL</v>
          </cell>
          <cell r="T797" t="str">
            <v>N/A</v>
          </cell>
          <cell r="U797" t="str">
            <v>N/A</v>
          </cell>
          <cell r="V797" t="str">
            <v>C_OPSE_OIL_Z11</v>
          </cell>
          <cell r="W797" t="str">
            <v>P234 Power Operations</v>
          </cell>
          <cell r="X797" t="str">
            <v>S7200 Services</v>
          </cell>
          <cell r="Y797" t="str">
            <v>A2110 Production Operations</v>
          </cell>
          <cell r="AB797">
            <v>400000</v>
          </cell>
          <cell r="AC797">
            <v>0</v>
          </cell>
          <cell r="AD797">
            <v>1311.4754098360656</v>
          </cell>
        </row>
        <row r="798">
          <cell r="A798">
            <v>113266</v>
          </cell>
          <cell r="B798" t="str">
            <v>HOTELS AND TRAVELS - MAJOR PROJECTS - TP</v>
          </cell>
          <cell r="C798">
            <v>113266</v>
          </cell>
          <cell r="D798" t="str">
            <v>HOTELS AND TRAVELS - MAJOR PROJECTS - TP</v>
          </cell>
          <cell r="E798">
            <v>415002</v>
          </cell>
          <cell r="F798">
            <v>4150</v>
          </cell>
          <cell r="G798" t="str">
            <v>G&amp;A</v>
          </cell>
          <cell r="H798" t="str">
            <v>BASE JV</v>
          </cell>
          <cell r="I798" t="str">
            <v>P&amp;T</v>
          </cell>
          <cell r="J798" t="str">
            <v>GM Nigeria, Operated</v>
          </cell>
          <cell r="K798" t="str">
            <v>GM Nigeria, Operated</v>
          </cell>
          <cell r="L798" t="str">
            <v>Manager, Onshore Nigeria Engineering</v>
          </cell>
          <cell r="M798" t="str">
            <v>MOJEED OKUNADE</v>
          </cell>
          <cell r="N798" t="str">
            <v>MAJOR PROJECTS</v>
          </cell>
          <cell r="O798" t="str">
            <v>AJALA, OLUFEMI</v>
          </cell>
          <cell r="P798" t="str">
            <v>IKECHUKWU.UCHE@SHELL.COM</v>
          </cell>
          <cell r="Q798" t="str">
            <v>OPEX</v>
          </cell>
          <cell r="R798" t="str">
            <v>OPEX</v>
          </cell>
          <cell r="S798" t="str">
            <v>NON SAL</v>
          </cell>
          <cell r="T798" t="str">
            <v>N/A</v>
          </cell>
          <cell r="U798" t="str">
            <v>N/A</v>
          </cell>
          <cell r="V798" t="str">
            <v>C_OPSE_OIL_Z11</v>
          </cell>
          <cell r="W798" t="str">
            <v>P236.01 Technical Support</v>
          </cell>
          <cell r="X798" t="str">
            <v>S7200 Services</v>
          </cell>
          <cell r="Y798" t="str">
            <v>A2340 Overhead</v>
          </cell>
          <cell r="AB798">
            <v>0</v>
          </cell>
          <cell r="AC798">
            <v>0</v>
          </cell>
          <cell r="AD798">
            <v>0</v>
          </cell>
        </row>
        <row r="799">
          <cell r="A799">
            <v>113267</v>
          </cell>
          <cell r="B799" t="str">
            <v>IVQ - TECHNICIANS SKILLS DEV / CERTIFICA</v>
          </cell>
          <cell r="C799">
            <v>113267</v>
          </cell>
          <cell r="D799" t="str">
            <v>IVQ (TECHNICIANS SKILLS DEVELOPMENTCERTIFICATION (PROFESSIONAL FEES/SERVICE)</v>
          </cell>
          <cell r="E799">
            <v>414001</v>
          </cell>
          <cell r="F799">
            <v>4140</v>
          </cell>
          <cell r="G799" t="str">
            <v>OF-MTCE</v>
          </cell>
          <cell r="H799" t="str">
            <v>BASE JV</v>
          </cell>
          <cell r="I799" t="str">
            <v>PRODUCTION</v>
          </cell>
          <cell r="J799" t="str">
            <v>PRODUCTION</v>
          </cell>
          <cell r="K799" t="str">
            <v>Production Services Manager</v>
          </cell>
          <cell r="L799" t="str">
            <v>Regional Discipline Adviser</v>
          </cell>
          <cell r="M799" t="str">
            <v>IRETI OMOTOSO</v>
          </cell>
          <cell r="N799" t="str">
            <v>PRODUCTION</v>
          </cell>
          <cell r="O799" t="str">
            <v>ADEPOJU, OPEYEMI</v>
          </cell>
          <cell r="P799" t="str">
            <v>ENAHORO.BERNARD@SHELL.COM</v>
          </cell>
          <cell r="Q799" t="str">
            <v>OPEX</v>
          </cell>
          <cell r="R799" t="str">
            <v>OPEX</v>
          </cell>
          <cell r="S799" t="str">
            <v>NON SAL</v>
          </cell>
          <cell r="T799" t="str">
            <v>N/A</v>
          </cell>
          <cell r="U799" t="str">
            <v>N/A</v>
          </cell>
          <cell r="V799" t="str">
            <v>C_OPSE_OIL_Z11</v>
          </cell>
          <cell r="W799" t="str">
            <v>P235 Direct Management</v>
          </cell>
          <cell r="X799" t="str">
            <v>S7200 Services</v>
          </cell>
          <cell r="Y799" t="str">
            <v>A2170 Direct Mngt and Overheads</v>
          </cell>
          <cell r="AB799">
            <v>141587040.24208</v>
          </cell>
          <cell r="AC799">
            <v>361508</v>
          </cell>
          <cell r="AD799">
            <v>825727.80407239345</v>
          </cell>
        </row>
        <row r="800">
          <cell r="A800">
            <v>113269</v>
          </cell>
          <cell r="B800" t="str">
            <v>OVERHEADS, FINANCE OPERATIONS_ADMIN COST</v>
          </cell>
          <cell r="C800">
            <v>113269</v>
          </cell>
          <cell r="D800" t="str">
            <v>OVERHEADS, FINANCE OPERATIONS_ADMIN COST</v>
          </cell>
          <cell r="E800">
            <v>415002</v>
          </cell>
          <cell r="F800">
            <v>4150</v>
          </cell>
          <cell r="G800" t="str">
            <v>G&amp;A</v>
          </cell>
          <cell r="H800" t="str">
            <v>BASE JV</v>
          </cell>
          <cell r="I800" t="str">
            <v>FINANCE</v>
          </cell>
          <cell r="J800" t="str">
            <v>FINANCE</v>
          </cell>
          <cell r="K800" t="str">
            <v>Controller Africa</v>
          </cell>
          <cell r="L800" t="str">
            <v>Financial Accounting Manager</v>
          </cell>
          <cell r="M800" t="str">
            <v>CHIGBO ENENMO</v>
          </cell>
          <cell r="N800" t="str">
            <v>FINANCE</v>
          </cell>
          <cell r="O800" t="str">
            <v>AJILIMA- ISAAC, HAWA</v>
          </cell>
          <cell r="P800" t="str">
            <v>O.AJAYI@SHELL.COM</v>
          </cell>
          <cell r="Q800" t="str">
            <v>OPEX</v>
          </cell>
          <cell r="R800" t="str">
            <v>OPEX</v>
          </cell>
          <cell r="S800" t="str">
            <v>NON SAL</v>
          </cell>
          <cell r="T800" t="str">
            <v>N/A</v>
          </cell>
          <cell r="U800" t="str">
            <v>N/A</v>
          </cell>
          <cell r="V800" t="str">
            <v>C_OPSE_OIL_Z11</v>
          </cell>
          <cell r="W800" t="str">
            <v>P236.06 Finance and Taxation</v>
          </cell>
          <cell r="X800" t="str">
            <v>S7200 Services</v>
          </cell>
          <cell r="Y800" t="str">
            <v>A2340 Overhead</v>
          </cell>
          <cell r="AB800">
            <v>10846200</v>
          </cell>
          <cell r="AC800">
            <v>3000</v>
          </cell>
          <cell r="AD800">
            <v>38561.311475409835</v>
          </cell>
        </row>
        <row r="801">
          <cell r="A801">
            <v>113270</v>
          </cell>
          <cell r="B801" t="str">
            <v>WILL BE REDUNDANT</v>
          </cell>
          <cell r="C801">
            <v>113270</v>
          </cell>
          <cell r="D801" t="str">
            <v>(OFFICE AND BUILDING MAINTENANCE)</v>
          </cell>
          <cell r="E801">
            <v>415008</v>
          </cell>
          <cell r="F801">
            <v>4150</v>
          </cell>
          <cell r="G801" t="str">
            <v>PMM</v>
          </cell>
          <cell r="H801" t="str">
            <v>BASE JV</v>
          </cell>
          <cell r="I801" t="str">
            <v>CC &amp; MD</v>
          </cell>
          <cell r="J801">
            <v>0</v>
          </cell>
          <cell r="K801" t="str">
            <v>External Relations Manager</v>
          </cell>
          <cell r="L801" t="str">
            <v>ER Strategy &amp; Value Assurance Mgr</v>
          </cell>
          <cell r="M801" t="str">
            <v>CHIGBO ENENMO</v>
          </cell>
          <cell r="N801" t="str">
            <v>EXTERNAL RELATIONS</v>
          </cell>
          <cell r="O801" t="str">
            <v>SOKUNBI, ADEOLA</v>
          </cell>
          <cell r="P801" t="str">
            <v>TOLULOPE.ADEDEJI@SHELL.COM</v>
          </cell>
          <cell r="Q801" t="str">
            <v>OPEX</v>
          </cell>
          <cell r="R801" t="str">
            <v>OPEX</v>
          </cell>
          <cell r="S801" t="str">
            <v>NON SAL</v>
          </cell>
          <cell r="T801" t="str">
            <v>N/A</v>
          </cell>
          <cell r="U801" t="str">
            <v>N/A</v>
          </cell>
          <cell r="V801" t="str">
            <v>C_OPSE_OIL_Z11</v>
          </cell>
          <cell r="W801" t="str">
            <v>P231 Production Operations</v>
          </cell>
          <cell r="X801" t="str">
            <v>S7200 Services</v>
          </cell>
          <cell r="Y801" t="str">
            <v>A2340 Overhead</v>
          </cell>
          <cell r="AB801">
            <v>0</v>
          </cell>
          <cell r="AC801">
            <v>0</v>
          </cell>
          <cell r="AD801">
            <v>0</v>
          </cell>
        </row>
        <row r="802">
          <cell r="A802">
            <v>113008</v>
          </cell>
          <cell r="B802" t="str">
            <v>OVERHEADSFPFPENSIONFUND_RENT</v>
          </cell>
          <cell r="C802">
            <v>113148</v>
          </cell>
          <cell r="D802" t="str">
            <v>OVERHEADS FPF PENSION FUND_ADMIN COST</v>
          </cell>
          <cell r="E802">
            <v>415002</v>
          </cell>
          <cell r="F802">
            <v>4150</v>
          </cell>
          <cell r="G802" t="str">
            <v>G&amp;A</v>
          </cell>
          <cell r="H802" t="str">
            <v>BASE JV</v>
          </cell>
          <cell r="I802" t="str">
            <v>FINANCE</v>
          </cell>
          <cell r="J802" t="str">
            <v>FINANCE</v>
          </cell>
          <cell r="K802" t="str">
            <v>MD, Shell Nig. Closed Pension Fund Admin</v>
          </cell>
          <cell r="L802" t="str">
            <v>Head Operations &amp; Finance</v>
          </cell>
          <cell r="M802" t="str">
            <v>CHIGBO ENENMO</v>
          </cell>
          <cell r="N802" t="str">
            <v>FINANCE</v>
          </cell>
          <cell r="O802" t="str">
            <v>AJILIMA- ISAAC, HAWA</v>
          </cell>
          <cell r="P802" t="str">
            <v>BOLA.ADIGUN@SHELL.COM</v>
          </cell>
          <cell r="Q802" t="str">
            <v>OPEX</v>
          </cell>
          <cell r="R802" t="str">
            <v>OPEX</v>
          </cell>
          <cell r="S802" t="str">
            <v>NON SAL</v>
          </cell>
          <cell r="T802" t="str">
            <v>N/A</v>
          </cell>
          <cell r="U802" t="str">
            <v>N/A</v>
          </cell>
          <cell r="V802" t="str">
            <v>N/A</v>
          </cell>
          <cell r="W802" t="str">
            <v>P236.06 Finance and Taxation</v>
          </cell>
          <cell r="X802" t="str">
            <v>S7200 Services</v>
          </cell>
          <cell r="Y802" t="str">
            <v>A2340 Overhead</v>
          </cell>
          <cell r="AB802">
            <v>0</v>
          </cell>
          <cell r="AC802">
            <v>0</v>
          </cell>
          <cell r="AD802">
            <v>0</v>
          </cell>
        </row>
        <row r="803">
          <cell r="A803">
            <v>113089</v>
          </cell>
          <cell r="B803" t="str">
            <v>O/H  FPF PENSION FUND_ ICT SOFTWARE</v>
          </cell>
          <cell r="C803">
            <v>113148</v>
          </cell>
          <cell r="D803" t="str">
            <v>OVERHEADS FPF PENSION FUND_ADMIN COST</v>
          </cell>
          <cell r="E803">
            <v>415002</v>
          </cell>
          <cell r="F803">
            <v>4150</v>
          </cell>
          <cell r="G803" t="str">
            <v>G&amp;A</v>
          </cell>
          <cell r="H803" t="str">
            <v>BASE JV</v>
          </cell>
          <cell r="I803" t="str">
            <v>FINANCE</v>
          </cell>
          <cell r="J803" t="str">
            <v>FINANCE</v>
          </cell>
          <cell r="K803" t="str">
            <v>MD, Shell Nig. Closed Pension Fund Admin</v>
          </cell>
          <cell r="L803" t="str">
            <v>Head Operations &amp; Finance</v>
          </cell>
          <cell r="M803" t="str">
            <v>CHIGBO ENENMO</v>
          </cell>
          <cell r="N803" t="str">
            <v>FINANCE</v>
          </cell>
          <cell r="O803" t="str">
            <v>AJILIMA- ISAAC, HAWA</v>
          </cell>
          <cell r="P803" t="str">
            <v>BOLA.ADIGUN@SHELL.COM</v>
          </cell>
          <cell r="Q803" t="str">
            <v>OPEX</v>
          </cell>
          <cell r="R803" t="str">
            <v>OPEX</v>
          </cell>
          <cell r="S803" t="str">
            <v>NON SAL</v>
          </cell>
          <cell r="T803" t="str">
            <v>N/A</v>
          </cell>
          <cell r="U803" t="str">
            <v>N/A</v>
          </cell>
          <cell r="V803" t="str">
            <v>N/A</v>
          </cell>
          <cell r="W803" t="str">
            <v>P236.06 Finance and Taxation</v>
          </cell>
          <cell r="X803" t="str">
            <v>S7200 Services</v>
          </cell>
          <cell r="Y803" t="str">
            <v>A2340 Overhead</v>
          </cell>
          <cell r="AB803">
            <v>0</v>
          </cell>
          <cell r="AC803">
            <v>0</v>
          </cell>
          <cell r="AD803">
            <v>0</v>
          </cell>
        </row>
        <row r="804">
          <cell r="A804">
            <v>113274</v>
          </cell>
          <cell r="B804" t="str">
            <v>PIPELINE INTEGRITY OVERHEAD</v>
          </cell>
          <cell r="C804">
            <v>113274</v>
          </cell>
          <cell r="D804" t="str">
            <v>PIPELINE INTEGRITY OVERHEAD</v>
          </cell>
          <cell r="E804">
            <v>415002</v>
          </cell>
          <cell r="F804">
            <v>4150</v>
          </cell>
          <cell r="G804" t="str">
            <v>G&amp;A</v>
          </cell>
          <cell r="H804" t="str">
            <v>BASE JV</v>
          </cell>
          <cell r="I804" t="str">
            <v>PRODUCTION</v>
          </cell>
          <cell r="J804" t="str">
            <v>PRODUCTION</v>
          </cell>
          <cell r="K804" t="str">
            <v>Pipeline Asset Manager</v>
          </cell>
          <cell r="L804" t="str">
            <v xml:space="preserve">	Production Support Manager                                                          </v>
          </cell>
          <cell r="M804" t="str">
            <v>IRETI OMOTOSO</v>
          </cell>
          <cell r="N804" t="str">
            <v>PRODUCTION</v>
          </cell>
          <cell r="O804" t="str">
            <v>AGUEGBOH, OBIORA</v>
          </cell>
          <cell r="P804" t="str">
            <v>IKECHUKWU.ODINACHI@SHELL.COM</v>
          </cell>
          <cell r="Q804" t="str">
            <v>OPEX</v>
          </cell>
          <cell r="R804" t="str">
            <v>OPEX</v>
          </cell>
          <cell r="S804" t="str">
            <v>NON SAL</v>
          </cell>
          <cell r="T804" t="str">
            <v>N/A</v>
          </cell>
          <cell r="U804" t="str">
            <v>N/A</v>
          </cell>
          <cell r="V804" t="str">
            <v>N/A</v>
          </cell>
          <cell r="W804" t="str">
            <v>P233 Facilities Maintenance</v>
          </cell>
          <cell r="X804" t="str">
            <v>S7200 Services</v>
          </cell>
          <cell r="Y804" t="str">
            <v>A2110 Production Operations</v>
          </cell>
          <cell r="AB804">
            <v>0</v>
          </cell>
          <cell r="AC804">
            <v>0</v>
          </cell>
          <cell r="AD804">
            <v>0</v>
          </cell>
        </row>
        <row r="805">
          <cell r="A805">
            <v>113275</v>
          </cell>
          <cell r="B805" t="str">
            <v>PROD EXCELLENCE GEN OVERHEAD</v>
          </cell>
          <cell r="C805">
            <v>113275</v>
          </cell>
          <cell r="D805" t="str">
            <v>PROD EXCELLENCE GEN OVERHEAD - SERVICES MGT (LAND TRANSPORT)</v>
          </cell>
          <cell r="E805">
            <v>415003</v>
          </cell>
          <cell r="F805">
            <v>4150</v>
          </cell>
          <cell r="G805" t="str">
            <v>G&amp;A</v>
          </cell>
          <cell r="H805" t="str">
            <v>BASE JV</v>
          </cell>
          <cell r="I805" t="str">
            <v>PRODUCTION</v>
          </cell>
          <cell r="J805" t="str">
            <v>PRODUCTION</v>
          </cell>
          <cell r="K805" t="str">
            <v>Production Services Manager</v>
          </cell>
          <cell r="L805" t="str">
            <v>Regional Discipline Adviser</v>
          </cell>
          <cell r="M805" t="str">
            <v>IRETI OMOTOSO</v>
          </cell>
          <cell r="N805" t="str">
            <v>PRODUCTION</v>
          </cell>
          <cell r="O805" t="str">
            <v>ADEPOJU, OPEYEMI</v>
          </cell>
          <cell r="P805" t="str">
            <v>ENAHORO.BERNARD@SHELL.COM</v>
          </cell>
          <cell r="Q805" t="str">
            <v>OPEX</v>
          </cell>
          <cell r="R805" t="str">
            <v>OPEX</v>
          </cell>
          <cell r="S805" t="str">
            <v>NON SAL</v>
          </cell>
          <cell r="T805" t="str">
            <v>N/A</v>
          </cell>
          <cell r="U805" t="str">
            <v>N/A</v>
          </cell>
          <cell r="V805" t="str">
            <v>N/A</v>
          </cell>
          <cell r="W805" t="str">
            <v>P235 Direct Management</v>
          </cell>
          <cell r="X805" t="str">
            <v>S7200 Services</v>
          </cell>
          <cell r="Y805" t="str">
            <v>A2170 Direct Mngt and Overheads</v>
          </cell>
          <cell r="AB805">
            <v>672500</v>
          </cell>
          <cell r="AC805">
            <v>0</v>
          </cell>
          <cell r="AD805">
            <v>2204.9180327868853</v>
          </cell>
        </row>
        <row r="806">
          <cell r="A806">
            <v>113277</v>
          </cell>
          <cell r="B806" t="str">
            <v>PT ENVIRONMENTAL AFFAIRS -BONNY</v>
          </cell>
          <cell r="C806">
            <v>113277</v>
          </cell>
          <cell r="D806" t="str">
            <v>PTE HSE AND WASTE MGT. (SAFETY INSPECTION / YEARLY AUDIT)</v>
          </cell>
          <cell r="E806">
            <v>415006</v>
          </cell>
          <cell r="F806">
            <v>4150</v>
          </cell>
          <cell r="G806" t="str">
            <v>HSE</v>
          </cell>
          <cell r="H806" t="str">
            <v>BASE JV</v>
          </cell>
          <cell r="I806" t="str">
            <v>PRODUCTION</v>
          </cell>
          <cell r="J806" t="str">
            <v>PRODUCTION</v>
          </cell>
          <cell r="K806" t="str">
            <v>Asset Manager, Swamp East Hub</v>
          </cell>
          <cell r="L806" t="str">
            <v>Bonny Terminal Installation Manager </v>
          </cell>
          <cell r="M806" t="str">
            <v>IRETI OMOTOSO</v>
          </cell>
          <cell r="N806" t="str">
            <v>PRODUCTION</v>
          </cell>
          <cell r="O806" t="str">
            <v>MBANEFO, DUBEM</v>
          </cell>
          <cell r="P806" t="str">
            <v>LEONARD.GAIUS@SHELL.COM</v>
          </cell>
          <cell r="Q806" t="str">
            <v>OPEX</v>
          </cell>
          <cell r="R806" t="str">
            <v>OPEX</v>
          </cell>
          <cell r="S806" t="str">
            <v>NON SAL</v>
          </cell>
          <cell r="T806" t="str">
            <v>N/A</v>
          </cell>
          <cell r="U806" t="str">
            <v>N/A</v>
          </cell>
          <cell r="V806" t="str">
            <v>C_OPSE_OIL_Z11</v>
          </cell>
          <cell r="W806" t="str">
            <v>P231 Production Operations</v>
          </cell>
          <cell r="X806" t="str">
            <v>S7200 Services</v>
          </cell>
          <cell r="Y806" t="str">
            <v>A2110 Production Operations</v>
          </cell>
          <cell r="AB806">
            <v>30016816.704</v>
          </cell>
          <cell r="AC806">
            <v>0</v>
          </cell>
          <cell r="AD806">
            <v>98415.792472131143</v>
          </cell>
        </row>
        <row r="807">
          <cell r="A807">
            <v>113148</v>
          </cell>
          <cell r="B807" t="str">
            <v>OVERHEADS FPF PENSION FUND_ADMIN COST</v>
          </cell>
          <cell r="C807">
            <v>113148</v>
          </cell>
          <cell r="D807" t="str">
            <v>OVERHEADS FPF PENSION FUND_ADMIN COST</v>
          </cell>
          <cell r="E807">
            <v>415002</v>
          </cell>
          <cell r="F807">
            <v>4150</v>
          </cell>
          <cell r="G807" t="str">
            <v>G&amp;A</v>
          </cell>
          <cell r="H807" t="str">
            <v>BASE JV</v>
          </cell>
          <cell r="I807" t="str">
            <v>FINANCE</v>
          </cell>
          <cell r="J807" t="str">
            <v>FINANCE</v>
          </cell>
          <cell r="K807" t="str">
            <v>MD, Shell Nig. Closed Pension Fund Admin</v>
          </cell>
          <cell r="L807" t="str">
            <v>Head Operations &amp; Finance</v>
          </cell>
          <cell r="M807" t="str">
            <v>CHIGBO ENENMO</v>
          </cell>
          <cell r="N807" t="str">
            <v>FINANCE</v>
          </cell>
          <cell r="O807" t="str">
            <v>AJILIMA- ISAAC, HAWA</v>
          </cell>
          <cell r="P807" t="str">
            <v>BOLA.ADIGUN@SHELL.COM</v>
          </cell>
          <cell r="Q807" t="str">
            <v>OPEX</v>
          </cell>
          <cell r="R807" t="str">
            <v>OPEX</v>
          </cell>
          <cell r="S807" t="str">
            <v>NON SAL</v>
          </cell>
          <cell r="T807" t="str">
            <v>N/A</v>
          </cell>
          <cell r="U807" t="str">
            <v>N/A</v>
          </cell>
          <cell r="V807" t="str">
            <v>C_OPSE_OIL_Z11</v>
          </cell>
          <cell r="W807" t="str">
            <v>P236.06 Finance and Taxation</v>
          </cell>
          <cell r="X807" t="str">
            <v>S7200 Services</v>
          </cell>
          <cell r="Y807" t="str">
            <v>A2340 Overhead</v>
          </cell>
          <cell r="AB807">
            <v>161708435.39839998</v>
          </cell>
          <cell r="AC807">
            <v>54099.199999999997</v>
          </cell>
          <cell r="AD807">
            <v>584290.79147016385</v>
          </cell>
        </row>
        <row r="808">
          <cell r="A808">
            <v>113149</v>
          </cell>
          <cell r="B808" t="str">
            <v>OVERHEADS FPF PENSION FUND_STAFF COST</v>
          </cell>
          <cell r="C808">
            <v>113148</v>
          </cell>
          <cell r="D808" t="str">
            <v>OVERHEADS FPF PENSION FUND_ADMIN COST</v>
          </cell>
          <cell r="E808">
            <v>415002</v>
          </cell>
          <cell r="F808">
            <v>4150</v>
          </cell>
          <cell r="G808" t="str">
            <v>G&amp;A</v>
          </cell>
          <cell r="H808" t="str">
            <v>BASE JV</v>
          </cell>
          <cell r="I808" t="str">
            <v>FINANCE</v>
          </cell>
          <cell r="J808" t="str">
            <v>FINANCE</v>
          </cell>
          <cell r="K808" t="str">
            <v>MD, Shell Nig. Closed Pension Fund Admin</v>
          </cell>
          <cell r="L808" t="str">
            <v>Head Operations &amp; Finance</v>
          </cell>
          <cell r="M808" t="str">
            <v>CHIGBO ENENMO</v>
          </cell>
          <cell r="N808" t="str">
            <v>FINANCE</v>
          </cell>
          <cell r="O808" t="str">
            <v>AJILIMA- ISAAC, HAWA</v>
          </cell>
          <cell r="P808" t="str">
            <v>BOLA.ADIGUN@SHELL.COM</v>
          </cell>
          <cell r="Q808" t="str">
            <v>OPEX</v>
          </cell>
          <cell r="R808" t="str">
            <v>OPEX</v>
          </cell>
          <cell r="S808" t="str">
            <v>NON SAL</v>
          </cell>
          <cell r="T808" t="str">
            <v>N/A</v>
          </cell>
          <cell r="U808" t="str">
            <v>N/A</v>
          </cell>
          <cell r="V808" t="str">
            <v>N/A</v>
          </cell>
          <cell r="W808" t="str">
            <v>P236.06 Finance and Taxation</v>
          </cell>
          <cell r="X808" t="str">
            <v>S7200 Services</v>
          </cell>
          <cell r="Y808" t="str">
            <v>A2340 Overhead</v>
          </cell>
          <cell r="AB808">
            <v>0</v>
          </cell>
          <cell r="AC808">
            <v>0</v>
          </cell>
          <cell r="AD808">
            <v>0</v>
          </cell>
        </row>
        <row r="809">
          <cell r="A809">
            <v>113281</v>
          </cell>
          <cell r="B809" t="str">
            <v>OVERHEADS FACILITIES &amp; LOGISTICS-DISCIPLINE ENGINEERING</v>
          </cell>
          <cell r="C809">
            <v>113281</v>
          </cell>
          <cell r="D809" t="str">
            <v>OVERHEADS FACILITIES &amp; LOGISTICS-DISCIPLINE ENGINEERING</v>
          </cell>
          <cell r="E809">
            <v>415002</v>
          </cell>
          <cell r="F809">
            <v>4150</v>
          </cell>
          <cell r="G809" t="str">
            <v>G&amp;A</v>
          </cell>
          <cell r="H809" t="str">
            <v>BASE JV</v>
          </cell>
          <cell r="I809" t="str">
            <v>P&amp;T</v>
          </cell>
          <cell r="J809" t="str">
            <v>GM Nigeria, Operated</v>
          </cell>
          <cell r="K809" t="str">
            <v>GM Nigeria, Operated</v>
          </cell>
          <cell r="L809" t="str">
            <v>Manager, Onshore Nigeria Engineering</v>
          </cell>
          <cell r="M809" t="str">
            <v>MOJEED OKUNADE</v>
          </cell>
          <cell r="N809" t="str">
            <v>ENGINEERING</v>
          </cell>
          <cell r="O809" t="str">
            <v>EBEM, MARCEL</v>
          </cell>
          <cell r="P809" t="str">
            <v>CHIBUZO.ONUMADU@SHELL.COM</v>
          </cell>
          <cell r="Q809" t="str">
            <v>OPEX</v>
          </cell>
          <cell r="R809" t="str">
            <v>OPEX</v>
          </cell>
          <cell r="S809" t="str">
            <v>NON SAL</v>
          </cell>
          <cell r="T809" t="str">
            <v>N/A</v>
          </cell>
          <cell r="U809" t="str">
            <v>N/A</v>
          </cell>
          <cell r="V809" t="str">
            <v>N/A</v>
          </cell>
          <cell r="W809" t="str">
            <v>P236.01 Technical Support</v>
          </cell>
          <cell r="X809" t="str">
            <v>S7200 Services</v>
          </cell>
          <cell r="Y809" t="str">
            <v>A2340 Overhead</v>
          </cell>
          <cell r="AB809">
            <v>0</v>
          </cell>
          <cell r="AC809">
            <v>0</v>
          </cell>
          <cell r="AD809">
            <v>0</v>
          </cell>
        </row>
        <row r="810">
          <cell r="A810">
            <v>113282</v>
          </cell>
          <cell r="B810" t="str">
            <v>PWC ENVIRONMENTAL AFFAIRS</v>
          </cell>
          <cell r="C810">
            <v>113282</v>
          </cell>
          <cell r="D810" t="str">
            <v>PCW ENVIRONMENTAL AFFAIRS (ACCIDENT PREV)</v>
          </cell>
          <cell r="E810">
            <v>415006</v>
          </cell>
          <cell r="F810">
            <v>4150</v>
          </cell>
          <cell r="G810" t="str">
            <v>HSE</v>
          </cell>
          <cell r="H810" t="str">
            <v>BASE JV</v>
          </cell>
          <cell r="I810" t="str">
            <v>PRODUCTION</v>
          </cell>
          <cell r="J810" t="str">
            <v>PRODUCTION</v>
          </cell>
          <cell r="K810" t="str">
            <v>Asset Manager, Swamp West Hub</v>
          </cell>
          <cell r="L810" t="str">
            <v>Asset Management Integration Lead</v>
          </cell>
          <cell r="M810" t="str">
            <v>IRETI OMOTOSO</v>
          </cell>
          <cell r="N810" t="str">
            <v>PRODUCTION</v>
          </cell>
          <cell r="O810" t="str">
            <v>COOKEY, GABRIEL</v>
          </cell>
          <cell r="P810" t="str">
            <v>MEZIE.ANABA@SHELL.COM</v>
          </cell>
          <cell r="Q810" t="str">
            <v>OPEX</v>
          </cell>
          <cell r="R810" t="str">
            <v>OPEX</v>
          </cell>
          <cell r="S810" t="str">
            <v>NON SAL</v>
          </cell>
          <cell r="T810" t="str">
            <v>N/A</v>
          </cell>
          <cell r="U810" t="str">
            <v>N/A</v>
          </cell>
          <cell r="V810" t="str">
            <v>C_OPSE_OIL_Z11</v>
          </cell>
          <cell r="W810" t="str">
            <v>P231 Production Operations</v>
          </cell>
          <cell r="X810" t="str">
            <v>S7200 Services</v>
          </cell>
          <cell r="Y810" t="str">
            <v>A2110 Production Operations</v>
          </cell>
          <cell r="AB810">
            <v>24431780.000000004</v>
          </cell>
          <cell r="AC810">
            <v>0</v>
          </cell>
          <cell r="AD810">
            <v>80104.196721311484</v>
          </cell>
        </row>
        <row r="811">
          <cell r="A811">
            <v>113284</v>
          </cell>
          <cell r="B811" t="str">
            <v>PWB POLLUTION CLEAN UP</v>
          </cell>
          <cell r="C811">
            <v>113284</v>
          </cell>
          <cell r="D811" t="str">
            <v>PBW ENVIRONMENTAL AFFAIRS SPILLAGE CLEANUP)</v>
          </cell>
          <cell r="E811">
            <v>415006</v>
          </cell>
          <cell r="F811">
            <v>4150</v>
          </cell>
          <cell r="G811" t="str">
            <v>HSE</v>
          </cell>
          <cell r="H811" t="str">
            <v>BASE JV</v>
          </cell>
          <cell r="I811" t="str">
            <v>PRODUCTION</v>
          </cell>
          <cell r="J811" t="str">
            <v>PRODUCTION</v>
          </cell>
          <cell r="K811" t="str">
            <v>Asset Manager, Swamp West Hub</v>
          </cell>
          <cell r="L811" t="str">
            <v>Asset Management Integration Lead</v>
          </cell>
          <cell r="M811" t="str">
            <v>IRETI OMOTOSO</v>
          </cell>
          <cell r="N811" t="str">
            <v>PRODUCTION</v>
          </cell>
          <cell r="O811" t="str">
            <v>COOKEY, GABRIEL</v>
          </cell>
          <cell r="P811" t="str">
            <v>MEZIE.ANABA@SHELL.COM</v>
          </cell>
          <cell r="Q811" t="str">
            <v>OPEX</v>
          </cell>
          <cell r="R811" t="str">
            <v>OPEX</v>
          </cell>
          <cell r="S811" t="str">
            <v>NON SAL</v>
          </cell>
          <cell r="T811" t="str">
            <v>N/A</v>
          </cell>
          <cell r="U811" t="str">
            <v>N/A</v>
          </cell>
          <cell r="V811" t="str">
            <v>C_OPSE_OIL_Z11</v>
          </cell>
          <cell r="W811" t="str">
            <v>P244.01 Other Production Expenses</v>
          </cell>
          <cell r="X811" t="str">
            <v>S7200 Services</v>
          </cell>
          <cell r="Y811" t="str">
            <v>A2110 Production Operations</v>
          </cell>
          <cell r="AB811">
            <v>15742750</v>
          </cell>
          <cell r="AC811">
            <v>44551.130000000005</v>
          </cell>
          <cell r="AD811">
            <v>96166.703770491818</v>
          </cell>
        </row>
        <row r="812">
          <cell r="A812">
            <v>113288</v>
          </cell>
          <cell r="B812" t="str">
            <v>CX CORPORATE EXHIBITIONS SERVICES</v>
          </cell>
          <cell r="C812">
            <v>113288</v>
          </cell>
          <cell r="D812" t="str">
            <v>CORPORATE COMMUNICATION_TRAVEL&amp; HOTEL</v>
          </cell>
          <cell r="E812">
            <v>415005</v>
          </cell>
          <cell r="F812">
            <v>4150</v>
          </cell>
          <cell r="G812" t="str">
            <v>G&amp;A</v>
          </cell>
          <cell r="H812" t="str">
            <v>BASE JV</v>
          </cell>
          <cell r="I812" t="str">
            <v>CC &amp; MD</v>
          </cell>
          <cell r="J812" t="str">
            <v>EXTERNAL RELATIONS</v>
          </cell>
          <cell r="K812" t="str">
            <v>External Relations Manager</v>
          </cell>
          <cell r="L812" t="str">
            <v>ER Nigeria Communications Manager</v>
          </cell>
          <cell r="M812" t="str">
            <v>CHIGBO ENENMO</v>
          </cell>
          <cell r="N812" t="str">
            <v>EXTERNAL RELATIONS</v>
          </cell>
          <cell r="O812" t="str">
            <v>SOKUNBI, ADEOLA</v>
          </cell>
          <cell r="P812" t="str">
            <v>ANDREW.EJENEHA@SHELL.COM</v>
          </cell>
          <cell r="Q812" t="str">
            <v>OPEX</v>
          </cell>
          <cell r="R812" t="str">
            <v>OPEX</v>
          </cell>
          <cell r="S812" t="str">
            <v>NON SAL</v>
          </cell>
          <cell r="T812" t="str">
            <v>N/A</v>
          </cell>
          <cell r="U812" t="str">
            <v>N/A</v>
          </cell>
          <cell r="V812" t="str">
            <v>C_OPSE_OIL_Z11</v>
          </cell>
          <cell r="W812" t="str">
            <v>P236.08 Corporate Affairs, PR, etc.</v>
          </cell>
          <cell r="X812" t="str">
            <v>S7200 Services</v>
          </cell>
          <cell r="Y812" t="str">
            <v>A2340 Overhead</v>
          </cell>
          <cell r="AB812">
            <v>21520000</v>
          </cell>
          <cell r="AC812">
            <v>40000</v>
          </cell>
          <cell r="AD812">
            <v>110557.37704918033</v>
          </cell>
        </row>
        <row r="813">
          <cell r="A813">
            <v>113289</v>
          </cell>
          <cell r="B813" t="str">
            <v>CORPORATE MEDIA ANNOUNCEMENTS</v>
          </cell>
          <cell r="C813">
            <v>113289</v>
          </cell>
          <cell r="D813" t="str">
            <v>CORPORATE COMMUNICATION AND MEDIA_ADMIN COST</v>
          </cell>
          <cell r="E813">
            <v>415002</v>
          </cell>
          <cell r="F813">
            <v>4150</v>
          </cell>
          <cell r="G813" t="str">
            <v>CDPA</v>
          </cell>
          <cell r="H813" t="str">
            <v>BASE JV</v>
          </cell>
          <cell r="I813" t="str">
            <v>CC &amp; MD</v>
          </cell>
          <cell r="J813" t="str">
            <v>EXTERNAL RELATIONS</v>
          </cell>
          <cell r="K813" t="str">
            <v>External Relations Manager</v>
          </cell>
          <cell r="L813" t="str">
            <v>ER Nigeria Communications Manager</v>
          </cell>
          <cell r="M813" t="str">
            <v>CHIGBO ENENMO</v>
          </cell>
          <cell r="N813" t="str">
            <v>EXTERNAL RELATIONS</v>
          </cell>
          <cell r="O813" t="str">
            <v>SOKUNBI, ADEOLA</v>
          </cell>
          <cell r="P813" t="str">
            <v>JOSEPH.OBARI@SHELL.COM</v>
          </cell>
          <cell r="Q813" t="str">
            <v>OPEX</v>
          </cell>
          <cell r="R813" t="str">
            <v>OPEX</v>
          </cell>
          <cell r="S813" t="str">
            <v>NON SAL</v>
          </cell>
          <cell r="T813" t="str">
            <v>N/A</v>
          </cell>
          <cell r="U813" t="str">
            <v>N/A</v>
          </cell>
          <cell r="V813" t="str">
            <v>C_OPSE_OIL_Z11</v>
          </cell>
          <cell r="W813" t="str">
            <v>P236.08 Corporate Affairs, PR, etc.</v>
          </cell>
          <cell r="X813" t="str">
            <v>S7200 Services</v>
          </cell>
          <cell r="Y813" t="str">
            <v>A2340 Overhead</v>
          </cell>
          <cell r="AB813">
            <v>14000000</v>
          </cell>
          <cell r="AC813">
            <v>0</v>
          </cell>
          <cell r="AD813">
            <v>45901.639344262294</v>
          </cell>
        </row>
        <row r="814">
          <cell r="A814">
            <v>113154</v>
          </cell>
          <cell r="B814" t="str">
            <v>PROD EXCELLENCE GEN OVERHEAD</v>
          </cell>
          <cell r="C814">
            <v>113154</v>
          </cell>
          <cell r="D814" t="str">
            <v>PROD EXCELLENCE GEN OVERHEAD - SERVICES MGT (LABOUR CONTRACTOR)</v>
          </cell>
          <cell r="E814">
            <v>415004</v>
          </cell>
          <cell r="F814">
            <v>4150</v>
          </cell>
          <cell r="G814" t="str">
            <v>G&amp;A</v>
          </cell>
          <cell r="H814" t="str">
            <v>BASE JV</v>
          </cell>
          <cell r="I814" t="str">
            <v>PRODUCTION</v>
          </cell>
          <cell r="J814" t="str">
            <v>PRODUCTION</v>
          </cell>
          <cell r="K814" t="str">
            <v>Production Services Manager</v>
          </cell>
          <cell r="L814" t="str">
            <v>Regional Discipline Adviser</v>
          </cell>
          <cell r="M814" t="str">
            <v>IRETI OMOTOSO</v>
          </cell>
          <cell r="N814" t="str">
            <v>PRODUCTION</v>
          </cell>
          <cell r="O814" t="str">
            <v>ADEPOJU, OPEYEMI</v>
          </cell>
          <cell r="P814" t="str">
            <v>ENAHORO.BERNARD@SHELL.COM</v>
          </cell>
          <cell r="Q814" t="str">
            <v>OPEX</v>
          </cell>
          <cell r="R814" t="str">
            <v>OPEX</v>
          </cell>
          <cell r="S814" t="str">
            <v>NON SAL</v>
          </cell>
          <cell r="T814" t="str">
            <v>N/A</v>
          </cell>
          <cell r="U814" t="str">
            <v>N/A</v>
          </cell>
          <cell r="V814" t="str">
            <v>C_OPSE_OIL_Z11</v>
          </cell>
          <cell r="W814" t="str">
            <v>P235 Direct Management</v>
          </cell>
          <cell r="X814" t="str">
            <v>S7200 Services</v>
          </cell>
          <cell r="Y814" t="str">
            <v>A2170 Direct Mngt and Overheads</v>
          </cell>
          <cell r="AB814">
            <v>32766509.349999998</v>
          </cell>
          <cell r="AC814">
            <v>0</v>
          </cell>
          <cell r="AD814">
            <v>107431.1781967213</v>
          </cell>
        </row>
        <row r="815">
          <cell r="A815">
            <v>113292</v>
          </cell>
          <cell r="B815" t="str">
            <v>PNPP GENERAL OVERHEAD</v>
          </cell>
          <cell r="C815">
            <v>113292</v>
          </cell>
          <cell r="D815" t="str">
            <v>PNPP GENERAL OVERHEAD (HOTELS AND TRAVEL)</v>
          </cell>
          <cell r="E815">
            <v>415002</v>
          </cell>
          <cell r="F815">
            <v>4150</v>
          </cell>
          <cell r="G815" t="str">
            <v>G&amp;A</v>
          </cell>
          <cell r="H815" t="str">
            <v>BASE JV</v>
          </cell>
          <cell r="I815" t="str">
            <v>PRODUCTION</v>
          </cell>
          <cell r="J815" t="str">
            <v>PRODUCTION</v>
          </cell>
          <cell r="K815" t="str">
            <v>Pipeline Asset Manager</v>
          </cell>
          <cell r="L815" t="str">
            <v xml:space="preserve">	Production Support Manager                                                          </v>
          </cell>
          <cell r="M815" t="str">
            <v>IRETI OMOTOSO</v>
          </cell>
          <cell r="N815" t="str">
            <v>PRODUCTION</v>
          </cell>
          <cell r="O815" t="str">
            <v>AGUEGBOH, OBIORA</v>
          </cell>
          <cell r="P815" t="str">
            <v>JOHN.OKOJIE@SHELL.COM</v>
          </cell>
          <cell r="Q815" t="str">
            <v>OPEX</v>
          </cell>
          <cell r="R815" t="str">
            <v>OPEX</v>
          </cell>
          <cell r="S815" t="str">
            <v>NON SAL</v>
          </cell>
          <cell r="T815" t="str">
            <v>N/A</v>
          </cell>
          <cell r="U815" t="str">
            <v>N/A</v>
          </cell>
          <cell r="V815" t="str">
            <v>N/A</v>
          </cell>
          <cell r="W815" t="str">
            <v>P231 Production Operations</v>
          </cell>
          <cell r="X815" t="str">
            <v>S7200 Services</v>
          </cell>
          <cell r="Y815" t="str">
            <v>A2110 Production Operations</v>
          </cell>
          <cell r="AB815">
            <v>0</v>
          </cell>
          <cell r="AC815">
            <v>0</v>
          </cell>
          <cell r="AD815">
            <v>0</v>
          </cell>
        </row>
        <row r="816">
          <cell r="A816">
            <v>113155</v>
          </cell>
          <cell r="B816" t="str">
            <v>PRODUCTN IMPROVEMENT  PROJ - TRAINING</v>
          </cell>
          <cell r="C816">
            <v>113154</v>
          </cell>
          <cell r="D816" t="str">
            <v>PROD EXCELLENCE GEN OVERHEAD - SERVICES MGT (LABOUR CONTRACTOR)</v>
          </cell>
          <cell r="E816">
            <v>415004</v>
          </cell>
          <cell r="F816">
            <v>4150</v>
          </cell>
          <cell r="G816" t="str">
            <v>OF-E&amp;M</v>
          </cell>
          <cell r="H816" t="str">
            <v>BASE JV</v>
          </cell>
          <cell r="I816" t="str">
            <v>PRODUCTION</v>
          </cell>
          <cell r="J816" t="str">
            <v>PRODUCTION</v>
          </cell>
          <cell r="K816" t="str">
            <v>Production Services Manager</v>
          </cell>
          <cell r="L816" t="str">
            <v>Regional Discipline Adviser</v>
          </cell>
          <cell r="M816" t="str">
            <v>IRETI OMOTOSO</v>
          </cell>
          <cell r="N816" t="str">
            <v>PRODUCTION</v>
          </cell>
          <cell r="O816" t="str">
            <v>ADEPOJU, OPEYEMI</v>
          </cell>
          <cell r="P816" t="str">
            <v>ENAHORO.BERNARD@SHELL.COM</v>
          </cell>
          <cell r="Q816" t="str">
            <v>OPEX</v>
          </cell>
          <cell r="R816" t="str">
            <v>OPEX</v>
          </cell>
          <cell r="S816" t="str">
            <v>NON SAL</v>
          </cell>
          <cell r="T816" t="str">
            <v>N/A</v>
          </cell>
          <cell r="U816" t="str">
            <v>N/A</v>
          </cell>
          <cell r="V816" t="str">
            <v>C_OPSE_OIL_Z11</v>
          </cell>
          <cell r="W816" t="str">
            <v>P235 Direct Management</v>
          </cell>
          <cell r="X816" t="str">
            <v>S7200 Services</v>
          </cell>
          <cell r="Y816" t="str">
            <v>A2170 Direct Mngt and Overheads</v>
          </cell>
          <cell r="AB816">
            <v>0</v>
          </cell>
          <cell r="AC816">
            <v>0</v>
          </cell>
          <cell r="AD816">
            <v>0</v>
          </cell>
        </row>
        <row r="817">
          <cell r="A817">
            <v>105964</v>
          </cell>
          <cell r="B817" t="str">
            <v>OVERHEADS, PNCFGS CORPORATE SERVICES - AIR LOGISTICS</v>
          </cell>
          <cell r="C817">
            <v>113172</v>
          </cell>
          <cell r="D817" t="str">
            <v>OVERHEADS, PNCFGS CORPORATE SERVICES - HOTEL AND TRAVEL</v>
          </cell>
          <cell r="E817">
            <v>415003</v>
          </cell>
          <cell r="F817">
            <v>4150</v>
          </cell>
          <cell r="G817" t="str">
            <v>PMM</v>
          </cell>
          <cell r="H817" t="str">
            <v>BASE JV</v>
          </cell>
          <cell r="I817" t="str">
            <v>HR</v>
          </cell>
          <cell r="J817" t="str">
            <v>INFRASTRUCTURE</v>
          </cell>
          <cell r="K817" t="str">
            <v>Infrastructure Services Mgr Nigeria</v>
          </cell>
          <cell r="L817" t="str">
            <v>Head RE &amp; Infrastructure Services SPDC</v>
          </cell>
          <cell r="M817" t="str">
            <v>CHIGBO ENENMO</v>
          </cell>
          <cell r="N817" t="str">
            <v>INFRASTRUCTURE</v>
          </cell>
          <cell r="O817" t="str">
            <v>AJILIMA- ISAAC, HAWA</v>
          </cell>
          <cell r="P817" t="str">
            <v>SAMSON.USIAYO@SHELL.COM</v>
          </cell>
          <cell r="Q817" t="str">
            <v>OPEX</v>
          </cell>
          <cell r="R817" t="str">
            <v>OPEX</v>
          </cell>
          <cell r="S817" t="str">
            <v>NON SAL</v>
          </cell>
          <cell r="T817" t="str">
            <v>N/A</v>
          </cell>
          <cell r="U817" t="str">
            <v>N/A</v>
          </cell>
          <cell r="V817" t="str">
            <v>N/A</v>
          </cell>
          <cell r="W817" t="str">
            <v>P236.10 Office/Property Management</v>
          </cell>
          <cell r="X817" t="str">
            <v>S7200 Services</v>
          </cell>
          <cell r="Y817" t="str">
            <v>A2340 Overhead</v>
          </cell>
          <cell r="AB817">
            <v>0</v>
          </cell>
          <cell r="AC817">
            <v>0</v>
          </cell>
          <cell r="AD817">
            <v>0</v>
          </cell>
        </row>
        <row r="818">
          <cell r="A818">
            <v>113295</v>
          </cell>
          <cell r="B818" t="str">
            <v>IDP SUPPORT</v>
          </cell>
          <cell r="C818" t="str">
            <v>IDP SUPPORT</v>
          </cell>
          <cell r="D818" t="str">
            <v>IDP SUPPORT</v>
          </cell>
          <cell r="E818">
            <v>415008</v>
          </cell>
          <cell r="F818">
            <v>4150</v>
          </cell>
          <cell r="G818" t="str">
            <v>CDPA</v>
          </cell>
          <cell r="H818" t="str">
            <v>BASE JV</v>
          </cell>
          <cell r="I818" t="str">
            <v>CC &amp; MD</v>
          </cell>
          <cell r="J818" t="str">
            <v>EXTERNAL RELATIONS</v>
          </cell>
          <cell r="K818" t="str">
            <v>External Relations Manager</v>
          </cell>
          <cell r="L818" t="str">
            <v>ER Strategy &amp; Value Assurance Mgr</v>
          </cell>
          <cell r="M818" t="str">
            <v>CHIGBO ENENMO</v>
          </cell>
          <cell r="N818" t="str">
            <v>EXTERNAL RELATIONS</v>
          </cell>
          <cell r="O818" t="str">
            <v>SOKUNBI, ADEOLA</v>
          </cell>
          <cell r="P818" t="str">
            <v>KESSINGTON.OKORIE@SHELL.COM</v>
          </cell>
          <cell r="Q818" t="str">
            <v>OPEX</v>
          </cell>
          <cell r="R818" t="str">
            <v>OPEX</v>
          </cell>
          <cell r="S818" t="str">
            <v>NON SAL</v>
          </cell>
          <cell r="T818" t="str">
            <v>N/A</v>
          </cell>
          <cell r="U818" t="str">
            <v>N/A</v>
          </cell>
          <cell r="V818" t="str">
            <v>C_OPSE_OIL_Z11</v>
          </cell>
          <cell r="W818" t="str">
            <v>P236.08 Overhead (SCD)</v>
          </cell>
          <cell r="X818" t="str">
            <v>S7200 Services</v>
          </cell>
          <cell r="Y818" t="str">
            <v>A2340 Overhead</v>
          </cell>
          <cell r="AB818">
            <v>1525000000</v>
          </cell>
          <cell r="AC818">
            <v>0</v>
          </cell>
          <cell r="AD818">
            <v>5000000</v>
          </cell>
        </row>
        <row r="819">
          <cell r="A819">
            <v>113297</v>
          </cell>
          <cell r="B819" t="str">
            <v>PRODUCTN OPERATION SYSTEMS OVERHEAD</v>
          </cell>
          <cell r="C819">
            <v>113297</v>
          </cell>
          <cell r="D819" t="str">
            <v>PRODUCTION OPERATION SYSTEMS MANAGEMENT (LAND TRANSPORT)</v>
          </cell>
          <cell r="E819">
            <v>415003</v>
          </cell>
          <cell r="F819">
            <v>4150</v>
          </cell>
          <cell r="G819" t="str">
            <v>PMM</v>
          </cell>
          <cell r="H819" t="str">
            <v>BASE JV</v>
          </cell>
          <cell r="I819" t="str">
            <v>PRODUCTION</v>
          </cell>
          <cell r="J819" t="str">
            <v>PRODUCTION</v>
          </cell>
          <cell r="K819" t="str">
            <v>Production Services Manager</v>
          </cell>
          <cell r="L819" t="str">
            <v xml:space="preserve">	Head Oil &amp; Gas Planning and Performance Mgmt                         </v>
          </cell>
          <cell r="M819" t="str">
            <v>IRETI OMOTOSO</v>
          </cell>
          <cell r="N819" t="str">
            <v>PRODUCTION</v>
          </cell>
          <cell r="O819" t="str">
            <v>ADEPOJU, OPEYEMI</v>
          </cell>
          <cell r="P819" t="str">
            <v>ABIODUN.BUSARI@SHELL.COM</v>
          </cell>
          <cell r="Q819" t="str">
            <v>OPEX</v>
          </cell>
          <cell r="R819" t="str">
            <v>OPEX</v>
          </cell>
          <cell r="S819" t="str">
            <v>NON SAL</v>
          </cell>
          <cell r="T819" t="str">
            <v>N/A</v>
          </cell>
          <cell r="U819" t="str">
            <v>N/A</v>
          </cell>
          <cell r="V819" t="str">
            <v>C_OPSE_OIL_Z11</v>
          </cell>
          <cell r="W819" t="str">
            <v>P235 Direct Management</v>
          </cell>
          <cell r="X819" t="str">
            <v>S7200 Services</v>
          </cell>
          <cell r="Y819" t="str">
            <v>A2170 Direct Mngt and Overheads</v>
          </cell>
          <cell r="AB819">
            <v>5592000</v>
          </cell>
          <cell r="AC819">
            <v>0</v>
          </cell>
          <cell r="AD819">
            <v>18334.426229508197</v>
          </cell>
        </row>
        <row r="820">
          <cell r="A820">
            <v>113172</v>
          </cell>
          <cell r="B820" t="str">
            <v>OVERHEADS, PNCFGS CORPORATE SERVICES - HOTEL AND TRAVEL</v>
          </cell>
          <cell r="C820">
            <v>113172</v>
          </cell>
          <cell r="D820" t="str">
            <v>OVERHEADS, PNCFGS CORPORATE SERVICES - HOTEL AND TRAVEL</v>
          </cell>
          <cell r="E820">
            <v>415003</v>
          </cell>
          <cell r="F820">
            <v>4150</v>
          </cell>
          <cell r="G820" t="str">
            <v>PMM</v>
          </cell>
          <cell r="H820" t="str">
            <v>BASE JV</v>
          </cell>
          <cell r="I820" t="str">
            <v>HR</v>
          </cell>
          <cell r="J820" t="str">
            <v>INFRASTRUCTURE</v>
          </cell>
          <cell r="K820" t="str">
            <v>Infrastructure Services Mgr Nigeria</v>
          </cell>
          <cell r="L820" t="str">
            <v>Head RE &amp; Infrastructure Services SPDC</v>
          </cell>
          <cell r="M820" t="str">
            <v>CHIGBO ENENMO</v>
          </cell>
          <cell r="N820" t="str">
            <v>INFRASTRUCTURE</v>
          </cell>
          <cell r="O820" t="str">
            <v>AJILIMA- ISAAC, HAWA</v>
          </cell>
          <cell r="P820" t="str">
            <v>SAMSON.USIAYO@SHELL.COM</v>
          </cell>
          <cell r="Q820" t="str">
            <v>OPEX</v>
          </cell>
          <cell r="R820" t="str">
            <v>OPEX</v>
          </cell>
          <cell r="S820" t="str">
            <v>NON SAL</v>
          </cell>
          <cell r="T820" t="str">
            <v>N/A</v>
          </cell>
          <cell r="U820" t="str">
            <v>N/A</v>
          </cell>
          <cell r="V820" t="str">
            <v>C_OPSE_OIL_Z11</v>
          </cell>
          <cell r="W820" t="str">
            <v>P236.07 Procurement Management</v>
          </cell>
          <cell r="X820" t="str">
            <v>S7200 Services</v>
          </cell>
          <cell r="Y820" t="str">
            <v>A2340 Overhead</v>
          </cell>
          <cell r="AB820">
            <v>28520000</v>
          </cell>
          <cell r="AC820">
            <v>7000</v>
          </cell>
          <cell r="AD820">
            <v>100508.19672131147</v>
          </cell>
        </row>
        <row r="821">
          <cell r="A821">
            <v>113299</v>
          </cell>
          <cell r="B821" t="str">
            <v>CAST SURVEILANCE WEST</v>
          </cell>
          <cell r="C821">
            <v>113299</v>
          </cell>
          <cell r="D821" t="str">
            <v>CAST SURVEILANCE WEST</v>
          </cell>
          <cell r="E821">
            <v>415003</v>
          </cell>
          <cell r="F821">
            <v>4150</v>
          </cell>
          <cell r="G821" t="str">
            <v>HSE</v>
          </cell>
          <cell r="H821" t="str">
            <v>BASE JV</v>
          </cell>
          <cell r="I821" t="str">
            <v>PRODUCTION</v>
          </cell>
          <cell r="J821" t="str">
            <v>PRODUCTION</v>
          </cell>
          <cell r="K821" t="str">
            <v>Pipeline Asset Manager</v>
          </cell>
          <cell r="L821" t="str">
            <v xml:space="preserve">	Production Support Manager                                                          </v>
          </cell>
          <cell r="M821" t="str">
            <v>IRETI OMOTOSO</v>
          </cell>
          <cell r="N821" t="str">
            <v>PRODUCTION</v>
          </cell>
          <cell r="O821" t="str">
            <v>AGUEGBOH, OBIORA</v>
          </cell>
          <cell r="P821" t="str">
            <v>CYPRIANA.WILKEY@SHELL.COM</v>
          </cell>
          <cell r="Q821" t="str">
            <v>OPEX</v>
          </cell>
          <cell r="R821" t="str">
            <v>OPEX</v>
          </cell>
          <cell r="S821" t="str">
            <v>NON SAL</v>
          </cell>
          <cell r="T821" t="str">
            <v>N/A</v>
          </cell>
          <cell r="U821" t="str">
            <v>N/A</v>
          </cell>
          <cell r="V821" t="str">
            <v>N/A</v>
          </cell>
          <cell r="W821" t="str">
            <v>P231 Production Operations</v>
          </cell>
          <cell r="X821" t="str">
            <v>S7200 Services</v>
          </cell>
          <cell r="Y821" t="str">
            <v>A2340 Overhead</v>
          </cell>
          <cell r="AB821">
            <v>0</v>
          </cell>
          <cell r="AC821">
            <v>0</v>
          </cell>
          <cell r="AD821">
            <v>0</v>
          </cell>
        </row>
        <row r="822">
          <cell r="A822">
            <v>113300</v>
          </cell>
          <cell r="B822" t="str">
            <v xml:space="preserve">CX CORPORATE COMMUNICATION  &amp; MEDIA_ICT </v>
          </cell>
          <cell r="C822">
            <v>113300</v>
          </cell>
          <cell r="D822" t="str">
            <v>CORPORATE COMMUNICATION AND MEDIA_ICT INFRASTRUCTURE</v>
          </cell>
          <cell r="E822">
            <v>415005</v>
          </cell>
          <cell r="F822">
            <v>4150</v>
          </cell>
          <cell r="G822" t="str">
            <v>CDPA</v>
          </cell>
          <cell r="H822" t="str">
            <v>BASE JV</v>
          </cell>
          <cell r="I822" t="str">
            <v>CC &amp; MD</v>
          </cell>
          <cell r="J822" t="str">
            <v>EXTERNAL RELATIONS</v>
          </cell>
          <cell r="K822" t="str">
            <v>External Relations Manager</v>
          </cell>
          <cell r="L822" t="str">
            <v>ER Nigeria Communications Manager</v>
          </cell>
          <cell r="M822" t="str">
            <v>CHIGBO ENENMO</v>
          </cell>
          <cell r="N822" t="str">
            <v>EXTERNAL RELATIONS</v>
          </cell>
          <cell r="O822" t="str">
            <v>SOKUNBI, ADEOLA</v>
          </cell>
          <cell r="P822" t="str">
            <v>JOSEPH.OBARI@SHELL.COM</v>
          </cell>
          <cell r="Q822" t="str">
            <v>OPEX</v>
          </cell>
          <cell r="R822" t="str">
            <v>OPEX</v>
          </cell>
          <cell r="S822" t="str">
            <v>NON SAL</v>
          </cell>
          <cell r="T822" t="str">
            <v>N/A</v>
          </cell>
          <cell r="U822" t="str">
            <v>N/A</v>
          </cell>
          <cell r="V822" t="str">
            <v>C_OPSE_OIL_Z11</v>
          </cell>
          <cell r="W822" t="str">
            <v>P236.08 Corporate Affairs, PR, etc.</v>
          </cell>
          <cell r="X822" t="str">
            <v>S7200 Services</v>
          </cell>
          <cell r="Y822" t="str">
            <v>A2340 Overhead</v>
          </cell>
          <cell r="AB822">
            <v>1200000</v>
          </cell>
          <cell r="AC822">
            <v>0</v>
          </cell>
          <cell r="AD822">
            <v>3934.4262295081967</v>
          </cell>
        </row>
        <row r="823">
          <cell r="A823">
            <v>100537</v>
          </cell>
          <cell r="B823" t="str">
            <v>POLLUTION CLEAN UP LAND AREA</v>
          </cell>
          <cell r="C823">
            <v>113194</v>
          </cell>
          <cell r="D823" t="str">
            <v>LAND AREA EAST OVERHEADS_HSE (ACCIDENT PREVENTION &amp; INVESTIGATION)</v>
          </cell>
          <cell r="E823">
            <v>415006</v>
          </cell>
          <cell r="F823">
            <v>4150</v>
          </cell>
          <cell r="G823" t="str">
            <v>HSE</v>
          </cell>
          <cell r="H823" t="str">
            <v>BASE JV</v>
          </cell>
          <cell r="I823" t="str">
            <v>PRODUCTION</v>
          </cell>
          <cell r="J823" t="str">
            <v>PRODUCTION</v>
          </cell>
          <cell r="K823" t="str">
            <v>Asset Manager, Land East Hub</v>
          </cell>
          <cell r="L823" t="str">
            <v>Asset Management Integration Lead</v>
          </cell>
          <cell r="M823" t="str">
            <v>IRETI OMOTOSO</v>
          </cell>
          <cell r="N823" t="str">
            <v>PRODUCTION</v>
          </cell>
          <cell r="O823" t="str">
            <v>ADEDIRAN, ADEWALE</v>
          </cell>
          <cell r="P823" t="str">
            <v>JAMES.ANYANWU@SHELL.COM</v>
          </cell>
          <cell r="Q823" t="str">
            <v>OPEX</v>
          </cell>
          <cell r="R823" t="str">
            <v>OPEX</v>
          </cell>
          <cell r="S823" t="str">
            <v>NON SAL</v>
          </cell>
          <cell r="T823" t="str">
            <v>N/A</v>
          </cell>
          <cell r="U823" t="str">
            <v>N/A</v>
          </cell>
          <cell r="V823" t="str">
            <v>N/A</v>
          </cell>
          <cell r="W823" t="str">
            <v>P244.01 Other Production Expenses</v>
          </cell>
          <cell r="X823" t="str">
            <v>S7200 Services</v>
          </cell>
          <cell r="Y823" t="str">
            <v>A2110 Production Operations</v>
          </cell>
          <cell r="AB823">
            <v>0</v>
          </cell>
          <cell r="AC823">
            <v>0</v>
          </cell>
          <cell r="AD823">
            <v>0</v>
          </cell>
        </row>
        <row r="824">
          <cell r="A824">
            <v>113303</v>
          </cell>
          <cell r="B824" t="str">
            <v>GPO GENERAL OH - MANAGE COMPANY BUSINESS</v>
          </cell>
          <cell r="C824">
            <v>113303</v>
          </cell>
          <cell r="D824" t="str">
            <v>CONFERENCES &amp; OFFICE SUPPORT SERVICES - EA</v>
          </cell>
          <cell r="E824">
            <v>415002</v>
          </cell>
          <cell r="F824">
            <v>4150</v>
          </cell>
          <cell r="G824" t="str">
            <v>G&amp;A</v>
          </cell>
          <cell r="H824" t="str">
            <v>BASE JV</v>
          </cell>
          <cell r="I824" t="str">
            <v>PRODUCTION</v>
          </cell>
          <cell r="J824" t="str">
            <v>PRODUCTION</v>
          </cell>
          <cell r="K824" t="str">
            <v>Asset Manager, EA Hub</v>
          </cell>
          <cell r="L824" t="str">
            <v>Asset Management Integration Lead</v>
          </cell>
          <cell r="M824" t="str">
            <v>IRETI OMOTOSO</v>
          </cell>
          <cell r="N824" t="str">
            <v>PRODUCTION</v>
          </cell>
          <cell r="O824" t="str">
            <v>OLUMIDE, VICTORIA</v>
          </cell>
          <cell r="P824" t="str">
            <v>OGBONNA.NWACHI@SHELL.COM</v>
          </cell>
          <cell r="Q824" t="str">
            <v>OPEX</v>
          </cell>
          <cell r="R824" t="str">
            <v>OPEX</v>
          </cell>
          <cell r="S824" t="str">
            <v>NON SAL</v>
          </cell>
          <cell r="T824" t="str">
            <v>N/A</v>
          </cell>
          <cell r="U824" t="str">
            <v>N/A</v>
          </cell>
          <cell r="V824" t="str">
            <v>N_EAZZ_OFS_N01</v>
          </cell>
          <cell r="W824" t="str">
            <v>P231 Production Operations</v>
          </cell>
          <cell r="X824" t="str">
            <v>S7200 Services</v>
          </cell>
          <cell r="Y824" t="str">
            <v>A2110 Production Operations</v>
          </cell>
          <cell r="AB824">
            <v>14910000</v>
          </cell>
          <cell r="AC824">
            <v>0</v>
          </cell>
          <cell r="AD824">
            <v>48885.245901639348</v>
          </cell>
        </row>
        <row r="825">
          <cell r="A825">
            <v>113179</v>
          </cell>
          <cell r="B825" t="str">
            <v>ENVIRON AFFAIRS LAND 2 EAST</v>
          </cell>
          <cell r="C825">
            <v>113194</v>
          </cell>
          <cell r="D825" t="str">
            <v>LAND AREA EAST OVERHEADS_HSE (ACCIDENT PREVENTION &amp; INVESTIGATION)</v>
          </cell>
          <cell r="E825">
            <v>415006</v>
          </cell>
          <cell r="F825">
            <v>4150</v>
          </cell>
          <cell r="G825" t="str">
            <v>HSE</v>
          </cell>
          <cell r="H825" t="str">
            <v>BASE JV</v>
          </cell>
          <cell r="I825" t="str">
            <v>PRODUCTION</v>
          </cell>
          <cell r="J825" t="str">
            <v>PRODUCTION</v>
          </cell>
          <cell r="K825" t="str">
            <v>Asset Manager, Central Hub</v>
          </cell>
          <cell r="L825" t="str">
            <v>Asset Management Integration Lead</v>
          </cell>
          <cell r="M825" t="str">
            <v>IRETI OMOTOSO</v>
          </cell>
          <cell r="N825" t="str">
            <v>PRODUCTION</v>
          </cell>
          <cell r="O825" t="str">
            <v>ADEDIRAN, ADEWALE</v>
          </cell>
          <cell r="P825" t="str">
            <v>JAMES.ANYANWU@SHELL.COM</v>
          </cell>
          <cell r="Q825" t="str">
            <v>OPEX</v>
          </cell>
          <cell r="R825" t="str">
            <v>OPEX</v>
          </cell>
          <cell r="S825" t="str">
            <v>NON SAL</v>
          </cell>
          <cell r="T825" t="str">
            <v>N/A</v>
          </cell>
          <cell r="U825" t="str">
            <v>N/A</v>
          </cell>
          <cell r="V825" t="str">
            <v>C_OPSE_OIL_Z11</v>
          </cell>
          <cell r="W825" t="str">
            <v>P231 Production Operations</v>
          </cell>
          <cell r="X825" t="str">
            <v>S7200 Services</v>
          </cell>
          <cell r="Y825" t="str">
            <v>A2110 Production Operations</v>
          </cell>
          <cell r="AB825">
            <v>16584836</v>
          </cell>
          <cell r="AC825">
            <v>312352</v>
          </cell>
          <cell r="AD825">
            <v>366728.51147540985</v>
          </cell>
        </row>
        <row r="826">
          <cell r="A826">
            <v>113194</v>
          </cell>
          <cell r="B826" t="str">
            <v>PAE POLLUTION CLEAN UP</v>
          </cell>
          <cell r="C826">
            <v>113194</v>
          </cell>
          <cell r="D826" t="str">
            <v>LAND AREA EAST OVERHEADS_HSE (ACCIDENT PREVENTION &amp; INVESTIGATION)</v>
          </cell>
          <cell r="E826">
            <v>415006</v>
          </cell>
          <cell r="F826">
            <v>4150</v>
          </cell>
          <cell r="G826" t="str">
            <v>HSE</v>
          </cell>
          <cell r="H826" t="str">
            <v>BASE JV</v>
          </cell>
          <cell r="I826" t="str">
            <v>PRODUCTION</v>
          </cell>
          <cell r="J826" t="str">
            <v>PRODUCTION</v>
          </cell>
          <cell r="K826" t="str">
            <v>Asset Manager, Land East Hub</v>
          </cell>
          <cell r="L826" t="str">
            <v>Asset Management Integration Lead</v>
          </cell>
          <cell r="M826" t="str">
            <v>IRETI OMOTOSO</v>
          </cell>
          <cell r="N826" t="str">
            <v>PRODUCTION</v>
          </cell>
          <cell r="O826" t="str">
            <v>ADEDIRAN, ADEWALE</v>
          </cell>
          <cell r="P826" t="str">
            <v>JAMES.ANYANWU@SHELL.COM</v>
          </cell>
          <cell r="Q826" t="str">
            <v>OPEX</v>
          </cell>
          <cell r="R826" t="str">
            <v>OPEX</v>
          </cell>
          <cell r="S826" t="str">
            <v>NON SAL</v>
          </cell>
          <cell r="T826" t="str">
            <v>N/A</v>
          </cell>
          <cell r="U826" t="str">
            <v>N/A</v>
          </cell>
          <cell r="V826" t="str">
            <v>C_OPSE_OIL_Z11</v>
          </cell>
          <cell r="W826" t="str">
            <v>P244.01 Other Production Expenses</v>
          </cell>
          <cell r="X826" t="str">
            <v>S7200 Services</v>
          </cell>
          <cell r="Y826" t="str">
            <v>A2110 Production Operations</v>
          </cell>
          <cell r="AB826">
            <v>10803600</v>
          </cell>
          <cell r="AC826">
            <v>396507</v>
          </cell>
          <cell r="AD826">
            <v>431928.63934426231</v>
          </cell>
        </row>
        <row r="827">
          <cell r="A827">
            <v>108555</v>
          </cell>
          <cell r="B827" t="str">
            <v>Wells Opex Salaries</v>
          </cell>
          <cell r="C827">
            <v>113225</v>
          </cell>
          <cell r="D827" t="str">
            <v>OVERHEADS TRANSFORMATION_HOTEL &amp; TRAVEL</v>
          </cell>
          <cell r="E827">
            <v>415002</v>
          </cell>
          <cell r="F827">
            <v>4150</v>
          </cell>
          <cell r="G827" t="str">
            <v>G&amp;A</v>
          </cell>
          <cell r="H827" t="str">
            <v>BASE JV</v>
          </cell>
          <cell r="I827" t="str">
            <v>HR</v>
          </cell>
          <cell r="J827" t="str">
            <v>HR</v>
          </cell>
          <cell r="K827" t="str">
            <v>Manager Learning Sub Saharan Africa</v>
          </cell>
          <cell r="L827" t="str">
            <v>Manager Learning UIO</v>
          </cell>
          <cell r="M827" t="str">
            <v>CHIGBO ENENMO</v>
          </cell>
          <cell r="N827" t="str">
            <v>HR</v>
          </cell>
          <cell r="O827" t="str">
            <v>AJILIMA- ISAAC, HAWA</v>
          </cell>
          <cell r="P827" t="str">
            <v>TARI.AKHIBI@SHELL.COM</v>
          </cell>
          <cell r="Q827" t="str">
            <v>OPEX</v>
          </cell>
          <cell r="R827" t="str">
            <v>OPEX</v>
          </cell>
          <cell r="S827" t="str">
            <v>NON SAL</v>
          </cell>
          <cell r="T827" t="str">
            <v>N/A</v>
          </cell>
          <cell r="U827" t="str">
            <v>N/A</v>
          </cell>
          <cell r="V827" t="str">
            <v>N/A</v>
          </cell>
          <cell r="W827" t="str">
            <v>P232 Well Mtce, Testing &amp; Stimulation</v>
          </cell>
          <cell r="X827" t="str">
            <v>S7200 Services</v>
          </cell>
          <cell r="Y827" t="str">
            <v>A2340 Overhead</v>
          </cell>
          <cell r="AB827">
            <v>0</v>
          </cell>
          <cell r="AC827">
            <v>0</v>
          </cell>
          <cell r="AD827">
            <v>0</v>
          </cell>
        </row>
        <row r="828">
          <cell r="A828">
            <v>113307</v>
          </cell>
          <cell r="B828" t="str">
            <v>PNP COMPUTERIZED. MAINTENANCE MGEMENT</v>
          </cell>
          <cell r="C828">
            <v>113307</v>
          </cell>
          <cell r="D828" t="str">
            <v>COMPUTERIZED MAINTENANCE MANAGEMENT (PRODUCTION MAINTENANCE – OIL (ONSHORE))</v>
          </cell>
          <cell r="E828">
            <v>413001</v>
          </cell>
          <cell r="F828">
            <v>4130</v>
          </cell>
          <cell r="G828" t="str">
            <v>OF-MTCE</v>
          </cell>
          <cell r="H828" t="str">
            <v>BASE JV</v>
          </cell>
          <cell r="I828" t="str">
            <v>PRODUCTION</v>
          </cell>
          <cell r="J828" t="str">
            <v>PRODUCTION</v>
          </cell>
          <cell r="K828" t="str">
            <v>Production Services Manager</v>
          </cell>
          <cell r="L828" t="str">
            <v>Manager, Turnaround &amp; Maintenance Execution</v>
          </cell>
          <cell r="M828" t="str">
            <v>IRETI OMOTOSO</v>
          </cell>
          <cell r="N828" t="str">
            <v>PRODUCTION</v>
          </cell>
          <cell r="O828" t="str">
            <v>OLALEYE, OLAYEMI</v>
          </cell>
          <cell r="P828" t="str">
            <v>CHRISTIAN.OMOGBEMEH@SHELL.COM</v>
          </cell>
          <cell r="Q828" t="str">
            <v>OPEX</v>
          </cell>
          <cell r="R828" t="str">
            <v>OPEX</v>
          </cell>
          <cell r="S828" t="str">
            <v>NON SAL</v>
          </cell>
          <cell r="T828" t="str">
            <v>N/A</v>
          </cell>
          <cell r="U828" t="str">
            <v>N/A</v>
          </cell>
          <cell r="V828" t="str">
            <v>C_OPSE_OIL_Z11</v>
          </cell>
          <cell r="W828" t="str">
            <v>P236.01 Technical Support</v>
          </cell>
          <cell r="X828" t="str">
            <v>S7200 Services</v>
          </cell>
          <cell r="Y828" t="str">
            <v>A2170 Direct Mngt and Overheads</v>
          </cell>
          <cell r="AB828">
            <v>88759873.680000007</v>
          </cell>
          <cell r="AC828">
            <v>653748</v>
          </cell>
          <cell r="AD828">
            <v>944763.97927868855</v>
          </cell>
        </row>
        <row r="829">
          <cell r="A829">
            <v>113308</v>
          </cell>
          <cell r="B829" t="str">
            <v>PNP CORP HYDROCARBON SYSTEM MANAGEMENT</v>
          </cell>
          <cell r="C829">
            <v>113308</v>
          </cell>
          <cell r="D829" t="str">
            <v>PNP: CORP HYDROCARBON SYSTEM MANAGEMENT - SERVICES MGT (PROFESSIONAL FEES/SERVICE)</v>
          </cell>
          <cell r="E829">
            <v>414001</v>
          </cell>
          <cell r="F829">
            <v>4140</v>
          </cell>
          <cell r="G829" t="str">
            <v>OF-MTCE</v>
          </cell>
          <cell r="H829" t="str">
            <v>BASE JV</v>
          </cell>
          <cell r="I829" t="str">
            <v>PRODUCTION</v>
          </cell>
          <cell r="J829" t="str">
            <v>PRODUCTION</v>
          </cell>
          <cell r="K829" t="str">
            <v>Production Services Manager</v>
          </cell>
          <cell r="L829" t="str">
            <v xml:space="preserve">	Production Support Manager                                                          </v>
          </cell>
          <cell r="M829" t="str">
            <v>IRETI OMOTOSO</v>
          </cell>
          <cell r="N829" t="str">
            <v>PRODUCTION</v>
          </cell>
          <cell r="O829" t="str">
            <v>ADEPOJU, OPEYEMI</v>
          </cell>
          <cell r="P829" t="str">
            <v>G.OMOKARO@SHELL.COM</v>
          </cell>
          <cell r="Q829" t="str">
            <v>OPEX</v>
          </cell>
          <cell r="R829" t="str">
            <v>OPEX</v>
          </cell>
          <cell r="S829" t="str">
            <v>NON SAL</v>
          </cell>
          <cell r="T829" t="str">
            <v>N/A</v>
          </cell>
          <cell r="U829" t="str">
            <v>N/A</v>
          </cell>
          <cell r="V829" t="str">
            <v>C_OPSE_OIL_Z11</v>
          </cell>
          <cell r="W829" t="str">
            <v>P235 Direct Management</v>
          </cell>
          <cell r="X829" t="str">
            <v>S7200 Services</v>
          </cell>
          <cell r="Y829" t="str">
            <v>A2170 Direct Mngt and Overheads</v>
          </cell>
          <cell r="AB829">
            <v>67559450</v>
          </cell>
          <cell r="AC829">
            <v>125000</v>
          </cell>
          <cell r="AD829">
            <v>346506.39344262297</v>
          </cell>
        </row>
        <row r="830">
          <cell r="A830">
            <v>113309</v>
          </cell>
          <cell r="B830" t="str">
            <v>OVERHEADS, ITG INFORMATION TECHNOLOGY MANAGER - LAND TRANSPORT</v>
          </cell>
          <cell r="C830">
            <v>113309</v>
          </cell>
          <cell r="D830" t="str">
            <v>OVERHEADS, ITG INFORMATION TECHNOLOGY MANAGER - LAND TRANSPORT</v>
          </cell>
          <cell r="E830">
            <v>415003</v>
          </cell>
          <cell r="F830">
            <v>4150</v>
          </cell>
          <cell r="G830" t="str">
            <v>PMM</v>
          </cell>
          <cell r="H830" t="str">
            <v>BASE JV</v>
          </cell>
          <cell r="I830" t="str">
            <v>FINANCE</v>
          </cell>
          <cell r="J830" t="str">
            <v>IM &amp; IT</v>
          </cell>
          <cell r="K830" t="str">
            <v>IM&amp;IT Manager Nigeria &amp; Gabon</v>
          </cell>
          <cell r="L830" t="str">
            <v>JV Interface Manager</v>
          </cell>
          <cell r="M830" t="str">
            <v>CHIGBO ENENMO</v>
          </cell>
          <cell r="N830" t="str">
            <v>FINANCE/IT</v>
          </cell>
          <cell r="O830" t="str">
            <v>ONAMUSI, ADERONKE</v>
          </cell>
          <cell r="P830" t="str">
            <v>kola.oyelowo@shell.com</v>
          </cell>
          <cell r="Q830" t="str">
            <v>OPEX</v>
          </cell>
          <cell r="R830" t="str">
            <v>OPEX</v>
          </cell>
          <cell r="S830" t="str">
            <v>NON SAL</v>
          </cell>
          <cell r="T830" t="str">
            <v>N/A</v>
          </cell>
          <cell r="U830" t="str">
            <v>N/A</v>
          </cell>
          <cell r="V830" t="str">
            <v>C_OPSE_OIL_Z11</v>
          </cell>
          <cell r="W830" t="str">
            <v>P236.03 IT</v>
          </cell>
          <cell r="X830" t="str">
            <v>S7200 Services</v>
          </cell>
          <cell r="Y830" t="str">
            <v>A2340 Overhead</v>
          </cell>
          <cell r="AB830">
            <v>4386725.3745702701</v>
          </cell>
          <cell r="AC830">
            <v>4602</v>
          </cell>
          <cell r="AD830">
            <v>18984.706146132034</v>
          </cell>
        </row>
        <row r="831">
          <cell r="A831">
            <v>113310</v>
          </cell>
          <cell r="B831" t="str">
            <v>GROUND RENT I.A &amp; R.A</v>
          </cell>
          <cell r="C831">
            <v>113310</v>
          </cell>
          <cell r="D831" t="str">
            <v>GROUND RENT I.A &amp; R.A</v>
          </cell>
          <cell r="E831">
            <v>415008</v>
          </cell>
          <cell r="F831">
            <v>4150</v>
          </cell>
          <cell r="G831" t="str">
            <v>CDPA</v>
          </cell>
          <cell r="H831" t="str">
            <v>BASE JV</v>
          </cell>
          <cell r="I831" t="str">
            <v>CC &amp; MD</v>
          </cell>
          <cell r="J831" t="str">
            <v>EXTERNAL RELATIONS</v>
          </cell>
          <cell r="K831" t="str">
            <v>External Relations Manager</v>
          </cell>
          <cell r="L831" t="str">
            <v>Stakeholder Relations Manager</v>
          </cell>
          <cell r="M831" t="str">
            <v>CHIGBO ENENMO</v>
          </cell>
          <cell r="N831" t="str">
            <v>EXTERNAL RELATIONS</v>
          </cell>
          <cell r="O831" t="str">
            <v>SOKUNBI, ADEOLA</v>
          </cell>
          <cell r="P831" t="str">
            <v>OKIEMUTE.OBIGBA@SHELL.COM</v>
          </cell>
          <cell r="Q831" t="str">
            <v>OPEX</v>
          </cell>
          <cell r="R831" t="str">
            <v>OPEX</v>
          </cell>
          <cell r="S831" t="str">
            <v>NON SAL</v>
          </cell>
          <cell r="T831" t="str">
            <v>N/A</v>
          </cell>
          <cell r="U831" t="str">
            <v>N/A</v>
          </cell>
          <cell r="V831" t="str">
            <v>C_OPSE_OIL_Z11</v>
          </cell>
          <cell r="W831" t="str">
            <v>P231 Production Operations</v>
          </cell>
          <cell r="X831" t="str">
            <v>S7200 Services</v>
          </cell>
          <cell r="Y831" t="str">
            <v>A2340 Overhead</v>
          </cell>
          <cell r="AB831">
            <v>0</v>
          </cell>
          <cell r="AC831">
            <v>0</v>
          </cell>
          <cell r="AD831">
            <v>0</v>
          </cell>
        </row>
        <row r="832">
          <cell r="A832">
            <v>113311</v>
          </cell>
          <cell r="B832" t="str">
            <v>PEB COMMUNITY RELATIONS</v>
          </cell>
          <cell r="C832">
            <v>113311</v>
          </cell>
          <cell r="D832" t="str">
            <v>COMMUNITY RELATIONS SWAMP 2 - MARINE LOGISTICS (CD - CULTURAL/SOCIAL/COMMERCE )</v>
          </cell>
          <cell r="E832">
            <v>415008</v>
          </cell>
          <cell r="F832">
            <v>4150</v>
          </cell>
          <cell r="G832" t="str">
            <v>CDPA</v>
          </cell>
          <cell r="H832" t="str">
            <v>BASE JV</v>
          </cell>
          <cell r="I832" t="str">
            <v>PRODUCTION</v>
          </cell>
          <cell r="J832" t="str">
            <v>PRODUCTION</v>
          </cell>
          <cell r="K832" t="str">
            <v>Asset Manager, Swamp East Hub</v>
          </cell>
          <cell r="L832" t="str">
            <v>Asset Management Integration Lead</v>
          </cell>
          <cell r="M832" t="str">
            <v>IRETI OMOTOSO</v>
          </cell>
          <cell r="N832" t="str">
            <v>PRODUCTION</v>
          </cell>
          <cell r="O832" t="str">
            <v>AZUBUIKE, JOHN</v>
          </cell>
          <cell r="P832" t="str">
            <v>AYO.ROWLAND@SHELL.COM</v>
          </cell>
          <cell r="Q832" t="str">
            <v>OPEX</v>
          </cell>
          <cell r="R832" t="str">
            <v>OPEX</v>
          </cell>
          <cell r="S832" t="str">
            <v>NON SAL</v>
          </cell>
          <cell r="T832" t="str">
            <v>N/A</v>
          </cell>
          <cell r="U832" t="str">
            <v>N/A</v>
          </cell>
          <cell r="V832" t="str">
            <v>N/A</v>
          </cell>
          <cell r="W832" t="str">
            <v>P231 Production Operations</v>
          </cell>
          <cell r="X832" t="str">
            <v>S7200 Services</v>
          </cell>
          <cell r="Y832" t="str">
            <v>A2110 Production Operations</v>
          </cell>
          <cell r="AB832">
            <v>0</v>
          </cell>
          <cell r="AC832">
            <v>0</v>
          </cell>
          <cell r="AD832">
            <v>0</v>
          </cell>
        </row>
        <row r="833">
          <cell r="A833">
            <v>113312</v>
          </cell>
          <cell r="B833" t="str">
            <v>PEC COMMUNITY RELATIONS</v>
          </cell>
          <cell r="C833">
            <v>113312</v>
          </cell>
          <cell r="D833" t="str">
            <v>COMMUNITY RELATIONS SWAMP 1 - CR STAFF (CD - CULTURAL/SOCIAL/COMMERCE )</v>
          </cell>
          <cell r="E833">
            <v>415008</v>
          </cell>
          <cell r="F833">
            <v>4150</v>
          </cell>
          <cell r="G833" t="str">
            <v>CDPA</v>
          </cell>
          <cell r="H833" t="str">
            <v>BASE JV</v>
          </cell>
          <cell r="I833" t="str">
            <v>PRODUCTION</v>
          </cell>
          <cell r="J833" t="str">
            <v>PRODUCTION</v>
          </cell>
          <cell r="K833" t="str">
            <v>Asset Manager, Swamp East Hub</v>
          </cell>
          <cell r="L833" t="str">
            <v>Asset Management Integration Lead</v>
          </cell>
          <cell r="M833" t="str">
            <v>IRETI OMOTOSO</v>
          </cell>
          <cell r="N833" t="str">
            <v>PRODUCTION</v>
          </cell>
          <cell r="O833" t="str">
            <v>AZUBUIKE, JOHN</v>
          </cell>
          <cell r="P833" t="str">
            <v>KESSIGNTON.OKORIE@SHELL.COM</v>
          </cell>
          <cell r="Q833" t="str">
            <v>OPEX</v>
          </cell>
          <cell r="R833" t="str">
            <v>OPEX</v>
          </cell>
          <cell r="S833" t="str">
            <v>NON SAL</v>
          </cell>
          <cell r="T833" t="str">
            <v>N/A</v>
          </cell>
          <cell r="U833" t="str">
            <v>N/A</v>
          </cell>
          <cell r="V833" t="str">
            <v>C_OPSE_OIL_Z11</v>
          </cell>
          <cell r="W833" t="str">
            <v>P231 Production Operations</v>
          </cell>
          <cell r="X833" t="str">
            <v>S7200 Services</v>
          </cell>
          <cell r="Y833" t="str">
            <v>A2110 Production Operations</v>
          </cell>
          <cell r="AB833">
            <v>10600000</v>
          </cell>
          <cell r="AC833">
            <v>0</v>
          </cell>
          <cell r="AD833">
            <v>34754.098360655735</v>
          </cell>
        </row>
        <row r="834">
          <cell r="A834">
            <v>113313</v>
          </cell>
          <cell r="B834" t="str">
            <v>PTE COMMUNITY RELATIONS</v>
          </cell>
          <cell r="C834">
            <v>113313</v>
          </cell>
          <cell r="D834" t="str">
            <v>PTE COMMUNITY RELATIONS (CD - CULTURAL/SOCIAL/COMMERCE )</v>
          </cell>
          <cell r="E834">
            <v>415008</v>
          </cell>
          <cell r="F834">
            <v>4150</v>
          </cell>
          <cell r="G834" t="str">
            <v>CDPA</v>
          </cell>
          <cell r="H834" t="str">
            <v>BASE JV</v>
          </cell>
          <cell r="I834" t="str">
            <v>PRODUCTION</v>
          </cell>
          <cell r="J834" t="str">
            <v>PRODUCTION</v>
          </cell>
          <cell r="K834" t="str">
            <v>Asset Manager, Swamp East Hub</v>
          </cell>
          <cell r="L834" t="str">
            <v>Bonny Terminal Installation Manager </v>
          </cell>
          <cell r="M834" t="str">
            <v>IRETI OMOTOSO</v>
          </cell>
          <cell r="N834" t="str">
            <v>PRODUCTION</v>
          </cell>
          <cell r="O834" t="str">
            <v>MBANEFO, DUBEM</v>
          </cell>
          <cell r="P834" t="str">
            <v>KESSINGTON.OKORIE@SHELL.COM</v>
          </cell>
          <cell r="Q834" t="str">
            <v>OPEX</v>
          </cell>
          <cell r="R834" t="str">
            <v>OPEX</v>
          </cell>
          <cell r="S834" t="str">
            <v>NON SAL</v>
          </cell>
          <cell r="T834" t="str">
            <v>N/A</v>
          </cell>
          <cell r="U834" t="str">
            <v>N/A</v>
          </cell>
          <cell r="V834" t="str">
            <v>C_OPSE_OIL_Z11</v>
          </cell>
          <cell r="W834" t="str">
            <v>P231 Production Operations</v>
          </cell>
          <cell r="X834" t="str">
            <v>S7200 Services</v>
          </cell>
          <cell r="Y834" t="str">
            <v>A2110 Production Operations</v>
          </cell>
          <cell r="AB834">
            <v>17440000</v>
          </cell>
          <cell r="AC834">
            <v>0</v>
          </cell>
          <cell r="AD834">
            <v>57180.327868852459</v>
          </cell>
        </row>
        <row r="835">
          <cell r="A835">
            <v>108556</v>
          </cell>
          <cell r="B835" t="str">
            <v>Geological Services - Salary</v>
          </cell>
          <cell r="C835">
            <v>113225</v>
          </cell>
          <cell r="D835" t="str">
            <v>OVERHEADS TRANSFORMATION_HOTEL &amp; TRAVEL</v>
          </cell>
          <cell r="E835">
            <v>415002</v>
          </cell>
          <cell r="F835">
            <v>4150</v>
          </cell>
          <cell r="G835" t="str">
            <v>G&amp;A</v>
          </cell>
          <cell r="H835" t="str">
            <v>BASE JV</v>
          </cell>
          <cell r="I835" t="str">
            <v>HR</v>
          </cell>
          <cell r="J835" t="str">
            <v>HR</v>
          </cell>
          <cell r="K835" t="str">
            <v>Manager Learning Sub Saharan Africa</v>
          </cell>
          <cell r="L835" t="str">
            <v>Manager Learning UIO</v>
          </cell>
          <cell r="M835" t="str">
            <v>CHIGBO ENENMO</v>
          </cell>
          <cell r="N835" t="str">
            <v>HR</v>
          </cell>
          <cell r="O835" t="str">
            <v>AJILIMA- ISAAC, HAWA</v>
          </cell>
          <cell r="P835" t="str">
            <v>TARI.AKHIBI@SHELL.COM</v>
          </cell>
          <cell r="Q835" t="str">
            <v>OPEX</v>
          </cell>
          <cell r="R835" t="str">
            <v>OPEX</v>
          </cell>
          <cell r="S835" t="str">
            <v>NON SAL</v>
          </cell>
          <cell r="T835" t="str">
            <v>N/A</v>
          </cell>
          <cell r="U835" t="str">
            <v>N/A</v>
          </cell>
          <cell r="V835" t="str">
            <v>N/A</v>
          </cell>
          <cell r="W835" t="str">
            <v>P236.01 Technical Support</v>
          </cell>
          <cell r="X835" t="str">
            <v>S7200 Services</v>
          </cell>
          <cell r="Y835" t="str">
            <v>A2340 Overhead</v>
          </cell>
          <cell r="AB835">
            <v>0</v>
          </cell>
          <cell r="AC835">
            <v>0</v>
          </cell>
          <cell r="AD835">
            <v>0</v>
          </cell>
        </row>
        <row r="836">
          <cell r="A836">
            <v>113315</v>
          </cell>
          <cell r="B836" t="str">
            <v>PWA COMMUNITY RELATIONS</v>
          </cell>
          <cell r="C836">
            <v>113315</v>
          </cell>
          <cell r="D836" t="str">
            <v>PWA COMMUNITY RELATIONS</v>
          </cell>
          <cell r="E836">
            <v>415008</v>
          </cell>
          <cell r="F836">
            <v>4150</v>
          </cell>
          <cell r="G836" t="str">
            <v>CDPA</v>
          </cell>
          <cell r="H836" t="str">
            <v>BASE JV</v>
          </cell>
          <cell r="I836" t="str">
            <v>PRODUCTION</v>
          </cell>
          <cell r="J836" t="str">
            <v>PRODUCTION</v>
          </cell>
          <cell r="K836" t="str">
            <v>Asset Manager, Swamp West Hub</v>
          </cell>
          <cell r="L836" t="str">
            <v>Asset Management Integration Lead</v>
          </cell>
          <cell r="M836" t="str">
            <v>IRETI OMOTOSO</v>
          </cell>
          <cell r="N836" t="str">
            <v>PRODUCTION</v>
          </cell>
          <cell r="O836" t="str">
            <v>OLALEYE, OLAYEMI</v>
          </cell>
          <cell r="P836" t="str">
            <v>NPDC</v>
          </cell>
          <cell r="Q836" t="str">
            <v>OPEX</v>
          </cell>
          <cell r="R836" t="str">
            <v>OPEX</v>
          </cell>
          <cell r="S836" t="str">
            <v>NON SAL</v>
          </cell>
          <cell r="T836" t="str">
            <v>N/A</v>
          </cell>
          <cell r="U836" t="str">
            <v>N/A</v>
          </cell>
          <cell r="V836" t="str">
            <v>N/A</v>
          </cell>
          <cell r="W836" t="str">
            <v>P231 Production Operations</v>
          </cell>
          <cell r="X836" t="str">
            <v>S7200 Services</v>
          </cell>
          <cell r="Y836" t="str">
            <v>A2110 Production Operations</v>
          </cell>
          <cell r="AB836">
            <v>0</v>
          </cell>
          <cell r="AC836">
            <v>0</v>
          </cell>
          <cell r="AD836">
            <v>0</v>
          </cell>
        </row>
        <row r="837">
          <cell r="A837">
            <v>113225</v>
          </cell>
          <cell r="B837" t="str">
            <v>OVERHEADS TRANSFORMATION_HOTEL &amp; TRAVEL</v>
          </cell>
          <cell r="C837">
            <v>113225</v>
          </cell>
          <cell r="D837" t="str">
            <v>OVERHEADS TRANSFORMATION_HOTEL &amp; TRAVEL</v>
          </cell>
          <cell r="E837">
            <v>415002</v>
          </cell>
          <cell r="F837">
            <v>4150</v>
          </cell>
          <cell r="G837" t="str">
            <v>G&amp;A</v>
          </cell>
          <cell r="H837" t="str">
            <v>BASE JV</v>
          </cell>
          <cell r="I837" t="str">
            <v>HR</v>
          </cell>
          <cell r="J837" t="str">
            <v>HR</v>
          </cell>
          <cell r="K837" t="str">
            <v>Manager Learning Sub Saharan Africa</v>
          </cell>
          <cell r="L837" t="str">
            <v>Manager Learning UIO</v>
          </cell>
          <cell r="M837" t="str">
            <v>CHIGBO ENENMO</v>
          </cell>
          <cell r="N837" t="str">
            <v>HR</v>
          </cell>
          <cell r="O837" t="str">
            <v>AJILIMA- ISAAC, HAWA</v>
          </cell>
          <cell r="P837" t="str">
            <v>TARI.AKHIBI@SHELL.COM</v>
          </cell>
          <cell r="Q837" t="str">
            <v>OPEX</v>
          </cell>
          <cell r="R837" t="str">
            <v>OPEX</v>
          </cell>
          <cell r="S837" t="str">
            <v>NON SAL</v>
          </cell>
          <cell r="T837" t="str">
            <v>N/A</v>
          </cell>
          <cell r="U837" t="str">
            <v>N/A</v>
          </cell>
          <cell r="V837" t="str">
            <v>N/A</v>
          </cell>
          <cell r="W837" t="str">
            <v>P236.04 HR</v>
          </cell>
          <cell r="X837" t="str">
            <v>S7200 Services</v>
          </cell>
          <cell r="Y837" t="str">
            <v>A2340 Overhead</v>
          </cell>
          <cell r="AB837">
            <v>0</v>
          </cell>
          <cell r="AC837">
            <v>0</v>
          </cell>
          <cell r="AD837">
            <v>0</v>
          </cell>
        </row>
        <row r="838">
          <cell r="A838">
            <v>113317</v>
          </cell>
          <cell r="B838" t="str">
            <v>PWC COMMUNITY RELATIONS</v>
          </cell>
          <cell r="C838">
            <v>113317</v>
          </cell>
          <cell r="D838" t="str">
            <v>PWB COMMUNITY RELATIONS - LOGISTICS (CD - CULTURAL/SOCIAL/COMMERCE )</v>
          </cell>
          <cell r="E838">
            <v>415008</v>
          </cell>
          <cell r="F838">
            <v>4150</v>
          </cell>
          <cell r="G838" t="str">
            <v>CDPA</v>
          </cell>
          <cell r="H838" t="str">
            <v>BASE JV</v>
          </cell>
          <cell r="I838" t="str">
            <v>PRODUCTION</v>
          </cell>
          <cell r="J838" t="str">
            <v>PRODUCTION</v>
          </cell>
          <cell r="K838" t="str">
            <v>Asset Manager, Swamp West Hub</v>
          </cell>
          <cell r="L838" t="str">
            <v>Asset Management Integration Lead</v>
          </cell>
          <cell r="M838" t="str">
            <v>IRETI OMOTOSO</v>
          </cell>
          <cell r="N838" t="str">
            <v>PRODUCTION</v>
          </cell>
          <cell r="O838" t="str">
            <v>COOKEY, GABRIEL</v>
          </cell>
          <cell r="P838" t="str">
            <v>SAMUEL.ETUK@SHELL.COM</v>
          </cell>
          <cell r="Q838" t="str">
            <v>OPEX</v>
          </cell>
          <cell r="R838" t="str">
            <v>OPEX</v>
          </cell>
          <cell r="S838" t="str">
            <v>NON SAL</v>
          </cell>
          <cell r="T838" t="str">
            <v>N/A</v>
          </cell>
          <cell r="U838" t="str">
            <v>N/A</v>
          </cell>
          <cell r="V838" t="str">
            <v>C_OPSE_OIL_Z11</v>
          </cell>
          <cell r="W838" t="str">
            <v>P231 Production Operations</v>
          </cell>
          <cell r="X838" t="str">
            <v>S7200 Services</v>
          </cell>
          <cell r="Y838" t="str">
            <v>A2110 Production Operations</v>
          </cell>
          <cell r="AB838">
            <v>23820653</v>
          </cell>
          <cell r="AC838">
            <v>0</v>
          </cell>
          <cell r="AD838">
            <v>78100.501639344264</v>
          </cell>
        </row>
        <row r="839">
          <cell r="A839">
            <v>102300</v>
          </cell>
          <cell r="B839" t="str">
            <v>CORPORATE HYDROCARBON IT SYSTEMS</v>
          </cell>
          <cell r="C839">
            <v>113230</v>
          </cell>
          <cell r="D839" t="str">
            <v>PNP: CORP HYDROCARBON SYSTEM MANAGEMENT, CORP GAS INTEGRATION MANAGEMENT ICT (ICT - SOFTWARE)</v>
          </cell>
          <cell r="E839">
            <v>415005</v>
          </cell>
          <cell r="F839">
            <v>4150</v>
          </cell>
          <cell r="G839" t="str">
            <v>G&amp;A</v>
          </cell>
          <cell r="H839" t="str">
            <v>BASE JV</v>
          </cell>
          <cell r="I839" t="str">
            <v>PRODUCTION</v>
          </cell>
          <cell r="J839" t="str">
            <v>PRODUCTION</v>
          </cell>
          <cell r="K839" t="str">
            <v>Production Services Manager</v>
          </cell>
          <cell r="L839" t="str">
            <v xml:space="preserve">	Production Support Manager                                                          </v>
          </cell>
          <cell r="M839" t="str">
            <v>IRETI OMOTOSO</v>
          </cell>
          <cell r="N839" t="str">
            <v>PRODUCTION</v>
          </cell>
          <cell r="O839" t="str">
            <v>ADEPOJU, OPEYEMI</v>
          </cell>
          <cell r="P839" t="str">
            <v>KEVWE.OKPUBULUKU@SHELL.COM</v>
          </cell>
          <cell r="Q839" t="str">
            <v>OPEX</v>
          </cell>
          <cell r="R839" t="str">
            <v>OPEX</v>
          </cell>
          <cell r="S839" t="str">
            <v>NON SAL</v>
          </cell>
          <cell r="T839" t="str">
            <v>N/A</v>
          </cell>
          <cell r="U839" t="str">
            <v>N/A</v>
          </cell>
          <cell r="V839" t="str">
            <v>N/A</v>
          </cell>
          <cell r="W839" t="str">
            <v>P235 Direct Management</v>
          </cell>
          <cell r="X839" t="str">
            <v>S7200 Services</v>
          </cell>
          <cell r="Y839" t="str">
            <v>A2170 Direct Mngt and Overheads</v>
          </cell>
          <cell r="AB839">
            <v>0</v>
          </cell>
          <cell r="AC839">
            <v>0</v>
          </cell>
          <cell r="AD839">
            <v>0</v>
          </cell>
        </row>
        <row r="840">
          <cell r="A840">
            <v>113321</v>
          </cell>
          <cell r="B840" t="str">
            <v>OVERHEADS, PNHBE BUSINESS EMPLOYEE SERVICES_TRAVEL &amp; HOTEL</v>
          </cell>
          <cell r="C840">
            <v>113321</v>
          </cell>
          <cell r="D840" t="str">
            <v>OVERHEADS, PNHBE BUSINESS EMPLOYEE SERVICES_TRAVEL &amp; HOTEL</v>
          </cell>
          <cell r="E840">
            <v>415002</v>
          </cell>
          <cell r="F840">
            <v>4150</v>
          </cell>
          <cell r="G840" t="str">
            <v>G&amp;A</v>
          </cell>
          <cell r="H840" t="str">
            <v>BASE JV</v>
          </cell>
          <cell r="I840" t="str">
            <v>HR</v>
          </cell>
          <cell r="J840" t="str">
            <v>HR</v>
          </cell>
          <cell r="K840" t="str">
            <v>Reg. HR Policy, Pro, Systems &amp; Comp Mgr</v>
          </cell>
          <cell r="L840" t="str">
            <v>Head HR Business Services</v>
          </cell>
          <cell r="M840" t="str">
            <v>CHIGBO ENENMO</v>
          </cell>
          <cell r="N840" t="str">
            <v>HR</v>
          </cell>
          <cell r="O840" t="str">
            <v>AJILIMA- ISAAC, HAWA</v>
          </cell>
          <cell r="P840" t="str">
            <v>STELLA.MICHEAL-EGOR@SHELL.COM</v>
          </cell>
          <cell r="Q840" t="str">
            <v>OPEX</v>
          </cell>
          <cell r="R840" t="str">
            <v>OPEX</v>
          </cell>
          <cell r="S840" t="str">
            <v>NON SAL</v>
          </cell>
          <cell r="T840" t="str">
            <v>N/A</v>
          </cell>
          <cell r="U840" t="str">
            <v>N/A</v>
          </cell>
          <cell r="V840" t="str">
            <v>C_OPSE_OIL_Z11</v>
          </cell>
          <cell r="W840" t="str">
            <v>P236.04 HR</v>
          </cell>
          <cell r="X840" t="str">
            <v>S7200 Services</v>
          </cell>
          <cell r="Y840" t="str">
            <v>A2340 Overhead</v>
          </cell>
          <cell r="AB840">
            <v>2817968</v>
          </cell>
          <cell r="AC840">
            <v>700</v>
          </cell>
          <cell r="AD840">
            <v>9939.2393442622943</v>
          </cell>
        </row>
        <row r="841">
          <cell r="A841">
            <v>113322</v>
          </cell>
          <cell r="B841" t="str">
            <v>OVERHEADS, ITG INFORMATION TECHNOLOGY MANAGER -HOTELS AND TRAVEL</v>
          </cell>
          <cell r="C841">
            <v>113322</v>
          </cell>
          <cell r="D841" t="str">
            <v>OVERHEADS, ITG INFORMATION TECHNOLOGY MANAGER -HOTELS AND TRAVEL</v>
          </cell>
          <cell r="E841">
            <v>415002</v>
          </cell>
          <cell r="F841">
            <v>4150</v>
          </cell>
          <cell r="G841" t="str">
            <v>G&amp;A</v>
          </cell>
          <cell r="H841" t="str">
            <v>BASE JV</v>
          </cell>
          <cell r="I841" t="str">
            <v>FINANCE</v>
          </cell>
          <cell r="J841" t="str">
            <v>IM &amp; IT</v>
          </cell>
          <cell r="K841" t="str">
            <v>IM&amp;IT Manager Nigeria &amp; Gabon</v>
          </cell>
          <cell r="L841" t="str">
            <v>JV Interface Manager</v>
          </cell>
          <cell r="M841" t="str">
            <v>CHIGBO ENENMO</v>
          </cell>
          <cell r="N841" t="str">
            <v>FINANCE/IT</v>
          </cell>
          <cell r="O841" t="str">
            <v>ONAMUSI, ADERONKE</v>
          </cell>
          <cell r="P841" t="str">
            <v>kola.oyelowo@shell.com</v>
          </cell>
          <cell r="Q841" t="str">
            <v>OPEX</v>
          </cell>
          <cell r="R841" t="str">
            <v>OPEX</v>
          </cell>
          <cell r="S841" t="str">
            <v>NON SAL</v>
          </cell>
          <cell r="T841" t="str">
            <v>N/A</v>
          </cell>
          <cell r="U841" t="str">
            <v>N/A</v>
          </cell>
          <cell r="V841" t="str">
            <v>C_OPSE_OIL_Z11</v>
          </cell>
          <cell r="W841" t="str">
            <v>P236.03 IT</v>
          </cell>
          <cell r="X841" t="str">
            <v>S7200 Services</v>
          </cell>
          <cell r="Y841" t="str">
            <v>A2340 Overhead</v>
          </cell>
          <cell r="AB841">
            <v>38672200</v>
          </cell>
          <cell r="AC841">
            <v>42050</v>
          </cell>
          <cell r="AD841">
            <v>168844.09836065571</v>
          </cell>
        </row>
        <row r="842">
          <cell r="A842">
            <v>113230</v>
          </cell>
          <cell r="B842" t="str">
            <v>CORP HYDROCARBON IT SYSTEM</v>
          </cell>
          <cell r="C842">
            <v>113230</v>
          </cell>
          <cell r="D842" t="str">
            <v>PNP: CORP HYDROCARBON SYSTEM MANAGEMENT, CORP GAS INTEGRATION MANAGEMENT ICT (ICT - SOFTWARE)</v>
          </cell>
          <cell r="E842">
            <v>415005</v>
          </cell>
          <cell r="F842">
            <v>4150</v>
          </cell>
          <cell r="G842" t="str">
            <v>G&amp;A</v>
          </cell>
          <cell r="H842" t="str">
            <v>BASE JV</v>
          </cell>
          <cell r="I842" t="str">
            <v>PRODUCTION</v>
          </cell>
          <cell r="J842" t="str">
            <v>PRODUCTION</v>
          </cell>
          <cell r="K842" t="str">
            <v>Production Services Manager</v>
          </cell>
          <cell r="L842" t="str">
            <v xml:space="preserve">	Production Support Manager                                                          </v>
          </cell>
          <cell r="M842" t="str">
            <v>IRETI OMOTOSO</v>
          </cell>
          <cell r="N842" t="str">
            <v>PRODUCTION</v>
          </cell>
          <cell r="O842" t="str">
            <v>ADEPOJU, OPEYEMI</v>
          </cell>
          <cell r="P842" t="str">
            <v>KEVWE.OKPUBULUKU@SHELL.COM</v>
          </cell>
          <cell r="Q842" t="str">
            <v>OPEX</v>
          </cell>
          <cell r="R842" t="str">
            <v>OPEX</v>
          </cell>
          <cell r="S842" t="str">
            <v>NON SAL</v>
          </cell>
          <cell r="T842" t="str">
            <v>N/A</v>
          </cell>
          <cell r="U842" t="str">
            <v>N/A</v>
          </cell>
          <cell r="V842" t="str">
            <v>C_OPSE_OIL_Z11</v>
          </cell>
          <cell r="W842" t="str">
            <v>P235 Direct Management</v>
          </cell>
          <cell r="X842" t="str">
            <v>S7200 Services</v>
          </cell>
          <cell r="Y842" t="str">
            <v>A2170 Direct Mngt and Overheads</v>
          </cell>
          <cell r="AB842">
            <v>13280085</v>
          </cell>
          <cell r="AC842">
            <v>115200</v>
          </cell>
          <cell r="AD842">
            <v>158741.26229508198</v>
          </cell>
        </row>
        <row r="843">
          <cell r="A843">
            <v>113324</v>
          </cell>
          <cell r="B843" t="str">
            <v>OVERHEADS HR &amp; SERVICES- REGIONAL DISCIPLINE ADVISER</v>
          </cell>
          <cell r="C843">
            <v>113324</v>
          </cell>
          <cell r="D843" t="str">
            <v>OVERHEADS HR &amp; SERVICES- REGIONAL DISCIPLINE ADVISER</v>
          </cell>
          <cell r="E843">
            <v>415002</v>
          </cell>
          <cell r="F843">
            <v>4150</v>
          </cell>
          <cell r="G843" t="str">
            <v>G&amp;A</v>
          </cell>
          <cell r="H843" t="str">
            <v>BASE JV</v>
          </cell>
          <cell r="I843" t="str">
            <v>P&amp;T</v>
          </cell>
          <cell r="J843" t="str">
            <v>GM Nigeria, Operated</v>
          </cell>
          <cell r="K843" t="str">
            <v>GM Nigeria, Operated</v>
          </cell>
          <cell r="L843" t="str">
            <v>Manager, Onshore Nigeria Engineering</v>
          </cell>
          <cell r="M843" t="str">
            <v>MOJEED OKUNADE</v>
          </cell>
          <cell r="N843" t="str">
            <v>ENGINEERING</v>
          </cell>
          <cell r="O843" t="str">
            <v>EBEM, MARCEL</v>
          </cell>
          <cell r="P843" t="str">
            <v>CHIBUZO.ONUMADU@SHELL.COM</v>
          </cell>
          <cell r="Q843" t="str">
            <v>OPEX</v>
          </cell>
          <cell r="R843" t="str">
            <v>OPEX</v>
          </cell>
          <cell r="S843" t="str">
            <v>NON SAL</v>
          </cell>
          <cell r="T843" t="str">
            <v>N/A</v>
          </cell>
          <cell r="U843" t="str">
            <v>N/A</v>
          </cell>
          <cell r="V843" t="str">
            <v>N/A</v>
          </cell>
          <cell r="W843" t="str">
            <v>P236.01 Technical Support</v>
          </cell>
          <cell r="X843" t="str">
            <v>S7200 Services</v>
          </cell>
          <cell r="Y843" t="str">
            <v>A2340 Overhead</v>
          </cell>
          <cell r="AB843">
            <v>0</v>
          </cell>
          <cell r="AC843">
            <v>0</v>
          </cell>
          <cell r="AD843">
            <v>0</v>
          </cell>
        </row>
        <row r="844">
          <cell r="A844">
            <v>113231</v>
          </cell>
          <cell r="B844" t="str">
            <v>PEA COMMUNITY RELATIONS</v>
          </cell>
          <cell r="C844">
            <v>113231</v>
          </cell>
          <cell r="D844" t="str">
            <v>LAND AREA EAST COMMUNITY RELATIONS (CD - ELECTRIFICATION)</v>
          </cell>
          <cell r="E844">
            <v>415008</v>
          </cell>
          <cell r="F844">
            <v>4150</v>
          </cell>
          <cell r="G844" t="str">
            <v>CDPA</v>
          </cell>
          <cell r="H844" t="str">
            <v>BASE JV</v>
          </cell>
          <cell r="I844" t="str">
            <v>PRODUCTION</v>
          </cell>
          <cell r="J844" t="str">
            <v>PRODUCTION</v>
          </cell>
          <cell r="K844" t="str">
            <v>Asset Manager, Central Hub</v>
          </cell>
          <cell r="L844" t="str">
            <v>Asset Management Integration Lead</v>
          </cell>
          <cell r="M844" t="str">
            <v>IRETI OMOTOSO</v>
          </cell>
          <cell r="N844" t="str">
            <v>PRODUCTION</v>
          </cell>
          <cell r="O844" t="str">
            <v>ADEDIRAN, ADEWALE</v>
          </cell>
          <cell r="P844" t="str">
            <v>ALEX.ONUMBU@SHELL.COM</v>
          </cell>
          <cell r="Q844" t="str">
            <v>OPEX</v>
          </cell>
          <cell r="R844" t="str">
            <v>OPEX</v>
          </cell>
          <cell r="S844" t="str">
            <v>NON SAL</v>
          </cell>
          <cell r="T844" t="str">
            <v>N/A</v>
          </cell>
          <cell r="U844" t="str">
            <v>N/A</v>
          </cell>
          <cell r="V844" t="str">
            <v>C_OPSE_OIL_Z11</v>
          </cell>
          <cell r="W844" t="str">
            <v>P236.08 Overhead (SCD)</v>
          </cell>
          <cell r="X844" t="str">
            <v>S7200 Services</v>
          </cell>
          <cell r="Y844" t="str">
            <v>A2110 Production Operations</v>
          </cell>
          <cell r="AB844">
            <v>35806350</v>
          </cell>
          <cell r="AC844">
            <v>1366200</v>
          </cell>
          <cell r="AD844">
            <v>1483597.8688524589</v>
          </cell>
        </row>
        <row r="845">
          <cell r="A845" t="str">
            <v>O.NG.PAE.SUU.CRL.71300</v>
          </cell>
          <cell r="B845" t="str">
            <v>LAND AREA 2 COMM RELATIONS</v>
          </cell>
          <cell r="C845">
            <v>113231</v>
          </cell>
          <cell r="D845" t="str">
            <v>LAND AREA EAST COMMUNITY RELATIONS (CD - ELECTRIFICATION)</v>
          </cell>
          <cell r="E845">
            <v>415008</v>
          </cell>
          <cell r="F845">
            <v>4150</v>
          </cell>
          <cell r="G845" t="str">
            <v>CDPA</v>
          </cell>
          <cell r="H845" t="str">
            <v>BASE JV</v>
          </cell>
          <cell r="I845" t="str">
            <v>PRODUCTION</v>
          </cell>
          <cell r="J845" t="str">
            <v>PRODUCTION</v>
          </cell>
          <cell r="K845" t="str">
            <v>Asset Manager, Central Hub</v>
          </cell>
          <cell r="L845" t="str">
            <v>Asset Management Integration Lead</v>
          </cell>
          <cell r="M845" t="str">
            <v>IRETI OMOTOSO</v>
          </cell>
          <cell r="N845" t="str">
            <v>PRODUCTION</v>
          </cell>
          <cell r="O845" t="str">
            <v>ADEDIRAN, ADEWALE</v>
          </cell>
          <cell r="P845" t="str">
            <v>ALEX.ONUMBU@SHELL.COM</v>
          </cell>
          <cell r="Q845" t="str">
            <v>OPEX</v>
          </cell>
          <cell r="R845" t="str">
            <v>OPEX</v>
          </cell>
          <cell r="S845" t="str">
            <v>NON SAL</v>
          </cell>
          <cell r="T845" t="str">
            <v>N/A</v>
          </cell>
          <cell r="U845" t="str">
            <v>N/A</v>
          </cell>
          <cell r="V845" t="str">
            <v>N/A</v>
          </cell>
          <cell r="W845" t="str">
            <v>P231 Production Operations</v>
          </cell>
          <cell r="X845" t="str">
            <v>S7200 Services</v>
          </cell>
          <cell r="Y845" t="str">
            <v>A2110 Production Operations</v>
          </cell>
          <cell r="AB845">
            <v>0</v>
          </cell>
          <cell r="AC845">
            <v>0</v>
          </cell>
          <cell r="AD845">
            <v>0</v>
          </cell>
        </row>
        <row r="846">
          <cell r="A846">
            <v>113328</v>
          </cell>
          <cell r="B846" t="str">
            <v>OVERHEADS SPDC FINANCE DIRECTOR_TRAVEL</v>
          </cell>
          <cell r="C846">
            <v>113328</v>
          </cell>
          <cell r="D846" t="str">
            <v>OVERHEADS SPDC FINANCE DIRECTOR_TRAVEL</v>
          </cell>
          <cell r="E846">
            <v>415002</v>
          </cell>
          <cell r="F846">
            <v>4150</v>
          </cell>
          <cell r="G846" t="str">
            <v>G&amp;A</v>
          </cell>
          <cell r="H846" t="str">
            <v>BASE JV</v>
          </cell>
          <cell r="I846" t="str">
            <v>FINANCE</v>
          </cell>
          <cell r="J846" t="str">
            <v>FINANCE</v>
          </cell>
          <cell r="K846" t="str">
            <v>SPDC Finance Director</v>
          </cell>
          <cell r="L846" t="str">
            <v>SPDC Finance Director</v>
          </cell>
          <cell r="M846" t="str">
            <v>CHIGBO ENENMO</v>
          </cell>
          <cell r="N846" t="str">
            <v>FINANCE</v>
          </cell>
          <cell r="O846" t="str">
            <v>AJILIMA- ISAAC, HAWA</v>
          </cell>
          <cell r="P846" t="str">
            <v>HAWA.AJILIMAISAAC@SHELL.COM</v>
          </cell>
          <cell r="Q846" t="str">
            <v>OPEX</v>
          </cell>
          <cell r="R846" t="str">
            <v>OPEX</v>
          </cell>
          <cell r="S846" t="str">
            <v>NON SAL</v>
          </cell>
          <cell r="T846" t="str">
            <v>N/A</v>
          </cell>
          <cell r="U846" t="str">
            <v>N/A</v>
          </cell>
          <cell r="V846" t="str">
            <v>C_OPSE_OIL_Z11</v>
          </cell>
          <cell r="W846" t="str">
            <v>P236.06 Finance and Taxation</v>
          </cell>
          <cell r="X846" t="str">
            <v>S7200 Services</v>
          </cell>
          <cell r="Y846" t="str">
            <v>A2340 Overhead</v>
          </cell>
          <cell r="AB846">
            <v>5740000</v>
          </cell>
          <cell r="AC846">
            <v>3500</v>
          </cell>
          <cell r="AD846">
            <v>22319.672131147541</v>
          </cell>
        </row>
        <row r="847">
          <cell r="A847">
            <v>113232</v>
          </cell>
          <cell r="B847" t="str">
            <v>PEB COMMUNITY RELATIONS</v>
          </cell>
          <cell r="C847">
            <v>113232</v>
          </cell>
          <cell r="D847" t="str">
            <v>COMMUNITY RELATIONS SWAMP 2 - MARINE LOGISTICS (CD - ELECTRIFICATION)</v>
          </cell>
          <cell r="E847">
            <v>414001</v>
          </cell>
          <cell r="F847">
            <v>4140</v>
          </cell>
          <cell r="G847" t="str">
            <v>CDPA</v>
          </cell>
          <cell r="H847" t="str">
            <v>BASE JV</v>
          </cell>
          <cell r="I847" t="str">
            <v>PRODUCTION</v>
          </cell>
          <cell r="J847" t="str">
            <v>PRODUCTION</v>
          </cell>
          <cell r="K847" t="str">
            <v>Asset Manager, Swamp East Hub</v>
          </cell>
          <cell r="L847" t="str">
            <v>Asset Management Integration Lead</v>
          </cell>
          <cell r="M847" t="str">
            <v>IRETI OMOTOSO</v>
          </cell>
          <cell r="N847" t="str">
            <v>PRODUCTION</v>
          </cell>
          <cell r="O847" t="str">
            <v>AZUBUIKE, JOHN</v>
          </cell>
          <cell r="P847" t="str">
            <v>AYO.ROWLAND@SHELL.COM</v>
          </cell>
          <cell r="Q847" t="str">
            <v>OPEX</v>
          </cell>
          <cell r="R847" t="str">
            <v>OPEX</v>
          </cell>
          <cell r="S847" t="str">
            <v>NON SAL</v>
          </cell>
          <cell r="T847" t="str">
            <v>N/A</v>
          </cell>
          <cell r="U847" t="str">
            <v>N/A</v>
          </cell>
          <cell r="V847" t="str">
            <v>N/A</v>
          </cell>
          <cell r="W847" t="str">
            <v>P231 Production Operations</v>
          </cell>
          <cell r="X847" t="str">
            <v>S7200 Services</v>
          </cell>
          <cell r="Y847" t="str">
            <v>A2110 Production Operations</v>
          </cell>
          <cell r="AB847">
            <v>0</v>
          </cell>
          <cell r="AC847">
            <v>0</v>
          </cell>
          <cell r="AD847">
            <v>0</v>
          </cell>
        </row>
        <row r="848">
          <cell r="A848" t="str">
            <v>O.NG.PBE.EKF.CRC.71300G</v>
          </cell>
          <cell r="B848" t="str">
            <v>EKULAMA COMMUNITY RELATIONS ELECTRIFICAT</v>
          </cell>
          <cell r="C848">
            <v>113232</v>
          </cell>
          <cell r="D848" t="str">
            <v>COMMUNITY RELATIONS SWAMP 2 - MARINE LOGISTICS (CD - ELECTRIFICATION)</v>
          </cell>
          <cell r="E848">
            <v>414001</v>
          </cell>
          <cell r="F848">
            <v>4140</v>
          </cell>
          <cell r="G848" t="str">
            <v>CDPA</v>
          </cell>
          <cell r="H848" t="str">
            <v>BASE JV</v>
          </cell>
          <cell r="I848" t="str">
            <v>PRODUCTION</v>
          </cell>
          <cell r="J848" t="str">
            <v>PRODUCTION</v>
          </cell>
          <cell r="K848" t="str">
            <v>Asset Manager, Swamp East Hub</v>
          </cell>
          <cell r="L848" t="str">
            <v>Asset Management Integration Lead</v>
          </cell>
          <cell r="M848" t="str">
            <v>IRETI OMOTOSO</v>
          </cell>
          <cell r="N848" t="str">
            <v>PRODUCTION</v>
          </cell>
          <cell r="O848" t="str">
            <v>AZUBUIKE, JOHN</v>
          </cell>
          <cell r="P848" t="str">
            <v>AYO.ROWLAND@SHELL.COM</v>
          </cell>
          <cell r="Q848" t="str">
            <v>OPEX</v>
          </cell>
          <cell r="R848" t="str">
            <v>OPEX</v>
          </cell>
          <cell r="S848" t="str">
            <v>NON SAL</v>
          </cell>
          <cell r="T848" t="str">
            <v>N/A</v>
          </cell>
          <cell r="U848" t="str">
            <v>N/A</v>
          </cell>
          <cell r="V848" t="str">
            <v>N/A</v>
          </cell>
          <cell r="W848" t="str">
            <v>P231 Production Operations</v>
          </cell>
          <cell r="X848" t="str">
            <v>S7200 Services</v>
          </cell>
          <cell r="Y848" t="str">
            <v>A2110 Production Operations</v>
          </cell>
          <cell r="AB848">
            <v>0</v>
          </cell>
          <cell r="AC848">
            <v>0</v>
          </cell>
          <cell r="AD848">
            <v>0</v>
          </cell>
        </row>
        <row r="849">
          <cell r="A849" t="str">
            <v>O.NG.PBE.NEM.CRC.71300G</v>
          </cell>
          <cell r="B849" t="str">
            <v>NEMBE COMMUNITY RELATIONS ELECTRIFICATIO</v>
          </cell>
          <cell r="C849">
            <v>113232</v>
          </cell>
          <cell r="D849" t="str">
            <v>COMMUNITY RELATIONS SWAMP 2 - MARINE LOGISTICS (CD - ELECTRIFICATION)</v>
          </cell>
          <cell r="E849">
            <v>414001</v>
          </cell>
          <cell r="F849">
            <v>4140</v>
          </cell>
          <cell r="G849" t="str">
            <v>CDPA</v>
          </cell>
          <cell r="H849" t="str">
            <v>BASE JV</v>
          </cell>
          <cell r="I849" t="str">
            <v>PRODUCTION</v>
          </cell>
          <cell r="J849" t="str">
            <v>PRODUCTION</v>
          </cell>
          <cell r="K849" t="str">
            <v>Asset Manager, Swamp East Hub</v>
          </cell>
          <cell r="L849" t="str">
            <v>Asset Management Integration Lead</v>
          </cell>
          <cell r="M849" t="str">
            <v>IRETI OMOTOSO</v>
          </cell>
          <cell r="N849" t="str">
            <v>PRODUCTION</v>
          </cell>
          <cell r="O849" t="str">
            <v>AZUBUIKE, JOHN</v>
          </cell>
          <cell r="P849" t="str">
            <v>AYO.ROWLAND@SHELL.COM</v>
          </cell>
          <cell r="Q849" t="str">
            <v>OPEX</v>
          </cell>
          <cell r="R849" t="str">
            <v>OPEX</v>
          </cell>
          <cell r="S849" t="str">
            <v>NON SAL</v>
          </cell>
          <cell r="T849" t="str">
            <v>N/A</v>
          </cell>
          <cell r="U849" t="str">
            <v>N/A</v>
          </cell>
          <cell r="V849" t="str">
            <v>N/A</v>
          </cell>
          <cell r="W849" t="str">
            <v>P231 Production Operations</v>
          </cell>
          <cell r="X849" t="str">
            <v>S7200 Services</v>
          </cell>
          <cell r="Y849" t="str">
            <v>A2110 Production Operations</v>
          </cell>
          <cell r="AB849">
            <v>0</v>
          </cell>
          <cell r="AC849">
            <v>0</v>
          </cell>
          <cell r="AD849">
            <v>0</v>
          </cell>
        </row>
        <row r="850">
          <cell r="A850" t="str">
            <v>O.NG.PBE.ODF.CRC.71300G</v>
          </cell>
          <cell r="B850" t="str">
            <v>ODEAMA COMMUNITY RELATIONS ELECTRIFICATI</v>
          </cell>
          <cell r="C850">
            <v>113232</v>
          </cell>
          <cell r="D850" t="str">
            <v>COMMUNITY RELATIONS SWAMP 2 - MARINE LOGISTICS (CD - ELECTRIFICATION)</v>
          </cell>
          <cell r="E850">
            <v>414001</v>
          </cell>
          <cell r="F850">
            <v>4140</v>
          </cell>
          <cell r="G850" t="str">
            <v>CDPA</v>
          </cell>
          <cell r="H850" t="str">
            <v>BASE JV</v>
          </cell>
          <cell r="I850" t="str">
            <v>PRODUCTION</v>
          </cell>
          <cell r="J850" t="str">
            <v>PRODUCTION</v>
          </cell>
          <cell r="K850" t="str">
            <v>Asset Manager, Swamp East Hub</v>
          </cell>
          <cell r="L850" t="str">
            <v>Asset Management Integration Lead</v>
          </cell>
          <cell r="M850" t="str">
            <v>IRETI OMOTOSO</v>
          </cell>
          <cell r="N850" t="str">
            <v>PRODUCTION</v>
          </cell>
          <cell r="O850" t="str">
            <v>AZUBUIKE, JOHN</v>
          </cell>
          <cell r="P850" t="str">
            <v>AYO.ROWLAND@SHELL.COM</v>
          </cell>
          <cell r="Q850" t="str">
            <v>OPEX</v>
          </cell>
          <cell r="R850" t="str">
            <v>OPEX</v>
          </cell>
          <cell r="S850" t="str">
            <v>NON SAL</v>
          </cell>
          <cell r="T850" t="str">
            <v>N/A</v>
          </cell>
          <cell r="U850" t="str">
            <v>N/A</v>
          </cell>
          <cell r="V850" t="str">
            <v>N/A</v>
          </cell>
          <cell r="W850" t="str">
            <v>P231 Production Operations</v>
          </cell>
          <cell r="X850" t="str">
            <v>S7200 Services</v>
          </cell>
          <cell r="Y850" t="str">
            <v>A2110 Production Operations</v>
          </cell>
          <cell r="AB850">
            <v>0</v>
          </cell>
          <cell r="AC850">
            <v>0</v>
          </cell>
          <cell r="AD850">
            <v>0</v>
          </cell>
        </row>
        <row r="851">
          <cell r="A851" t="str">
            <v>O.NG.PBE.SBM.CRC.71300G</v>
          </cell>
          <cell r="B851" t="str">
            <v>SANTA BARBARA COMMUNITY RELATIONS ELECTR</v>
          </cell>
          <cell r="C851">
            <v>113232</v>
          </cell>
          <cell r="D851" t="str">
            <v>COMMUNITY RELATIONS SWAMP 2 - MARINE LOGISTICS (CD - ELECTRIFICATION)</v>
          </cell>
          <cell r="E851">
            <v>414001</v>
          </cell>
          <cell r="F851">
            <v>4140</v>
          </cell>
          <cell r="G851" t="str">
            <v>CDPA</v>
          </cell>
          <cell r="H851" t="str">
            <v>BASE JV</v>
          </cell>
          <cell r="I851" t="str">
            <v>PRODUCTION</v>
          </cell>
          <cell r="J851" t="str">
            <v>PRODUCTION</v>
          </cell>
          <cell r="K851" t="str">
            <v>Asset Manager, Swamp East Hub</v>
          </cell>
          <cell r="L851" t="str">
            <v>Asset Management Integration Lead</v>
          </cell>
          <cell r="M851" t="str">
            <v>IRETI OMOTOSO</v>
          </cell>
          <cell r="N851" t="str">
            <v>PRODUCTION</v>
          </cell>
          <cell r="O851" t="str">
            <v>AZUBUIKE, JOHN</v>
          </cell>
          <cell r="P851" t="str">
            <v>AYO.ROWLAND@SHELL.COM</v>
          </cell>
          <cell r="Q851" t="str">
            <v>OPEX</v>
          </cell>
          <cell r="R851" t="str">
            <v>OPEX</v>
          </cell>
          <cell r="S851" t="str">
            <v>NON SAL</v>
          </cell>
          <cell r="T851" t="str">
            <v>N/A</v>
          </cell>
          <cell r="U851" t="str">
            <v>N/A</v>
          </cell>
          <cell r="V851" t="str">
            <v>N/A</v>
          </cell>
          <cell r="W851" t="str">
            <v>P231 Production Operations</v>
          </cell>
          <cell r="X851" t="str">
            <v>S7200 Services</v>
          </cell>
          <cell r="Y851" t="str">
            <v>A2110 Production Operations</v>
          </cell>
          <cell r="AB851">
            <v>0</v>
          </cell>
          <cell r="AC851">
            <v>0</v>
          </cell>
          <cell r="AD851">
            <v>0</v>
          </cell>
        </row>
        <row r="852">
          <cell r="A852" t="str">
            <v>O.NG.PBE.WSE.CRC.71300</v>
          </cell>
          <cell r="B852" t="str">
            <v>COMMUNITY RELATIONS SWAMP 2 OPERATIONS</v>
          </cell>
          <cell r="C852">
            <v>113232</v>
          </cell>
          <cell r="D852" t="str">
            <v>COMMUNITY RELATIONS SWAMP 2 - MARINE LOGISTICS (CD - ELECTRIFICATION)</v>
          </cell>
          <cell r="E852">
            <v>414001</v>
          </cell>
          <cell r="F852">
            <v>4140</v>
          </cell>
          <cell r="G852" t="str">
            <v>CDPA</v>
          </cell>
          <cell r="H852" t="str">
            <v>BASE JV</v>
          </cell>
          <cell r="I852" t="str">
            <v>PRODUCTION</v>
          </cell>
          <cell r="J852" t="str">
            <v>PRODUCTION</v>
          </cell>
          <cell r="K852" t="str">
            <v>Asset Manager, Swamp East Hub</v>
          </cell>
          <cell r="L852" t="str">
            <v>Asset Management Integration Lead</v>
          </cell>
          <cell r="M852" t="str">
            <v>IRETI OMOTOSO</v>
          </cell>
          <cell r="N852" t="str">
            <v>PRODUCTION</v>
          </cell>
          <cell r="O852" t="str">
            <v>AZUBUIKE, JOHN</v>
          </cell>
          <cell r="P852" t="str">
            <v>AYO.ROWLAND@SHELL.COM</v>
          </cell>
          <cell r="Q852" t="str">
            <v>OPEX</v>
          </cell>
          <cell r="R852" t="str">
            <v>OPEX</v>
          </cell>
          <cell r="S852" t="str">
            <v>NON SAL</v>
          </cell>
          <cell r="T852" t="str">
            <v>N/A</v>
          </cell>
          <cell r="U852" t="str">
            <v>N/A</v>
          </cell>
          <cell r="V852" t="str">
            <v>N/A</v>
          </cell>
          <cell r="W852" t="str">
            <v>P231 Production Operations</v>
          </cell>
          <cell r="X852" t="str">
            <v>S7200 Services</v>
          </cell>
          <cell r="Y852" t="str">
            <v>A2110 Production Operations</v>
          </cell>
          <cell r="AB852">
            <v>0</v>
          </cell>
          <cell r="AC852">
            <v>0</v>
          </cell>
          <cell r="AD852">
            <v>0</v>
          </cell>
        </row>
        <row r="853">
          <cell r="A853">
            <v>113233</v>
          </cell>
          <cell r="B853" t="str">
            <v>PEC COMMUNITY RELATIONS</v>
          </cell>
          <cell r="C853">
            <v>113233</v>
          </cell>
          <cell r="D853" t="str">
            <v>COMMUNITY RELATIONS SWAMP 1 - CR STAFF (CD - ELECTRIFICATION)</v>
          </cell>
          <cell r="E853">
            <v>415008</v>
          </cell>
          <cell r="F853">
            <v>4150</v>
          </cell>
          <cell r="G853" t="str">
            <v>CDPA</v>
          </cell>
          <cell r="H853" t="str">
            <v>BASE JV</v>
          </cell>
          <cell r="I853" t="str">
            <v>PRODUCTION</v>
          </cell>
          <cell r="J853" t="str">
            <v>PRODUCTION</v>
          </cell>
          <cell r="K853" t="str">
            <v>Asset Manager, Swamp East Hub</v>
          </cell>
          <cell r="L853" t="str">
            <v>Asset Management Integration Lead</v>
          </cell>
          <cell r="M853" t="str">
            <v>IRETI OMOTOSO</v>
          </cell>
          <cell r="N853" t="str">
            <v>PRODUCTION</v>
          </cell>
          <cell r="O853" t="str">
            <v>AZUBUIKE, JOHN</v>
          </cell>
          <cell r="P853" t="str">
            <v>KESSIGNTON.OKORIE@SHELL.COM</v>
          </cell>
          <cell r="Q853" t="str">
            <v>OPEX</v>
          </cell>
          <cell r="R853" t="str">
            <v>OPEX</v>
          </cell>
          <cell r="S853" t="str">
            <v>NON SAL</v>
          </cell>
          <cell r="T853" t="str">
            <v>N/A</v>
          </cell>
          <cell r="U853" t="str">
            <v>N/A</v>
          </cell>
          <cell r="V853" t="str">
            <v>C_OPSE_OIL_Z11</v>
          </cell>
          <cell r="W853" t="str">
            <v>P231 Production Operations</v>
          </cell>
          <cell r="X853" t="str">
            <v>S7200 Services</v>
          </cell>
          <cell r="Y853" t="str">
            <v>A2110 Production Operations</v>
          </cell>
          <cell r="AB853">
            <v>11999999.999999998</v>
          </cell>
          <cell r="AC853">
            <v>1206301.56</v>
          </cell>
          <cell r="AD853">
            <v>1245645.822295082</v>
          </cell>
        </row>
        <row r="854">
          <cell r="A854" t="str">
            <v>O.NG.PCE.BNF.CRC.71300G</v>
          </cell>
          <cell r="B854" t="str">
            <v>BONNY COMMUNITY RELATIONS ELECTRIFICATION</v>
          </cell>
          <cell r="C854">
            <v>113233</v>
          </cell>
          <cell r="D854" t="str">
            <v>COMMUNITY RELATIONS SWAMP 1 - CR STAFF (CD - ELECTRIFICATION)</v>
          </cell>
          <cell r="E854">
            <v>415008</v>
          </cell>
          <cell r="F854">
            <v>4150</v>
          </cell>
          <cell r="G854" t="str">
            <v>CDPA</v>
          </cell>
          <cell r="H854" t="str">
            <v>BASE JV</v>
          </cell>
          <cell r="I854" t="str">
            <v>PRODUCTION</v>
          </cell>
          <cell r="J854" t="str">
            <v>PRODUCTION</v>
          </cell>
          <cell r="K854" t="str">
            <v>Asset Manager, Swamp East Hub</v>
          </cell>
          <cell r="L854" t="str">
            <v>Asset Management Integration Lead</v>
          </cell>
          <cell r="M854" t="str">
            <v>IRETI OMOTOSO</v>
          </cell>
          <cell r="N854" t="str">
            <v>PRODUCTION</v>
          </cell>
          <cell r="O854" t="str">
            <v>AZUBUIKE, JOHN</v>
          </cell>
          <cell r="P854" t="str">
            <v>KESSIGNTON.OKORIE@SHELL.COM</v>
          </cell>
          <cell r="Q854" t="str">
            <v>OPEX</v>
          </cell>
          <cell r="R854" t="str">
            <v>OPEX</v>
          </cell>
          <cell r="S854" t="str">
            <v>NON SAL</v>
          </cell>
          <cell r="T854" t="str">
            <v>N/A</v>
          </cell>
          <cell r="U854" t="str">
            <v>N/A</v>
          </cell>
          <cell r="V854" t="str">
            <v>N/A</v>
          </cell>
          <cell r="W854" t="str">
            <v>P231 Production Operations</v>
          </cell>
          <cell r="X854" t="str">
            <v>S7200 Services</v>
          </cell>
          <cell r="Y854" t="str">
            <v>A2110 Production Operations</v>
          </cell>
          <cell r="AB854">
            <v>0</v>
          </cell>
          <cell r="AC854">
            <v>0</v>
          </cell>
          <cell r="AD854">
            <v>0</v>
          </cell>
        </row>
        <row r="855">
          <cell r="A855" t="str">
            <v>O.NG.PCE.ESE.CRC.71300</v>
          </cell>
          <cell r="B855" t="str">
            <v>COMMUNITY RELATIONS SWAMP 1</v>
          </cell>
          <cell r="C855">
            <v>113233</v>
          </cell>
          <cell r="D855" t="str">
            <v>COMMUNITY RELATIONS SWAMP 1 - CR STAFF (CD - ELECTRIFICATION)</v>
          </cell>
          <cell r="E855">
            <v>415008</v>
          </cell>
          <cell r="F855">
            <v>4150</v>
          </cell>
          <cell r="G855" t="str">
            <v>CDPA</v>
          </cell>
          <cell r="H855" t="str">
            <v>BASE JV</v>
          </cell>
          <cell r="I855" t="str">
            <v>PRODUCTION</v>
          </cell>
          <cell r="J855" t="str">
            <v>PRODUCTION</v>
          </cell>
          <cell r="K855" t="str">
            <v>Asset Manager, Swamp East Hub</v>
          </cell>
          <cell r="L855" t="str">
            <v>Asset Management Integration Lead</v>
          </cell>
          <cell r="M855" t="str">
            <v>IRETI OMOTOSO</v>
          </cell>
          <cell r="N855" t="str">
            <v>PRODUCTION</v>
          </cell>
          <cell r="O855" t="str">
            <v>AZUBUIKE, JOHN</v>
          </cell>
          <cell r="P855" t="str">
            <v>KESSIGNTON.OKORIE@SHELL.COM</v>
          </cell>
          <cell r="Q855" t="str">
            <v>OPEX</v>
          </cell>
          <cell r="R855" t="str">
            <v>OPEX</v>
          </cell>
          <cell r="S855" t="str">
            <v>NON SAL</v>
          </cell>
          <cell r="T855" t="str">
            <v>N/A</v>
          </cell>
          <cell r="U855" t="str">
            <v>N/A</v>
          </cell>
          <cell r="V855" t="str">
            <v>N/A</v>
          </cell>
          <cell r="W855" t="str">
            <v>P231 Production Operations</v>
          </cell>
          <cell r="X855" t="str">
            <v>S7200 Services</v>
          </cell>
          <cell r="Y855" t="str">
            <v>A2110 Production Operations</v>
          </cell>
          <cell r="AB855">
            <v>0</v>
          </cell>
          <cell r="AC855">
            <v>0</v>
          </cell>
          <cell r="AD855">
            <v>0</v>
          </cell>
        </row>
        <row r="856">
          <cell r="A856" t="str">
            <v>O.NG.PCE.SKG.CRC.71300G</v>
          </cell>
          <cell r="B856" t="str">
            <v>SOKU COMMUNITY RELATIONS ELECTRIFICATION</v>
          </cell>
          <cell r="C856">
            <v>113233</v>
          </cell>
          <cell r="D856" t="str">
            <v>COMMUNITY RELATIONS SWAMP 1 - CR STAFF (CD - ELECTRIFICATION)</v>
          </cell>
          <cell r="E856">
            <v>415008</v>
          </cell>
          <cell r="F856">
            <v>4150</v>
          </cell>
          <cell r="G856" t="str">
            <v>CDPA</v>
          </cell>
          <cell r="H856" t="str">
            <v>BASE JV</v>
          </cell>
          <cell r="I856" t="str">
            <v>PRODUCTION</v>
          </cell>
          <cell r="J856" t="str">
            <v>PRODUCTION</v>
          </cell>
          <cell r="K856" t="str">
            <v>Asset Manager, Swamp East Hub</v>
          </cell>
          <cell r="L856" t="str">
            <v>Asset Management Integration Lead</v>
          </cell>
          <cell r="M856" t="str">
            <v>IRETI OMOTOSO</v>
          </cell>
          <cell r="N856" t="str">
            <v>PRODUCTION</v>
          </cell>
          <cell r="O856" t="str">
            <v>AZUBUIKE, JOHN</v>
          </cell>
          <cell r="P856" t="str">
            <v>KESSIGNTON.OKORIE@SHELL.COM</v>
          </cell>
          <cell r="Q856" t="str">
            <v>OPEX</v>
          </cell>
          <cell r="R856" t="str">
            <v>OPEX</v>
          </cell>
          <cell r="S856" t="str">
            <v>NON SAL</v>
          </cell>
          <cell r="T856" t="str">
            <v>N/A</v>
          </cell>
          <cell r="U856" t="str">
            <v>N/A</v>
          </cell>
          <cell r="V856" t="str">
            <v>N/A</v>
          </cell>
          <cell r="W856" t="str">
            <v>P231 Production Operations - Gas</v>
          </cell>
          <cell r="X856" t="str">
            <v>S7200 Services</v>
          </cell>
          <cell r="Y856" t="str">
            <v>A2110 Production Operations</v>
          </cell>
          <cell r="AB856">
            <v>0</v>
          </cell>
          <cell r="AC856">
            <v>0</v>
          </cell>
          <cell r="AD856">
            <v>0</v>
          </cell>
        </row>
        <row r="857">
          <cell r="A857">
            <v>100509</v>
          </cell>
          <cell r="B857" t="str">
            <v>GENERALO/HFORCADOSTERMINAL</v>
          </cell>
          <cell r="C857">
            <v>113237</v>
          </cell>
          <cell r="D857" t="str">
            <v>PTW - GENERAL DEPARTMENTAL O/H - SERVICES MGT (ADMIN SERVICES COST)</v>
          </cell>
          <cell r="E857">
            <v>415002</v>
          </cell>
          <cell r="F857">
            <v>4150</v>
          </cell>
          <cell r="G857" t="str">
            <v>G&amp;A</v>
          </cell>
          <cell r="H857" t="str">
            <v>BASE JV</v>
          </cell>
          <cell r="I857" t="str">
            <v>PRODUCTION</v>
          </cell>
          <cell r="J857" t="str">
            <v>PRODUCTION</v>
          </cell>
          <cell r="K857" t="str">
            <v>Management Adjustment</v>
          </cell>
          <cell r="L857" t="str">
            <v>Management Adjustment</v>
          </cell>
          <cell r="M857" t="str">
            <v>IRETI OMOTOSO</v>
          </cell>
          <cell r="N857" t="str">
            <v>PRODUCTION</v>
          </cell>
          <cell r="O857" t="str">
            <v>MBANEFO, DUBEM</v>
          </cell>
          <cell r="P857" t="str">
            <v>MAXWELL.OGHOLOH@SHELL.COM</v>
          </cell>
          <cell r="Q857" t="str">
            <v>OPEX</v>
          </cell>
          <cell r="R857" t="str">
            <v>OPEX</v>
          </cell>
          <cell r="S857" t="str">
            <v>NON SAL</v>
          </cell>
          <cell r="T857" t="str">
            <v>N/A</v>
          </cell>
          <cell r="U857" t="str">
            <v>N/A</v>
          </cell>
          <cell r="V857" t="str">
            <v>N/A</v>
          </cell>
          <cell r="W857" t="str">
            <v>P231 Production Operations</v>
          </cell>
          <cell r="X857" t="str">
            <v>S7200 Services</v>
          </cell>
          <cell r="Y857" t="str">
            <v>A2110 Production Operations</v>
          </cell>
          <cell r="AB857">
            <v>0</v>
          </cell>
          <cell r="AC857">
            <v>-64638456.483901583</v>
          </cell>
          <cell r="AD857">
            <v>-64638456.483901583</v>
          </cell>
        </row>
        <row r="858">
          <cell r="A858">
            <v>113237</v>
          </cell>
          <cell r="B858" t="str">
            <v>PTW - GENERAL DEPARTMENTAL O/H</v>
          </cell>
          <cell r="C858">
            <v>113237</v>
          </cell>
          <cell r="D858" t="str">
            <v>PTW - GENERAL DEPARTMENTAL O/H - SERVICES MGT (ADMIN SERVICES COST)</v>
          </cell>
          <cell r="E858">
            <v>415002</v>
          </cell>
          <cell r="F858">
            <v>4150</v>
          </cell>
          <cell r="G858" t="str">
            <v>G&amp;A</v>
          </cell>
          <cell r="H858" t="str">
            <v>BASE JV</v>
          </cell>
          <cell r="I858" t="str">
            <v>PRODUCTION</v>
          </cell>
          <cell r="J858" t="str">
            <v>PRODUCTION</v>
          </cell>
          <cell r="K858" t="str">
            <v>Asset Manager, Swamp West Hub</v>
          </cell>
          <cell r="L858" t="str">
            <v>Forcados Terminal Installation Manager</v>
          </cell>
          <cell r="M858" t="str">
            <v>IRETI OMOTOSO</v>
          </cell>
          <cell r="N858" t="str">
            <v>PRODUCTION</v>
          </cell>
          <cell r="O858" t="str">
            <v>MBANEFO, DUBEM</v>
          </cell>
          <cell r="P858" t="str">
            <v>MAXWELL.OGHOLOH@SHELL.COM</v>
          </cell>
          <cell r="Q858" t="str">
            <v>OPEX</v>
          </cell>
          <cell r="R858" t="str">
            <v>OPEX</v>
          </cell>
          <cell r="S858" t="str">
            <v>NON SAL</v>
          </cell>
          <cell r="T858" t="str">
            <v>N/A</v>
          </cell>
          <cell r="U858" t="str">
            <v>N/A</v>
          </cell>
          <cell r="V858" t="str">
            <v>C_OPSE_OIL_Z11</v>
          </cell>
          <cell r="W858" t="str">
            <v>P231 Production Operations</v>
          </cell>
          <cell r="X858" t="str">
            <v>S7200 Services</v>
          </cell>
          <cell r="Y858" t="str">
            <v>A2110 Production Operations</v>
          </cell>
          <cell r="AB858">
            <v>14000000</v>
          </cell>
          <cell r="AC858">
            <v>0</v>
          </cell>
          <cell r="AD858">
            <v>45901.639344262294</v>
          </cell>
        </row>
        <row r="859">
          <cell r="A859">
            <v>101423</v>
          </cell>
          <cell r="B859" t="str">
            <v>TXPTAXACCOUNTING&amp;SERVICES</v>
          </cell>
          <cell r="C859">
            <v>113247</v>
          </cell>
          <cell r="D859" t="str">
            <v>OVERHEADS FRT REGIONAL TAX MANAGER_TRAVEL &amp; HOTEL</v>
          </cell>
          <cell r="E859">
            <v>415002</v>
          </cell>
          <cell r="F859">
            <v>4150</v>
          </cell>
          <cell r="G859" t="str">
            <v>G&amp;A</v>
          </cell>
          <cell r="H859" t="str">
            <v>BASE JV</v>
          </cell>
          <cell r="I859" t="str">
            <v>FINANCE</v>
          </cell>
          <cell r="J859" t="str">
            <v>FINANCE</v>
          </cell>
          <cell r="K859" t="str">
            <v>Tax Manager UK, Africa and Middle East</v>
          </cell>
          <cell r="L859" t="str">
            <v>Tax Lead Nigeria</v>
          </cell>
          <cell r="M859" t="str">
            <v>CHIGBO ENENMO</v>
          </cell>
          <cell r="N859" t="str">
            <v>FINANCE</v>
          </cell>
          <cell r="O859" t="str">
            <v>AJILIMA- ISAAC, HAWA</v>
          </cell>
          <cell r="P859" t="str">
            <v>ROTIMI.KUSHANU@SHELL.COM</v>
          </cell>
          <cell r="Q859" t="str">
            <v>OPEX</v>
          </cell>
          <cell r="R859" t="str">
            <v>OPEX</v>
          </cell>
          <cell r="S859" t="str">
            <v>NON SAL</v>
          </cell>
          <cell r="T859" t="str">
            <v>N/A</v>
          </cell>
          <cell r="U859" t="str">
            <v>N/A</v>
          </cell>
          <cell r="V859" t="str">
            <v>N/A</v>
          </cell>
          <cell r="W859" t="str">
            <v>P236.06 Finance and Taxation</v>
          </cell>
          <cell r="X859" t="str">
            <v>S7200 Services</v>
          </cell>
          <cell r="Y859" t="str">
            <v>A2340 Overhead</v>
          </cell>
          <cell r="AB859">
            <v>0</v>
          </cell>
          <cell r="AC859">
            <v>0</v>
          </cell>
          <cell r="AD859">
            <v>0</v>
          </cell>
        </row>
        <row r="860">
          <cell r="A860">
            <v>104231</v>
          </cell>
          <cell r="B860" t="str">
            <v>Overheads Community Contents</v>
          </cell>
          <cell r="C860">
            <v>113247</v>
          </cell>
          <cell r="D860" t="str">
            <v>OVERHEADS FRT REGIONAL TAX MANAGER_TRAVEL &amp; HOTEL</v>
          </cell>
          <cell r="E860">
            <v>415002</v>
          </cell>
          <cell r="F860">
            <v>4150</v>
          </cell>
          <cell r="G860" t="str">
            <v>G&amp;A</v>
          </cell>
          <cell r="H860" t="str">
            <v>BASE JV</v>
          </cell>
          <cell r="I860" t="str">
            <v>FINANCE</v>
          </cell>
          <cell r="J860" t="str">
            <v>FINANCE</v>
          </cell>
          <cell r="K860" t="str">
            <v>Tax Manager UK, Africa and Middle East</v>
          </cell>
          <cell r="L860" t="str">
            <v>Tax Lead Nigeria</v>
          </cell>
          <cell r="M860" t="str">
            <v>CHIGBO ENENMO</v>
          </cell>
          <cell r="N860" t="str">
            <v>FINANCE</v>
          </cell>
          <cell r="O860" t="str">
            <v>AJILIMA- ISAAC, HAWA</v>
          </cell>
          <cell r="P860" t="str">
            <v>ROTIMI.KUSHANU@SHELL.COM</v>
          </cell>
          <cell r="Q860" t="str">
            <v>OPEX</v>
          </cell>
          <cell r="R860" t="str">
            <v>OPEX</v>
          </cell>
          <cell r="S860" t="str">
            <v>NON SAL</v>
          </cell>
          <cell r="T860" t="str">
            <v>N/A</v>
          </cell>
          <cell r="U860" t="str">
            <v>N/A</v>
          </cell>
          <cell r="V860" t="str">
            <v>N/A</v>
          </cell>
          <cell r="W860" t="str">
            <v>P236.06 Finance and Taxation</v>
          </cell>
          <cell r="X860" t="str">
            <v>S7200 Services</v>
          </cell>
          <cell r="Y860" t="str">
            <v>A2340 Overhead</v>
          </cell>
          <cell r="AB860">
            <v>0</v>
          </cell>
          <cell r="AC860">
            <v>0</v>
          </cell>
          <cell r="AD860">
            <v>0</v>
          </cell>
        </row>
        <row r="861">
          <cell r="A861">
            <v>113147</v>
          </cell>
          <cell r="B861" t="str">
            <v xml:space="preserve">OVERHEADS COMMUNITY CONTENTS_CATERING   </v>
          </cell>
          <cell r="C861">
            <v>113247</v>
          </cell>
          <cell r="D861" t="str">
            <v>OVERHEADS FRT REGIONAL TAX MANAGER_TRAVEL &amp; HOTEL</v>
          </cell>
          <cell r="E861">
            <v>415002</v>
          </cell>
          <cell r="F861">
            <v>4150</v>
          </cell>
          <cell r="G861" t="str">
            <v>G&amp;A</v>
          </cell>
          <cell r="H861" t="str">
            <v>BASE JV</v>
          </cell>
          <cell r="I861" t="str">
            <v>FINANCE</v>
          </cell>
          <cell r="J861" t="str">
            <v>FINANCE</v>
          </cell>
          <cell r="K861" t="str">
            <v>Tax Manager UK, Africa and Middle East</v>
          </cell>
          <cell r="L861" t="str">
            <v>Tax Lead Nigeria</v>
          </cell>
          <cell r="M861" t="str">
            <v>CHIGBO ENENMO</v>
          </cell>
          <cell r="N861" t="str">
            <v>FINANCE</v>
          </cell>
          <cell r="O861" t="str">
            <v>AJILIMA- ISAAC, HAWA</v>
          </cell>
          <cell r="P861" t="str">
            <v>ROTIMI.KUSHANU@SHELL.COM</v>
          </cell>
          <cell r="Q861" t="str">
            <v>OPEX</v>
          </cell>
          <cell r="R861" t="str">
            <v>OPEX</v>
          </cell>
          <cell r="S861" t="str">
            <v>NON SAL</v>
          </cell>
          <cell r="T861" t="str">
            <v>N/A</v>
          </cell>
          <cell r="U861" t="str">
            <v>N/A</v>
          </cell>
          <cell r="V861" t="str">
            <v>N/A</v>
          </cell>
          <cell r="W861" t="str">
            <v>P236.06 Finance and Taxation</v>
          </cell>
          <cell r="X861" t="str">
            <v>S7200 Services</v>
          </cell>
          <cell r="Y861" t="str">
            <v>A2340 Overhead</v>
          </cell>
          <cell r="AB861">
            <v>0</v>
          </cell>
          <cell r="AC861">
            <v>0</v>
          </cell>
          <cell r="AD861">
            <v>0</v>
          </cell>
        </row>
        <row r="862">
          <cell r="A862">
            <v>113247</v>
          </cell>
          <cell r="B862" t="str">
            <v>OVERHEADS FRT REGIONAL TAX MANAGER_TRAVEL &amp; HOTEL</v>
          </cell>
          <cell r="C862">
            <v>113247</v>
          </cell>
          <cell r="D862" t="str">
            <v>OVERHEADS FRT REGIONAL TAX MANAGER_TRAVEL &amp; HOTEL</v>
          </cell>
          <cell r="E862">
            <v>415002</v>
          </cell>
          <cell r="F862">
            <v>4150</v>
          </cell>
          <cell r="G862" t="str">
            <v>G&amp;A</v>
          </cell>
          <cell r="H862" t="str">
            <v>BASE JV</v>
          </cell>
          <cell r="I862" t="str">
            <v>FINANCE</v>
          </cell>
          <cell r="J862" t="str">
            <v>FINANCE</v>
          </cell>
          <cell r="K862" t="str">
            <v>Tax Manager UK, Africa and Middle East</v>
          </cell>
          <cell r="L862" t="str">
            <v>Tax Lead Nigeria</v>
          </cell>
          <cell r="M862" t="str">
            <v>CHIGBO ENENMO</v>
          </cell>
          <cell r="N862" t="str">
            <v>FINANCE</v>
          </cell>
          <cell r="O862" t="str">
            <v>AJILIMA- ISAAC, HAWA</v>
          </cell>
          <cell r="P862" t="str">
            <v>ROTIMI.KUSHANU@SHELL.COM</v>
          </cell>
          <cell r="Q862" t="str">
            <v>OPEX</v>
          </cell>
          <cell r="R862" t="str">
            <v>OPEX</v>
          </cell>
          <cell r="S862" t="str">
            <v>NON SAL</v>
          </cell>
          <cell r="T862" t="str">
            <v>N/A</v>
          </cell>
          <cell r="U862" t="str">
            <v>N/A</v>
          </cell>
          <cell r="V862" t="str">
            <v>C_OPSE_OIL_Z11</v>
          </cell>
          <cell r="W862" t="str">
            <v>P236.06 Finance and Taxation</v>
          </cell>
          <cell r="X862" t="str">
            <v>S7200 Services</v>
          </cell>
          <cell r="Y862" t="str">
            <v>A2340 Overhead</v>
          </cell>
          <cell r="AB862">
            <v>1027000</v>
          </cell>
          <cell r="AC862">
            <v>210</v>
          </cell>
          <cell r="AD862">
            <v>3577.2131147540986</v>
          </cell>
        </row>
        <row r="863">
          <cell r="A863">
            <v>101181</v>
          </cell>
          <cell r="B863" t="str">
            <v>GEN.WORKCENTRE EA</v>
          </cell>
          <cell r="C863">
            <v>113249</v>
          </cell>
          <cell r="D863" t="str">
            <v>LAND TRANSPRT SVS EA</v>
          </cell>
          <cell r="E863">
            <v>415003</v>
          </cell>
          <cell r="F863">
            <v>4150</v>
          </cell>
          <cell r="G863" t="str">
            <v>PMM</v>
          </cell>
          <cell r="H863" t="str">
            <v>BASE JV</v>
          </cell>
          <cell r="I863" t="str">
            <v>PRODUCTION</v>
          </cell>
          <cell r="J863" t="str">
            <v>PRODUCTION</v>
          </cell>
          <cell r="K863" t="str">
            <v>Asset Manager, EA Hub</v>
          </cell>
          <cell r="L863" t="str">
            <v>Asset Management Integration Lead</v>
          </cell>
          <cell r="M863" t="str">
            <v>IRETI OMOTOSO</v>
          </cell>
          <cell r="N863" t="str">
            <v>PRODUCTION</v>
          </cell>
          <cell r="O863" t="str">
            <v>OLUMIDE, VICTORIA</v>
          </cell>
          <cell r="P863" t="str">
            <v>OGBONNA.NWACHI@SHELL.COM</v>
          </cell>
          <cell r="Q863" t="str">
            <v>OPEX</v>
          </cell>
          <cell r="R863" t="str">
            <v>OPEX</v>
          </cell>
          <cell r="S863" t="str">
            <v>NON SAL</v>
          </cell>
          <cell r="T863" t="str">
            <v>N/A</v>
          </cell>
          <cell r="U863" t="str">
            <v>N/A</v>
          </cell>
          <cell r="V863" t="str">
            <v>N/A</v>
          </cell>
          <cell r="W863" t="str">
            <v>P231 Production Operations</v>
          </cell>
          <cell r="X863" t="str">
            <v>S7200 Services</v>
          </cell>
          <cell r="Y863" t="str">
            <v>A2110 Production Operations</v>
          </cell>
          <cell r="AB863">
            <v>0</v>
          </cell>
          <cell r="AC863">
            <v>0</v>
          </cell>
          <cell r="AD863">
            <v>0</v>
          </cell>
        </row>
        <row r="864">
          <cell r="A864">
            <v>113249</v>
          </cell>
          <cell r="B864" t="str">
            <v>GPO GENERAL OH - MANAGE COMPANY BUSINESS</v>
          </cell>
          <cell r="C864">
            <v>113249</v>
          </cell>
          <cell r="D864" t="str">
            <v>LAND TRANSPRT SVS EA</v>
          </cell>
          <cell r="E864">
            <v>415003</v>
          </cell>
          <cell r="F864">
            <v>4150</v>
          </cell>
          <cell r="G864" t="str">
            <v>PMM</v>
          </cell>
          <cell r="H864" t="str">
            <v>BASE JV</v>
          </cell>
          <cell r="I864" t="str">
            <v>PRODUCTION</v>
          </cell>
          <cell r="J864" t="str">
            <v>PRODUCTION</v>
          </cell>
          <cell r="K864" t="str">
            <v>Asset Manager, EA Hub</v>
          </cell>
          <cell r="L864" t="str">
            <v>Asset Management Integration Lead</v>
          </cell>
          <cell r="M864" t="str">
            <v>IRETI OMOTOSO</v>
          </cell>
          <cell r="N864" t="str">
            <v>PRODUCTION</v>
          </cell>
          <cell r="O864" t="str">
            <v>OLUMIDE, VICTORIA</v>
          </cell>
          <cell r="P864" t="str">
            <v>OGBONNA.NWACHI@SHELL.COM</v>
          </cell>
          <cell r="Q864" t="str">
            <v>OPEX</v>
          </cell>
          <cell r="R864" t="str">
            <v>OPEX</v>
          </cell>
          <cell r="S864" t="str">
            <v>NON SAL</v>
          </cell>
          <cell r="T864" t="str">
            <v>N/A</v>
          </cell>
          <cell r="U864" t="str">
            <v>N/A</v>
          </cell>
          <cell r="V864" t="str">
            <v>N_EAZZ_OFS_N01</v>
          </cell>
          <cell r="W864" t="str">
            <v>P231 Production Operations</v>
          </cell>
          <cell r="X864" t="str">
            <v>S7200 Services</v>
          </cell>
          <cell r="Y864" t="str">
            <v>A2110 Production Operations</v>
          </cell>
          <cell r="AB864">
            <v>5999999.9999999991</v>
          </cell>
          <cell r="AC864">
            <v>0</v>
          </cell>
          <cell r="AD864">
            <v>19672.131147540982</v>
          </cell>
        </row>
        <row r="865">
          <cell r="A865">
            <v>101317</v>
          </cell>
          <cell r="B865" t="str">
            <v>BFMBUSINESSFINANCE-TECHNICAL</v>
          </cell>
          <cell r="C865">
            <v>113252</v>
          </cell>
          <cell r="D865" t="str">
            <v>OVERHEADS BFM PROJECTS &amp;TECHNOLOGY_TRAVEL &amp; HOTEL</v>
          </cell>
          <cell r="E865">
            <v>415002</v>
          </cell>
          <cell r="F865">
            <v>4150</v>
          </cell>
          <cell r="G865" t="str">
            <v>G&amp;A</v>
          </cell>
          <cell r="H865" t="str">
            <v>BASE JV</v>
          </cell>
          <cell r="I865" t="str">
            <v>FINANCE</v>
          </cell>
          <cell r="J865" t="str">
            <v>FINANCE</v>
          </cell>
          <cell r="K865" t="str">
            <v>SPDC Finance Director</v>
          </cell>
          <cell r="L865" t="str">
            <v>BFM Projects SODA &amp; Domgas</v>
          </cell>
          <cell r="M865" t="str">
            <v>CHIGBO ENENMO</v>
          </cell>
          <cell r="N865" t="str">
            <v>FINANCE</v>
          </cell>
          <cell r="O865" t="str">
            <v>AJILIMA- ISAAC, HAWA</v>
          </cell>
          <cell r="P865" t="str">
            <v>OLUFEMI.AJALA@SHELL.COM</v>
          </cell>
          <cell r="Q865" t="str">
            <v>OPEX</v>
          </cell>
          <cell r="R865" t="str">
            <v>OPEX</v>
          </cell>
          <cell r="S865" t="str">
            <v>NON SAL</v>
          </cell>
          <cell r="T865" t="str">
            <v>N/A</v>
          </cell>
          <cell r="U865" t="str">
            <v>N/A</v>
          </cell>
          <cell r="V865" t="str">
            <v>N/A</v>
          </cell>
          <cell r="W865" t="str">
            <v>P236.06 Finance and Taxation</v>
          </cell>
          <cell r="X865" t="str">
            <v>S7200 Services</v>
          </cell>
          <cell r="Y865" t="str">
            <v>A2340 Overhead</v>
          </cell>
          <cell r="AB865">
            <v>0</v>
          </cell>
          <cell r="AC865">
            <v>0</v>
          </cell>
          <cell r="AD865">
            <v>0</v>
          </cell>
        </row>
        <row r="866">
          <cell r="A866">
            <v>113252</v>
          </cell>
          <cell r="B866" t="str">
            <v>OVERHEADS BFM PROJECTS &amp;TECHNOLOGY_TRAVEL</v>
          </cell>
          <cell r="C866">
            <v>113252</v>
          </cell>
          <cell r="D866" t="str">
            <v>OVERHEADS BFM PROJECTS &amp;TECHNOLOGY_TRAVEL &amp; HOTEL</v>
          </cell>
          <cell r="E866">
            <v>415002</v>
          </cell>
          <cell r="F866">
            <v>4150</v>
          </cell>
          <cell r="G866" t="str">
            <v>G&amp;A</v>
          </cell>
          <cell r="H866" t="str">
            <v>BASE JV</v>
          </cell>
          <cell r="I866" t="str">
            <v>FINANCE</v>
          </cell>
          <cell r="J866" t="str">
            <v>FINANCE</v>
          </cell>
          <cell r="K866" t="str">
            <v>SPDC Finance Director</v>
          </cell>
          <cell r="L866" t="str">
            <v>BFM Projects SODA &amp; Domgas</v>
          </cell>
          <cell r="M866" t="str">
            <v>CHIGBO ENENMO</v>
          </cell>
          <cell r="N866" t="str">
            <v>FINANCE</v>
          </cell>
          <cell r="O866" t="str">
            <v>AJILIMA- ISAAC, HAWA</v>
          </cell>
          <cell r="P866" t="str">
            <v>OLUFEMI.AJALA@SHELL.COM</v>
          </cell>
          <cell r="Q866" t="str">
            <v>OPEX</v>
          </cell>
          <cell r="R866" t="str">
            <v>OPEX</v>
          </cell>
          <cell r="S866" t="str">
            <v>NON SAL</v>
          </cell>
          <cell r="T866" t="str">
            <v>N/A</v>
          </cell>
          <cell r="U866" t="str">
            <v>N/A</v>
          </cell>
          <cell r="V866" t="str">
            <v>C_OPSE_OIL_Z11</v>
          </cell>
          <cell r="W866" t="str">
            <v>P236.06 Finance and Taxation</v>
          </cell>
          <cell r="X866" t="str">
            <v>S7200 Services</v>
          </cell>
          <cell r="Y866" t="str">
            <v>A2340 Overhead</v>
          </cell>
          <cell r="AB866">
            <v>1560000</v>
          </cell>
          <cell r="AC866">
            <v>0</v>
          </cell>
          <cell r="AD866">
            <v>5114.7540983606559</v>
          </cell>
        </row>
        <row r="867">
          <cell r="A867">
            <v>101420</v>
          </cell>
          <cell r="B867" t="str">
            <v>JVND BFM NTD OVERHEAD &amp; SAL</v>
          </cell>
          <cell r="C867">
            <v>113257</v>
          </cell>
          <cell r="D867" t="str">
            <v>OVERHEADS BFM CORPORATE_ADMIN COST AND TRAVEL COST</v>
          </cell>
          <cell r="E867">
            <v>415002</v>
          </cell>
          <cell r="F867">
            <v>4150</v>
          </cell>
          <cell r="G867" t="str">
            <v>G&amp;A</v>
          </cell>
          <cell r="H867" t="str">
            <v>BASE JV</v>
          </cell>
          <cell r="I867" t="str">
            <v>FINANCE</v>
          </cell>
          <cell r="J867" t="str">
            <v>FINANCE</v>
          </cell>
          <cell r="K867" t="str">
            <v>SPDC Finance Director</v>
          </cell>
          <cell r="L867" t="str">
            <v>BFM Security, Safety, Sust. Dev, Comm.</v>
          </cell>
          <cell r="M867" t="str">
            <v>CHIGBO ENENMO</v>
          </cell>
          <cell r="N867" t="str">
            <v>FINANCE</v>
          </cell>
          <cell r="O867" t="str">
            <v>AJILIMA- ISAAC, HAWA</v>
          </cell>
          <cell r="P867" t="str">
            <v>HAWA.AJILIMAISAAC@SHELL.COM</v>
          </cell>
          <cell r="Q867" t="str">
            <v>OPEX</v>
          </cell>
          <cell r="R867" t="str">
            <v>OPEX</v>
          </cell>
          <cell r="S867" t="str">
            <v>NON SAL</v>
          </cell>
          <cell r="T867" t="str">
            <v>N/A</v>
          </cell>
          <cell r="U867" t="str">
            <v>N/A</v>
          </cell>
          <cell r="V867" t="str">
            <v>N/A</v>
          </cell>
          <cell r="W867" t="str">
            <v>P236.06 Finance and Taxation</v>
          </cell>
          <cell r="X867" t="str">
            <v>S7200 Services</v>
          </cell>
          <cell r="Y867" t="str">
            <v>A2340 Overhead</v>
          </cell>
          <cell r="AB867">
            <v>0</v>
          </cell>
          <cell r="AC867">
            <v>0</v>
          </cell>
          <cell r="AD867">
            <v>0</v>
          </cell>
        </row>
        <row r="868">
          <cell r="A868">
            <v>113257</v>
          </cell>
          <cell r="B868" t="str">
            <v>OVERHEADS BFM CORPORATE_ADMIN COST</v>
          </cell>
          <cell r="C868">
            <v>113257</v>
          </cell>
          <cell r="D868" t="str">
            <v>OVERHEADS BFM CORPORATE_ADMIN COST AND TRAVEL COST</v>
          </cell>
          <cell r="E868">
            <v>415002</v>
          </cell>
          <cell r="F868">
            <v>4150</v>
          </cell>
          <cell r="G868" t="str">
            <v>G&amp;A</v>
          </cell>
          <cell r="H868" t="str">
            <v>BASE JV</v>
          </cell>
          <cell r="I868" t="str">
            <v>FINANCE</v>
          </cell>
          <cell r="J868" t="str">
            <v>FINANCE</v>
          </cell>
          <cell r="K868" t="str">
            <v>SPDC Finance Director</v>
          </cell>
          <cell r="L868" t="str">
            <v>BFM Security, Safety, Sust. Dev, Comm.</v>
          </cell>
          <cell r="M868" t="str">
            <v>CHIGBO ENENMO</v>
          </cell>
          <cell r="N868" t="str">
            <v>FINANCE</v>
          </cell>
          <cell r="O868" t="str">
            <v>AJILIMA- ISAAC, HAWA</v>
          </cell>
          <cell r="P868" t="str">
            <v>HAWA.AJILIMAISAAC@SHELL.COM</v>
          </cell>
          <cell r="Q868" t="str">
            <v>OPEX</v>
          </cell>
          <cell r="R868" t="str">
            <v>OPEX</v>
          </cell>
          <cell r="S868" t="str">
            <v>NON SAL</v>
          </cell>
          <cell r="T868" t="str">
            <v>N/A</v>
          </cell>
          <cell r="U868" t="str">
            <v>N/A</v>
          </cell>
          <cell r="V868" t="str">
            <v>C_OPSE_OIL_Z11</v>
          </cell>
          <cell r="W868" t="str">
            <v>P236.06 Finance and Taxation</v>
          </cell>
          <cell r="X868" t="str">
            <v>S7200 Services</v>
          </cell>
          <cell r="Y868" t="str">
            <v>A2340 Overhead</v>
          </cell>
          <cell r="AB868">
            <v>695000</v>
          </cell>
          <cell r="AC868">
            <v>200</v>
          </cell>
          <cell r="AD868">
            <v>2478.688524590164</v>
          </cell>
        </row>
        <row r="869">
          <cell r="A869">
            <v>113259</v>
          </cell>
          <cell r="B869" t="str">
            <v>OVERHEADS BFM CORPORATE _TRAVEL &amp; HOTEL</v>
          </cell>
          <cell r="C869">
            <v>113257</v>
          </cell>
          <cell r="D869" t="str">
            <v>OVERHEADS BFM CORPORATE_ADMIN COST AND TRAVEL COST</v>
          </cell>
          <cell r="E869">
            <v>415002</v>
          </cell>
          <cell r="F869">
            <v>4150</v>
          </cell>
          <cell r="G869" t="str">
            <v>G&amp;A</v>
          </cell>
          <cell r="H869" t="str">
            <v>BASE JV</v>
          </cell>
          <cell r="I869" t="str">
            <v>FINANCE</v>
          </cell>
          <cell r="J869" t="str">
            <v>FINANCE</v>
          </cell>
          <cell r="K869" t="str">
            <v>SPDC Finance Director</v>
          </cell>
          <cell r="L869" t="str">
            <v>BFM Security, Safety, Sust. Dev, Comm.</v>
          </cell>
          <cell r="M869" t="str">
            <v>CHIGBO ENENMO</v>
          </cell>
          <cell r="N869" t="str">
            <v>FINANCE</v>
          </cell>
          <cell r="O869" t="str">
            <v>AJILIMA- ISAAC, HAWA</v>
          </cell>
          <cell r="P869" t="str">
            <v>HAWA.AJILIMAISAAC@SHELL.COM</v>
          </cell>
          <cell r="Q869" t="str">
            <v>OPEX</v>
          </cell>
          <cell r="R869" t="str">
            <v>OPEX</v>
          </cell>
          <cell r="S869" t="str">
            <v>NON SAL</v>
          </cell>
          <cell r="T869" t="str">
            <v>N/A</v>
          </cell>
          <cell r="U869" t="str">
            <v>N/A</v>
          </cell>
          <cell r="V869" t="str">
            <v>C_OPSE_OIL_Z11</v>
          </cell>
          <cell r="W869" t="str">
            <v>P236.06 Finance and Taxation</v>
          </cell>
          <cell r="X869" t="str">
            <v>S7200 Services</v>
          </cell>
          <cell r="Y869" t="str">
            <v>A2340 Overhead</v>
          </cell>
          <cell r="AB869">
            <v>4320000</v>
          </cell>
          <cell r="AC869">
            <v>0</v>
          </cell>
          <cell r="AD869">
            <v>14163.934426229509</v>
          </cell>
        </row>
        <row r="870">
          <cell r="A870">
            <v>101173</v>
          </cell>
          <cell r="B870" t="str">
            <v>ENVIRONMENTAL AFFAIRS EA</v>
          </cell>
          <cell r="C870">
            <v>113263</v>
          </cell>
          <cell r="D870" t="str">
            <v>ENVIRONMENTAL AFFAIRS EA - HSE (ACCIDENT PREVENTION &amp; INVESTIGATION)</v>
          </cell>
          <cell r="E870">
            <v>415006</v>
          </cell>
          <cell r="F870">
            <v>4150</v>
          </cell>
          <cell r="G870" t="str">
            <v>HSE</v>
          </cell>
          <cell r="H870" t="str">
            <v>BASE JV</v>
          </cell>
          <cell r="I870" t="str">
            <v>PRODUCTION</v>
          </cell>
          <cell r="J870" t="str">
            <v>PRODUCTION</v>
          </cell>
          <cell r="K870" t="str">
            <v>Asset Manager, EA Hub</v>
          </cell>
          <cell r="L870" t="str">
            <v>Asset Management Integration Lead</v>
          </cell>
          <cell r="M870" t="str">
            <v>IRETI OMOTOSO</v>
          </cell>
          <cell r="N870" t="str">
            <v>PRODUCTION</v>
          </cell>
          <cell r="O870" t="str">
            <v>OLUMIDE, VICTORIA</v>
          </cell>
          <cell r="P870" t="str">
            <v>OGBONNA.NWACHI@SHELL.COM</v>
          </cell>
          <cell r="Q870" t="str">
            <v>OPEX</v>
          </cell>
          <cell r="R870" t="str">
            <v>OPEX</v>
          </cell>
          <cell r="S870" t="str">
            <v>NON SAL</v>
          </cell>
          <cell r="T870" t="str">
            <v>N/A</v>
          </cell>
          <cell r="U870" t="str">
            <v>N/A</v>
          </cell>
          <cell r="V870" t="str">
            <v>N/A</v>
          </cell>
          <cell r="W870" t="str">
            <v>P231 Production Operations</v>
          </cell>
          <cell r="X870" t="str">
            <v>S7200 Services</v>
          </cell>
          <cell r="Y870" t="str">
            <v>A2110 Production Operations</v>
          </cell>
          <cell r="AB870">
            <v>0</v>
          </cell>
          <cell r="AC870">
            <v>0</v>
          </cell>
          <cell r="AD870">
            <v>0</v>
          </cell>
        </row>
        <row r="871">
          <cell r="A871">
            <v>113263</v>
          </cell>
          <cell r="B871" t="str">
            <v>ENVIRONMENTAL AFFAIRS EA</v>
          </cell>
          <cell r="C871">
            <v>113263</v>
          </cell>
          <cell r="D871" t="str">
            <v>ENVIRONMENTAL AFFAIRS EA - HSE (ACCIDENT PREVENTION &amp; INVESTIGATION)</v>
          </cell>
          <cell r="E871">
            <v>415006</v>
          </cell>
          <cell r="F871">
            <v>4150</v>
          </cell>
          <cell r="G871" t="str">
            <v>HSE</v>
          </cell>
          <cell r="H871" t="str">
            <v>BASE JV</v>
          </cell>
          <cell r="I871" t="str">
            <v>PRODUCTION</v>
          </cell>
          <cell r="J871" t="str">
            <v>PRODUCTION</v>
          </cell>
          <cell r="K871" t="str">
            <v>Asset Manager, EA Hub</v>
          </cell>
          <cell r="L871" t="str">
            <v>Asset Management Integration Lead</v>
          </cell>
          <cell r="M871" t="str">
            <v>IRETI OMOTOSO</v>
          </cell>
          <cell r="N871" t="str">
            <v>PRODUCTION</v>
          </cell>
          <cell r="O871" t="str">
            <v>OLUMIDE, VICTORIA</v>
          </cell>
          <cell r="P871" t="str">
            <v>OGBONNA.NWACHI@SHELL.COM</v>
          </cell>
          <cell r="Q871" t="str">
            <v>OPEX</v>
          </cell>
          <cell r="R871" t="str">
            <v>OPEX</v>
          </cell>
          <cell r="S871" t="str">
            <v>NON SAL</v>
          </cell>
          <cell r="T871" t="str">
            <v>N/A</v>
          </cell>
          <cell r="U871" t="str">
            <v>N/A</v>
          </cell>
          <cell r="V871" t="str">
            <v>N_EAZZ_OFS_N01</v>
          </cell>
          <cell r="W871" t="str">
            <v>P231 Production Operations</v>
          </cell>
          <cell r="X871" t="str">
            <v>S7200 Services</v>
          </cell>
          <cell r="Y871" t="str">
            <v>A2110 Production Operations</v>
          </cell>
          <cell r="AB871">
            <v>13659959.897524633</v>
          </cell>
          <cell r="AC871">
            <v>208550</v>
          </cell>
          <cell r="AD871">
            <v>253336.75376237585</v>
          </cell>
        </row>
        <row r="872">
          <cell r="A872">
            <v>113272</v>
          </cell>
          <cell r="B872" t="str">
            <v>PEB CATERING/ACCOMMODATION/HOUSE KEEPING</v>
          </cell>
          <cell r="C872">
            <v>113272</v>
          </cell>
          <cell r="D872" t="str">
            <v>PEB CATERINGACCOMMODATIONHOUSE KEEPING (CATERING)</v>
          </cell>
          <cell r="E872">
            <v>415003</v>
          </cell>
          <cell r="F872">
            <v>4150</v>
          </cell>
          <cell r="G872" t="str">
            <v>PMM</v>
          </cell>
          <cell r="H872" t="str">
            <v>BASE JV</v>
          </cell>
          <cell r="I872" t="str">
            <v>PRODUCTION</v>
          </cell>
          <cell r="J872" t="str">
            <v>PRODUCTION</v>
          </cell>
          <cell r="K872" t="str">
            <v>Asset Manager, Swamp East Hub</v>
          </cell>
          <cell r="L872" t="str">
            <v>Asset Management Integration Lead</v>
          </cell>
          <cell r="M872" t="str">
            <v>IRETI OMOTOSO</v>
          </cell>
          <cell r="N872" t="str">
            <v>PRODUCTION</v>
          </cell>
          <cell r="O872" t="str">
            <v>AZUBUIKE, JOHN</v>
          </cell>
          <cell r="P872" t="str">
            <v>JULIUS.OHALLEM@SHELL.COM</v>
          </cell>
          <cell r="Q872" t="str">
            <v>OPEX</v>
          </cell>
          <cell r="R872" t="str">
            <v>OPEX</v>
          </cell>
          <cell r="S872" t="str">
            <v>NON SAL</v>
          </cell>
          <cell r="T872" t="str">
            <v>N/A</v>
          </cell>
          <cell r="U872" t="str">
            <v>N/A</v>
          </cell>
          <cell r="V872" t="str">
            <v>N/A</v>
          </cell>
          <cell r="W872" t="str">
            <v>P231 Production Operations</v>
          </cell>
          <cell r="X872" t="str">
            <v>S7200 Services</v>
          </cell>
          <cell r="Y872" t="str">
            <v>A2110 Production Operations</v>
          </cell>
          <cell r="AB872">
            <v>0</v>
          </cell>
          <cell r="AC872">
            <v>0</v>
          </cell>
          <cell r="AD872">
            <v>0</v>
          </cell>
        </row>
        <row r="873">
          <cell r="A873" t="str">
            <v>101421_BC</v>
          </cell>
          <cell r="B873" t="str">
            <v>OVERHEADS, FJVTR JV TREASURER</v>
          </cell>
          <cell r="C873" t="str">
            <v>101421BC</v>
          </cell>
          <cell r="D873" t="str">
            <v>BANK CHARGES</v>
          </cell>
          <cell r="E873">
            <v>422000</v>
          </cell>
          <cell r="F873">
            <v>4220</v>
          </cell>
          <cell r="G873" t="str">
            <v>G&amp;A</v>
          </cell>
          <cell r="H873" t="str">
            <v>BASE JV</v>
          </cell>
          <cell r="I873" t="str">
            <v>FINANCE</v>
          </cell>
          <cell r="J873" t="str">
            <v>FINANCE</v>
          </cell>
          <cell r="K873" t="str">
            <v>Controller Africa</v>
          </cell>
          <cell r="L873" t="str">
            <v>Head of Treasury, SEPCiN</v>
          </cell>
          <cell r="M873" t="str">
            <v>CHIGBO ENENMO</v>
          </cell>
          <cell r="N873" t="str">
            <v>FINANCE</v>
          </cell>
          <cell r="O873" t="str">
            <v>AJILIMA- ISAAC, HAWA</v>
          </cell>
          <cell r="P873" t="str">
            <v>DIO.SEEMBER@SHELL.COM</v>
          </cell>
          <cell r="Q873" t="str">
            <v>OPEX</v>
          </cell>
          <cell r="R873" t="str">
            <v>OPEX</v>
          </cell>
          <cell r="S873" t="str">
            <v>NON SAL</v>
          </cell>
          <cell r="T873" t="str">
            <v>N/A</v>
          </cell>
          <cell r="U873" t="str">
            <v>N/A</v>
          </cell>
          <cell r="V873" t="str">
            <v>C_OPSE_OIL_Z11</v>
          </cell>
          <cell r="W873" t="str">
            <v>P236.06 Finance and Taxation</v>
          </cell>
          <cell r="X873" t="str">
            <v>S8398 Bank Charges</v>
          </cell>
          <cell r="Y873" t="str">
            <v>A2340 Overhead</v>
          </cell>
          <cell r="AB873">
            <v>11283300</v>
          </cell>
          <cell r="AC873">
            <v>39600</v>
          </cell>
          <cell r="AD873">
            <v>76594.426229508186</v>
          </cell>
        </row>
        <row r="874">
          <cell r="A874" t="str">
            <v>O.NG.PBE.EK1.FAC.71300C</v>
          </cell>
          <cell r="B874" t="str">
            <v>EKULAMA 1 FLOW STATION + AGG CATERING/HO</v>
          </cell>
          <cell r="C874">
            <v>113272</v>
          </cell>
          <cell r="D874" t="str">
            <v>PEB CATERINGACCOMMODATIONHOUSE KEEPING (CATERING)</v>
          </cell>
          <cell r="E874">
            <v>415003</v>
          </cell>
          <cell r="F874">
            <v>4150</v>
          </cell>
          <cell r="G874" t="str">
            <v>PMM</v>
          </cell>
          <cell r="H874" t="str">
            <v>BASE JV</v>
          </cell>
          <cell r="I874" t="str">
            <v>PRODUCTION</v>
          </cell>
          <cell r="J874" t="str">
            <v>PRODUCTION</v>
          </cell>
          <cell r="K874" t="str">
            <v>Asset Manager, Swamp East Hub</v>
          </cell>
          <cell r="L874" t="str">
            <v>Asset Management Integration Lead</v>
          </cell>
          <cell r="M874" t="str">
            <v>IRETI OMOTOSO</v>
          </cell>
          <cell r="N874" t="str">
            <v>PRODUCTION</v>
          </cell>
          <cell r="O874" t="str">
            <v>AZUBUIKE, JOHN</v>
          </cell>
          <cell r="P874" t="str">
            <v>JULIUS.OHALLEM@SHELL.COM</v>
          </cell>
          <cell r="Q874" t="str">
            <v>OPEX</v>
          </cell>
          <cell r="R874" t="str">
            <v>OPEX</v>
          </cell>
          <cell r="S874" t="str">
            <v>NON SAL</v>
          </cell>
          <cell r="T874" t="str">
            <v>N/A</v>
          </cell>
          <cell r="U874" t="str">
            <v>N/A</v>
          </cell>
          <cell r="V874" t="str">
            <v>N/A</v>
          </cell>
          <cell r="W874" t="str">
            <v>P231 Production Operations - Gas</v>
          </cell>
          <cell r="X874" t="str">
            <v>S7200 Services</v>
          </cell>
          <cell r="Y874" t="str">
            <v>A2110 Production Operations</v>
          </cell>
          <cell r="AB874">
            <v>0</v>
          </cell>
          <cell r="AC874">
            <v>0</v>
          </cell>
          <cell r="AD874">
            <v>0</v>
          </cell>
        </row>
        <row r="875">
          <cell r="A875" t="str">
            <v>O.NG.PBE.EK2.FAC.71300C</v>
          </cell>
          <cell r="B875" t="str">
            <v>EKULAMA 2 FLOW STATION + AGG CATERING/HO</v>
          </cell>
          <cell r="C875">
            <v>113272</v>
          </cell>
          <cell r="D875" t="str">
            <v>PEB CATERINGACCOMMODATIONHOUSE KEEPING (CATERING)</v>
          </cell>
          <cell r="E875">
            <v>415003</v>
          </cell>
          <cell r="F875">
            <v>4150</v>
          </cell>
          <cell r="G875" t="str">
            <v>PMM</v>
          </cell>
          <cell r="H875" t="str">
            <v>BASE JV</v>
          </cell>
          <cell r="I875" t="str">
            <v>PRODUCTION</v>
          </cell>
          <cell r="J875" t="str">
            <v>PRODUCTION</v>
          </cell>
          <cell r="K875" t="str">
            <v>Asset Manager, Swamp East Hub</v>
          </cell>
          <cell r="L875" t="str">
            <v>Asset Management Integration Lead</v>
          </cell>
          <cell r="M875" t="str">
            <v>IRETI OMOTOSO</v>
          </cell>
          <cell r="N875" t="str">
            <v>PRODUCTION</v>
          </cell>
          <cell r="O875" t="str">
            <v>AZUBUIKE, JOHN</v>
          </cell>
          <cell r="P875" t="str">
            <v>JULIUS.OHALLEM@SHELL.COM</v>
          </cell>
          <cell r="Q875" t="str">
            <v>OPEX</v>
          </cell>
          <cell r="R875" t="str">
            <v>OPEX</v>
          </cell>
          <cell r="S875" t="str">
            <v>NON SAL</v>
          </cell>
          <cell r="T875" t="str">
            <v>N/A</v>
          </cell>
          <cell r="U875" t="str">
            <v>N/A</v>
          </cell>
          <cell r="V875" t="str">
            <v>N/A</v>
          </cell>
          <cell r="W875" t="str">
            <v>P231 Production Operations - Gas</v>
          </cell>
          <cell r="X875" t="str">
            <v>S7200 Services</v>
          </cell>
          <cell r="Y875" t="str">
            <v>A2110 Production Operations</v>
          </cell>
          <cell r="AB875">
            <v>0</v>
          </cell>
          <cell r="AC875">
            <v>0</v>
          </cell>
          <cell r="AD875">
            <v>0</v>
          </cell>
        </row>
        <row r="876">
          <cell r="A876" t="str">
            <v>O.NG.PBE.N1F.FAC.71300C</v>
          </cell>
          <cell r="B876" t="str">
            <v>NEMBE 1 FLOW STATION + AGG CATERING</v>
          </cell>
          <cell r="C876">
            <v>113272</v>
          </cell>
          <cell r="D876" t="str">
            <v>PEB CATERINGACCOMMODATIONHOUSE KEEPING (CATERING)</v>
          </cell>
          <cell r="E876">
            <v>415003</v>
          </cell>
          <cell r="F876">
            <v>4150</v>
          </cell>
          <cell r="G876" t="str">
            <v>PMM</v>
          </cell>
          <cell r="H876" t="str">
            <v>BASE JV</v>
          </cell>
          <cell r="I876" t="str">
            <v>PRODUCTION</v>
          </cell>
          <cell r="J876" t="str">
            <v>PRODUCTION</v>
          </cell>
          <cell r="K876" t="str">
            <v>Asset Manager, Swamp East Hub</v>
          </cell>
          <cell r="L876" t="str">
            <v>Asset Management Integration Lead</v>
          </cell>
          <cell r="M876" t="str">
            <v>IRETI OMOTOSO</v>
          </cell>
          <cell r="N876" t="str">
            <v>PRODUCTION</v>
          </cell>
          <cell r="O876" t="str">
            <v>AZUBUIKE, JOHN</v>
          </cell>
          <cell r="P876" t="str">
            <v>JULIUS.OHALLEM@SHELL.COM</v>
          </cell>
          <cell r="Q876" t="str">
            <v>OPEX</v>
          </cell>
          <cell r="R876" t="str">
            <v>OPEX</v>
          </cell>
          <cell r="S876" t="str">
            <v>NON SAL</v>
          </cell>
          <cell r="T876" t="str">
            <v>N/A</v>
          </cell>
          <cell r="U876" t="str">
            <v>N/A</v>
          </cell>
          <cell r="V876" t="str">
            <v>N/A</v>
          </cell>
          <cell r="W876" t="str">
            <v>P231 Production Operations - Gas</v>
          </cell>
          <cell r="X876" t="str">
            <v>S7200 Services</v>
          </cell>
          <cell r="Y876" t="str">
            <v>A2110 Production Operations</v>
          </cell>
          <cell r="AB876">
            <v>0</v>
          </cell>
          <cell r="AC876">
            <v>0</v>
          </cell>
          <cell r="AD876">
            <v>0</v>
          </cell>
        </row>
        <row r="877">
          <cell r="A877" t="str">
            <v>O.NG.PBE.N2F.FAC.71300C</v>
          </cell>
          <cell r="B877" t="str">
            <v>NEMBE 2 FLOW STATION + AGG CATERING</v>
          </cell>
          <cell r="C877">
            <v>113272</v>
          </cell>
          <cell r="D877" t="str">
            <v>PEB CATERINGACCOMMODATIONHOUSE KEEPING (CATERING)</v>
          </cell>
          <cell r="E877">
            <v>415003</v>
          </cell>
          <cell r="F877">
            <v>4150</v>
          </cell>
          <cell r="G877" t="str">
            <v>PMM</v>
          </cell>
          <cell r="H877" t="str">
            <v>BASE JV</v>
          </cell>
          <cell r="I877" t="str">
            <v>PRODUCTION</v>
          </cell>
          <cell r="J877" t="str">
            <v>PRODUCTION</v>
          </cell>
          <cell r="K877" t="str">
            <v>Asset Manager, Swamp East Hub</v>
          </cell>
          <cell r="L877" t="str">
            <v>Asset Management Integration Lead</v>
          </cell>
          <cell r="M877" t="str">
            <v>IRETI OMOTOSO</v>
          </cell>
          <cell r="N877" t="str">
            <v>PRODUCTION</v>
          </cell>
          <cell r="O877" t="str">
            <v>AZUBUIKE, JOHN</v>
          </cell>
          <cell r="P877" t="str">
            <v>JULIUS.OHALLEM@SHELL.COM</v>
          </cell>
          <cell r="Q877" t="str">
            <v>OPEX</v>
          </cell>
          <cell r="R877" t="str">
            <v>OPEX</v>
          </cell>
          <cell r="S877" t="str">
            <v>NON SAL</v>
          </cell>
          <cell r="T877" t="str">
            <v>N/A</v>
          </cell>
          <cell r="U877" t="str">
            <v>N/A</v>
          </cell>
          <cell r="V877" t="str">
            <v>N/A</v>
          </cell>
          <cell r="W877" t="str">
            <v>P231 Production Operations - Gas</v>
          </cell>
          <cell r="X877" t="str">
            <v>S7200 Services</v>
          </cell>
          <cell r="Y877" t="str">
            <v>A2110 Production Operations</v>
          </cell>
          <cell r="AB877">
            <v>0</v>
          </cell>
          <cell r="AC877">
            <v>0</v>
          </cell>
          <cell r="AD877">
            <v>0</v>
          </cell>
        </row>
        <row r="878">
          <cell r="A878" t="str">
            <v>O.NG.PBE.N3F.FAC.71300C</v>
          </cell>
          <cell r="B878" t="str">
            <v>NEMBE 2 FLOW STATION + AGG CATERING</v>
          </cell>
          <cell r="C878">
            <v>113272</v>
          </cell>
          <cell r="D878" t="str">
            <v>PEB CATERINGACCOMMODATIONHOUSE KEEPING (CATERING)</v>
          </cell>
          <cell r="E878">
            <v>415003</v>
          </cell>
          <cell r="F878">
            <v>4150</v>
          </cell>
          <cell r="G878" t="str">
            <v>PMM</v>
          </cell>
          <cell r="H878" t="str">
            <v>BASE JV</v>
          </cell>
          <cell r="I878" t="str">
            <v>PRODUCTION</v>
          </cell>
          <cell r="J878" t="str">
            <v>PRODUCTION</v>
          </cell>
          <cell r="K878" t="str">
            <v>Asset Manager, Swamp East Hub</v>
          </cell>
          <cell r="L878" t="str">
            <v>Asset Management Integration Lead</v>
          </cell>
          <cell r="M878" t="str">
            <v>IRETI OMOTOSO</v>
          </cell>
          <cell r="N878" t="str">
            <v>PRODUCTION</v>
          </cell>
          <cell r="O878" t="str">
            <v>AZUBUIKE, JOHN</v>
          </cell>
          <cell r="P878" t="str">
            <v>JULIUS.OHALLEM@SHELL.COM</v>
          </cell>
          <cell r="Q878" t="str">
            <v>OPEX</v>
          </cell>
          <cell r="R878" t="str">
            <v>OPEX</v>
          </cell>
          <cell r="S878" t="str">
            <v>NON SAL</v>
          </cell>
          <cell r="T878" t="str">
            <v>N/A</v>
          </cell>
          <cell r="U878" t="str">
            <v>N/A</v>
          </cell>
          <cell r="V878" t="str">
            <v>N/A</v>
          </cell>
          <cell r="W878" t="str">
            <v>P231 Production Operations - Gas</v>
          </cell>
          <cell r="X878" t="str">
            <v>S7200 Services</v>
          </cell>
          <cell r="Y878" t="str">
            <v>A2110 Production Operations</v>
          </cell>
          <cell r="AB878">
            <v>0</v>
          </cell>
          <cell r="AC878">
            <v>0</v>
          </cell>
          <cell r="AD878">
            <v>0</v>
          </cell>
        </row>
        <row r="879">
          <cell r="A879" t="str">
            <v>O.NG.PBE.N4F.FAC.71300C</v>
          </cell>
          <cell r="B879" t="str">
            <v>NEMBE 4 FLOW STATION + AGG CATERING</v>
          </cell>
          <cell r="C879">
            <v>113272</v>
          </cell>
          <cell r="D879" t="str">
            <v>PEB CATERINGACCOMMODATIONHOUSE KEEPING (CATERING)</v>
          </cell>
          <cell r="E879">
            <v>415003</v>
          </cell>
          <cell r="F879">
            <v>4150</v>
          </cell>
          <cell r="G879" t="str">
            <v>PMM</v>
          </cell>
          <cell r="H879" t="str">
            <v>BASE JV</v>
          </cell>
          <cell r="I879" t="str">
            <v>PRODUCTION</v>
          </cell>
          <cell r="J879" t="str">
            <v>PRODUCTION</v>
          </cell>
          <cell r="K879" t="str">
            <v>Asset Manager, Swamp East Hub</v>
          </cell>
          <cell r="L879" t="str">
            <v>Asset Management Integration Lead</v>
          </cell>
          <cell r="M879" t="str">
            <v>IRETI OMOTOSO</v>
          </cell>
          <cell r="N879" t="str">
            <v>PRODUCTION</v>
          </cell>
          <cell r="O879" t="str">
            <v>AZUBUIKE, JOHN</v>
          </cell>
          <cell r="P879" t="str">
            <v>JULIUS.OHALLEM@SHELL.COM</v>
          </cell>
          <cell r="Q879" t="str">
            <v>OPEX</v>
          </cell>
          <cell r="R879" t="str">
            <v>OPEX</v>
          </cell>
          <cell r="S879" t="str">
            <v>NON SAL</v>
          </cell>
          <cell r="T879" t="str">
            <v>N/A</v>
          </cell>
          <cell r="U879" t="str">
            <v>N/A</v>
          </cell>
          <cell r="V879" t="str">
            <v>N/A</v>
          </cell>
          <cell r="W879" t="str">
            <v>P231 Production Operations - Gas</v>
          </cell>
          <cell r="X879" t="str">
            <v>S7200 Services</v>
          </cell>
          <cell r="Y879" t="str">
            <v>A2110 Production Operations</v>
          </cell>
          <cell r="AB879">
            <v>0</v>
          </cell>
          <cell r="AC879">
            <v>0</v>
          </cell>
          <cell r="AD879">
            <v>0</v>
          </cell>
        </row>
        <row r="880">
          <cell r="A880" t="str">
            <v>O.NG.PBE.OCF.FAC.71300C</v>
          </cell>
          <cell r="B880" t="str">
            <v>ODEAMA CR FLOW STATION + AGG CATERING</v>
          </cell>
          <cell r="C880">
            <v>113272</v>
          </cell>
          <cell r="D880" t="str">
            <v>PEB CATERINGACCOMMODATIONHOUSE KEEPING (CATERING)</v>
          </cell>
          <cell r="E880">
            <v>415003</v>
          </cell>
          <cell r="F880">
            <v>4150</v>
          </cell>
          <cell r="G880" t="str">
            <v>PMM</v>
          </cell>
          <cell r="H880" t="str">
            <v>BASE JV</v>
          </cell>
          <cell r="I880" t="str">
            <v>PRODUCTION</v>
          </cell>
          <cell r="J880" t="str">
            <v>PRODUCTION</v>
          </cell>
          <cell r="K880" t="str">
            <v>Asset Manager, Swamp East Hub</v>
          </cell>
          <cell r="L880" t="str">
            <v>Asset Management Integration Lead</v>
          </cell>
          <cell r="M880" t="str">
            <v>IRETI OMOTOSO</v>
          </cell>
          <cell r="N880" t="str">
            <v>PRODUCTION</v>
          </cell>
          <cell r="O880" t="str">
            <v>AZUBUIKE, JOHN</v>
          </cell>
          <cell r="P880" t="str">
            <v>JULIUS.OHALLEM@SHELL.COM</v>
          </cell>
          <cell r="Q880" t="str">
            <v>OPEX</v>
          </cell>
          <cell r="R880" t="str">
            <v>OPEX</v>
          </cell>
          <cell r="S880" t="str">
            <v>NON SAL</v>
          </cell>
          <cell r="T880" t="str">
            <v>N/A</v>
          </cell>
          <cell r="U880" t="str">
            <v>N/A</v>
          </cell>
          <cell r="V880" t="str">
            <v>N/A</v>
          </cell>
          <cell r="W880" t="str">
            <v>P231 Production Operations - Gas</v>
          </cell>
          <cell r="X880" t="str">
            <v>S7200 Services</v>
          </cell>
          <cell r="Y880" t="str">
            <v>A2110 Production Operations</v>
          </cell>
          <cell r="AB880">
            <v>0</v>
          </cell>
          <cell r="AC880">
            <v>0</v>
          </cell>
          <cell r="AD880">
            <v>0</v>
          </cell>
        </row>
        <row r="881">
          <cell r="A881" t="str">
            <v>O.NG.PBE.SBM.FAC.71300C</v>
          </cell>
          <cell r="B881" t="str">
            <v>SANTA BARBARA FS CATERING</v>
          </cell>
          <cell r="C881">
            <v>113272</v>
          </cell>
          <cell r="D881" t="str">
            <v>PEB CATERINGACCOMMODATIONHOUSE KEEPING (CATERING)</v>
          </cell>
          <cell r="E881">
            <v>415003</v>
          </cell>
          <cell r="F881">
            <v>4150</v>
          </cell>
          <cell r="G881" t="str">
            <v>PMM</v>
          </cell>
          <cell r="H881" t="str">
            <v>BASE JV</v>
          </cell>
          <cell r="I881" t="str">
            <v>PRODUCTION</v>
          </cell>
          <cell r="J881" t="str">
            <v>PRODUCTION</v>
          </cell>
          <cell r="K881" t="str">
            <v>Asset Manager, Swamp East Hub</v>
          </cell>
          <cell r="L881" t="str">
            <v>Asset Management Integration Lead</v>
          </cell>
          <cell r="M881" t="str">
            <v>IRETI OMOTOSO</v>
          </cell>
          <cell r="N881" t="str">
            <v>PRODUCTION</v>
          </cell>
          <cell r="O881" t="str">
            <v>AZUBUIKE, JOHN</v>
          </cell>
          <cell r="P881" t="str">
            <v>JULIUS.OHALLEM@SHELL.COM</v>
          </cell>
          <cell r="Q881" t="str">
            <v>OPEX</v>
          </cell>
          <cell r="R881" t="str">
            <v>OPEX</v>
          </cell>
          <cell r="S881" t="str">
            <v>NON SAL</v>
          </cell>
          <cell r="T881" t="str">
            <v>N/A</v>
          </cell>
          <cell r="U881" t="str">
            <v>N/A</v>
          </cell>
          <cell r="V881" t="str">
            <v>N/A</v>
          </cell>
          <cell r="W881" t="str">
            <v>P231 Production Operations</v>
          </cell>
          <cell r="X881" t="str">
            <v>S7200 Services</v>
          </cell>
          <cell r="Y881" t="str">
            <v>A2110 Production Operations</v>
          </cell>
          <cell r="AB881">
            <v>0</v>
          </cell>
          <cell r="AC881">
            <v>0</v>
          </cell>
          <cell r="AD881">
            <v>0</v>
          </cell>
        </row>
        <row r="882">
          <cell r="A882">
            <v>113273</v>
          </cell>
          <cell r="B882" t="str">
            <v>PEC CATERING/ACCOMMODATION/HOUSE KEEPING</v>
          </cell>
          <cell r="C882">
            <v>113273</v>
          </cell>
          <cell r="D882" t="str">
            <v>PCE CATERING AND ACCOMODATION (CATERING)</v>
          </cell>
          <cell r="E882">
            <v>414001</v>
          </cell>
          <cell r="F882">
            <v>4140</v>
          </cell>
          <cell r="G882" t="str">
            <v>PMM</v>
          </cell>
          <cell r="H882" t="str">
            <v>BASE JV</v>
          </cell>
          <cell r="I882" t="str">
            <v>PRODUCTION</v>
          </cell>
          <cell r="J882" t="str">
            <v>PRODUCTION</v>
          </cell>
          <cell r="K882" t="str">
            <v>Asset Manager, Swamp East Hub</v>
          </cell>
          <cell r="L882" t="str">
            <v>Asset Management Integration Lead</v>
          </cell>
          <cell r="M882" t="str">
            <v>IRETI OMOTOSO</v>
          </cell>
          <cell r="N882" t="str">
            <v>PRODUCTION</v>
          </cell>
          <cell r="O882" t="str">
            <v>AZUBUIKE, JOHN</v>
          </cell>
          <cell r="P882" t="str">
            <v>CHIKEZIE.ODINAKA@SHELL.COM</v>
          </cell>
          <cell r="Q882" t="str">
            <v>OPEX</v>
          </cell>
          <cell r="R882" t="str">
            <v>OPEX</v>
          </cell>
          <cell r="S882" t="str">
            <v>NON SAL</v>
          </cell>
          <cell r="T882" t="str">
            <v>N/A</v>
          </cell>
          <cell r="U882" t="str">
            <v>N/A</v>
          </cell>
          <cell r="V882" t="str">
            <v>C_OPSE_OIL_Z11</v>
          </cell>
          <cell r="W882" t="str">
            <v>P231 Production Operations</v>
          </cell>
          <cell r="X882" t="str">
            <v>S7200 Services</v>
          </cell>
          <cell r="Y882" t="str">
            <v>A2110 Production Operations</v>
          </cell>
          <cell r="AB882">
            <v>247515000</v>
          </cell>
          <cell r="AC882">
            <v>0</v>
          </cell>
          <cell r="AD882">
            <v>811524.59016393439</v>
          </cell>
        </row>
        <row r="883">
          <cell r="A883" t="str">
            <v>O.NG.PBE.SKF.FAC.71300C</v>
          </cell>
          <cell r="B883" t="str">
            <v xml:space="preserve">SOKU F/S CATERING                       </v>
          </cell>
          <cell r="C883">
            <v>113273</v>
          </cell>
          <cell r="D883" t="str">
            <v>PCE CATERING AND ACCOMODATION (CATERING)</v>
          </cell>
          <cell r="E883">
            <v>414001</v>
          </cell>
          <cell r="F883">
            <v>4140</v>
          </cell>
          <cell r="G883" t="str">
            <v>PMM</v>
          </cell>
          <cell r="H883" t="str">
            <v>BASE JV</v>
          </cell>
          <cell r="I883" t="str">
            <v>PRODUCTION</v>
          </cell>
          <cell r="J883" t="str">
            <v>PRODUCTION</v>
          </cell>
          <cell r="K883" t="str">
            <v>Asset Manager, Swamp East Hub</v>
          </cell>
          <cell r="L883" t="str">
            <v>Asset Management Integration Lead</v>
          </cell>
          <cell r="M883" t="str">
            <v>IRETI OMOTOSO</v>
          </cell>
          <cell r="N883" t="str">
            <v>PRODUCTION</v>
          </cell>
          <cell r="O883" t="str">
            <v>AZUBUIKE, JOHN</v>
          </cell>
          <cell r="P883" t="str">
            <v>CHIKEZIE.ODINAKA@SHELL.COM</v>
          </cell>
          <cell r="Q883" t="str">
            <v>OPEX</v>
          </cell>
          <cell r="R883" t="str">
            <v>OPEX</v>
          </cell>
          <cell r="S883" t="str">
            <v>NON SAL</v>
          </cell>
          <cell r="T883" t="str">
            <v>N/A</v>
          </cell>
          <cell r="U883" t="str">
            <v>N/A</v>
          </cell>
          <cell r="V883" t="str">
            <v>N/A</v>
          </cell>
          <cell r="W883" t="str">
            <v>P231 Production Operations</v>
          </cell>
          <cell r="X883" t="str">
            <v>S7200 Services</v>
          </cell>
          <cell r="Y883" t="str">
            <v>A2110 Production Operations</v>
          </cell>
          <cell r="AB883">
            <v>0</v>
          </cell>
          <cell r="AC883">
            <v>0</v>
          </cell>
          <cell r="AD883">
            <v>0</v>
          </cell>
        </row>
        <row r="884">
          <cell r="A884" t="str">
            <v>O.NG.PBE.SKG.FAC.71300C</v>
          </cell>
          <cell r="B884" t="str">
            <v xml:space="preserve">SOKU GAS PLANT CATERING                 </v>
          </cell>
          <cell r="C884">
            <v>113273</v>
          </cell>
          <cell r="D884" t="str">
            <v>PCE CATERING AND ACCOMODATION (CATERING)</v>
          </cell>
          <cell r="E884">
            <v>414001</v>
          </cell>
          <cell r="F884">
            <v>4140</v>
          </cell>
          <cell r="G884" t="str">
            <v>PMM</v>
          </cell>
          <cell r="H884" t="str">
            <v>BASE JV</v>
          </cell>
          <cell r="I884" t="str">
            <v>PRODUCTION</v>
          </cell>
          <cell r="J884" t="str">
            <v>PRODUCTION</v>
          </cell>
          <cell r="K884" t="str">
            <v>Asset Manager, Swamp East Hub</v>
          </cell>
          <cell r="L884" t="str">
            <v>Asset Management Integration Lead</v>
          </cell>
          <cell r="M884" t="str">
            <v>IRETI OMOTOSO</v>
          </cell>
          <cell r="N884" t="str">
            <v>PRODUCTION</v>
          </cell>
          <cell r="O884" t="str">
            <v>AZUBUIKE, JOHN</v>
          </cell>
          <cell r="P884" t="str">
            <v>CHIKEZIE.ODINAKA@SHELL.COM</v>
          </cell>
          <cell r="Q884" t="str">
            <v>OPEX</v>
          </cell>
          <cell r="R884" t="str">
            <v>OPEX</v>
          </cell>
          <cell r="S884" t="str">
            <v>NON SAL</v>
          </cell>
          <cell r="T884" t="str">
            <v>N/A</v>
          </cell>
          <cell r="U884" t="str">
            <v>N/A</v>
          </cell>
          <cell r="V884" t="str">
            <v>N/A</v>
          </cell>
          <cell r="W884" t="str">
            <v>P231 Production Operations - Gas</v>
          </cell>
          <cell r="X884" t="str">
            <v>S7200 Services</v>
          </cell>
          <cell r="Y884" t="str">
            <v>A2110 Production Operations</v>
          </cell>
          <cell r="AB884">
            <v>0</v>
          </cell>
          <cell r="AC884">
            <v>0</v>
          </cell>
          <cell r="AD884">
            <v>0</v>
          </cell>
        </row>
        <row r="885">
          <cell r="A885" t="str">
            <v>O.NG.PCE.ALF.FAC.71300C</v>
          </cell>
          <cell r="B885" t="str">
            <v xml:space="preserve">ALAKIRI F/S  CATERING                   </v>
          </cell>
          <cell r="C885">
            <v>113273</v>
          </cell>
          <cell r="D885" t="str">
            <v>PCE CATERING AND ACCOMODATION (CATERING)</v>
          </cell>
          <cell r="E885">
            <v>414001</v>
          </cell>
          <cell r="F885">
            <v>4140</v>
          </cell>
          <cell r="G885" t="str">
            <v>PMM</v>
          </cell>
          <cell r="H885" t="str">
            <v>BASE JV</v>
          </cell>
          <cell r="I885" t="str">
            <v>PRODUCTION</v>
          </cell>
          <cell r="J885" t="str">
            <v>PRODUCTION</v>
          </cell>
          <cell r="K885" t="str">
            <v>Asset Manager, Swamp East Hub</v>
          </cell>
          <cell r="L885" t="str">
            <v>Asset Management Integration Lead</v>
          </cell>
          <cell r="M885" t="str">
            <v>IRETI OMOTOSO</v>
          </cell>
          <cell r="N885" t="str">
            <v>PRODUCTION</v>
          </cell>
          <cell r="O885" t="str">
            <v>AZUBUIKE, JOHN</v>
          </cell>
          <cell r="P885" t="str">
            <v>CHIKEZIE.ODINAKA@SHELL.COM</v>
          </cell>
          <cell r="Q885" t="str">
            <v>OPEX</v>
          </cell>
          <cell r="R885" t="str">
            <v>OPEX</v>
          </cell>
          <cell r="S885" t="str">
            <v>NON SAL</v>
          </cell>
          <cell r="T885" t="str">
            <v>N/A</v>
          </cell>
          <cell r="U885" t="str">
            <v>N/A</v>
          </cell>
          <cell r="V885" t="str">
            <v>N/A</v>
          </cell>
          <cell r="W885" t="str">
            <v>P231 Production Operations</v>
          </cell>
          <cell r="X885" t="str">
            <v>S7200 Services</v>
          </cell>
          <cell r="Y885" t="str">
            <v>A2110 Production Operations</v>
          </cell>
          <cell r="AB885">
            <v>0</v>
          </cell>
          <cell r="AC885">
            <v>0</v>
          </cell>
          <cell r="AD885">
            <v>0</v>
          </cell>
        </row>
        <row r="886">
          <cell r="A886" t="str">
            <v>O.NG.PCE.ALG.FAC.71300C</v>
          </cell>
          <cell r="B886" t="str">
            <v xml:space="preserve">ALAKIRI GAS PLANT CATERING              </v>
          </cell>
          <cell r="C886">
            <v>113273</v>
          </cell>
          <cell r="D886" t="str">
            <v>PCE CATERING AND ACCOMODATION (CATERING)</v>
          </cell>
          <cell r="E886">
            <v>414001</v>
          </cell>
          <cell r="F886">
            <v>4140</v>
          </cell>
          <cell r="G886" t="str">
            <v>PMM</v>
          </cell>
          <cell r="H886" t="str">
            <v>BASE JV</v>
          </cell>
          <cell r="I886" t="str">
            <v>PRODUCTION</v>
          </cell>
          <cell r="J886" t="str">
            <v>PRODUCTION</v>
          </cell>
          <cell r="K886" t="str">
            <v>Asset Manager, Swamp East Hub</v>
          </cell>
          <cell r="L886" t="str">
            <v>Asset Management Integration Lead</v>
          </cell>
          <cell r="M886" t="str">
            <v>IRETI OMOTOSO</v>
          </cell>
          <cell r="N886" t="str">
            <v>PRODUCTION</v>
          </cell>
          <cell r="O886" t="str">
            <v>AZUBUIKE, JOHN</v>
          </cell>
          <cell r="P886" t="str">
            <v>CHIKEZIE.ODINAKA@SHELL.COM</v>
          </cell>
          <cell r="Q886" t="str">
            <v>OPEX</v>
          </cell>
          <cell r="R886" t="str">
            <v>OPEX</v>
          </cell>
          <cell r="S886" t="str">
            <v>NON SAL</v>
          </cell>
          <cell r="T886" t="str">
            <v>N/A</v>
          </cell>
          <cell r="U886" t="str">
            <v>N/A</v>
          </cell>
          <cell r="V886" t="str">
            <v>N/A</v>
          </cell>
          <cell r="W886" t="str">
            <v>P231 Production Operations - Gas</v>
          </cell>
          <cell r="X886" t="str">
            <v>S7200 Services</v>
          </cell>
          <cell r="Y886" t="str">
            <v>A2110 Production Operations</v>
          </cell>
          <cell r="AB886">
            <v>0</v>
          </cell>
          <cell r="AC886">
            <v>0</v>
          </cell>
          <cell r="AD886">
            <v>0</v>
          </cell>
        </row>
        <row r="887">
          <cell r="A887" t="str">
            <v>O.NG.PCE.AOF.FAC.71300C</v>
          </cell>
          <cell r="B887" t="str">
            <v xml:space="preserve">AWOBA F/S + AGG CATERING                </v>
          </cell>
          <cell r="C887">
            <v>113273</v>
          </cell>
          <cell r="D887" t="str">
            <v>PCE CATERING AND ACCOMODATION (CATERING)</v>
          </cell>
          <cell r="E887">
            <v>414001</v>
          </cell>
          <cell r="F887">
            <v>4140</v>
          </cell>
          <cell r="G887" t="str">
            <v>PMM</v>
          </cell>
          <cell r="H887" t="str">
            <v>BASE JV</v>
          </cell>
          <cell r="I887" t="str">
            <v>PRODUCTION</v>
          </cell>
          <cell r="J887" t="str">
            <v>PRODUCTION</v>
          </cell>
          <cell r="K887" t="str">
            <v>Asset Manager, Swamp East Hub</v>
          </cell>
          <cell r="L887" t="str">
            <v>Asset Management Integration Lead</v>
          </cell>
          <cell r="M887" t="str">
            <v>IRETI OMOTOSO</v>
          </cell>
          <cell r="N887" t="str">
            <v>PRODUCTION</v>
          </cell>
          <cell r="O887" t="str">
            <v>AZUBUIKE, JOHN</v>
          </cell>
          <cell r="P887" t="str">
            <v>CHIKEZIE.ODINAKA@SHELL.COM</v>
          </cell>
          <cell r="Q887" t="str">
            <v>OPEX</v>
          </cell>
          <cell r="R887" t="str">
            <v>OPEX</v>
          </cell>
          <cell r="S887" t="str">
            <v>NON SAL</v>
          </cell>
          <cell r="T887" t="str">
            <v>N/A</v>
          </cell>
          <cell r="U887" t="str">
            <v>N/A</v>
          </cell>
          <cell r="V887" t="str">
            <v>N/A</v>
          </cell>
          <cell r="W887" t="str">
            <v>P231 Production Operations - Gas</v>
          </cell>
          <cell r="X887" t="str">
            <v>S7200 Services</v>
          </cell>
          <cell r="Y887" t="str">
            <v>A2110 Production Operations</v>
          </cell>
          <cell r="AB887">
            <v>0</v>
          </cell>
          <cell r="AC887">
            <v>0</v>
          </cell>
          <cell r="AD887">
            <v>0</v>
          </cell>
        </row>
        <row r="888">
          <cell r="A888" t="str">
            <v>O.NG.PCE.C1F.FAC.71300C</v>
          </cell>
          <cell r="B888" t="str">
            <v xml:space="preserve">CAWC 1 F/S CATERING                     </v>
          </cell>
          <cell r="C888">
            <v>113273</v>
          </cell>
          <cell r="D888" t="str">
            <v>PCE CATERING AND ACCOMODATION (CATERING)</v>
          </cell>
          <cell r="E888">
            <v>414001</v>
          </cell>
          <cell r="F888">
            <v>4140</v>
          </cell>
          <cell r="G888" t="str">
            <v>PMM</v>
          </cell>
          <cell r="H888" t="str">
            <v>BASE JV</v>
          </cell>
          <cell r="I888" t="str">
            <v>PRODUCTION</v>
          </cell>
          <cell r="J888" t="str">
            <v>PRODUCTION</v>
          </cell>
          <cell r="K888" t="str">
            <v>Asset Manager, Swamp East Hub</v>
          </cell>
          <cell r="L888" t="str">
            <v>Asset Management Integration Lead</v>
          </cell>
          <cell r="M888" t="str">
            <v>IRETI OMOTOSO</v>
          </cell>
          <cell r="N888" t="str">
            <v>PRODUCTION</v>
          </cell>
          <cell r="O888" t="str">
            <v>AZUBUIKE, JOHN</v>
          </cell>
          <cell r="P888" t="str">
            <v>CHIKEZIE.ODINAKA@SHELL.COM</v>
          </cell>
          <cell r="Q888" t="str">
            <v>OPEX</v>
          </cell>
          <cell r="R888" t="str">
            <v>OPEX</v>
          </cell>
          <cell r="S888" t="str">
            <v>NON SAL</v>
          </cell>
          <cell r="T888" t="str">
            <v>N/A</v>
          </cell>
          <cell r="U888" t="str">
            <v>N/A</v>
          </cell>
          <cell r="V888" t="str">
            <v>N/A</v>
          </cell>
          <cell r="W888" t="str">
            <v>P231 Production Operations</v>
          </cell>
          <cell r="X888" t="str">
            <v>S7200 Services</v>
          </cell>
          <cell r="Y888" t="str">
            <v>A2110 Production Operations</v>
          </cell>
          <cell r="AB888">
            <v>0</v>
          </cell>
          <cell r="AC888">
            <v>0</v>
          </cell>
          <cell r="AD888">
            <v>0</v>
          </cell>
        </row>
        <row r="889">
          <cell r="A889" t="str">
            <v>O.NG.PCE.C2F.FAC.71300C</v>
          </cell>
          <cell r="B889" t="str">
            <v xml:space="preserve">CAWC 2 F/S + AGG CATERING               </v>
          </cell>
          <cell r="C889">
            <v>113273</v>
          </cell>
          <cell r="D889" t="str">
            <v>PCE CATERING AND ACCOMODATION (CATERING)</v>
          </cell>
          <cell r="E889">
            <v>414001</v>
          </cell>
          <cell r="F889">
            <v>4140</v>
          </cell>
          <cell r="G889" t="str">
            <v>PMM</v>
          </cell>
          <cell r="H889" t="str">
            <v>BASE JV</v>
          </cell>
          <cell r="I889" t="str">
            <v>PRODUCTION</v>
          </cell>
          <cell r="J889" t="str">
            <v>PRODUCTION</v>
          </cell>
          <cell r="K889" t="str">
            <v>Asset Manager, Swamp East Hub</v>
          </cell>
          <cell r="L889" t="str">
            <v>Asset Management Integration Lead</v>
          </cell>
          <cell r="M889" t="str">
            <v>IRETI OMOTOSO</v>
          </cell>
          <cell r="N889" t="str">
            <v>PRODUCTION</v>
          </cell>
          <cell r="O889" t="str">
            <v>AZUBUIKE, JOHN</v>
          </cell>
          <cell r="P889" t="str">
            <v>CHIKEZIE.ODINAKA@SHELL.COM</v>
          </cell>
          <cell r="Q889" t="str">
            <v>OPEX</v>
          </cell>
          <cell r="R889" t="str">
            <v>OPEX</v>
          </cell>
          <cell r="S889" t="str">
            <v>NON SAL</v>
          </cell>
          <cell r="T889" t="str">
            <v>N/A</v>
          </cell>
          <cell r="U889" t="str">
            <v>N/A</v>
          </cell>
          <cell r="V889" t="str">
            <v>N/A</v>
          </cell>
          <cell r="W889" t="str">
            <v>P231 Production Operations - Gas</v>
          </cell>
          <cell r="X889" t="str">
            <v>S7200 Services</v>
          </cell>
          <cell r="Y889" t="str">
            <v>A2110 Production Operations</v>
          </cell>
          <cell r="AB889">
            <v>0</v>
          </cell>
          <cell r="AC889">
            <v>0</v>
          </cell>
          <cell r="AD889">
            <v>0</v>
          </cell>
        </row>
        <row r="890">
          <cell r="A890" t="str">
            <v>O.NG.PCE.C2G.FAC.71300C</v>
          </cell>
          <cell r="B890" t="str">
            <v>CAWC GAS PLANT CATERING</v>
          </cell>
          <cell r="C890">
            <v>113273</v>
          </cell>
          <cell r="D890" t="str">
            <v>PCE CATERING AND ACCOMODATION (CATERING)</v>
          </cell>
          <cell r="E890">
            <v>414001</v>
          </cell>
          <cell r="F890">
            <v>4140</v>
          </cell>
          <cell r="G890" t="str">
            <v>PMM</v>
          </cell>
          <cell r="H890" t="str">
            <v>BASE JV</v>
          </cell>
          <cell r="I890" t="str">
            <v>PRODUCTION</v>
          </cell>
          <cell r="J890" t="str">
            <v>PRODUCTION</v>
          </cell>
          <cell r="K890" t="str">
            <v>Asset Manager, Swamp East Hub</v>
          </cell>
          <cell r="L890" t="str">
            <v>Asset Management Integration Lead</v>
          </cell>
          <cell r="M890" t="str">
            <v>IRETI OMOTOSO</v>
          </cell>
          <cell r="N890" t="str">
            <v>PRODUCTION</v>
          </cell>
          <cell r="O890" t="str">
            <v>AZUBUIKE, JOHN</v>
          </cell>
          <cell r="P890" t="str">
            <v>CHIKEZIE.ODINAKA@SHELL.COM</v>
          </cell>
          <cell r="Q890" t="str">
            <v>OPEX</v>
          </cell>
          <cell r="R890" t="str">
            <v>OPEX</v>
          </cell>
          <cell r="S890" t="str">
            <v>NON SAL</v>
          </cell>
          <cell r="T890" t="str">
            <v>N/A</v>
          </cell>
          <cell r="U890" t="str">
            <v>N/A</v>
          </cell>
          <cell r="V890" t="str">
            <v>N/A</v>
          </cell>
          <cell r="W890" t="str">
            <v>P231 Production Operations - Gas</v>
          </cell>
          <cell r="X890" t="str">
            <v>S7200 Services</v>
          </cell>
          <cell r="Y890" t="str">
            <v>A2110 Production Operations</v>
          </cell>
          <cell r="AB890">
            <v>0</v>
          </cell>
          <cell r="AC890">
            <v>0</v>
          </cell>
          <cell r="AD890">
            <v>0</v>
          </cell>
        </row>
        <row r="891">
          <cell r="A891" t="str">
            <v>O.NG.PCE.C3F.FAC.71300C</v>
          </cell>
          <cell r="B891" t="str">
            <v xml:space="preserve">CAWC 3 F/S + AGG CATERING               </v>
          </cell>
          <cell r="C891">
            <v>113273</v>
          </cell>
          <cell r="D891" t="str">
            <v>PCE CATERING AND ACCOMODATION (CATERING)</v>
          </cell>
          <cell r="E891">
            <v>414001</v>
          </cell>
          <cell r="F891">
            <v>4140</v>
          </cell>
          <cell r="G891" t="str">
            <v>PMM</v>
          </cell>
          <cell r="H891" t="str">
            <v>BASE JV</v>
          </cell>
          <cell r="I891" t="str">
            <v>PRODUCTION</v>
          </cell>
          <cell r="J891" t="str">
            <v>PRODUCTION</v>
          </cell>
          <cell r="K891" t="str">
            <v>Asset Manager, Swamp East Hub</v>
          </cell>
          <cell r="L891" t="str">
            <v>Asset Management Integration Lead</v>
          </cell>
          <cell r="M891" t="str">
            <v>IRETI OMOTOSO</v>
          </cell>
          <cell r="N891" t="str">
            <v>PRODUCTION</v>
          </cell>
          <cell r="O891" t="str">
            <v>AZUBUIKE, JOHN</v>
          </cell>
          <cell r="P891" t="str">
            <v>CHIKEZIE.ODINAKA@SHELL.COM</v>
          </cell>
          <cell r="Q891" t="str">
            <v>OPEX</v>
          </cell>
          <cell r="R891" t="str">
            <v>OPEX</v>
          </cell>
          <cell r="S891" t="str">
            <v>NON SAL</v>
          </cell>
          <cell r="T891" t="str">
            <v>N/A</v>
          </cell>
          <cell r="U891" t="str">
            <v>N/A</v>
          </cell>
          <cell r="V891" t="str">
            <v>N/A</v>
          </cell>
          <cell r="W891" t="str">
            <v>P231 Production Operations - Gas</v>
          </cell>
          <cell r="X891" t="str">
            <v>S7200 Services</v>
          </cell>
          <cell r="Y891" t="str">
            <v>A2110 Production Operations</v>
          </cell>
          <cell r="AB891">
            <v>0</v>
          </cell>
          <cell r="AC891">
            <v>0</v>
          </cell>
          <cell r="AD891">
            <v>0</v>
          </cell>
        </row>
        <row r="892">
          <cell r="A892">
            <v>113279</v>
          </cell>
          <cell r="B892" t="str">
            <v>PWB CATERING/ACCOMMODATION/HOUSE KEEPING</v>
          </cell>
          <cell r="C892">
            <v>113279</v>
          </cell>
          <cell r="D892" t="str">
            <v>PBW CATERINGACCOMODATIONHOUSE KEEPING (CATERING)</v>
          </cell>
          <cell r="E892">
            <v>415003</v>
          </cell>
          <cell r="F892">
            <v>4150</v>
          </cell>
          <cell r="G892" t="str">
            <v>PMM</v>
          </cell>
          <cell r="H892" t="str">
            <v>BASE JV</v>
          </cell>
          <cell r="I892" t="str">
            <v>PRODUCTION</v>
          </cell>
          <cell r="J892" t="str">
            <v>PRODUCTION</v>
          </cell>
          <cell r="K892" t="str">
            <v>Asset Manager, Swamp West Hub</v>
          </cell>
          <cell r="L892" t="str">
            <v>Asset Management Integration Lead</v>
          </cell>
          <cell r="M892" t="str">
            <v>IRETI OMOTOSO</v>
          </cell>
          <cell r="N892" t="str">
            <v>PRODUCTION</v>
          </cell>
          <cell r="O892" t="str">
            <v>COOKEY, GABRIEL</v>
          </cell>
          <cell r="P892" t="str">
            <v>RICHARD.ITENE@SHELL.COM</v>
          </cell>
          <cell r="Q892" t="str">
            <v>OPEX</v>
          </cell>
          <cell r="R892" t="str">
            <v>OPEX</v>
          </cell>
          <cell r="S892" t="str">
            <v>NON SAL</v>
          </cell>
          <cell r="T892" t="str">
            <v>N/A</v>
          </cell>
          <cell r="U892" t="str">
            <v>N/A</v>
          </cell>
          <cell r="V892" t="str">
            <v>C_OPSE_OIL_Z11</v>
          </cell>
          <cell r="W892" t="str">
            <v>P231 Production Operations</v>
          </cell>
          <cell r="X892" t="str">
            <v>S7200 Services</v>
          </cell>
          <cell r="Y892" t="str">
            <v>A2110 Production Operations</v>
          </cell>
          <cell r="AB892">
            <v>350498210</v>
          </cell>
          <cell r="AC892">
            <v>0</v>
          </cell>
          <cell r="AD892">
            <v>1149174.4590163934</v>
          </cell>
        </row>
        <row r="893">
          <cell r="A893" t="str">
            <v>O.NG.PBW.ECF.FAC.71300C</v>
          </cell>
          <cell r="B893" t="str">
            <v>PBW ESCRAVOS BEACH F/S FACIL OPERATE</v>
          </cell>
          <cell r="C893">
            <v>113279</v>
          </cell>
          <cell r="D893" t="str">
            <v>PBW CATERINGACCOMODATIONHOUSE KEEPING (CATERING)</v>
          </cell>
          <cell r="E893">
            <v>415003</v>
          </cell>
          <cell r="F893">
            <v>4150</v>
          </cell>
          <cell r="G893" t="str">
            <v>PMM</v>
          </cell>
          <cell r="H893" t="str">
            <v>BASE JV</v>
          </cell>
          <cell r="I893" t="str">
            <v>PRODUCTION</v>
          </cell>
          <cell r="J893" t="str">
            <v>PRODUCTION</v>
          </cell>
          <cell r="K893" t="str">
            <v>Asset Manager, Swamp West Hub</v>
          </cell>
          <cell r="L893" t="str">
            <v>Asset Management Integration Lead</v>
          </cell>
          <cell r="M893" t="str">
            <v>IRETI OMOTOSO</v>
          </cell>
          <cell r="N893" t="str">
            <v>PRODUCTION</v>
          </cell>
          <cell r="O893" t="str">
            <v>COOKEY, GABRIEL</v>
          </cell>
          <cell r="P893" t="str">
            <v>RICHARD.ITENE@SHELL.COM</v>
          </cell>
          <cell r="Q893" t="str">
            <v>OPEX</v>
          </cell>
          <cell r="R893" t="str">
            <v>OPEX</v>
          </cell>
          <cell r="S893" t="str">
            <v>NON SAL</v>
          </cell>
          <cell r="T893" t="str">
            <v>N/A</v>
          </cell>
          <cell r="U893" t="str">
            <v>N/A</v>
          </cell>
          <cell r="V893" t="str">
            <v>N/A</v>
          </cell>
          <cell r="W893" t="str">
            <v>P231 Production Operations</v>
          </cell>
          <cell r="X893" t="str">
            <v>S7200 Services</v>
          </cell>
          <cell r="Y893" t="str">
            <v>A2110 Production Operations</v>
          </cell>
          <cell r="AB893">
            <v>0</v>
          </cell>
          <cell r="AC893">
            <v>0</v>
          </cell>
          <cell r="AD893">
            <v>0</v>
          </cell>
        </row>
        <row r="894">
          <cell r="A894" t="str">
            <v>O.NG.PBW.OTF.FAC.71300C</v>
          </cell>
          <cell r="B894" t="str">
            <v>PBW OTUMARA F/S FACIL  CATERING/ACCOM/HS</v>
          </cell>
          <cell r="C894">
            <v>113279</v>
          </cell>
          <cell r="D894" t="str">
            <v>PBW CATERINGACCOMODATIONHOUSE KEEPING (CATERING)</v>
          </cell>
          <cell r="E894">
            <v>415003</v>
          </cell>
          <cell r="F894">
            <v>4150</v>
          </cell>
          <cell r="G894" t="str">
            <v>PMM</v>
          </cell>
          <cell r="H894" t="str">
            <v>BASE JV</v>
          </cell>
          <cell r="I894" t="str">
            <v>PRODUCTION</v>
          </cell>
          <cell r="J894" t="str">
            <v>PRODUCTION</v>
          </cell>
          <cell r="K894" t="str">
            <v>Asset Manager, Swamp West Hub</v>
          </cell>
          <cell r="L894" t="str">
            <v>Asset Management Integration Lead</v>
          </cell>
          <cell r="M894" t="str">
            <v>IRETI OMOTOSO</v>
          </cell>
          <cell r="N894" t="str">
            <v>PRODUCTION</v>
          </cell>
          <cell r="O894" t="str">
            <v>COOKEY, GABRIEL</v>
          </cell>
          <cell r="P894" t="str">
            <v>RICHARD.ITENE@SHELL.COM</v>
          </cell>
          <cell r="Q894" t="str">
            <v>OPEX</v>
          </cell>
          <cell r="R894" t="str">
            <v>OPEX</v>
          </cell>
          <cell r="S894" t="str">
            <v>NON SAL</v>
          </cell>
          <cell r="T894" t="str">
            <v>N/A</v>
          </cell>
          <cell r="U894" t="str">
            <v>N/A</v>
          </cell>
          <cell r="V894" t="str">
            <v>N/A</v>
          </cell>
          <cell r="W894" t="str">
            <v>P231 Production Operations</v>
          </cell>
          <cell r="X894" t="str">
            <v>S7200 Services</v>
          </cell>
          <cell r="Y894" t="str">
            <v>A2110 Production Operations</v>
          </cell>
          <cell r="AB894">
            <v>0</v>
          </cell>
          <cell r="AC894">
            <v>0</v>
          </cell>
          <cell r="AD894">
            <v>0</v>
          </cell>
        </row>
        <row r="895">
          <cell r="A895" t="str">
            <v>O.NG.PBW.SHF.FAC.71300C</v>
          </cell>
          <cell r="B895" t="str">
            <v>PBW SAGHARA F/S FACIL  CATERING/ACCOM/HS</v>
          </cell>
          <cell r="C895">
            <v>113279</v>
          </cell>
          <cell r="D895" t="str">
            <v>PBW CATERINGACCOMODATIONHOUSE KEEPING (CATERING)</v>
          </cell>
          <cell r="E895">
            <v>415003</v>
          </cell>
          <cell r="F895">
            <v>4150</v>
          </cell>
          <cell r="G895" t="str">
            <v>PMM</v>
          </cell>
          <cell r="H895" t="str">
            <v>BASE JV</v>
          </cell>
          <cell r="I895" t="str">
            <v>PRODUCTION</v>
          </cell>
          <cell r="J895" t="str">
            <v>PRODUCTION</v>
          </cell>
          <cell r="K895" t="str">
            <v>Asset Manager, Swamp West Hub</v>
          </cell>
          <cell r="L895" t="str">
            <v>Asset Management Integration Lead</v>
          </cell>
          <cell r="M895" t="str">
            <v>IRETI OMOTOSO</v>
          </cell>
          <cell r="N895" t="str">
            <v>PRODUCTION</v>
          </cell>
          <cell r="O895" t="str">
            <v>COOKEY, GABRIEL</v>
          </cell>
          <cell r="P895" t="str">
            <v>RICHARD.ITENE@SHELL.COM</v>
          </cell>
          <cell r="Q895" t="str">
            <v>OPEX</v>
          </cell>
          <cell r="R895" t="str">
            <v>OPEX</v>
          </cell>
          <cell r="S895" t="str">
            <v>NON SAL</v>
          </cell>
          <cell r="T895" t="str">
            <v>N/A</v>
          </cell>
          <cell r="U895" t="str">
            <v>N/A</v>
          </cell>
          <cell r="V895" t="str">
            <v>N/A</v>
          </cell>
          <cell r="W895" t="str">
            <v>P231 Production Operations</v>
          </cell>
          <cell r="X895" t="str">
            <v>S7200 Services</v>
          </cell>
          <cell r="Y895" t="str">
            <v>A2110 Production Operations</v>
          </cell>
          <cell r="AB895">
            <v>0</v>
          </cell>
          <cell r="AC895">
            <v>0</v>
          </cell>
          <cell r="AD895">
            <v>0</v>
          </cell>
        </row>
        <row r="896">
          <cell r="A896" t="str">
            <v>O.NG.PCW.ETF.FAC.71300C</v>
          </cell>
          <cell r="B896" t="str">
            <v xml:space="preserve">PCW ESTUARY F/S FACIL AVIATION          </v>
          </cell>
          <cell r="C896">
            <v>113279</v>
          </cell>
          <cell r="D896" t="str">
            <v>PBW CATERINGACCOMODATIONHOUSE KEEPING (CATERING)</v>
          </cell>
          <cell r="E896">
            <v>415003</v>
          </cell>
          <cell r="F896">
            <v>4150</v>
          </cell>
          <cell r="G896" t="str">
            <v>PMM</v>
          </cell>
          <cell r="H896" t="str">
            <v>BASE JV</v>
          </cell>
          <cell r="I896" t="str">
            <v>PRODUCTION</v>
          </cell>
          <cell r="J896" t="str">
            <v>PRODUCTION</v>
          </cell>
          <cell r="K896" t="str">
            <v>Asset Manager, Swamp West Hub</v>
          </cell>
          <cell r="L896" t="str">
            <v>Asset Management Integration Lead</v>
          </cell>
          <cell r="M896" t="str">
            <v>IRETI OMOTOSO</v>
          </cell>
          <cell r="N896" t="str">
            <v>PRODUCTION</v>
          </cell>
          <cell r="O896" t="str">
            <v>COOKEY, GABRIEL</v>
          </cell>
          <cell r="P896" t="str">
            <v>RICHARD.ITENE@SHELL.COM</v>
          </cell>
          <cell r="Q896" t="str">
            <v>OPEX</v>
          </cell>
          <cell r="R896" t="str">
            <v>OPEX</v>
          </cell>
          <cell r="S896" t="str">
            <v>NON SAL</v>
          </cell>
          <cell r="T896" t="str">
            <v>N/A</v>
          </cell>
          <cell r="U896" t="str">
            <v>N/A</v>
          </cell>
          <cell r="V896" t="str">
            <v>N/A</v>
          </cell>
          <cell r="W896" t="str">
            <v>P231 Production Operations</v>
          </cell>
          <cell r="X896" t="str">
            <v>S7200 Services</v>
          </cell>
          <cell r="Y896" t="str">
            <v>A2110 Production Operations</v>
          </cell>
          <cell r="AB896">
            <v>0</v>
          </cell>
          <cell r="AC896">
            <v>0</v>
          </cell>
          <cell r="AD896">
            <v>0</v>
          </cell>
        </row>
        <row r="897">
          <cell r="A897" t="str">
            <v>O.NG.PCW.NTF.FAC.71300C</v>
          </cell>
          <cell r="B897" t="str">
            <v>PCW NORTH BANK F/S FACIL  CATER/ACCOM/HS</v>
          </cell>
          <cell r="C897">
            <v>113279</v>
          </cell>
          <cell r="D897" t="str">
            <v>PBW CATERINGACCOMODATIONHOUSE KEEPING (CATERING)</v>
          </cell>
          <cell r="E897">
            <v>415003</v>
          </cell>
          <cell r="F897">
            <v>4150</v>
          </cell>
          <cell r="G897" t="str">
            <v>PMM</v>
          </cell>
          <cell r="H897" t="str">
            <v>BASE JV</v>
          </cell>
          <cell r="I897" t="str">
            <v>PRODUCTION</v>
          </cell>
          <cell r="J897" t="str">
            <v>PRODUCTION</v>
          </cell>
          <cell r="K897" t="str">
            <v>Asset Manager, Swamp West Hub</v>
          </cell>
          <cell r="L897" t="str">
            <v>Asset Management Integration Lead</v>
          </cell>
          <cell r="M897" t="str">
            <v>IRETI OMOTOSO</v>
          </cell>
          <cell r="N897" t="str">
            <v>PRODUCTION</v>
          </cell>
          <cell r="O897" t="str">
            <v>COOKEY, GABRIEL</v>
          </cell>
          <cell r="P897" t="str">
            <v>RICHARD.ITENE@SHELL.COM</v>
          </cell>
          <cell r="Q897" t="str">
            <v>OPEX</v>
          </cell>
          <cell r="R897" t="str">
            <v>OPEX</v>
          </cell>
          <cell r="S897" t="str">
            <v>NON SAL</v>
          </cell>
          <cell r="T897" t="str">
            <v>N/A</v>
          </cell>
          <cell r="U897" t="str">
            <v>N/A</v>
          </cell>
          <cell r="V897" t="str">
            <v>N/A</v>
          </cell>
          <cell r="W897" t="str">
            <v>P231 Production Operations</v>
          </cell>
          <cell r="X897" t="str">
            <v>S7200 Services</v>
          </cell>
          <cell r="Y897" t="str">
            <v>A2110 Production Operations</v>
          </cell>
          <cell r="AB897">
            <v>0</v>
          </cell>
          <cell r="AC897">
            <v>0</v>
          </cell>
          <cell r="AD897">
            <v>0</v>
          </cell>
        </row>
        <row r="898">
          <cell r="A898" t="str">
            <v>O.NG.PCW.SBF.FAC.71300C</v>
          </cell>
          <cell r="B898" t="str">
            <v>PCW SOUTH BANK F/S FACIL CATER/ACCOM/HSE</v>
          </cell>
          <cell r="C898">
            <v>113279</v>
          </cell>
          <cell r="D898" t="str">
            <v>PBW CATERINGACCOMODATIONHOUSE KEEPING (CATERING)</v>
          </cell>
          <cell r="E898">
            <v>415003</v>
          </cell>
          <cell r="F898">
            <v>4150</v>
          </cell>
          <cell r="G898" t="str">
            <v>PMM</v>
          </cell>
          <cell r="H898" t="str">
            <v>BASE JV</v>
          </cell>
          <cell r="I898" t="str">
            <v>PRODUCTION</v>
          </cell>
          <cell r="J898" t="str">
            <v>PRODUCTION</v>
          </cell>
          <cell r="K898" t="str">
            <v>Asset Manager, Swamp West Hub</v>
          </cell>
          <cell r="L898" t="str">
            <v>Asset Management Integration Lead</v>
          </cell>
          <cell r="M898" t="str">
            <v>IRETI OMOTOSO</v>
          </cell>
          <cell r="N898" t="str">
            <v>PRODUCTION</v>
          </cell>
          <cell r="O898" t="str">
            <v>COOKEY, GABRIEL</v>
          </cell>
          <cell r="P898" t="str">
            <v>RICHARD.ITENE@SHELL.COM</v>
          </cell>
          <cell r="Q898" t="str">
            <v>OPEX</v>
          </cell>
          <cell r="R898" t="str">
            <v>OPEX</v>
          </cell>
          <cell r="S898" t="str">
            <v>NON SAL</v>
          </cell>
          <cell r="T898" t="str">
            <v>N/A</v>
          </cell>
          <cell r="U898" t="str">
            <v>N/A</v>
          </cell>
          <cell r="V898" t="str">
            <v>N/A</v>
          </cell>
          <cell r="W898" t="str">
            <v>P231 Production Operations</v>
          </cell>
          <cell r="X898" t="str">
            <v>S7200 Services</v>
          </cell>
          <cell r="Y898" t="str">
            <v>A2110 Production Operations</v>
          </cell>
          <cell r="AB898">
            <v>0</v>
          </cell>
          <cell r="AC898">
            <v>0</v>
          </cell>
          <cell r="AD898">
            <v>0</v>
          </cell>
        </row>
        <row r="899">
          <cell r="A899" t="str">
            <v>O.NG.PCW.YKF.FAC.71300C</v>
          </cell>
          <cell r="B899" t="str">
            <v>PCW YOKRI F/S FACIL  CATER/ACCOM/HSE KEE</v>
          </cell>
          <cell r="C899">
            <v>113279</v>
          </cell>
          <cell r="D899" t="str">
            <v>PBW CATERINGACCOMODATIONHOUSE KEEPING (CATERING)</v>
          </cell>
          <cell r="E899">
            <v>415003</v>
          </cell>
          <cell r="F899">
            <v>4150</v>
          </cell>
          <cell r="G899" t="str">
            <v>PMM</v>
          </cell>
          <cell r="H899" t="str">
            <v>BASE JV</v>
          </cell>
          <cell r="I899" t="str">
            <v>PRODUCTION</v>
          </cell>
          <cell r="J899" t="str">
            <v>PRODUCTION</v>
          </cell>
          <cell r="K899" t="str">
            <v>Asset Manager, Swamp West Hub</v>
          </cell>
          <cell r="L899" t="str">
            <v>Asset Management Integration Lead</v>
          </cell>
          <cell r="M899" t="str">
            <v>IRETI OMOTOSO</v>
          </cell>
          <cell r="N899" t="str">
            <v>PRODUCTION</v>
          </cell>
          <cell r="O899" t="str">
            <v>COOKEY, GABRIEL</v>
          </cell>
          <cell r="P899" t="str">
            <v>RICHARD.ITENE@SHELL.COM</v>
          </cell>
          <cell r="Q899" t="str">
            <v>OPEX</v>
          </cell>
          <cell r="R899" t="str">
            <v>OPEX</v>
          </cell>
          <cell r="S899" t="str">
            <v>NON SAL</v>
          </cell>
          <cell r="T899" t="str">
            <v>N/A</v>
          </cell>
          <cell r="U899" t="str">
            <v>N/A</v>
          </cell>
          <cell r="V899" t="str">
            <v>N/A</v>
          </cell>
          <cell r="W899" t="str">
            <v>P231 Production Operations</v>
          </cell>
          <cell r="X899" t="str">
            <v>S7200 Services</v>
          </cell>
          <cell r="Y899" t="str">
            <v>A2110 Production Operations</v>
          </cell>
          <cell r="AB899">
            <v>0</v>
          </cell>
          <cell r="AC899">
            <v>0</v>
          </cell>
          <cell r="AD899">
            <v>0</v>
          </cell>
        </row>
        <row r="900">
          <cell r="A900">
            <v>113280</v>
          </cell>
          <cell r="B900" t="str">
            <v>PWC CATERING/ACCOMMODATION/HOUSE KEEPING</v>
          </cell>
          <cell r="C900">
            <v>113280</v>
          </cell>
          <cell r="D900" t="str">
            <v>PCW CATERINGACCOMODATIONHOUSE KEEPING (CATERING)</v>
          </cell>
          <cell r="E900">
            <v>415003</v>
          </cell>
          <cell r="F900">
            <v>4150</v>
          </cell>
          <cell r="G900" t="str">
            <v>PMM</v>
          </cell>
          <cell r="H900" t="str">
            <v>BASE JV</v>
          </cell>
          <cell r="I900" t="str">
            <v>PRODUCTION</v>
          </cell>
          <cell r="J900" t="str">
            <v>PRODUCTION</v>
          </cell>
          <cell r="K900" t="str">
            <v>Asset Manager, Swamp West Hub</v>
          </cell>
          <cell r="L900" t="str">
            <v>Asset Management Integration Lead</v>
          </cell>
          <cell r="M900" t="str">
            <v>IRETI OMOTOSO</v>
          </cell>
          <cell r="N900" t="str">
            <v>PRODUCTION</v>
          </cell>
          <cell r="O900" t="str">
            <v>COOKEY, GABRIEL</v>
          </cell>
          <cell r="P900" t="str">
            <v>RICHARD.ITENE@SHELL.COM</v>
          </cell>
          <cell r="Q900" t="str">
            <v>OPEX</v>
          </cell>
          <cell r="R900" t="str">
            <v>OPEX</v>
          </cell>
          <cell r="S900" t="str">
            <v>NON SAL</v>
          </cell>
          <cell r="T900" t="str">
            <v>N/A</v>
          </cell>
          <cell r="U900" t="str">
            <v>N/A</v>
          </cell>
          <cell r="V900" t="str">
            <v>C_OPSE_OIL_Z11</v>
          </cell>
          <cell r="W900" t="str">
            <v>P231 Production Operations</v>
          </cell>
          <cell r="X900" t="str">
            <v>S7200 Services</v>
          </cell>
          <cell r="Y900" t="str">
            <v>A2110 Production Operations</v>
          </cell>
          <cell r="AB900">
            <v>398062336.80000001</v>
          </cell>
          <cell r="AC900">
            <v>0</v>
          </cell>
          <cell r="AD900">
            <v>1305122.4157377051</v>
          </cell>
        </row>
        <row r="901">
          <cell r="A901" t="str">
            <v>O.NG.PCW.BSF.FAC.71300C</v>
          </cell>
          <cell r="B901" t="str">
            <v>PCW BENISEDE F/S FACIL CATER/ACCOM/HSE K</v>
          </cell>
          <cell r="C901">
            <v>113280</v>
          </cell>
          <cell r="D901" t="str">
            <v>PCW CATERINGACCOMODATIONHOUSE KEEPING (CATERING)</v>
          </cell>
          <cell r="E901">
            <v>415003</v>
          </cell>
          <cell r="F901">
            <v>4150</v>
          </cell>
          <cell r="G901" t="str">
            <v>PMM</v>
          </cell>
          <cell r="H901" t="str">
            <v>BASE JV</v>
          </cell>
          <cell r="I901" t="str">
            <v>PRODUCTION</v>
          </cell>
          <cell r="J901" t="str">
            <v>PRODUCTION</v>
          </cell>
          <cell r="K901" t="str">
            <v>Asset Manager, Swamp West Hub</v>
          </cell>
          <cell r="L901" t="str">
            <v>Asset Management Integration Lead</v>
          </cell>
          <cell r="M901" t="str">
            <v>IRETI OMOTOSO</v>
          </cell>
          <cell r="N901" t="str">
            <v>PRODUCTION</v>
          </cell>
          <cell r="O901" t="str">
            <v>COOKEY, GABRIEL</v>
          </cell>
          <cell r="P901" t="str">
            <v>RICHARD.ITENE@SHELL.COM</v>
          </cell>
          <cell r="Q901" t="str">
            <v>OPEX</v>
          </cell>
          <cell r="R901" t="str">
            <v>OPEX</v>
          </cell>
          <cell r="S901" t="str">
            <v>NON SAL</v>
          </cell>
          <cell r="T901" t="str">
            <v>N/A</v>
          </cell>
          <cell r="U901" t="str">
            <v>N/A</v>
          </cell>
          <cell r="V901" t="str">
            <v>N/A</v>
          </cell>
          <cell r="W901" t="str">
            <v>P231 Production Operations</v>
          </cell>
          <cell r="X901" t="str">
            <v>S7200 Services</v>
          </cell>
          <cell r="Y901" t="str">
            <v>A2110 Production Operations</v>
          </cell>
          <cell r="AB901">
            <v>0</v>
          </cell>
          <cell r="AC901">
            <v>0</v>
          </cell>
          <cell r="AD901">
            <v>0</v>
          </cell>
        </row>
        <row r="902">
          <cell r="A902" t="str">
            <v>O.NG.PCW.OKF.FAC.71300C</v>
          </cell>
          <cell r="B902" t="str">
            <v xml:space="preserve">PCW OPUKUSHI F/S FACIL  CATER/ACCOM/HSE </v>
          </cell>
          <cell r="C902">
            <v>113280</v>
          </cell>
          <cell r="D902" t="str">
            <v>PCW CATERINGACCOMODATIONHOUSE KEEPING (CATERING)</v>
          </cell>
          <cell r="E902">
            <v>415003</v>
          </cell>
          <cell r="F902">
            <v>4150</v>
          </cell>
          <cell r="G902" t="str">
            <v>PMM</v>
          </cell>
          <cell r="H902" t="str">
            <v>BASE JV</v>
          </cell>
          <cell r="I902" t="str">
            <v>PRODUCTION</v>
          </cell>
          <cell r="J902" t="str">
            <v>PRODUCTION</v>
          </cell>
          <cell r="K902" t="str">
            <v>Asset Manager, Swamp West Hub</v>
          </cell>
          <cell r="L902" t="str">
            <v>Asset Management Integration Lead</v>
          </cell>
          <cell r="M902" t="str">
            <v>IRETI OMOTOSO</v>
          </cell>
          <cell r="N902" t="str">
            <v>PRODUCTION</v>
          </cell>
          <cell r="O902" t="str">
            <v>COOKEY, GABRIEL</v>
          </cell>
          <cell r="P902" t="str">
            <v>RICHARD.ITENE@SHELL.COM</v>
          </cell>
          <cell r="Q902" t="str">
            <v>OPEX</v>
          </cell>
          <cell r="R902" t="str">
            <v>OPEX</v>
          </cell>
          <cell r="S902" t="str">
            <v>NON SAL</v>
          </cell>
          <cell r="T902" t="str">
            <v>N/A</v>
          </cell>
          <cell r="U902" t="str">
            <v>N/A</v>
          </cell>
          <cell r="V902" t="str">
            <v>N/A</v>
          </cell>
          <cell r="W902" t="str">
            <v>P231 Production Operations</v>
          </cell>
          <cell r="X902" t="str">
            <v>S7200 Services</v>
          </cell>
          <cell r="Y902" t="str">
            <v>A2110 Production Operations</v>
          </cell>
          <cell r="AB902">
            <v>0</v>
          </cell>
          <cell r="AC902">
            <v>0</v>
          </cell>
          <cell r="AD902">
            <v>0</v>
          </cell>
        </row>
        <row r="903">
          <cell r="A903" t="str">
            <v>O.NG.PCW.OTF.FAC.71300C</v>
          </cell>
          <cell r="B903" t="str">
            <v xml:space="preserve">PCW OGBOTOBO F/S FACIL  CATER/ACCOM/HSE </v>
          </cell>
          <cell r="C903">
            <v>113280</v>
          </cell>
          <cell r="D903" t="str">
            <v>PCW CATERINGACCOMODATIONHOUSE KEEPING (CATERING)</v>
          </cell>
          <cell r="E903">
            <v>415003</v>
          </cell>
          <cell r="F903">
            <v>4150</v>
          </cell>
          <cell r="G903" t="str">
            <v>PMM</v>
          </cell>
          <cell r="H903" t="str">
            <v>BASE JV</v>
          </cell>
          <cell r="I903" t="str">
            <v>PRODUCTION</v>
          </cell>
          <cell r="J903" t="str">
            <v>PRODUCTION</v>
          </cell>
          <cell r="K903" t="str">
            <v>Asset Manager, Swamp West Hub</v>
          </cell>
          <cell r="L903" t="str">
            <v>Asset Management Integration Lead</v>
          </cell>
          <cell r="M903" t="str">
            <v>IRETI OMOTOSO</v>
          </cell>
          <cell r="N903" t="str">
            <v>PRODUCTION</v>
          </cell>
          <cell r="O903" t="str">
            <v>COOKEY, GABRIEL</v>
          </cell>
          <cell r="P903" t="str">
            <v>RICHARD.ITENE@SHELL.COM</v>
          </cell>
          <cell r="Q903" t="str">
            <v>OPEX</v>
          </cell>
          <cell r="R903" t="str">
            <v>OPEX</v>
          </cell>
          <cell r="S903" t="str">
            <v>NON SAL</v>
          </cell>
          <cell r="T903" t="str">
            <v>N/A</v>
          </cell>
          <cell r="U903" t="str">
            <v>N/A</v>
          </cell>
          <cell r="V903" t="str">
            <v>N/A</v>
          </cell>
          <cell r="W903" t="str">
            <v>P231 Production Operations</v>
          </cell>
          <cell r="X903" t="str">
            <v>S7200 Services</v>
          </cell>
          <cell r="Y903" t="str">
            <v>A2110 Production Operations</v>
          </cell>
          <cell r="AB903">
            <v>0</v>
          </cell>
          <cell r="AC903">
            <v>0</v>
          </cell>
          <cell r="AD903">
            <v>0</v>
          </cell>
        </row>
        <row r="904">
          <cell r="A904" t="str">
            <v>O.NG.PCW.TNF.FAC.71300C</v>
          </cell>
          <cell r="B904" t="str">
            <v xml:space="preserve">PCW TUNU F/S FACIL CATER/ACCOM/HSE KEEP </v>
          </cell>
          <cell r="C904">
            <v>113280</v>
          </cell>
          <cell r="D904" t="str">
            <v>PCW CATERINGACCOMODATIONHOUSE KEEPING (CATERING)</v>
          </cell>
          <cell r="E904">
            <v>415003</v>
          </cell>
          <cell r="F904">
            <v>4150</v>
          </cell>
          <cell r="G904" t="str">
            <v>PMM</v>
          </cell>
          <cell r="H904" t="str">
            <v>BASE JV</v>
          </cell>
          <cell r="I904" t="str">
            <v>PRODUCTION</v>
          </cell>
          <cell r="J904" t="str">
            <v>PRODUCTION</v>
          </cell>
          <cell r="K904" t="str">
            <v>Asset Manager, Swamp West Hub</v>
          </cell>
          <cell r="L904" t="str">
            <v>Asset Management Integration Lead</v>
          </cell>
          <cell r="M904" t="str">
            <v>IRETI OMOTOSO</v>
          </cell>
          <cell r="N904" t="str">
            <v>PRODUCTION</v>
          </cell>
          <cell r="O904" t="str">
            <v>COOKEY, GABRIEL</v>
          </cell>
          <cell r="P904" t="str">
            <v>RICHARD.ITENE@SHELL.COM</v>
          </cell>
          <cell r="Q904" t="str">
            <v>OPEX</v>
          </cell>
          <cell r="R904" t="str">
            <v>OPEX</v>
          </cell>
          <cell r="S904" t="str">
            <v>NON SAL</v>
          </cell>
          <cell r="T904" t="str">
            <v>N/A</v>
          </cell>
          <cell r="U904" t="str">
            <v>N/A</v>
          </cell>
          <cell r="V904" t="str">
            <v>N/A</v>
          </cell>
          <cell r="W904" t="str">
            <v>P231 Production Operations</v>
          </cell>
          <cell r="X904" t="str">
            <v>S7200 Services</v>
          </cell>
          <cell r="Y904" t="str">
            <v>A2110 Production Operations</v>
          </cell>
          <cell r="AB904">
            <v>0</v>
          </cell>
          <cell r="AC904">
            <v>0</v>
          </cell>
          <cell r="AD904">
            <v>0</v>
          </cell>
        </row>
        <row r="905">
          <cell r="A905">
            <v>113117</v>
          </cell>
          <cell r="B905" t="str">
            <v>PNPP GENERAL - ENVIRONMENTAL AFFAIRS</v>
          </cell>
          <cell r="C905">
            <v>113291</v>
          </cell>
          <cell r="D905" t="str">
            <v>PNPP GENERAL OVERHEAD (ACCIDENT PREVENTION &amp; INVESTIGATION)</v>
          </cell>
          <cell r="E905">
            <v>415006</v>
          </cell>
          <cell r="F905">
            <v>4150</v>
          </cell>
          <cell r="G905" t="str">
            <v>HSE</v>
          </cell>
          <cell r="H905" t="str">
            <v>BASE JV</v>
          </cell>
          <cell r="I905" t="str">
            <v>PRODUCTION</v>
          </cell>
          <cell r="J905" t="str">
            <v>PRODUCTION</v>
          </cell>
          <cell r="K905" t="str">
            <v>Pipeline Asset Manager</v>
          </cell>
          <cell r="L905" t="str">
            <v xml:space="preserve">	Head, Right of Way Management </v>
          </cell>
          <cell r="M905" t="str">
            <v>IRETI OMOTOSO</v>
          </cell>
          <cell r="N905" t="str">
            <v>PRODUCTION</v>
          </cell>
          <cell r="O905" t="str">
            <v>AGUEGBOH, OBIORA</v>
          </cell>
          <cell r="P905" t="str">
            <v>JUSTICE.DEREFAKA@SHELL.COM</v>
          </cell>
          <cell r="Q905" t="str">
            <v>OPEX</v>
          </cell>
          <cell r="R905" t="str">
            <v>OPEX</v>
          </cell>
          <cell r="S905" t="str">
            <v>NON SAL</v>
          </cell>
          <cell r="T905" t="str">
            <v>N/A</v>
          </cell>
          <cell r="U905" t="str">
            <v>N/A</v>
          </cell>
          <cell r="V905" t="str">
            <v>N/A</v>
          </cell>
          <cell r="W905" t="str">
            <v>P231 Production Operations</v>
          </cell>
          <cell r="X905" t="str">
            <v>S7200 Services</v>
          </cell>
          <cell r="Y905" t="str">
            <v>A2110 Production Operations</v>
          </cell>
          <cell r="AB905">
            <v>0</v>
          </cell>
          <cell r="AC905">
            <v>0</v>
          </cell>
          <cell r="AD905">
            <v>0</v>
          </cell>
        </row>
        <row r="906">
          <cell r="A906">
            <v>113291</v>
          </cell>
          <cell r="B906" t="str">
            <v>PNPP GENERAL OVERHEAD</v>
          </cell>
          <cell r="C906">
            <v>113291</v>
          </cell>
          <cell r="D906" t="str">
            <v>PNPP GENERAL OVERHEAD (ACCIDENT PREVENTION &amp; INVESTIGATION)</v>
          </cell>
          <cell r="E906">
            <v>415006</v>
          </cell>
          <cell r="F906">
            <v>4150</v>
          </cell>
          <cell r="G906" t="str">
            <v>HSE</v>
          </cell>
          <cell r="H906" t="str">
            <v>BASE JV</v>
          </cell>
          <cell r="I906" t="str">
            <v>PRODUCTION</v>
          </cell>
          <cell r="J906" t="str">
            <v>PRODUCTION</v>
          </cell>
          <cell r="K906" t="str">
            <v>Pipeline Asset Manager</v>
          </cell>
          <cell r="L906" t="str">
            <v xml:space="preserve">	Production Support Manager                                                          </v>
          </cell>
          <cell r="M906" t="str">
            <v>IRETI OMOTOSO</v>
          </cell>
          <cell r="N906" t="str">
            <v>PRODUCTION</v>
          </cell>
          <cell r="O906" t="str">
            <v>AGUEGBOH, OBIORA</v>
          </cell>
          <cell r="P906" t="str">
            <v>JUSTICE.DEREFAKA@SHELL.COM</v>
          </cell>
          <cell r="Q906" t="str">
            <v>OPEX</v>
          </cell>
          <cell r="R906" t="str">
            <v>OPEX</v>
          </cell>
          <cell r="S906" t="str">
            <v>NON SAL</v>
          </cell>
          <cell r="T906" t="str">
            <v>N/A</v>
          </cell>
          <cell r="U906" t="str">
            <v>N/A</v>
          </cell>
          <cell r="V906" t="str">
            <v>C_OPSE_OIL_Z11</v>
          </cell>
          <cell r="W906" t="str">
            <v>P231 Production Operations</v>
          </cell>
          <cell r="X906" t="str">
            <v>S7200 Services</v>
          </cell>
          <cell r="Y906" t="str">
            <v>A2110 Production Operations</v>
          </cell>
          <cell r="AB906">
            <v>72493121.838522553</v>
          </cell>
          <cell r="AC906">
            <v>49380</v>
          </cell>
          <cell r="AD906">
            <v>287062.36668368051</v>
          </cell>
        </row>
        <row r="907">
          <cell r="A907">
            <v>113207</v>
          </cell>
          <cell r="B907" t="str">
            <v>OVERHEADS  FRT REGIONAL TAX MANAGER_CATERING</v>
          </cell>
          <cell r="C907">
            <v>113293</v>
          </cell>
          <cell r="D907" t="str">
            <v>OVERHEADS  FRT REGIONAL TAX MANAGER_ADMIN COST</v>
          </cell>
          <cell r="E907">
            <v>415002</v>
          </cell>
          <cell r="F907">
            <v>4150</v>
          </cell>
          <cell r="G907" t="str">
            <v>G&amp;A</v>
          </cell>
          <cell r="H907" t="str">
            <v>BASE JV</v>
          </cell>
          <cell r="I907" t="str">
            <v>FINANCE</v>
          </cell>
          <cell r="J907" t="str">
            <v>FINANCE</v>
          </cell>
          <cell r="K907" t="str">
            <v>Tax Manager UK, Africa and Middle East</v>
          </cell>
          <cell r="L907" t="str">
            <v>Tax Lead Nigeria</v>
          </cell>
          <cell r="M907" t="str">
            <v>CHIGBO ENENMO</v>
          </cell>
          <cell r="N907" t="str">
            <v>FINANCE</v>
          </cell>
          <cell r="O907" t="str">
            <v>AJILIMA- ISAAC, HAWA</v>
          </cell>
          <cell r="P907" t="str">
            <v>ROTIMI.KUSHANU@SHELL.COM</v>
          </cell>
          <cell r="Q907" t="str">
            <v>OPEX</v>
          </cell>
          <cell r="R907" t="str">
            <v>OPEX</v>
          </cell>
          <cell r="S907" t="str">
            <v>NON SAL</v>
          </cell>
          <cell r="T907" t="str">
            <v>N/A</v>
          </cell>
          <cell r="U907" t="str">
            <v>N/A</v>
          </cell>
          <cell r="V907" t="str">
            <v>N/A</v>
          </cell>
          <cell r="W907" t="str">
            <v>P236.06 Finance and Taxation</v>
          </cell>
          <cell r="X907" t="str">
            <v>S7200 Services</v>
          </cell>
          <cell r="Y907" t="str">
            <v>A2340 Overhead</v>
          </cell>
          <cell r="AB907">
            <v>0</v>
          </cell>
          <cell r="AC907">
            <v>0</v>
          </cell>
          <cell r="AD907">
            <v>0</v>
          </cell>
        </row>
        <row r="908">
          <cell r="A908">
            <v>113293</v>
          </cell>
          <cell r="B908" t="str">
            <v>OVERHEADS  FRT REGIONAL TAX MANAGER_ADMIN COST</v>
          </cell>
          <cell r="C908">
            <v>113293</v>
          </cell>
          <cell r="D908" t="str">
            <v>OVERHEADS  FRT REGIONAL TAX MANAGER_ADMIN COST</v>
          </cell>
          <cell r="E908">
            <v>415002</v>
          </cell>
          <cell r="F908">
            <v>4150</v>
          </cell>
          <cell r="G908" t="str">
            <v>G&amp;A</v>
          </cell>
          <cell r="H908" t="str">
            <v>BASE JV</v>
          </cell>
          <cell r="I908" t="str">
            <v>FINANCE</v>
          </cell>
          <cell r="J908" t="str">
            <v>FINANCE</v>
          </cell>
          <cell r="K908" t="str">
            <v>Tax Manager UK, Africa and Middle East</v>
          </cell>
          <cell r="L908" t="str">
            <v>Tax Lead Nigeria</v>
          </cell>
          <cell r="M908" t="str">
            <v>CHIGBO ENENMO</v>
          </cell>
          <cell r="N908" t="str">
            <v>FINANCE</v>
          </cell>
          <cell r="O908" t="str">
            <v>AJILIMA- ISAAC, HAWA</v>
          </cell>
          <cell r="P908" t="str">
            <v>ROTIMI.KUSHANU@SHELL.COM</v>
          </cell>
          <cell r="Q908" t="str">
            <v>OPEX</v>
          </cell>
          <cell r="R908" t="str">
            <v>OPEX</v>
          </cell>
          <cell r="S908" t="str">
            <v>NON SAL</v>
          </cell>
          <cell r="T908" t="str">
            <v>N/A</v>
          </cell>
          <cell r="U908" t="str">
            <v>N/A</v>
          </cell>
          <cell r="V908" t="str">
            <v>C_OPSE_OIL_Z11</v>
          </cell>
          <cell r="W908" t="str">
            <v>P236.06 Finance and Taxation</v>
          </cell>
          <cell r="X908" t="str">
            <v>S7200 Services</v>
          </cell>
          <cell r="Y908" t="str">
            <v>A2340 Overhead</v>
          </cell>
          <cell r="AB908">
            <v>603024.9137151608</v>
          </cell>
          <cell r="AC908">
            <v>728.89100000000008</v>
          </cell>
          <cell r="AD908">
            <v>2706.0218646398716</v>
          </cell>
        </row>
        <row r="909">
          <cell r="A909">
            <v>113294</v>
          </cell>
          <cell r="B909" t="str">
            <v>OVERHEADS FRT REGIONAL TAX MANAGER_CONSULTANCY</v>
          </cell>
          <cell r="C909">
            <v>113293</v>
          </cell>
          <cell r="D909" t="str">
            <v>OVERHEADS  FRT REGIONAL TAX MANAGER_ADMIN COST</v>
          </cell>
          <cell r="E909">
            <v>415002</v>
          </cell>
          <cell r="F909">
            <v>4150</v>
          </cell>
          <cell r="G909" t="str">
            <v>G&amp;A</v>
          </cell>
          <cell r="H909" t="str">
            <v>BASE JV</v>
          </cell>
          <cell r="I909" t="str">
            <v>FINANCE</v>
          </cell>
          <cell r="J909" t="str">
            <v>FINANCE</v>
          </cell>
          <cell r="K909" t="str">
            <v>Tax Manager UK, Africa and Middle East</v>
          </cell>
          <cell r="L909" t="str">
            <v>Tax Lead Nigeria</v>
          </cell>
          <cell r="M909" t="str">
            <v>CHIGBO ENENMO</v>
          </cell>
          <cell r="N909" t="str">
            <v>FINANCE</v>
          </cell>
          <cell r="O909" t="str">
            <v>AJILIMA- ISAAC, HAWA</v>
          </cell>
          <cell r="P909" t="str">
            <v>ROTIMI.KUSHANU@SHELL.COM</v>
          </cell>
          <cell r="Q909" t="str">
            <v>OPEX</v>
          </cell>
          <cell r="R909" t="str">
            <v>OPEX</v>
          </cell>
          <cell r="S909" t="str">
            <v>NON SAL</v>
          </cell>
          <cell r="T909" t="str">
            <v>N/A</v>
          </cell>
          <cell r="U909" t="str">
            <v>N/A</v>
          </cell>
          <cell r="V909" t="str">
            <v>C_OPSE_OIL_Z11</v>
          </cell>
          <cell r="W909" t="str">
            <v>P236.06 Finance and Taxation</v>
          </cell>
          <cell r="X909" t="str">
            <v>S7200 Services</v>
          </cell>
          <cell r="Y909" t="str">
            <v>A2340 Overhead</v>
          </cell>
          <cell r="AB909">
            <v>0</v>
          </cell>
          <cell r="AC909">
            <v>500</v>
          </cell>
          <cell r="AD909">
            <v>500</v>
          </cell>
        </row>
        <row r="910">
          <cell r="A910">
            <v>108968</v>
          </cell>
          <cell r="B910" t="str">
            <v xml:space="preserve">REGIONAL SECURITY MANAGER SSA TEAM      </v>
          </cell>
          <cell r="C910">
            <v>113298</v>
          </cell>
          <cell r="D910" t="str">
            <v>OVERHEADS, CORPORATE SECURITY-ENTERTAINMENT</v>
          </cell>
          <cell r="E910">
            <v>415007</v>
          </cell>
          <cell r="F910">
            <v>4150</v>
          </cell>
          <cell r="G910" t="str">
            <v>PMM</v>
          </cell>
          <cell r="H910" t="str">
            <v>BASE JV</v>
          </cell>
          <cell r="I910" t="str">
            <v>CC &amp; MD</v>
          </cell>
          <cell r="J910" t="str">
            <v>SECURITY</v>
          </cell>
          <cell r="K910" t="str">
            <v>General Manager, Security</v>
          </cell>
          <cell r="L910" t="str">
            <v>Head Security Strategy Planning &amp; Capabi</v>
          </cell>
          <cell r="M910" t="str">
            <v>CHIGBO ENENMO</v>
          </cell>
          <cell r="N910" t="str">
            <v>SECURITY</v>
          </cell>
          <cell r="O910" t="str">
            <v>OLOWOLAGBA, SUNKANMI</v>
          </cell>
          <cell r="P910" t="str">
            <v>GILDA.CHIME@SHELL.COM</v>
          </cell>
          <cell r="Q910" t="str">
            <v>OPEX</v>
          </cell>
          <cell r="R910" t="str">
            <v>OPEX</v>
          </cell>
          <cell r="S910" t="str">
            <v>NON SAL</v>
          </cell>
          <cell r="T910" t="str">
            <v>N/A</v>
          </cell>
          <cell r="U910" t="str">
            <v>N/A</v>
          </cell>
          <cell r="V910" t="str">
            <v>N/A</v>
          </cell>
          <cell r="W910" t="str">
            <v>P236.02 HSE</v>
          </cell>
          <cell r="X910" t="str">
            <v>S7200 Services</v>
          </cell>
          <cell r="Y910" t="str">
            <v>A2340 Overhead</v>
          </cell>
          <cell r="AB910">
            <v>0</v>
          </cell>
          <cell r="AC910">
            <v>0</v>
          </cell>
          <cell r="AD910">
            <v>0</v>
          </cell>
        </row>
        <row r="911">
          <cell r="A911">
            <v>113298</v>
          </cell>
          <cell r="B911" t="str">
            <v>OVERHEADS, PNCFSC CORPORATE SECURITY - ENTERTAINMENT</v>
          </cell>
          <cell r="C911">
            <v>113298</v>
          </cell>
          <cell r="D911" t="str">
            <v>OVERHEADS, CORPORATE SECURITY-ENTERTAINMENT</v>
          </cell>
          <cell r="E911">
            <v>415007</v>
          </cell>
          <cell r="F911">
            <v>4150</v>
          </cell>
          <cell r="G911" t="str">
            <v>PMM</v>
          </cell>
          <cell r="H911" t="str">
            <v>BASE JV</v>
          </cell>
          <cell r="I911" t="str">
            <v>CC &amp; MD</v>
          </cell>
          <cell r="J911" t="str">
            <v>SECURITY</v>
          </cell>
          <cell r="K911" t="str">
            <v>General Manager, Security</v>
          </cell>
          <cell r="L911" t="str">
            <v>Head Security Strategy Planning &amp; Capabi</v>
          </cell>
          <cell r="M911" t="str">
            <v>CHIGBO ENENMO</v>
          </cell>
          <cell r="N911" t="str">
            <v>SECURITY</v>
          </cell>
          <cell r="O911" t="str">
            <v>OLOWOLAGBA, SUNKANMI</v>
          </cell>
          <cell r="P911" t="str">
            <v>GILDA.CHIME@SHELL.COM</v>
          </cell>
          <cell r="Q911" t="str">
            <v>OPEX</v>
          </cell>
          <cell r="R911" t="str">
            <v>OPEX</v>
          </cell>
          <cell r="S911" t="str">
            <v>NON SAL</v>
          </cell>
          <cell r="T911" t="str">
            <v>N/A</v>
          </cell>
          <cell r="U911" t="str">
            <v>N/A</v>
          </cell>
          <cell r="V911" t="str">
            <v>C_OPSE_OIL_Z11</v>
          </cell>
          <cell r="W911" t="str">
            <v>P231 Production Operations</v>
          </cell>
          <cell r="X911" t="str">
            <v>S7200 Services</v>
          </cell>
          <cell r="Y911" t="str">
            <v>A2110 Production Operations</v>
          </cell>
          <cell r="AB911">
            <v>7712400</v>
          </cell>
          <cell r="AC911">
            <v>0</v>
          </cell>
          <cell r="AD911">
            <v>25286</v>
          </cell>
        </row>
        <row r="912">
          <cell r="A912">
            <v>101428</v>
          </cell>
          <cell r="B912" t="str">
            <v>FSE  Market and Trade Hydrocarbons</v>
          </cell>
          <cell r="C912">
            <v>113302</v>
          </cell>
          <cell r="D912" t="str">
            <v>OVERHEADS FSE CORPORATE SHIPPING AND EXPORT_ADMIN COST</v>
          </cell>
          <cell r="E912">
            <v>415002</v>
          </cell>
          <cell r="F912">
            <v>4150</v>
          </cell>
          <cell r="G912" t="str">
            <v>PMM</v>
          </cell>
          <cell r="H912" t="str">
            <v>BASE JV</v>
          </cell>
          <cell r="I912" t="str">
            <v>FINANCE</v>
          </cell>
          <cell r="J912" t="str">
            <v>FINANCE</v>
          </cell>
          <cell r="K912" t="str">
            <v>Corporate Shipping &amp; Export Manager</v>
          </cell>
          <cell r="L912" t="str">
            <v>Corporate Shipping &amp; Export Manager</v>
          </cell>
          <cell r="M912" t="str">
            <v>CHIGBO ENENMO</v>
          </cell>
          <cell r="N912" t="str">
            <v>FINANCE</v>
          </cell>
          <cell r="O912" t="str">
            <v>AJILIMA- ISAAC, HAWA</v>
          </cell>
          <cell r="P912" t="str">
            <v>OLANIYI.OLADEPO@SHELL.COM</v>
          </cell>
          <cell r="Q912" t="str">
            <v>OPEX</v>
          </cell>
          <cell r="R912" t="str">
            <v>OPEX</v>
          </cell>
          <cell r="S912" t="str">
            <v>NON SAL</v>
          </cell>
          <cell r="T912" t="str">
            <v>N/A</v>
          </cell>
          <cell r="U912" t="str">
            <v>N/A</v>
          </cell>
          <cell r="V912" t="str">
            <v>C_OPSE_OIL_Z11</v>
          </cell>
          <cell r="W912" t="str">
            <v>P236.06 Finance and Taxation</v>
          </cell>
          <cell r="X912" t="str">
            <v>S7200 Services</v>
          </cell>
          <cell r="Y912" t="str">
            <v>A2340 Overhead</v>
          </cell>
          <cell r="AB912">
            <v>0</v>
          </cell>
          <cell r="AC912">
            <v>0</v>
          </cell>
          <cell r="AD912">
            <v>0</v>
          </cell>
        </row>
        <row r="913">
          <cell r="A913">
            <v>113212</v>
          </cell>
          <cell r="B913" t="str">
            <v>OVERHEADS FSE CORPORATE SHIPPING AND EXPORT_CATERING</v>
          </cell>
          <cell r="C913">
            <v>113302</v>
          </cell>
          <cell r="D913" t="str">
            <v>OVERHEADS FSE CORPORATE SHIPPING AND EXPORT_ADMIN COST</v>
          </cell>
          <cell r="E913">
            <v>415002</v>
          </cell>
          <cell r="F913">
            <v>4150</v>
          </cell>
          <cell r="G913" t="str">
            <v>G&amp;A</v>
          </cell>
          <cell r="H913" t="str">
            <v>BASE JV</v>
          </cell>
          <cell r="I913" t="str">
            <v>FINANCE</v>
          </cell>
          <cell r="J913" t="str">
            <v>FINANCE</v>
          </cell>
          <cell r="K913" t="str">
            <v>Corporate Shipping &amp; Export Manager</v>
          </cell>
          <cell r="L913" t="str">
            <v>Corporate Shipping &amp; Export Manager</v>
          </cell>
          <cell r="M913" t="str">
            <v>CHIGBO ENENMO</v>
          </cell>
          <cell r="N913" t="str">
            <v>FINANCE</v>
          </cell>
          <cell r="O913" t="str">
            <v>AJILIMA- ISAAC, HAWA</v>
          </cell>
          <cell r="P913" t="str">
            <v>OLANIYI.OLADEPO@SHELL.COM</v>
          </cell>
          <cell r="Q913" t="str">
            <v>OPEX</v>
          </cell>
          <cell r="R913" t="str">
            <v>OPEX</v>
          </cell>
          <cell r="S913" t="str">
            <v>NON SAL</v>
          </cell>
          <cell r="T913" t="str">
            <v>N/A</v>
          </cell>
          <cell r="U913" t="str">
            <v>N/A</v>
          </cell>
          <cell r="V913" t="str">
            <v>N/A</v>
          </cell>
          <cell r="W913" t="str">
            <v>P236.06 Finance and Taxation</v>
          </cell>
          <cell r="X913" t="str">
            <v>S7200 Services</v>
          </cell>
          <cell r="Y913" t="str">
            <v>A2340 Overhead</v>
          </cell>
          <cell r="AB913">
            <v>0</v>
          </cell>
          <cell r="AC913">
            <v>0</v>
          </cell>
          <cell r="AD913">
            <v>0</v>
          </cell>
        </row>
        <row r="914">
          <cell r="A914">
            <v>113302</v>
          </cell>
          <cell r="B914" t="str">
            <v>OVERHEADS FSE CORPORATE SHIPPING AND EXPORT_ADMIN COST</v>
          </cell>
          <cell r="C914">
            <v>113302</v>
          </cell>
          <cell r="D914" t="str">
            <v>OVERHEADS FSE CORPORATE SHIPPING AND EXPORT_ADMIN COST</v>
          </cell>
          <cell r="E914">
            <v>415002</v>
          </cell>
          <cell r="F914">
            <v>4150</v>
          </cell>
          <cell r="G914" t="str">
            <v>G&amp;A</v>
          </cell>
          <cell r="H914" t="str">
            <v>BASE JV</v>
          </cell>
          <cell r="I914" t="str">
            <v>FINANCE</v>
          </cell>
          <cell r="J914" t="str">
            <v>FINANCE</v>
          </cell>
          <cell r="K914" t="str">
            <v>Corporate Shipping &amp; Export Manager</v>
          </cell>
          <cell r="L914" t="str">
            <v>Corporate Shipping &amp; Export Manager</v>
          </cell>
          <cell r="M914" t="str">
            <v>CHIGBO ENENMO</v>
          </cell>
          <cell r="N914" t="str">
            <v>FINANCE</v>
          </cell>
          <cell r="O914" t="str">
            <v>AJILIMA- ISAAC, HAWA</v>
          </cell>
          <cell r="P914" t="str">
            <v>OLANIYI.OLADEPO@SHELL.COM</v>
          </cell>
          <cell r="Q914" t="str">
            <v>OPEX</v>
          </cell>
          <cell r="R914" t="str">
            <v>OPEX</v>
          </cell>
          <cell r="S914" t="str">
            <v>NON SAL</v>
          </cell>
          <cell r="T914" t="str">
            <v>N/A</v>
          </cell>
          <cell r="U914" t="str">
            <v>N/A</v>
          </cell>
          <cell r="V914" t="str">
            <v>C_OPSE_OIL_Z11</v>
          </cell>
          <cell r="W914" t="str">
            <v>P236.06 Finance and Taxation</v>
          </cell>
          <cell r="X914" t="str">
            <v>S7200 Services</v>
          </cell>
          <cell r="Y914" t="str">
            <v>A2340 Overhead</v>
          </cell>
          <cell r="AB914">
            <v>5620500</v>
          </cell>
          <cell r="AC914">
            <v>1200</v>
          </cell>
          <cell r="AD914">
            <v>19627.868852459018</v>
          </cell>
        </row>
        <row r="915">
          <cell r="A915">
            <v>100507</v>
          </cell>
          <cell r="B915" t="str">
            <v xml:space="preserve">PTW COMMUNITY AFFAIRS                   </v>
          </cell>
          <cell r="C915">
            <v>113314</v>
          </cell>
          <cell r="D915" t="str">
            <v>PTW COMMUNITY RELATIONS - HSE (CD - CULTURAL/SOCIAL/COMMERCE )</v>
          </cell>
          <cell r="E915">
            <v>415008</v>
          </cell>
          <cell r="F915">
            <v>4150</v>
          </cell>
          <cell r="G915" t="str">
            <v>CDPA</v>
          </cell>
          <cell r="H915" t="str">
            <v>BASE JV</v>
          </cell>
          <cell r="I915" t="str">
            <v>PRODUCTION</v>
          </cell>
          <cell r="J915" t="str">
            <v>PRODUCTION</v>
          </cell>
          <cell r="K915" t="str">
            <v>Asset Manager, Swamp West Hub</v>
          </cell>
          <cell r="L915" t="str">
            <v>Forcados Terminal Installation Manager</v>
          </cell>
          <cell r="M915" t="str">
            <v>IRETI OMOTOSO</v>
          </cell>
          <cell r="N915" t="str">
            <v>PRODUCTION</v>
          </cell>
          <cell r="O915" t="str">
            <v>MBANEFO, DUBEM</v>
          </cell>
          <cell r="P915" t="str">
            <v>OTODE.EMAGBETERE@SHELL.COM</v>
          </cell>
          <cell r="Q915" t="str">
            <v>OPEX</v>
          </cell>
          <cell r="R915" t="str">
            <v>OPEX</v>
          </cell>
          <cell r="S915" t="str">
            <v>NON SAL</v>
          </cell>
          <cell r="T915" t="str">
            <v>N/A</v>
          </cell>
          <cell r="U915" t="str">
            <v>N/A</v>
          </cell>
          <cell r="V915" t="str">
            <v>N/A</v>
          </cell>
          <cell r="W915" t="str">
            <v>P236.08 Overhead (SCD)</v>
          </cell>
          <cell r="X915" t="str">
            <v>S7200 Services</v>
          </cell>
          <cell r="Y915" t="str">
            <v>A2340 Overhead</v>
          </cell>
          <cell r="AB915">
            <v>0</v>
          </cell>
          <cell r="AC915">
            <v>0</v>
          </cell>
          <cell r="AD915">
            <v>0</v>
          </cell>
        </row>
        <row r="916">
          <cell r="A916">
            <v>113314</v>
          </cell>
          <cell r="B916" t="str">
            <v>PTW COMMUNITY RELATIONS</v>
          </cell>
          <cell r="C916">
            <v>113314</v>
          </cell>
          <cell r="D916" t="str">
            <v>PTW COMMUNITY RELATIONS - HSE (CD - CULTURAL/SOCIAL/COMMERCE )</v>
          </cell>
          <cell r="E916">
            <v>415008</v>
          </cell>
          <cell r="F916">
            <v>4150</v>
          </cell>
          <cell r="G916" t="str">
            <v>CDPA</v>
          </cell>
          <cell r="H916" t="str">
            <v>BASE JV</v>
          </cell>
          <cell r="I916" t="str">
            <v>PRODUCTION</v>
          </cell>
          <cell r="J916" t="str">
            <v>PRODUCTION</v>
          </cell>
          <cell r="K916" t="str">
            <v>Asset Manager, Swamp West Hub</v>
          </cell>
          <cell r="L916" t="str">
            <v>Forcados Terminal Installation Manager</v>
          </cell>
          <cell r="M916" t="str">
            <v>IRETI OMOTOSO</v>
          </cell>
          <cell r="N916" t="str">
            <v>PRODUCTION</v>
          </cell>
          <cell r="O916" t="str">
            <v>MBANEFO, DUBEM</v>
          </cell>
          <cell r="P916" t="str">
            <v>OTODE.EMAGBETERE@SHELL.COM</v>
          </cell>
          <cell r="Q916" t="str">
            <v>OPEX</v>
          </cell>
          <cell r="R916" t="str">
            <v>OPEX</v>
          </cell>
          <cell r="S916" t="str">
            <v>NON SAL</v>
          </cell>
          <cell r="T916" t="str">
            <v>N/A</v>
          </cell>
          <cell r="U916" t="str">
            <v>N/A</v>
          </cell>
          <cell r="V916" t="str">
            <v>C_OPSE_OIL_Z11</v>
          </cell>
          <cell r="W916" t="str">
            <v>P231 Production Operations</v>
          </cell>
          <cell r="X916" t="str">
            <v>S7200 Services</v>
          </cell>
          <cell r="Y916" t="str">
            <v>A2110 Production Operations</v>
          </cell>
          <cell r="AB916">
            <v>126910000.00000001</v>
          </cell>
          <cell r="AC916">
            <v>0</v>
          </cell>
          <cell r="AD916">
            <v>416098.36065573775</v>
          </cell>
        </row>
        <row r="917">
          <cell r="A917">
            <v>113316</v>
          </cell>
          <cell r="B917" t="str">
            <v>PWB COMMUNITY RELATIONS</v>
          </cell>
          <cell r="C917">
            <v>113316</v>
          </cell>
          <cell r="D917" t="str">
            <v>PWB COMMUNITY RELATIONS - LOGISTICS (CD - CULTURAL/SOCIAL/COMMERCE )</v>
          </cell>
          <cell r="E917">
            <v>415008</v>
          </cell>
          <cell r="F917">
            <v>4150</v>
          </cell>
          <cell r="G917" t="str">
            <v>CDPA</v>
          </cell>
          <cell r="H917" t="str">
            <v>BASE JV</v>
          </cell>
          <cell r="I917" t="str">
            <v>PRODUCTION</v>
          </cell>
          <cell r="J917" t="str">
            <v>PRODUCTION</v>
          </cell>
          <cell r="K917" t="str">
            <v>Asset Manager, Swamp West Hub</v>
          </cell>
          <cell r="L917" t="str">
            <v>Asset Management Integration Lead</v>
          </cell>
          <cell r="M917" t="str">
            <v>IRETI OMOTOSO</v>
          </cell>
          <cell r="N917" t="str">
            <v>PRODUCTION</v>
          </cell>
          <cell r="O917" t="str">
            <v>COOKEY, GABRIEL</v>
          </cell>
          <cell r="P917" t="str">
            <v>OWHOTEMU.AWARITEFE@SHELL.COM</v>
          </cell>
          <cell r="Q917" t="str">
            <v>OPEX</v>
          </cell>
          <cell r="R917" t="str">
            <v>OPEX</v>
          </cell>
          <cell r="S917" t="str">
            <v>NON SAL</v>
          </cell>
          <cell r="T917" t="str">
            <v>N/A</v>
          </cell>
          <cell r="U917" t="str">
            <v>N/A</v>
          </cell>
          <cell r="V917" t="str">
            <v>C_OPSE_OIL_Z11</v>
          </cell>
          <cell r="W917" t="str">
            <v>P231 Production Operations</v>
          </cell>
          <cell r="X917" t="str">
            <v>S7200 Services</v>
          </cell>
          <cell r="Y917" t="str">
            <v>A2110 Production Operations</v>
          </cell>
          <cell r="AB917">
            <v>54169500</v>
          </cell>
          <cell r="AC917">
            <v>0</v>
          </cell>
          <cell r="AD917">
            <v>177604.9180327869</v>
          </cell>
        </row>
        <row r="918">
          <cell r="A918" t="str">
            <v>O.NG.PCW.NTF.CRC.71300</v>
          </cell>
          <cell r="B918" t="str">
            <v>PCW NORTH BANK F/S FACIL  COMMUNITY RELATIONS</v>
          </cell>
          <cell r="C918">
            <v>113316</v>
          </cell>
          <cell r="D918" t="str">
            <v>PWB COMMUNITY RELATIONS - LOGISTICS (CD - CULTURAL/SOCIAL/COMMERCE )</v>
          </cell>
          <cell r="E918">
            <v>415008</v>
          </cell>
          <cell r="F918">
            <v>4150</v>
          </cell>
          <cell r="G918" t="str">
            <v>CDPA</v>
          </cell>
          <cell r="H918" t="str">
            <v>BASE JV</v>
          </cell>
          <cell r="I918" t="str">
            <v>PRODUCTION</v>
          </cell>
          <cell r="J918" t="str">
            <v>PRODUCTION</v>
          </cell>
          <cell r="K918" t="str">
            <v>Asset Manager, Swamp West Hub</v>
          </cell>
          <cell r="L918" t="str">
            <v>Asset Management Integration Lead</v>
          </cell>
          <cell r="M918" t="str">
            <v>IRETI OMOTOSO</v>
          </cell>
          <cell r="N918" t="str">
            <v>PRODUCTION</v>
          </cell>
          <cell r="O918" t="str">
            <v>COOKEY, GABRIEL</v>
          </cell>
          <cell r="P918" t="str">
            <v>OWHOTEMU.AWARITEFE@SHELL.COM</v>
          </cell>
          <cell r="Q918" t="str">
            <v>OPEX</v>
          </cell>
          <cell r="R918" t="str">
            <v>OPEX</v>
          </cell>
          <cell r="S918" t="str">
            <v>NON SAL</v>
          </cell>
          <cell r="T918" t="str">
            <v>N/A</v>
          </cell>
          <cell r="U918" t="str">
            <v>N/A</v>
          </cell>
          <cell r="V918" t="str">
            <v>N/A</v>
          </cell>
          <cell r="W918" t="str">
            <v>P231 Production Operations</v>
          </cell>
          <cell r="X918" t="str">
            <v>S7200 Services</v>
          </cell>
          <cell r="Y918" t="str">
            <v>A2110 Production Operations</v>
          </cell>
          <cell r="AB918">
            <v>0</v>
          </cell>
          <cell r="AC918">
            <v>0</v>
          </cell>
          <cell r="AD918">
            <v>0</v>
          </cell>
        </row>
        <row r="919">
          <cell r="A919" t="str">
            <v>O.NG.PCW.YKF.CRC.71300</v>
          </cell>
          <cell r="B919" t="str">
            <v>PCW YOKRI F/S FACIL  COMMUNITY RELATIONS</v>
          </cell>
          <cell r="C919">
            <v>113316</v>
          </cell>
          <cell r="D919" t="str">
            <v>PWB COMMUNITY RELATIONS - LOGISTICS (CD - CULTURAL/SOCIAL/COMMERCE )</v>
          </cell>
          <cell r="E919">
            <v>415008</v>
          </cell>
          <cell r="F919">
            <v>4150</v>
          </cell>
          <cell r="G919" t="str">
            <v>CDPA</v>
          </cell>
          <cell r="H919" t="str">
            <v>BASE JV</v>
          </cell>
          <cell r="I919" t="str">
            <v>PRODUCTION</v>
          </cell>
          <cell r="J919" t="str">
            <v>PRODUCTION</v>
          </cell>
          <cell r="K919" t="str">
            <v>Asset Manager, Swamp West Hub</v>
          </cell>
          <cell r="L919" t="str">
            <v>Asset Management Integration Lead</v>
          </cell>
          <cell r="M919" t="str">
            <v>IRETI OMOTOSO</v>
          </cell>
          <cell r="N919" t="str">
            <v>PRODUCTION</v>
          </cell>
          <cell r="O919" t="str">
            <v>COOKEY, GABRIEL</v>
          </cell>
          <cell r="P919" t="str">
            <v>OWHOTEMU.AWARITEFE@SHELL.COM</v>
          </cell>
          <cell r="Q919" t="str">
            <v>OPEX</v>
          </cell>
          <cell r="R919" t="str">
            <v>OPEX</v>
          </cell>
          <cell r="S919" t="str">
            <v>NON SAL</v>
          </cell>
          <cell r="T919" t="str">
            <v>N/A</v>
          </cell>
          <cell r="U919" t="str">
            <v>N/A</v>
          </cell>
          <cell r="V919" t="str">
            <v>N/A</v>
          </cell>
          <cell r="W919" t="str">
            <v>P231 Production Operations</v>
          </cell>
          <cell r="X919" t="str">
            <v>S7200 Services</v>
          </cell>
          <cell r="Y919" t="str">
            <v>A2110 Production Operations</v>
          </cell>
          <cell r="AB919">
            <v>0</v>
          </cell>
          <cell r="AC919">
            <v>0</v>
          </cell>
          <cell r="AD919">
            <v>0</v>
          </cell>
        </row>
        <row r="920">
          <cell r="A920">
            <v>101258</v>
          </cell>
          <cell r="B920" t="str">
            <v>SALS&amp;WAGESEA</v>
          </cell>
          <cell r="C920">
            <v>113323</v>
          </cell>
          <cell r="D920" t="str">
            <v>TRAVELS &amp; HOTEL - EA</v>
          </cell>
          <cell r="E920">
            <v>415002</v>
          </cell>
          <cell r="F920">
            <v>4150</v>
          </cell>
          <cell r="G920" t="str">
            <v>G&amp;A</v>
          </cell>
          <cell r="H920" t="str">
            <v>BASE JV</v>
          </cell>
          <cell r="I920" t="str">
            <v>PRODUCTION</v>
          </cell>
          <cell r="J920" t="str">
            <v>PRODUCTION</v>
          </cell>
          <cell r="K920" t="str">
            <v>Asset Manager, EA Hub</v>
          </cell>
          <cell r="L920" t="str">
            <v>Asset Management Integration Lead</v>
          </cell>
          <cell r="M920" t="str">
            <v>IRETI OMOTOSO</v>
          </cell>
          <cell r="N920" t="str">
            <v>PRODUCTION</v>
          </cell>
          <cell r="O920" t="str">
            <v>OLUMIDE, VICTORIA</v>
          </cell>
          <cell r="P920" t="str">
            <v>OGBONNA.NWACHI@SHELL.COM</v>
          </cell>
          <cell r="Q920" t="str">
            <v>OPEX</v>
          </cell>
          <cell r="R920" t="str">
            <v>OPEX</v>
          </cell>
          <cell r="S920" t="str">
            <v>NON SAL</v>
          </cell>
          <cell r="T920" t="str">
            <v>N/A</v>
          </cell>
          <cell r="U920" t="str">
            <v>N/A</v>
          </cell>
          <cell r="V920" t="str">
            <v>N/A</v>
          </cell>
          <cell r="W920" t="str">
            <v>P231 Production Operations</v>
          </cell>
          <cell r="X920" t="str">
            <v>S7200 Services</v>
          </cell>
          <cell r="Y920" t="str">
            <v>A2110 Production Operations</v>
          </cell>
          <cell r="AB920">
            <v>0</v>
          </cell>
          <cell r="AC920">
            <v>0</v>
          </cell>
          <cell r="AD920">
            <v>0</v>
          </cell>
        </row>
        <row r="921">
          <cell r="A921">
            <v>113323</v>
          </cell>
          <cell r="B921" t="str">
            <v>GPO GENERAL OH - MANAGE COMPANY BUSINESS</v>
          </cell>
          <cell r="C921">
            <v>113323</v>
          </cell>
          <cell r="D921" t="str">
            <v>TRAVELS &amp; HOTEL - EA</v>
          </cell>
          <cell r="E921">
            <v>415002</v>
          </cell>
          <cell r="F921">
            <v>4150</v>
          </cell>
          <cell r="G921" t="str">
            <v>G&amp;A</v>
          </cell>
          <cell r="H921" t="str">
            <v>BASE JV</v>
          </cell>
          <cell r="I921" t="str">
            <v>PRODUCTION</v>
          </cell>
          <cell r="J921" t="str">
            <v>PRODUCTION</v>
          </cell>
          <cell r="K921" t="str">
            <v>Asset Manager, EA Hub</v>
          </cell>
          <cell r="L921" t="str">
            <v>Asset Management Integration Lead</v>
          </cell>
          <cell r="M921" t="str">
            <v>IRETI OMOTOSO</v>
          </cell>
          <cell r="N921" t="str">
            <v>PRODUCTION</v>
          </cell>
          <cell r="O921" t="str">
            <v>OLUMIDE, VICTORIA</v>
          </cell>
          <cell r="P921" t="str">
            <v>OGBONNA.NWACHI@SHELL.COM</v>
          </cell>
          <cell r="Q921" t="str">
            <v>OPEX</v>
          </cell>
          <cell r="R921" t="str">
            <v>OPEX</v>
          </cell>
          <cell r="S921" t="str">
            <v>NON SAL</v>
          </cell>
          <cell r="T921" t="str">
            <v>N/A</v>
          </cell>
          <cell r="U921" t="str">
            <v>N/A</v>
          </cell>
          <cell r="V921" t="str">
            <v>N_EAZZ_OFS_N01</v>
          </cell>
          <cell r="W921" t="str">
            <v>P231 Production Operations</v>
          </cell>
          <cell r="X921" t="str">
            <v>S7200 Services</v>
          </cell>
          <cell r="Y921" t="str">
            <v>A2110 Production Operations</v>
          </cell>
          <cell r="AB921">
            <v>46620000</v>
          </cell>
          <cell r="AC921">
            <v>60000</v>
          </cell>
          <cell r="AD921">
            <v>212852.45901639343</v>
          </cell>
        </row>
        <row r="922">
          <cell r="A922">
            <v>101330</v>
          </cell>
          <cell r="B922" t="str">
            <v xml:space="preserve">ITG CORPORATE MGT SYSTEM                </v>
          </cell>
          <cell r="C922">
            <v>113325</v>
          </cell>
          <cell r="D922" t="str">
            <v>OVERHEADS, ITG INFORMATION TECHNOLOGY MANAGER - ADMIN SERVICES COST</v>
          </cell>
          <cell r="E922">
            <v>415002</v>
          </cell>
          <cell r="F922">
            <v>4150</v>
          </cell>
          <cell r="G922" t="str">
            <v>G&amp;A</v>
          </cell>
          <cell r="H922" t="str">
            <v>BASE JV</v>
          </cell>
          <cell r="I922" t="str">
            <v>FINANCE</v>
          </cell>
          <cell r="J922" t="str">
            <v>IM &amp; IT</v>
          </cell>
          <cell r="K922" t="str">
            <v>IM&amp;IT Manager Nigeria &amp; Gabon</v>
          </cell>
          <cell r="L922" t="str">
            <v>JV Interface Manager</v>
          </cell>
          <cell r="M922" t="str">
            <v>CHIGBO ENENMO</v>
          </cell>
          <cell r="N922" t="str">
            <v>FINANCE/IT</v>
          </cell>
          <cell r="O922" t="str">
            <v>ONAMUSI, ADERONKE</v>
          </cell>
          <cell r="P922" t="str">
            <v>kola.oyelowo@shell.com</v>
          </cell>
          <cell r="Q922" t="str">
            <v>OPEX</v>
          </cell>
          <cell r="R922" t="str">
            <v>OPEX</v>
          </cell>
          <cell r="S922" t="str">
            <v>NON SAL</v>
          </cell>
          <cell r="T922" t="str">
            <v>N/A</v>
          </cell>
          <cell r="U922" t="str">
            <v>N/A</v>
          </cell>
          <cell r="V922" t="str">
            <v>N/A</v>
          </cell>
          <cell r="W922" t="str">
            <v>P236.03 IT</v>
          </cell>
          <cell r="X922" t="str">
            <v>S7200 Services</v>
          </cell>
          <cell r="Y922" t="str">
            <v>A2340 Overhead</v>
          </cell>
          <cell r="AB922">
            <v>0</v>
          </cell>
          <cell r="AC922">
            <v>0</v>
          </cell>
          <cell r="AD922">
            <v>0</v>
          </cell>
        </row>
        <row r="923">
          <cell r="A923">
            <v>108541</v>
          </cell>
          <cell r="B923" t="str">
            <v xml:space="preserve">ITG SALARY  APPL SUPPORT SSW.           </v>
          </cell>
          <cell r="C923">
            <v>113325</v>
          </cell>
          <cell r="D923" t="str">
            <v>OVERHEADS, ITG INFORMATION TECHNOLOGY MANAGER - ADMIN SERVICES COST</v>
          </cell>
          <cell r="E923">
            <v>415002</v>
          </cell>
          <cell r="F923">
            <v>4150</v>
          </cell>
          <cell r="G923" t="str">
            <v>G&amp;A</v>
          </cell>
          <cell r="H923" t="str">
            <v>BASE JV</v>
          </cell>
          <cell r="I923" t="str">
            <v>FINANCE</v>
          </cell>
          <cell r="J923" t="str">
            <v>IM &amp; IT</v>
          </cell>
          <cell r="K923" t="str">
            <v>IM&amp;IT Manager Nigeria &amp; Gabon</v>
          </cell>
          <cell r="L923" t="str">
            <v>JV Interface Manager</v>
          </cell>
          <cell r="M923" t="str">
            <v>CHIGBO ENENMO</v>
          </cell>
          <cell r="N923" t="str">
            <v>FINANCE/IT</v>
          </cell>
          <cell r="O923" t="str">
            <v>ONAMUSI, ADERONKE</v>
          </cell>
          <cell r="P923" t="str">
            <v>kola.oyelowo@shell.com</v>
          </cell>
          <cell r="Q923" t="str">
            <v>OPEX</v>
          </cell>
          <cell r="R923" t="str">
            <v>OPEX</v>
          </cell>
          <cell r="S923" t="str">
            <v>NON SAL</v>
          </cell>
          <cell r="T923" t="str">
            <v>N/A</v>
          </cell>
          <cell r="U923" t="str">
            <v>N/A</v>
          </cell>
          <cell r="V923" t="str">
            <v>N/A</v>
          </cell>
          <cell r="W923" t="str">
            <v>P236.03 IT</v>
          </cell>
          <cell r="X923" t="str">
            <v>S7200 Services</v>
          </cell>
          <cell r="Y923" t="str">
            <v>A2340 Overhead</v>
          </cell>
          <cell r="AB923">
            <v>0</v>
          </cell>
          <cell r="AC923">
            <v>0</v>
          </cell>
          <cell r="AD923">
            <v>0</v>
          </cell>
        </row>
        <row r="924">
          <cell r="A924">
            <v>108542</v>
          </cell>
          <cell r="B924" t="str">
            <v>ITG SALARY  BUSINESS SERVICES (BSM)</v>
          </cell>
          <cell r="C924">
            <v>113325</v>
          </cell>
          <cell r="D924" t="str">
            <v>OVERHEADS, ITG INFORMATION TECHNOLOGY MANAGER - ADMIN SERVICES COST</v>
          </cell>
          <cell r="E924">
            <v>415002</v>
          </cell>
          <cell r="F924">
            <v>4150</v>
          </cell>
          <cell r="G924" t="str">
            <v>G&amp;A</v>
          </cell>
          <cell r="H924" t="str">
            <v>BASE JV</v>
          </cell>
          <cell r="I924" t="str">
            <v>FINANCE</v>
          </cell>
          <cell r="J924" t="str">
            <v>IM &amp; IT</v>
          </cell>
          <cell r="K924" t="str">
            <v>IM&amp;IT Manager Nigeria &amp; Gabon</v>
          </cell>
          <cell r="L924" t="str">
            <v>JV Interface Manager</v>
          </cell>
          <cell r="M924" t="str">
            <v>CHIGBO ENENMO</v>
          </cell>
          <cell r="N924" t="str">
            <v>FINANCE/IT</v>
          </cell>
          <cell r="O924" t="str">
            <v>ONAMUSI, ADERONKE</v>
          </cell>
          <cell r="P924" t="str">
            <v>kola.oyelowo@shell.com</v>
          </cell>
          <cell r="Q924" t="str">
            <v>OPEX</v>
          </cell>
          <cell r="R924" t="str">
            <v>OPEX</v>
          </cell>
          <cell r="S924" t="str">
            <v>NON SAL</v>
          </cell>
          <cell r="T924" t="str">
            <v>N/A</v>
          </cell>
          <cell r="U924" t="str">
            <v>N/A</v>
          </cell>
          <cell r="V924" t="str">
            <v>N/A</v>
          </cell>
          <cell r="W924" t="str">
            <v>P236.03 IT</v>
          </cell>
          <cell r="X924" t="str">
            <v>S7200 Services</v>
          </cell>
          <cell r="Y924" t="str">
            <v>A2340 Overhead</v>
          </cell>
          <cell r="AB924">
            <v>0</v>
          </cell>
          <cell r="AC924">
            <v>0</v>
          </cell>
          <cell r="AD924">
            <v>0</v>
          </cell>
        </row>
        <row r="925">
          <cell r="A925">
            <v>108544</v>
          </cell>
          <cell r="B925" t="str">
            <v>ITG SALARY APPL SUPPORT ENG SSA</v>
          </cell>
          <cell r="C925">
            <v>113325</v>
          </cell>
          <cell r="D925" t="str">
            <v>OVERHEADS, ITG INFORMATION TECHNOLOGY MANAGER - ADMIN SERVICES COST</v>
          </cell>
          <cell r="E925">
            <v>415002</v>
          </cell>
          <cell r="F925">
            <v>4150</v>
          </cell>
          <cell r="G925" t="str">
            <v>G&amp;A</v>
          </cell>
          <cell r="H925" t="str">
            <v>BASE JV</v>
          </cell>
          <cell r="I925" t="str">
            <v>FINANCE</v>
          </cell>
          <cell r="J925" t="str">
            <v>IM &amp; IT</v>
          </cell>
          <cell r="K925" t="str">
            <v>IM&amp;IT Manager Nigeria &amp; Gabon</v>
          </cell>
          <cell r="L925" t="str">
            <v>JV Interface Manager</v>
          </cell>
          <cell r="M925" t="str">
            <v>CHIGBO ENENMO</v>
          </cell>
          <cell r="N925" t="str">
            <v>FINANCE/IT</v>
          </cell>
          <cell r="O925" t="str">
            <v>ONAMUSI, ADERONKE</v>
          </cell>
          <cell r="P925" t="str">
            <v>kola.oyelowo@shell.com</v>
          </cell>
          <cell r="Q925" t="str">
            <v>OPEX</v>
          </cell>
          <cell r="R925" t="str">
            <v>OPEX</v>
          </cell>
          <cell r="S925" t="str">
            <v>NON SAL</v>
          </cell>
          <cell r="T925" t="str">
            <v>N/A</v>
          </cell>
          <cell r="U925" t="str">
            <v>N/A</v>
          </cell>
          <cell r="V925" t="str">
            <v>N/A</v>
          </cell>
          <cell r="W925" t="str">
            <v>P236.03 IT</v>
          </cell>
          <cell r="X925" t="str">
            <v>S7200 Services</v>
          </cell>
          <cell r="Y925" t="str">
            <v>A2340 Overhead</v>
          </cell>
          <cell r="AB925">
            <v>0</v>
          </cell>
          <cell r="AC925">
            <v>0</v>
          </cell>
          <cell r="AD925">
            <v>0</v>
          </cell>
        </row>
        <row r="926">
          <cell r="A926">
            <v>108545</v>
          </cell>
          <cell r="B926" t="str">
            <v>ITG SALARY APPL SUPPORT PRODUCTION</v>
          </cell>
          <cell r="C926">
            <v>113325</v>
          </cell>
          <cell r="D926" t="str">
            <v>OVERHEADS, ITG INFORMATION TECHNOLOGY MANAGER - ADMIN SERVICES COST</v>
          </cell>
          <cell r="E926">
            <v>415002</v>
          </cell>
          <cell r="F926">
            <v>4150</v>
          </cell>
          <cell r="G926" t="str">
            <v>G&amp;A</v>
          </cell>
          <cell r="H926" t="str">
            <v>BASE JV</v>
          </cell>
          <cell r="I926" t="str">
            <v>FINANCE</v>
          </cell>
          <cell r="J926" t="str">
            <v>IM &amp; IT</v>
          </cell>
          <cell r="K926" t="str">
            <v>IM&amp;IT Manager Nigeria &amp; Gabon</v>
          </cell>
          <cell r="L926" t="str">
            <v>JV Interface Manager</v>
          </cell>
          <cell r="M926" t="str">
            <v>CHIGBO ENENMO</v>
          </cell>
          <cell r="N926" t="str">
            <v>FINANCE/IT</v>
          </cell>
          <cell r="O926" t="str">
            <v>ONAMUSI, ADERONKE</v>
          </cell>
          <cell r="P926" t="str">
            <v>kola.oyelowo@shell.com</v>
          </cell>
          <cell r="Q926" t="str">
            <v>OPEX</v>
          </cell>
          <cell r="R926" t="str">
            <v>OPEX</v>
          </cell>
          <cell r="S926" t="str">
            <v>NON SAL</v>
          </cell>
          <cell r="T926" t="str">
            <v>N/A</v>
          </cell>
          <cell r="U926" t="str">
            <v>N/A</v>
          </cell>
          <cell r="V926" t="str">
            <v>N/A</v>
          </cell>
          <cell r="W926" t="str">
            <v>P236.03 IT</v>
          </cell>
          <cell r="X926" t="str">
            <v>S7200 Services</v>
          </cell>
          <cell r="Y926" t="str">
            <v>A2340 Overhead</v>
          </cell>
          <cell r="AB926">
            <v>0</v>
          </cell>
          <cell r="AC926">
            <v>0</v>
          </cell>
          <cell r="AD926">
            <v>0</v>
          </cell>
        </row>
        <row r="927">
          <cell r="A927">
            <v>108547</v>
          </cell>
          <cell r="B927" t="str">
            <v>ITG SALARY IT SERVICES AND OPERATION</v>
          </cell>
          <cell r="C927">
            <v>113325</v>
          </cell>
          <cell r="D927" t="str">
            <v>OVERHEADS, ITG INFORMATION TECHNOLOGY MANAGER - ADMIN SERVICES COST</v>
          </cell>
          <cell r="E927">
            <v>415002</v>
          </cell>
          <cell r="F927">
            <v>4150</v>
          </cell>
          <cell r="G927" t="str">
            <v>G&amp;A</v>
          </cell>
          <cell r="H927" t="str">
            <v>BASE JV</v>
          </cell>
          <cell r="I927" t="str">
            <v>FINANCE</v>
          </cell>
          <cell r="J927" t="str">
            <v>IM &amp; IT</v>
          </cell>
          <cell r="K927" t="str">
            <v>IM&amp;IT Manager Nigeria &amp; Gabon</v>
          </cell>
          <cell r="L927" t="str">
            <v>JV Interface Manager</v>
          </cell>
          <cell r="M927" t="str">
            <v>CHIGBO ENENMO</v>
          </cell>
          <cell r="N927" t="str">
            <v>FINANCE/IT</v>
          </cell>
          <cell r="O927" t="str">
            <v>ONAMUSI, ADERONKE</v>
          </cell>
          <cell r="P927" t="str">
            <v>kola.oyelowo@shell.com</v>
          </cell>
          <cell r="Q927" t="str">
            <v>OPEX</v>
          </cell>
          <cell r="R927" t="str">
            <v>OPEX</v>
          </cell>
          <cell r="S927" t="str">
            <v>NON SAL</v>
          </cell>
          <cell r="T927" t="str">
            <v>N/A</v>
          </cell>
          <cell r="U927" t="str">
            <v>N/A</v>
          </cell>
          <cell r="V927" t="str">
            <v>N/A</v>
          </cell>
          <cell r="W927" t="str">
            <v>P236.03 IT</v>
          </cell>
          <cell r="X927" t="str">
            <v>S7200 Services</v>
          </cell>
          <cell r="Y927" t="str">
            <v>A2340 Overhead</v>
          </cell>
          <cell r="AB927">
            <v>0</v>
          </cell>
          <cell r="AC927">
            <v>0</v>
          </cell>
          <cell r="AD927">
            <v>0</v>
          </cell>
        </row>
        <row r="928">
          <cell r="A928">
            <v>110345</v>
          </cell>
          <cell r="B928" t="str">
            <v>ITG SALARY MAJOR PROJECTS CAPITALIZATION</v>
          </cell>
          <cell r="C928">
            <v>113325</v>
          </cell>
          <cell r="D928" t="str">
            <v>OVERHEADS, ITG INFORMATION TECHNOLOGY MANAGER - ADMIN SERVICES COST</v>
          </cell>
          <cell r="E928">
            <v>415002</v>
          </cell>
          <cell r="F928">
            <v>4150</v>
          </cell>
          <cell r="G928" t="str">
            <v>G&amp;A</v>
          </cell>
          <cell r="H928" t="str">
            <v>BASE JV</v>
          </cell>
          <cell r="I928" t="str">
            <v>FINANCE</v>
          </cell>
          <cell r="J928" t="str">
            <v>IM &amp; IT</v>
          </cell>
          <cell r="K928" t="str">
            <v>IM&amp;IT Manager Nigeria &amp; Gabon</v>
          </cell>
          <cell r="L928" t="str">
            <v>JV Interface Manager</v>
          </cell>
          <cell r="M928" t="str">
            <v>CHIGBO ENENMO</v>
          </cell>
          <cell r="N928" t="str">
            <v>FINANCE/IT</v>
          </cell>
          <cell r="O928" t="str">
            <v>ONAMUSI, ADERONKE</v>
          </cell>
          <cell r="P928" t="str">
            <v>kola.oyelowo@shell.com</v>
          </cell>
          <cell r="Q928" t="str">
            <v>OPEX</v>
          </cell>
          <cell r="R928" t="str">
            <v>OPEX</v>
          </cell>
          <cell r="S928" t="str">
            <v>NON SAL</v>
          </cell>
          <cell r="T928" t="str">
            <v>N/A</v>
          </cell>
          <cell r="U928" t="str">
            <v>N/A</v>
          </cell>
          <cell r="V928" t="str">
            <v>N/A</v>
          </cell>
          <cell r="W928" t="str">
            <v>P236.03 IT</v>
          </cell>
          <cell r="X928" t="str">
            <v>S7200 Services</v>
          </cell>
          <cell r="Y928" t="str">
            <v>A2340 Overhead</v>
          </cell>
          <cell r="AB928">
            <v>0</v>
          </cell>
          <cell r="AC928">
            <v>0</v>
          </cell>
          <cell r="AD928">
            <v>0</v>
          </cell>
        </row>
        <row r="929">
          <cell r="A929">
            <v>113325</v>
          </cell>
          <cell r="B929" t="str">
            <v>OVERHEADS, ITG INFORMATION TECHNOLOGY MANAGER - ADMIN SERVICES COST</v>
          </cell>
          <cell r="C929">
            <v>113325</v>
          </cell>
          <cell r="D929" t="str">
            <v>OVERHEADS, ITG INFORMATION TECHNOLOGY MANAGER - ADMIN SERVICES COST</v>
          </cell>
          <cell r="E929">
            <v>415002</v>
          </cell>
          <cell r="F929">
            <v>4150</v>
          </cell>
          <cell r="G929" t="str">
            <v>G&amp;A</v>
          </cell>
          <cell r="H929" t="str">
            <v>BASE JV</v>
          </cell>
          <cell r="I929" t="str">
            <v>FINANCE</v>
          </cell>
          <cell r="J929" t="str">
            <v>IM &amp; IT</v>
          </cell>
          <cell r="K929" t="str">
            <v>IM&amp;IT Manager Nigeria &amp; Gabon</v>
          </cell>
          <cell r="L929" t="str">
            <v>JV Interface Manager</v>
          </cell>
          <cell r="M929" t="str">
            <v>CHIGBO ENENMO</v>
          </cell>
          <cell r="N929" t="str">
            <v>FINANCE/IT</v>
          </cell>
          <cell r="O929" t="str">
            <v>ONAMUSI, ADERONKE</v>
          </cell>
          <cell r="P929" t="str">
            <v>kola.oyelowo@shell.com</v>
          </cell>
          <cell r="Q929" t="str">
            <v>OPEX</v>
          </cell>
          <cell r="R929" t="str">
            <v>OPEX</v>
          </cell>
          <cell r="S929" t="str">
            <v>NON SAL</v>
          </cell>
          <cell r="T929" t="str">
            <v>N/A</v>
          </cell>
          <cell r="U929" t="str">
            <v>N/A</v>
          </cell>
          <cell r="V929" t="str">
            <v>C_OPSE_OIL_Z11</v>
          </cell>
          <cell r="W929" t="str">
            <v>P236.03 IT</v>
          </cell>
          <cell r="X929" t="str">
            <v>S7200 Services</v>
          </cell>
          <cell r="Y929" t="str">
            <v>A2340 Overhead</v>
          </cell>
          <cell r="AB929">
            <v>33393020</v>
          </cell>
          <cell r="AC929">
            <v>47750</v>
          </cell>
          <cell r="AD929">
            <v>157235.31147540984</v>
          </cell>
        </row>
        <row r="930">
          <cell r="A930">
            <v>101452</v>
          </cell>
          <cell r="B930" t="str">
            <v xml:space="preserve">PNHCH HMO HMO Lagos Pharmacy            </v>
          </cell>
          <cell r="C930">
            <v>113327</v>
          </cell>
          <cell r="D930" t="str">
            <v xml:space="preserve">CLINICAL HEALTH GENERAL MEDICAL ADMINISTRATION
</v>
          </cell>
          <cell r="E930">
            <v>415002</v>
          </cell>
          <cell r="F930">
            <v>4150</v>
          </cell>
          <cell r="G930" t="str">
            <v>G&amp;A</v>
          </cell>
          <cell r="H930" t="str">
            <v>BASE JV</v>
          </cell>
          <cell r="I930" t="str">
            <v>HR</v>
          </cell>
          <cell r="J930" t="str">
            <v>HR</v>
          </cell>
          <cell r="K930" t="str">
            <v>Regional Health Manager</v>
          </cell>
          <cell r="L930" t="str">
            <v>GDMO/Specialist Physician</v>
          </cell>
          <cell r="M930" t="str">
            <v>CHIGBO ENENMO</v>
          </cell>
          <cell r="N930" t="str">
            <v>HR</v>
          </cell>
          <cell r="O930" t="str">
            <v>AJILIMA- ISAAC, HAWA</v>
          </cell>
          <cell r="P930" t="str">
            <v>MAUREEN.WILLIAMS@SHELL.COM</v>
          </cell>
          <cell r="Q930" t="str">
            <v>OPEX</v>
          </cell>
          <cell r="R930" t="str">
            <v>OPEX</v>
          </cell>
          <cell r="S930" t="str">
            <v>NON SAL</v>
          </cell>
          <cell r="T930" t="str">
            <v>N/A</v>
          </cell>
          <cell r="U930" t="str">
            <v>N/A</v>
          </cell>
          <cell r="V930" t="str">
            <v>N/A</v>
          </cell>
          <cell r="W930" t="str">
            <v>P236.04 HR</v>
          </cell>
          <cell r="X930" t="str">
            <v>S7200 Services</v>
          </cell>
          <cell r="Y930" t="str">
            <v>A2340 Overhead</v>
          </cell>
          <cell r="AB930">
            <v>0</v>
          </cell>
          <cell r="AC930">
            <v>0</v>
          </cell>
          <cell r="AD930">
            <v>0</v>
          </cell>
        </row>
        <row r="931">
          <cell r="A931">
            <v>103547</v>
          </cell>
          <cell r="B931" t="str">
            <v>OVERHEADS PNHCHW CORPORATE HEALTH SERV</v>
          </cell>
          <cell r="C931">
            <v>113327</v>
          </cell>
          <cell r="D931" t="str">
            <v xml:space="preserve">CLINICAL HEALTH GENERAL MEDICAL ADMINISTRATION
</v>
          </cell>
          <cell r="E931">
            <v>415002</v>
          </cell>
          <cell r="F931">
            <v>4150</v>
          </cell>
          <cell r="G931" t="str">
            <v>G&amp;A</v>
          </cell>
          <cell r="H931" t="str">
            <v>BASE JV</v>
          </cell>
          <cell r="I931" t="str">
            <v>HR</v>
          </cell>
          <cell r="J931" t="str">
            <v>HR</v>
          </cell>
          <cell r="K931" t="str">
            <v>Regional Health Manager</v>
          </cell>
          <cell r="L931" t="str">
            <v>GDMO/Specialist Physician</v>
          </cell>
          <cell r="M931" t="str">
            <v>CHIGBO ENENMO</v>
          </cell>
          <cell r="N931" t="str">
            <v>HR</v>
          </cell>
          <cell r="O931" t="str">
            <v>AJILIMA- ISAAC, HAWA</v>
          </cell>
          <cell r="P931" t="str">
            <v>MAUREEN.WILLIAMS@SHELL.COM</v>
          </cell>
          <cell r="Q931" t="str">
            <v>OPEX</v>
          </cell>
          <cell r="R931" t="str">
            <v>OPEX</v>
          </cell>
          <cell r="S931" t="str">
            <v>NON SAL</v>
          </cell>
          <cell r="T931" t="str">
            <v>N/A</v>
          </cell>
          <cell r="U931" t="str">
            <v>N/A</v>
          </cell>
          <cell r="V931" t="str">
            <v>N/A</v>
          </cell>
          <cell r="W931" t="str">
            <v>P236.04 HR</v>
          </cell>
          <cell r="X931" t="str">
            <v>S7200 Services</v>
          </cell>
          <cell r="Y931" t="str">
            <v>A2340 Overhead</v>
          </cell>
          <cell r="AB931">
            <v>0</v>
          </cell>
          <cell r="AC931">
            <v>0</v>
          </cell>
          <cell r="AD931">
            <v>0</v>
          </cell>
        </row>
        <row r="932">
          <cell r="A932" t="str">
            <v>103563_MCA</v>
          </cell>
          <cell r="B932" t="str">
            <v>HEAD OFFICE SERVICE FEE_MCA</v>
          </cell>
          <cell r="C932" t="str">
            <v>103563_MCA</v>
          </cell>
          <cell r="D932" t="str">
            <v>HEAD OFFICE SERVICE FEE_MCA</v>
          </cell>
          <cell r="E932">
            <v>429600</v>
          </cell>
          <cell r="F932">
            <v>4296</v>
          </cell>
          <cell r="G932" t="str">
            <v>G&amp;A</v>
          </cell>
          <cell r="H932" t="str">
            <v>BASE JV</v>
          </cell>
          <cell r="I932" t="str">
            <v>FINANCE</v>
          </cell>
          <cell r="J932" t="str">
            <v>FINANCE</v>
          </cell>
          <cell r="K932" t="str">
            <v>SPDC Finance Director</v>
          </cell>
          <cell r="L932" t="str">
            <v>Regional Head, Budgeting &amp; Fin Planning</v>
          </cell>
          <cell r="M932" t="str">
            <v>CHIGBO ENENMO</v>
          </cell>
          <cell r="N932" t="str">
            <v>FINANCE - SF</v>
          </cell>
          <cell r="O932" t="str">
            <v>AJILIMA- ISAAC, HAWA</v>
          </cell>
          <cell r="P932" t="str">
            <v>OLUSINA.AKANNI@SHELL.COM</v>
          </cell>
          <cell r="Q932" t="str">
            <v>OPEX</v>
          </cell>
          <cell r="R932" t="str">
            <v>OPEX</v>
          </cell>
          <cell r="S932" t="str">
            <v>SERVICE FEES</v>
          </cell>
          <cell r="T932" t="str">
            <v>N/A</v>
          </cell>
          <cell r="U932" t="str">
            <v>N/A</v>
          </cell>
          <cell r="V932" t="str">
            <v>C_OPSE_OIL_Z11</v>
          </cell>
          <cell r="W932" t="str">
            <v>P237 Global Service Charge</v>
          </cell>
          <cell r="X932" t="str">
            <v>S7300 Intercompany Service</v>
          </cell>
          <cell r="Y932" t="str">
            <v>A2340 Overhead</v>
          </cell>
          <cell r="AB932">
            <v>0</v>
          </cell>
          <cell r="AC932">
            <v>0</v>
          </cell>
          <cell r="AD932">
            <v>0</v>
          </cell>
        </row>
        <row r="933">
          <cell r="A933">
            <v>102148</v>
          </cell>
          <cell r="B933" t="str">
            <v>SPDC Salary Distribution/Clearing</v>
          </cell>
          <cell r="C933">
            <v>540001</v>
          </cell>
          <cell r="D933" t="str">
            <v>CORPORATE OPEX SALARIES</v>
          </cell>
          <cell r="E933">
            <v>415004</v>
          </cell>
          <cell r="F933">
            <v>4150</v>
          </cell>
          <cell r="G933" t="str">
            <v>G&amp;A</v>
          </cell>
          <cell r="H933" t="str">
            <v>BASE JV</v>
          </cell>
          <cell r="I933" t="str">
            <v>HR</v>
          </cell>
          <cell r="J933" t="str">
            <v>HR</v>
          </cell>
          <cell r="K933" t="str">
            <v>HR Manager Nigeria</v>
          </cell>
          <cell r="L933" t="str">
            <v>Head Teacher</v>
          </cell>
          <cell r="M933" t="str">
            <v>CHIGBO ENENMO</v>
          </cell>
          <cell r="N933" t="str">
            <v>HR - SALARIES</v>
          </cell>
          <cell r="O933" t="str">
            <v>AJILIMA- ISAAC, HAWA</v>
          </cell>
          <cell r="P933" t="str">
            <v>TARI.AKHIBI@SHELL.COM</v>
          </cell>
          <cell r="Q933" t="str">
            <v>OPEX</v>
          </cell>
          <cell r="R933" t="str">
            <v>OPEX</v>
          </cell>
          <cell r="S933" t="str">
            <v>SALARIES</v>
          </cell>
          <cell r="T933" t="str">
            <v>N/A</v>
          </cell>
          <cell r="U933" t="str">
            <v>N/A</v>
          </cell>
          <cell r="AB933">
            <v>0</v>
          </cell>
          <cell r="AC933">
            <v>0</v>
          </cell>
          <cell r="AD933">
            <v>0</v>
          </cell>
        </row>
        <row r="934">
          <cell r="A934" t="str">
            <v>101138_Sal</v>
          </cell>
          <cell r="B934" t="str">
            <v xml:space="preserve">Spillage Claims Swamp 1                 </v>
          </cell>
          <cell r="C934">
            <v>540001</v>
          </cell>
          <cell r="D934" t="str">
            <v>CORPORATE OPEX SALARIES</v>
          </cell>
          <cell r="E934">
            <v>415004</v>
          </cell>
          <cell r="F934">
            <v>4150</v>
          </cell>
          <cell r="G934" t="str">
            <v>G&amp;A</v>
          </cell>
          <cell r="H934" t="str">
            <v>BASE JV</v>
          </cell>
          <cell r="I934" t="str">
            <v>HR</v>
          </cell>
          <cell r="J934" t="str">
            <v>PRODUCTION</v>
          </cell>
          <cell r="K934" t="str">
            <v>Pipeline Asset Manager</v>
          </cell>
          <cell r="L934" t="str">
            <v xml:space="preserve">	Remediation &amp; OSR Manager                                                       </v>
          </cell>
          <cell r="M934" t="str">
            <v>CHIGBO ENENMO</v>
          </cell>
          <cell r="N934" t="str">
            <v>HR - SALARIES</v>
          </cell>
          <cell r="O934" t="str">
            <v>AJILIMA- ISAAC, HAWA</v>
          </cell>
          <cell r="P934" t="str">
            <v>TARI.AKHIBI@SHELL.COM</v>
          </cell>
          <cell r="Q934" t="str">
            <v>OPEX</v>
          </cell>
          <cell r="R934" t="str">
            <v>OPEX</v>
          </cell>
          <cell r="S934" t="str">
            <v>SALARIES</v>
          </cell>
          <cell r="T934" t="str">
            <v>N/A</v>
          </cell>
          <cell r="U934" t="str">
            <v>N/A</v>
          </cell>
          <cell r="V934" t="str">
            <v>N/A</v>
          </cell>
          <cell r="W934" t="str">
            <v>P236.01 Technical Support</v>
          </cell>
          <cell r="X934" t="str">
            <v>S7000 Salaries and Wages</v>
          </cell>
          <cell r="Y934" t="str">
            <v>A2340 Overhead</v>
          </cell>
          <cell r="AB934">
            <v>0</v>
          </cell>
          <cell r="AC934">
            <v>0</v>
          </cell>
          <cell r="AD934">
            <v>0</v>
          </cell>
        </row>
        <row r="935">
          <cell r="A935" t="str">
            <v>101141_sal</v>
          </cell>
          <cell r="B935" t="str">
            <v xml:space="preserve">GENERAL O/HEAD PIPELINES                </v>
          </cell>
          <cell r="C935">
            <v>540001</v>
          </cell>
          <cell r="D935" t="str">
            <v>CORPORATE OPEX SALARIES</v>
          </cell>
          <cell r="E935">
            <v>415004</v>
          </cell>
          <cell r="F935">
            <v>4150</v>
          </cell>
          <cell r="G935" t="str">
            <v>G&amp;A</v>
          </cell>
          <cell r="H935" t="str">
            <v>BASE JV</v>
          </cell>
          <cell r="I935" t="str">
            <v>HR</v>
          </cell>
          <cell r="J935" t="str">
            <v>PRODUCTION</v>
          </cell>
          <cell r="K935" t="str">
            <v>Asset Manager Onshore</v>
          </cell>
          <cell r="L935" t="str">
            <v>Pipeline Asset Manager</v>
          </cell>
          <cell r="M935" t="str">
            <v>CHIGBO ENENMO</v>
          </cell>
          <cell r="N935" t="str">
            <v>HR - SALARIES</v>
          </cell>
          <cell r="O935" t="str">
            <v>AJILIMA- ISAAC, HAWA</v>
          </cell>
          <cell r="P935" t="str">
            <v>TARI.AKHIBI@SHELL.COM</v>
          </cell>
          <cell r="Q935" t="str">
            <v>OPEX</v>
          </cell>
          <cell r="R935" t="str">
            <v>OPEX</v>
          </cell>
          <cell r="S935" t="str">
            <v>SALARIES</v>
          </cell>
          <cell r="T935" t="str">
            <v>N/A</v>
          </cell>
          <cell r="U935" t="str">
            <v>N/A</v>
          </cell>
          <cell r="V935" t="str">
            <v>C_OPSE_OIL_Z11</v>
          </cell>
          <cell r="W935" t="str">
            <v>P231 Production Operations</v>
          </cell>
          <cell r="X935" t="str">
            <v>S7000 Salaries and Wages</v>
          </cell>
          <cell r="Y935" t="str">
            <v>A2110 Production Operations</v>
          </cell>
          <cell r="AB935">
            <v>0</v>
          </cell>
          <cell r="AC935">
            <v>0</v>
          </cell>
          <cell r="AD935">
            <v>0</v>
          </cell>
        </row>
        <row r="936">
          <cell r="A936" t="str">
            <v>101258_sal</v>
          </cell>
          <cell r="B936" t="str">
            <v xml:space="preserve">SALS &amp; WAGES EA                         </v>
          </cell>
          <cell r="C936">
            <v>540001</v>
          </cell>
          <cell r="D936" t="str">
            <v>CORPORATE OPEX SALARIES</v>
          </cell>
          <cell r="E936">
            <v>415004</v>
          </cell>
          <cell r="F936">
            <v>4150</v>
          </cell>
          <cell r="G936" t="str">
            <v>G&amp;A</v>
          </cell>
          <cell r="H936" t="str">
            <v>BASE JV</v>
          </cell>
          <cell r="I936" t="str">
            <v>HR</v>
          </cell>
          <cell r="J936" t="str">
            <v>PRODUCTION</v>
          </cell>
          <cell r="K936" t="str">
            <v>Asset Manager, Offshore</v>
          </cell>
          <cell r="L936" t="str">
            <v>EA, Operations Manager</v>
          </cell>
          <cell r="M936" t="str">
            <v>CHIGBO ENENMO</v>
          </cell>
          <cell r="N936" t="str">
            <v>HR - SALARIES</v>
          </cell>
          <cell r="O936" t="str">
            <v>AJILIMA- ISAAC, HAWA</v>
          </cell>
          <cell r="P936" t="str">
            <v>TARI.AKHIBI@SHELL.COM</v>
          </cell>
          <cell r="Q936" t="str">
            <v>OPEX</v>
          </cell>
          <cell r="R936" t="str">
            <v>OPEX</v>
          </cell>
          <cell r="S936" t="str">
            <v>SALARIES</v>
          </cell>
          <cell r="T936" t="str">
            <v>N/A</v>
          </cell>
          <cell r="U936" t="str">
            <v>N/A</v>
          </cell>
          <cell r="V936" t="str">
            <v>C_OPSE_OIL_Z11</v>
          </cell>
          <cell r="W936" t="str">
            <v>P231 Production Operations</v>
          </cell>
          <cell r="X936" t="str">
            <v>S7000 Salaries and Wages</v>
          </cell>
          <cell r="Y936" t="str">
            <v>A2110 Production Operations</v>
          </cell>
          <cell r="AB936">
            <v>2604027957.6276746</v>
          </cell>
          <cell r="AC936">
            <v>524253.62013971549</v>
          </cell>
          <cell r="AD936">
            <v>9062050.2025255337</v>
          </cell>
        </row>
        <row r="937">
          <cell r="A937" t="str">
            <v>101263_sal</v>
          </cell>
          <cell r="B937" t="str">
            <v xml:space="preserve">SALS WAGES &amp; O/H VP PRODUCTION          </v>
          </cell>
          <cell r="C937">
            <v>540001</v>
          </cell>
          <cell r="D937" t="str">
            <v>CORPORATE OPEX SALARIES</v>
          </cell>
          <cell r="E937">
            <v>415004</v>
          </cell>
          <cell r="F937">
            <v>4150</v>
          </cell>
          <cell r="G937" t="str">
            <v>G&amp;A</v>
          </cell>
          <cell r="H937" t="str">
            <v>BASE JV</v>
          </cell>
          <cell r="I937" t="str">
            <v>HR</v>
          </cell>
          <cell r="J937" t="str">
            <v>PRODUCTION</v>
          </cell>
          <cell r="K937" t="str">
            <v>GM Production</v>
          </cell>
          <cell r="L937" t="str">
            <v>GM Production</v>
          </cell>
          <cell r="M937" t="str">
            <v>CHIGBO ENENMO</v>
          </cell>
          <cell r="N937" t="str">
            <v>HR - SALARIES</v>
          </cell>
          <cell r="O937" t="str">
            <v>AJILIMA- ISAAC, HAWA</v>
          </cell>
          <cell r="P937" t="str">
            <v>TARI.AKHIBI@SHELL.COM</v>
          </cell>
          <cell r="Q937" t="str">
            <v>OPEX</v>
          </cell>
          <cell r="R937" t="str">
            <v>OPEX</v>
          </cell>
          <cell r="S937" t="str">
            <v>SALARIES</v>
          </cell>
          <cell r="T937" t="str">
            <v>N/A</v>
          </cell>
          <cell r="U937" t="str">
            <v>N/A</v>
          </cell>
          <cell r="V937" t="str">
            <v>C_OPSE_OIL_Z11</v>
          </cell>
          <cell r="W937" t="str">
            <v>P235 Direct Management</v>
          </cell>
          <cell r="X937" t="str">
            <v>S7000 Salaries and Wages</v>
          </cell>
          <cell r="Y937" t="str">
            <v>A2170 Direct Mngt and Overheads</v>
          </cell>
          <cell r="AB937">
            <v>651136385.080145</v>
          </cell>
          <cell r="AC937">
            <v>2592166.9104627371</v>
          </cell>
          <cell r="AD937">
            <v>4727040.3041681312</v>
          </cell>
        </row>
        <row r="938">
          <cell r="A938" t="str">
            <v>101264_sal</v>
          </cell>
          <cell r="B938" t="str">
            <v xml:space="preserve">SALS WAGES &amp; O/H ASSET MANAGER WEST     </v>
          </cell>
          <cell r="C938">
            <v>540001</v>
          </cell>
          <cell r="D938" t="str">
            <v>CORPORATE OPEX SALARIES</v>
          </cell>
          <cell r="E938">
            <v>415004</v>
          </cell>
          <cell r="F938">
            <v>4150</v>
          </cell>
          <cell r="G938" t="str">
            <v>G&amp;A</v>
          </cell>
          <cell r="H938" t="str">
            <v>BASE JV</v>
          </cell>
          <cell r="I938" t="str">
            <v>HR</v>
          </cell>
          <cell r="J938" t="str">
            <v>PRODUCTION</v>
          </cell>
          <cell r="K938" t="str">
            <v>Asset Manager Onshore</v>
          </cell>
          <cell r="L938" t="str">
            <v>Asset Manager, Swamp West</v>
          </cell>
          <cell r="M938" t="str">
            <v>CHIGBO ENENMO</v>
          </cell>
          <cell r="N938" t="str">
            <v>HR - SALARIES</v>
          </cell>
          <cell r="O938" t="str">
            <v>AJILIMA- ISAAC, HAWA</v>
          </cell>
          <cell r="P938" t="str">
            <v>TARI.AKHIBI@SHELL.COM</v>
          </cell>
          <cell r="Q938" t="str">
            <v>OPEX</v>
          </cell>
          <cell r="R938" t="str">
            <v>OPEX</v>
          </cell>
          <cell r="S938" t="str">
            <v>SALARIES</v>
          </cell>
          <cell r="T938" t="str">
            <v>N/A</v>
          </cell>
          <cell r="U938" t="str">
            <v>N/A</v>
          </cell>
          <cell r="V938" t="str">
            <v>N/A</v>
          </cell>
          <cell r="W938" t="str">
            <v>P231 Production Operations</v>
          </cell>
          <cell r="X938" t="str">
            <v>S7000 Salaries and Wages</v>
          </cell>
          <cell r="Y938" t="str">
            <v>A2340 Overhead</v>
          </cell>
          <cell r="AB938">
            <v>0</v>
          </cell>
          <cell r="AC938">
            <v>0</v>
          </cell>
          <cell r="AD938">
            <v>0</v>
          </cell>
        </row>
        <row r="939">
          <cell r="A939" t="str">
            <v>101267_sal</v>
          </cell>
          <cell r="B939" t="str">
            <v xml:space="preserve">PRODUCTN OPERATION SYSTEMS OVERHEAD     </v>
          </cell>
          <cell r="C939">
            <v>540001</v>
          </cell>
          <cell r="D939" t="str">
            <v>CORPORATE OPEX SALARIES</v>
          </cell>
          <cell r="E939">
            <v>415004</v>
          </cell>
          <cell r="F939">
            <v>4150</v>
          </cell>
          <cell r="G939" t="str">
            <v>G&amp;A</v>
          </cell>
          <cell r="H939" t="str">
            <v>BASE JV</v>
          </cell>
          <cell r="I939" t="str">
            <v>HR</v>
          </cell>
          <cell r="J939" t="str">
            <v>PRODUCTION</v>
          </cell>
          <cell r="K939" t="str">
            <v>Production Services Manager</v>
          </cell>
          <cell r="L939" t="str">
            <v>Production Services Manager</v>
          </cell>
          <cell r="M939" t="str">
            <v>CHIGBO ENENMO</v>
          </cell>
          <cell r="N939" t="str">
            <v>HR - SALARIES</v>
          </cell>
          <cell r="O939" t="str">
            <v>AJILIMA- ISAAC, HAWA</v>
          </cell>
          <cell r="P939" t="str">
            <v>TARI.AKHIBI@SHELL.COM</v>
          </cell>
          <cell r="Q939" t="str">
            <v>OPEX</v>
          </cell>
          <cell r="R939" t="str">
            <v>OPEX</v>
          </cell>
          <cell r="S939" t="str">
            <v>SALARIES</v>
          </cell>
          <cell r="T939" t="str">
            <v>N/A</v>
          </cell>
          <cell r="U939" t="str">
            <v>N/A</v>
          </cell>
          <cell r="V939" t="str">
            <v>C_OPSE_OIL_Z11</v>
          </cell>
          <cell r="W939" t="str">
            <v>P231 Production Operations</v>
          </cell>
          <cell r="X939" t="str">
            <v>S7000 Salaries and Wages</v>
          </cell>
          <cell r="Y939" t="str">
            <v>A2170 Direct Mngt and Overheads</v>
          </cell>
          <cell r="AB939">
            <v>6281569043.478322</v>
          </cell>
          <cell r="AC939">
            <v>524253.62013971549</v>
          </cell>
          <cell r="AD939">
            <v>21119561.959412903</v>
          </cell>
        </row>
        <row r="940">
          <cell r="A940" t="str">
            <v>101270_sal</v>
          </cell>
          <cell r="B940" t="str">
            <v xml:space="preserve">BFM  PRODUCTION BUSINESS SERVICES       </v>
          </cell>
          <cell r="C940">
            <v>540001</v>
          </cell>
          <cell r="D940" t="str">
            <v>CORPORATE OPEX SALARIES</v>
          </cell>
          <cell r="E940">
            <v>415004</v>
          </cell>
          <cell r="F940">
            <v>4150</v>
          </cell>
          <cell r="G940" t="str">
            <v>G&amp;A</v>
          </cell>
          <cell r="H940" t="str">
            <v>BASE JV</v>
          </cell>
          <cell r="I940" t="str">
            <v>HR</v>
          </cell>
          <cell r="J940" t="str">
            <v>FINANCE</v>
          </cell>
          <cell r="K940" t="str">
            <v>SPDC Finance Director</v>
          </cell>
          <cell r="L940" t="str">
            <v>SPDC Finance Director</v>
          </cell>
          <cell r="M940" t="str">
            <v>CHIGBO ENENMO</v>
          </cell>
          <cell r="N940" t="str">
            <v>HR - SALARIES</v>
          </cell>
          <cell r="O940" t="str">
            <v>AJILIMA- ISAAC, HAWA</v>
          </cell>
          <cell r="P940" t="str">
            <v>TARI.AKHIBI@SHELL.COM</v>
          </cell>
          <cell r="Q940" t="str">
            <v>OPEX</v>
          </cell>
          <cell r="R940" t="str">
            <v>OPEX</v>
          </cell>
          <cell r="S940" t="str">
            <v>SALARIES</v>
          </cell>
          <cell r="T940" t="str">
            <v>N/A</v>
          </cell>
          <cell r="U940" t="str">
            <v>N/A</v>
          </cell>
          <cell r="V940" t="str">
            <v>C_OPSE_OIL_Z11</v>
          </cell>
          <cell r="W940" t="str">
            <v>P235 Direct Management</v>
          </cell>
          <cell r="X940" t="str">
            <v>S7000 Salaries and Wages</v>
          </cell>
          <cell r="Y940" t="str">
            <v>A2170 Direct Mngt and Overheads</v>
          </cell>
          <cell r="AB940">
            <v>705048301.22036457</v>
          </cell>
          <cell r="AC940">
            <v>0</v>
          </cell>
          <cell r="AD940">
            <v>2311633.7744929986</v>
          </cell>
        </row>
        <row r="941">
          <cell r="A941" t="str">
            <v>101276_Sal</v>
          </cell>
          <cell r="B941" t="str">
            <v>CATERING/ACCOMM/HSEKEEPING LAND AREA 1</v>
          </cell>
          <cell r="C941">
            <v>540001</v>
          </cell>
          <cell r="D941" t="str">
            <v>CORPORATE OPEX SALARIES</v>
          </cell>
          <cell r="E941">
            <v>415004</v>
          </cell>
          <cell r="F941">
            <v>4150</v>
          </cell>
          <cell r="G941" t="str">
            <v>G&amp;A</v>
          </cell>
          <cell r="H941" t="str">
            <v>BASE JV</v>
          </cell>
          <cell r="I941" t="str">
            <v>HR</v>
          </cell>
          <cell r="J941" t="str">
            <v>PRODUCTION</v>
          </cell>
          <cell r="K941" t="str">
            <v>Asset Manager Onshore</v>
          </cell>
          <cell r="L941" t="str">
            <v>Asset Manager, Land East</v>
          </cell>
          <cell r="M941" t="str">
            <v>CHIGBO ENENMO</v>
          </cell>
          <cell r="N941" t="str">
            <v>HR - SALARIES</v>
          </cell>
          <cell r="O941" t="str">
            <v>AJILIMA- ISAAC, HAWA</v>
          </cell>
          <cell r="P941" t="str">
            <v>TARI.AKHIBI@SHELL.COM</v>
          </cell>
          <cell r="Q941" t="str">
            <v>OPEX</v>
          </cell>
          <cell r="R941" t="str">
            <v>OPEX</v>
          </cell>
          <cell r="S941" t="str">
            <v>SALARIES</v>
          </cell>
          <cell r="T941" t="str">
            <v>N/A</v>
          </cell>
          <cell r="U941" t="str">
            <v>N/A</v>
          </cell>
          <cell r="V941" t="str">
            <v>N/A</v>
          </cell>
          <cell r="W941" t="str">
            <v>P231 Production Operations</v>
          </cell>
          <cell r="X941" t="str">
            <v>S7000 Salaries and Wages</v>
          </cell>
          <cell r="Y941" t="str">
            <v>A2340 Overhead</v>
          </cell>
          <cell r="AB941">
            <v>0</v>
          </cell>
          <cell r="AC941">
            <v>0</v>
          </cell>
          <cell r="AD941">
            <v>0</v>
          </cell>
        </row>
        <row r="942">
          <cell r="A942" t="str">
            <v>101285_sal</v>
          </cell>
          <cell r="B942" t="str">
            <v xml:space="preserve">HSE - MANAGE ACTIVITIES                 </v>
          </cell>
          <cell r="C942">
            <v>540001</v>
          </cell>
          <cell r="D942" t="str">
            <v>CORPORATE OPEX SALARIES</v>
          </cell>
          <cell r="E942">
            <v>415004</v>
          </cell>
          <cell r="F942">
            <v>4150</v>
          </cell>
          <cell r="G942" t="str">
            <v>G&amp;A</v>
          </cell>
          <cell r="H942" t="str">
            <v>BASE JV</v>
          </cell>
          <cell r="I942" t="str">
            <v>HR</v>
          </cell>
          <cell r="J942" t="str">
            <v>SAFETY &amp; ENVIRONMENT</v>
          </cell>
          <cell r="K942" t="str">
            <v>General Manager, Safety &amp; Environment</v>
          </cell>
          <cell r="L942" t="str">
            <v>General Manager, Safety &amp; Environment</v>
          </cell>
          <cell r="M942" t="str">
            <v>CHIGBO ENENMO</v>
          </cell>
          <cell r="N942" t="str">
            <v>HR - SALARIES</v>
          </cell>
          <cell r="O942" t="str">
            <v>AJILIMA- ISAAC, HAWA</v>
          </cell>
          <cell r="P942" t="str">
            <v>TARI.AKHIBI@SHELL.COM</v>
          </cell>
          <cell r="Q942" t="str">
            <v>OPEX</v>
          </cell>
          <cell r="R942" t="str">
            <v>OPEX</v>
          </cell>
          <cell r="S942" t="str">
            <v>SALARIES</v>
          </cell>
          <cell r="T942" t="str">
            <v>N/A</v>
          </cell>
          <cell r="U942" t="str">
            <v>N/A</v>
          </cell>
          <cell r="V942" t="str">
            <v>N/A</v>
          </cell>
          <cell r="W942" t="str">
            <v>P236.02 HSE</v>
          </cell>
          <cell r="X942" t="str">
            <v>S7000 Salaries and Wages</v>
          </cell>
          <cell r="Y942" t="str">
            <v>A2340 Overhead</v>
          </cell>
          <cell r="AB942">
            <v>0</v>
          </cell>
          <cell r="AC942">
            <v>0</v>
          </cell>
          <cell r="AD942">
            <v>0</v>
          </cell>
        </row>
        <row r="943">
          <cell r="A943" t="str">
            <v>101287_sal</v>
          </cell>
          <cell r="B943" t="str">
            <v xml:space="preserve">FJVSB SAP BUS MAN                       </v>
          </cell>
          <cell r="C943">
            <v>540001</v>
          </cell>
          <cell r="D943" t="str">
            <v>CORPORATE OPEX SALARIES</v>
          </cell>
          <cell r="E943">
            <v>415004</v>
          </cell>
          <cell r="F943">
            <v>4150</v>
          </cell>
          <cell r="G943" t="str">
            <v>G&amp;A</v>
          </cell>
          <cell r="H943" t="str">
            <v>BASE JV</v>
          </cell>
          <cell r="I943" t="str">
            <v>HR</v>
          </cell>
          <cell r="J943" t="str">
            <v>IM &amp; IT</v>
          </cell>
          <cell r="K943" t="str">
            <v>IM&amp;IT Manager Nigeria &amp; Gabon</v>
          </cell>
          <cell r="L943" t="str">
            <v>Delivery Manager Oper. Excellence</v>
          </cell>
          <cell r="M943" t="str">
            <v>CHIGBO ENENMO</v>
          </cell>
          <cell r="N943" t="str">
            <v>HR - SALARIES</v>
          </cell>
          <cell r="O943" t="str">
            <v>AJILIMA- ISAAC, HAWA</v>
          </cell>
          <cell r="P943" t="str">
            <v>TARI.AKHIBI@SHELL.COM</v>
          </cell>
          <cell r="Q943" t="str">
            <v>OPEX</v>
          </cell>
          <cell r="R943" t="str">
            <v>OPEX</v>
          </cell>
          <cell r="S943" t="str">
            <v>SALARIES</v>
          </cell>
          <cell r="T943" t="str">
            <v>N/A</v>
          </cell>
          <cell r="U943" t="str">
            <v>N/A</v>
          </cell>
          <cell r="V943" t="str">
            <v>C_OPSE_OIL_Z11</v>
          </cell>
          <cell r="W943" t="str">
            <v>P236.06 Finance and Taxation</v>
          </cell>
          <cell r="X943" t="str">
            <v>S7000 Salaries and Wages</v>
          </cell>
          <cell r="Y943" t="str">
            <v>A2340 Overhead</v>
          </cell>
          <cell r="AB943">
            <v>62111523.476811484</v>
          </cell>
          <cell r="AC943">
            <v>0</v>
          </cell>
          <cell r="AD943">
            <v>203644.33926823438</v>
          </cell>
        </row>
        <row r="944">
          <cell r="A944" t="str">
            <v>101288_sal</v>
          </cell>
          <cell r="B944" t="str">
            <v xml:space="preserve">PNTJV JV LIAISON                        </v>
          </cell>
          <cell r="C944">
            <v>540001</v>
          </cell>
          <cell r="D944" t="str">
            <v>CORPORATE OPEX SALARIES</v>
          </cell>
          <cell r="E944">
            <v>415004</v>
          </cell>
          <cell r="F944">
            <v>4150</v>
          </cell>
          <cell r="G944" t="str">
            <v>G&amp;A</v>
          </cell>
          <cell r="H944" t="str">
            <v>BASE JV</v>
          </cell>
          <cell r="I944" t="str">
            <v>HR</v>
          </cell>
          <cell r="J944" t="str">
            <v>BGR</v>
          </cell>
          <cell r="K944" t="str">
            <v>GM Business &amp; Govt Relation</v>
          </cell>
          <cell r="L944" t="str">
            <v>SPDC Governance and Information Manager</v>
          </cell>
          <cell r="M944" t="str">
            <v>CHIGBO ENENMO</v>
          </cell>
          <cell r="N944" t="str">
            <v>HR - SALARIES</v>
          </cell>
          <cell r="O944" t="str">
            <v>AJILIMA- ISAAC, HAWA</v>
          </cell>
          <cell r="P944" t="str">
            <v>TARI.AKHIBI@SHELL.COM</v>
          </cell>
          <cell r="Q944" t="str">
            <v>OPEX</v>
          </cell>
          <cell r="R944" t="str">
            <v>OPEX</v>
          </cell>
          <cell r="S944" t="str">
            <v>SALARIES</v>
          </cell>
          <cell r="T944" t="str">
            <v>N/A</v>
          </cell>
          <cell r="U944" t="str">
            <v>N/A</v>
          </cell>
          <cell r="V944" t="str">
            <v>C_OPSE_OIL_Z11</v>
          </cell>
          <cell r="W944" t="str">
            <v>P235 Direct Management</v>
          </cell>
          <cell r="X944" t="str">
            <v>S7000 Salaries and Wages</v>
          </cell>
          <cell r="Y944" t="str">
            <v>A2340 Overhead</v>
          </cell>
          <cell r="AB944">
            <v>1004272356.2357733</v>
          </cell>
          <cell r="AC944">
            <v>0</v>
          </cell>
          <cell r="AD944">
            <v>3292696.2499533552</v>
          </cell>
        </row>
        <row r="945">
          <cell r="A945" t="str">
            <v>101307_sal</v>
          </cell>
          <cell r="B945" t="str">
            <v xml:space="preserve">GOVT RELATIONS ABUJA - FAC. &amp; LOG.      </v>
          </cell>
          <cell r="C945">
            <v>540001</v>
          </cell>
          <cell r="D945" t="str">
            <v>CORPORATE OPEX SALARIES</v>
          </cell>
          <cell r="E945">
            <v>415004</v>
          </cell>
          <cell r="F945">
            <v>4150</v>
          </cell>
          <cell r="G945" t="str">
            <v>G&amp;A</v>
          </cell>
          <cell r="H945" t="str">
            <v>BASE JV</v>
          </cell>
          <cell r="I945" t="str">
            <v>HR</v>
          </cell>
          <cell r="J945" t="str">
            <v>BGR</v>
          </cell>
          <cell r="K945" t="str">
            <v>GM Business &amp; Govt Relation</v>
          </cell>
          <cell r="L945" t="str">
            <v>Govt Relations and Compliance Manager</v>
          </cell>
          <cell r="M945" t="str">
            <v>CHIGBO ENENMO</v>
          </cell>
          <cell r="N945" t="str">
            <v>HR - SALARIES</v>
          </cell>
          <cell r="O945" t="str">
            <v>AJILIMA- ISAAC, HAWA</v>
          </cell>
          <cell r="P945" t="str">
            <v>TARI.AKHIBI@SHELL.COM</v>
          </cell>
          <cell r="Q945" t="str">
            <v>OPEX</v>
          </cell>
          <cell r="R945" t="str">
            <v>OPEX</v>
          </cell>
          <cell r="S945" t="str">
            <v>SALARIES</v>
          </cell>
          <cell r="T945" t="str">
            <v>N/A</v>
          </cell>
          <cell r="U945" t="str">
            <v>N/A</v>
          </cell>
          <cell r="V945" t="str">
            <v>C_OPSE_OIL_Z11</v>
          </cell>
          <cell r="W945" t="str">
            <v>P236.08 Corporate Affairs, PR, etc.</v>
          </cell>
          <cell r="X945" t="str">
            <v>S7000 Salaries and Wages</v>
          </cell>
          <cell r="Y945" t="str">
            <v>A2340 Overhead</v>
          </cell>
          <cell r="AB945">
            <v>366462401.10740745</v>
          </cell>
          <cell r="AC945">
            <v>0</v>
          </cell>
          <cell r="AD945">
            <v>1201516.0692046145</v>
          </cell>
        </row>
        <row r="946">
          <cell r="A946" t="str">
            <v>101308_Sal</v>
          </cell>
          <cell r="B946" t="str">
            <v xml:space="preserve">PNTW Wells Mgmt                         </v>
          </cell>
          <cell r="C946">
            <v>540001</v>
          </cell>
          <cell r="D946" t="str">
            <v>CORPORATE OPEX SALARIES</v>
          </cell>
          <cell r="E946">
            <v>415004</v>
          </cell>
          <cell r="F946">
            <v>4150</v>
          </cell>
          <cell r="G946" t="str">
            <v>G&amp;A</v>
          </cell>
          <cell r="H946" t="str">
            <v>BASE JV</v>
          </cell>
          <cell r="I946" t="str">
            <v>HR</v>
          </cell>
          <cell r="J946" t="str">
            <v>WELLS</v>
          </cell>
          <cell r="K946" t="str">
            <v>GM Wells Ops SPDC</v>
          </cell>
          <cell r="L946" t="str">
            <v>Well Engineering Manager</v>
          </cell>
          <cell r="M946" t="str">
            <v>CHIGBO ENENMO</v>
          </cell>
          <cell r="N946" t="str">
            <v>HR - SALARIES</v>
          </cell>
          <cell r="O946" t="str">
            <v>AJILIMA- ISAAC, HAWA</v>
          </cell>
          <cell r="P946" t="str">
            <v>TARI.AKHIBI@SHELL.COM</v>
          </cell>
          <cell r="Q946" t="str">
            <v>OPEX</v>
          </cell>
          <cell r="R946" t="str">
            <v>OPEX</v>
          </cell>
          <cell r="S946" t="str">
            <v>SALARIES</v>
          </cell>
          <cell r="T946" t="str">
            <v>N/A</v>
          </cell>
          <cell r="U946" t="str">
            <v>N/A</v>
          </cell>
          <cell r="V946" t="str">
            <v>N/A</v>
          </cell>
          <cell r="W946" t="str">
            <v>P236.01 Technical Support</v>
          </cell>
          <cell r="X946" t="str">
            <v>S7000 Salaries and Wages</v>
          </cell>
          <cell r="Y946" t="str">
            <v>A2340 Overhead</v>
          </cell>
          <cell r="AB946">
            <v>0</v>
          </cell>
          <cell r="AC946">
            <v>0</v>
          </cell>
          <cell r="AD946">
            <v>0</v>
          </cell>
        </row>
        <row r="947">
          <cell r="A947" t="str">
            <v>101315_sal</v>
          </cell>
          <cell r="B947" t="str">
            <v>PNTE SURFACE ENGINEERING</v>
          </cell>
          <cell r="C947">
            <v>540001</v>
          </cell>
          <cell r="D947" t="str">
            <v>CORPORATE OPEX SALARIES</v>
          </cell>
          <cell r="E947">
            <v>415004</v>
          </cell>
          <cell r="F947">
            <v>4150</v>
          </cell>
          <cell r="G947" t="str">
            <v>G&amp;A</v>
          </cell>
          <cell r="H947" t="str">
            <v>BASE JV</v>
          </cell>
          <cell r="I947" t="str">
            <v>HR</v>
          </cell>
          <cell r="J947" t="str">
            <v>GM Nigeria, Operated</v>
          </cell>
          <cell r="K947" t="str">
            <v>GM Nigeria, Operated</v>
          </cell>
          <cell r="L947" t="str">
            <v>Head, Discipline Engineering</v>
          </cell>
          <cell r="M947" t="str">
            <v>CHIGBO ENENMO</v>
          </cell>
          <cell r="N947" t="str">
            <v>HR - SALARIES</v>
          </cell>
          <cell r="O947" t="str">
            <v>AJILIMA- ISAAC, HAWA</v>
          </cell>
          <cell r="P947" t="str">
            <v>TARI.AKHIBI@SHELL.COM</v>
          </cell>
          <cell r="Q947" t="str">
            <v>OPEX</v>
          </cell>
          <cell r="R947" t="str">
            <v>OPEX</v>
          </cell>
          <cell r="S947" t="str">
            <v>SALARIES</v>
          </cell>
          <cell r="T947" t="str">
            <v>N/A</v>
          </cell>
          <cell r="U947" t="str">
            <v>N/A</v>
          </cell>
          <cell r="V947" t="str">
            <v>N/A</v>
          </cell>
          <cell r="W947" t="str">
            <v>P236.01 Technical Support</v>
          </cell>
          <cell r="X947" t="str">
            <v>S7000 Salaries and Wages</v>
          </cell>
          <cell r="Y947" t="str">
            <v>A2340 Overhead</v>
          </cell>
          <cell r="AB947">
            <v>0</v>
          </cell>
          <cell r="AC947">
            <v>0</v>
          </cell>
          <cell r="AD947">
            <v>0</v>
          </cell>
        </row>
        <row r="948">
          <cell r="A948" t="str">
            <v>101316_sal</v>
          </cell>
          <cell r="B948" t="str">
            <v xml:space="preserve">PNTM GM MAJOR PROJECTS                  </v>
          </cell>
          <cell r="C948">
            <v>540001</v>
          </cell>
          <cell r="D948" t="str">
            <v>CORPORATE OPEX SALARIES</v>
          </cell>
          <cell r="E948">
            <v>415004</v>
          </cell>
          <cell r="F948">
            <v>4150</v>
          </cell>
          <cell r="G948" t="str">
            <v>G&amp;A</v>
          </cell>
          <cell r="H948" t="str">
            <v>BASE JV</v>
          </cell>
          <cell r="I948" t="str">
            <v>HR</v>
          </cell>
          <cell r="J948" t="str">
            <v>GM Nigeria, Operated</v>
          </cell>
          <cell r="K948" t="str">
            <v>GM Nigeria, Operated</v>
          </cell>
          <cell r="L948" t="str">
            <v>Head, Discipline Engineering</v>
          </cell>
          <cell r="M948" t="str">
            <v>CHIGBO ENENMO</v>
          </cell>
          <cell r="N948" t="str">
            <v>HR - SALARIES</v>
          </cell>
          <cell r="O948" t="str">
            <v>AJILIMA- ISAAC, HAWA</v>
          </cell>
          <cell r="P948" t="str">
            <v>TARI.AKHIBI@SHELL.COM</v>
          </cell>
          <cell r="Q948" t="str">
            <v>OPEX</v>
          </cell>
          <cell r="R948" t="str">
            <v>OPEX</v>
          </cell>
          <cell r="S948" t="str">
            <v>SALARIES</v>
          </cell>
          <cell r="T948" t="str">
            <v>N/A</v>
          </cell>
          <cell r="U948" t="str">
            <v>N/A</v>
          </cell>
          <cell r="V948" t="str">
            <v>N/A</v>
          </cell>
          <cell r="W948" t="str">
            <v>P231 Production Operations</v>
          </cell>
          <cell r="X948" t="str">
            <v>S7000 Salaries and Wages</v>
          </cell>
          <cell r="Y948" t="str">
            <v>A2340 Overhead</v>
          </cell>
          <cell r="AB948">
            <v>0</v>
          </cell>
          <cell r="AC948">
            <v>0</v>
          </cell>
          <cell r="AD948">
            <v>0</v>
          </cell>
        </row>
        <row r="949">
          <cell r="A949" t="str">
            <v>101317_sal</v>
          </cell>
          <cell r="B949" t="str">
            <v xml:space="preserve">BFM BUSINESS FINANCE - TECHNICAL        </v>
          </cell>
          <cell r="C949">
            <v>540001</v>
          </cell>
          <cell r="D949" t="str">
            <v>CORPORATE OPEX SALARIES</v>
          </cell>
          <cell r="E949">
            <v>415004</v>
          </cell>
          <cell r="F949">
            <v>4150</v>
          </cell>
          <cell r="G949" t="str">
            <v>G&amp;A</v>
          </cell>
          <cell r="H949" t="str">
            <v>BASE JV</v>
          </cell>
          <cell r="I949" t="str">
            <v>HR</v>
          </cell>
          <cell r="J949" t="str">
            <v>FINANCE</v>
          </cell>
          <cell r="K949" t="str">
            <v>SPDC Finance Director</v>
          </cell>
          <cell r="L949" t="str">
            <v>SPDC Finance Director</v>
          </cell>
          <cell r="M949" t="str">
            <v>CHIGBO ENENMO</v>
          </cell>
          <cell r="N949" t="str">
            <v>HR - SALARIES</v>
          </cell>
          <cell r="O949" t="str">
            <v>AJILIMA- ISAAC, HAWA</v>
          </cell>
          <cell r="P949" t="str">
            <v>TARI.AKHIBI@SHELL.COM</v>
          </cell>
          <cell r="Q949" t="str">
            <v>OPEX</v>
          </cell>
          <cell r="R949" t="str">
            <v>OPEX</v>
          </cell>
          <cell r="S949" t="str">
            <v>SALARIES</v>
          </cell>
          <cell r="T949" t="str">
            <v>N/A</v>
          </cell>
          <cell r="U949" t="str">
            <v>N/A</v>
          </cell>
          <cell r="V949" t="str">
            <v>C_OPSE_OIL_Z11</v>
          </cell>
          <cell r="W949" t="str">
            <v>P236.06 Finance and Taxation</v>
          </cell>
          <cell r="X949" t="str">
            <v>S7000 Salaries and Wages</v>
          </cell>
          <cell r="Y949" t="str">
            <v>A2340 Overhead</v>
          </cell>
          <cell r="AB949">
            <v>86351789.458848596</v>
          </cell>
          <cell r="AC949">
            <v>0</v>
          </cell>
          <cell r="AD949">
            <v>283120.62117655278</v>
          </cell>
        </row>
        <row r="950">
          <cell r="A950" t="str">
            <v>101323_sal</v>
          </cell>
          <cell r="B950" t="str">
            <v xml:space="preserve">IA CRP AVIATION O/H MANAGE ACTIVITES    </v>
          </cell>
          <cell r="C950">
            <v>540001</v>
          </cell>
          <cell r="D950" t="str">
            <v>CORPORATE OPEX SALARIES</v>
          </cell>
          <cell r="E950">
            <v>415004</v>
          </cell>
          <cell r="F950">
            <v>4150</v>
          </cell>
          <cell r="G950" t="str">
            <v>G&amp;A</v>
          </cell>
          <cell r="H950" t="str">
            <v>BASE JV</v>
          </cell>
          <cell r="I950" t="str">
            <v>HR</v>
          </cell>
          <cell r="J950" t="str">
            <v>PRODUCTION</v>
          </cell>
          <cell r="K950" t="str">
            <v>Logistics Manager</v>
          </cell>
          <cell r="L950" t="str">
            <v>Head, Aviation Services</v>
          </cell>
          <cell r="M950" t="str">
            <v>CHIGBO ENENMO</v>
          </cell>
          <cell r="N950" t="str">
            <v>HR - SALARIES</v>
          </cell>
          <cell r="O950" t="str">
            <v>AJILIMA- ISAAC, HAWA</v>
          </cell>
          <cell r="P950" t="str">
            <v>TARI.AKHIBI@SHELL.COM</v>
          </cell>
          <cell r="Q950" t="str">
            <v>OPEX</v>
          </cell>
          <cell r="R950" t="str">
            <v>OPEX</v>
          </cell>
          <cell r="S950" t="str">
            <v>SALARIES</v>
          </cell>
          <cell r="T950" t="str">
            <v>N/A</v>
          </cell>
          <cell r="U950" t="str">
            <v>N/A</v>
          </cell>
          <cell r="V950" t="str">
            <v>C_OPSE_OIL_Z11</v>
          </cell>
          <cell r="W950" t="str">
            <v>P235 Direct Management</v>
          </cell>
          <cell r="X950" t="str">
            <v>S7000 Salaries and Wages</v>
          </cell>
          <cell r="Y950" t="str">
            <v>A2340 Overhead</v>
          </cell>
          <cell r="AB950">
            <v>0</v>
          </cell>
          <cell r="AC950">
            <v>0</v>
          </cell>
          <cell r="AD950">
            <v>0</v>
          </cell>
        </row>
        <row r="951">
          <cell r="A951" t="str">
            <v>101328_sal</v>
          </cell>
          <cell r="B951" t="str">
            <v>FBF REG BUS FINANCE</v>
          </cell>
          <cell r="C951">
            <v>540001</v>
          </cell>
          <cell r="D951" t="str">
            <v>CORPORATE OPEX SALARIES</v>
          </cell>
          <cell r="E951">
            <v>415004</v>
          </cell>
          <cell r="F951">
            <v>4150</v>
          </cell>
          <cell r="G951" t="str">
            <v>G&amp;A</v>
          </cell>
          <cell r="H951" t="str">
            <v>BASE JV</v>
          </cell>
          <cell r="I951" t="str">
            <v>HR</v>
          </cell>
          <cell r="J951" t="str">
            <v>FINANCE</v>
          </cell>
          <cell r="K951" t="str">
            <v>SPDC Finance Director</v>
          </cell>
          <cell r="L951" t="str">
            <v>BFM Security, Safety, Sust. Dev, Comm.</v>
          </cell>
          <cell r="M951" t="str">
            <v>CHIGBO ENENMO</v>
          </cell>
          <cell r="N951" t="str">
            <v>HR - SALARIES</v>
          </cell>
          <cell r="O951" t="str">
            <v>AJILIMA- ISAAC, HAWA</v>
          </cell>
          <cell r="P951" t="str">
            <v>TARI.AKHIBI@SHELL.COM</v>
          </cell>
          <cell r="Q951" t="str">
            <v>OPEX</v>
          </cell>
          <cell r="R951" t="str">
            <v>OPEX</v>
          </cell>
          <cell r="S951" t="str">
            <v>SALARIES</v>
          </cell>
          <cell r="T951" t="str">
            <v>N/A</v>
          </cell>
          <cell r="U951" t="str">
            <v>N/A</v>
          </cell>
          <cell r="V951" t="str">
            <v>N/A</v>
          </cell>
          <cell r="W951" t="str">
            <v>P236.06 Finance and Taxation</v>
          </cell>
          <cell r="X951" t="str">
            <v>S7000 Salaries and Wages</v>
          </cell>
          <cell r="Y951" t="str">
            <v>A2340 Overhead</v>
          </cell>
          <cell r="AB951">
            <v>0</v>
          </cell>
          <cell r="AC951">
            <v>0</v>
          </cell>
          <cell r="AD951">
            <v>0</v>
          </cell>
        </row>
        <row r="952">
          <cell r="A952" t="str">
            <v>101330_Sal</v>
          </cell>
          <cell r="B952" t="str">
            <v>ITG CORPORATE MGT SYSTEM</v>
          </cell>
          <cell r="C952">
            <v>540001</v>
          </cell>
          <cell r="D952" t="str">
            <v>CORPORATE OPEX SALARIES</v>
          </cell>
          <cell r="E952">
            <v>415004</v>
          </cell>
          <cell r="F952">
            <v>4150</v>
          </cell>
          <cell r="G952" t="str">
            <v>G&amp;A</v>
          </cell>
          <cell r="H952" t="str">
            <v>BASE JV</v>
          </cell>
          <cell r="I952" t="str">
            <v>HR</v>
          </cell>
          <cell r="J952" t="str">
            <v>IM &amp; IT</v>
          </cell>
          <cell r="K952" t="str">
            <v>IM&amp;IT Manager Nigeria &amp; Gabon</v>
          </cell>
          <cell r="L952" t="str">
            <v>JV Interface Manager</v>
          </cell>
          <cell r="M952" t="str">
            <v>CHIGBO ENENMO</v>
          </cell>
          <cell r="N952" t="str">
            <v>HR - SALARIES</v>
          </cell>
          <cell r="O952" t="str">
            <v>AJILIMA- ISAAC, HAWA</v>
          </cell>
          <cell r="P952" t="str">
            <v>TARI.AKHIBI@SHELL.COM</v>
          </cell>
          <cell r="Q952" t="str">
            <v>OPEX</v>
          </cell>
          <cell r="R952" t="str">
            <v>OPEX</v>
          </cell>
          <cell r="S952" t="str">
            <v>SALARIES</v>
          </cell>
          <cell r="T952" t="str">
            <v>N/A</v>
          </cell>
          <cell r="U952" t="str">
            <v>N/A</v>
          </cell>
          <cell r="V952" t="str">
            <v>N/A</v>
          </cell>
          <cell r="W952" t="str">
            <v>P236.03 IT</v>
          </cell>
          <cell r="X952" t="str">
            <v>S7000 Salaries and Wages</v>
          </cell>
          <cell r="Y952" t="str">
            <v>A2340 Overhead</v>
          </cell>
          <cell r="AB952">
            <v>0</v>
          </cell>
          <cell r="AC952">
            <v>0</v>
          </cell>
          <cell r="AD952">
            <v>0</v>
          </cell>
        </row>
        <row r="953">
          <cell r="A953" t="str">
            <v>101338_sal</v>
          </cell>
          <cell r="B953" t="str">
            <v xml:space="preserve">EPG-IL LOGISTICS                        </v>
          </cell>
          <cell r="C953">
            <v>540001</v>
          </cell>
          <cell r="D953" t="str">
            <v>CORPORATE OPEX SALARIES</v>
          </cell>
          <cell r="E953">
            <v>415004</v>
          </cell>
          <cell r="F953">
            <v>4150</v>
          </cell>
          <cell r="G953" t="str">
            <v>G&amp;A</v>
          </cell>
          <cell r="H953" t="str">
            <v>BASE JV</v>
          </cell>
          <cell r="I953" t="str">
            <v>HR</v>
          </cell>
          <cell r="J953" t="str">
            <v>PRODUCTION</v>
          </cell>
          <cell r="K953" t="str">
            <v>Logistics Manager</v>
          </cell>
          <cell r="L953" t="str">
            <v>Head, Log. Planning &amp; Business Support</v>
          </cell>
          <cell r="M953" t="str">
            <v>CHIGBO ENENMO</v>
          </cell>
          <cell r="N953" t="str">
            <v>HR - SALARIES</v>
          </cell>
          <cell r="O953" t="str">
            <v>AJILIMA- ISAAC, HAWA</v>
          </cell>
          <cell r="P953" t="str">
            <v>TARI.AKHIBI@SHELL.COM</v>
          </cell>
          <cell r="Q953" t="str">
            <v>OPEX</v>
          </cell>
          <cell r="R953" t="str">
            <v>OPEX</v>
          </cell>
          <cell r="S953" t="str">
            <v>SALARIES</v>
          </cell>
          <cell r="T953" t="str">
            <v>N/A</v>
          </cell>
          <cell r="U953" t="str">
            <v>N/A</v>
          </cell>
          <cell r="V953" t="str">
            <v>C_OPSE_OIL_Z11</v>
          </cell>
          <cell r="W953" t="str">
            <v>P236.07 Procurement Management</v>
          </cell>
          <cell r="X953" t="str">
            <v>S7000 Salaries and Wages</v>
          </cell>
          <cell r="Y953" t="str">
            <v>A2340 Overhead</v>
          </cell>
          <cell r="AB953">
            <v>3251446223.3788705</v>
          </cell>
          <cell r="AC953">
            <v>625819.65536876174</v>
          </cell>
          <cell r="AD953">
            <v>11286299.076283092</v>
          </cell>
        </row>
        <row r="954">
          <cell r="A954" t="str">
            <v>101363_sal</v>
          </cell>
          <cell r="B954" t="str">
            <v xml:space="preserve">VP INFRASTRUCTURE &amp; LOGISTIC - OVERHEAD </v>
          </cell>
          <cell r="C954">
            <v>540001</v>
          </cell>
          <cell r="D954" t="str">
            <v>CORPORATE OPEX SALARIES</v>
          </cell>
          <cell r="E954">
            <v>415004</v>
          </cell>
          <cell r="F954">
            <v>4150</v>
          </cell>
          <cell r="G954" t="str">
            <v>G&amp;A</v>
          </cell>
          <cell r="H954" t="str">
            <v>BASE JV</v>
          </cell>
          <cell r="I954" t="str">
            <v>HR</v>
          </cell>
          <cell r="J954" t="str">
            <v>INFRASTRUCTURE</v>
          </cell>
          <cell r="K954" t="str">
            <v>Infrastructure Services Mgr Nigeria</v>
          </cell>
          <cell r="L954" t="str">
            <v>Head RE &amp; Infrastructure Services SPDC</v>
          </cell>
          <cell r="M954" t="str">
            <v>CHIGBO ENENMO</v>
          </cell>
          <cell r="N954" t="str">
            <v>HR - SALARIES</v>
          </cell>
          <cell r="O954" t="str">
            <v>AJILIMA- ISAAC, HAWA</v>
          </cell>
          <cell r="P954" t="str">
            <v>TARI.AKHIBI@SHELL.COM</v>
          </cell>
          <cell r="Q954" t="str">
            <v>OPEX</v>
          </cell>
          <cell r="R954" t="str">
            <v>OPEX</v>
          </cell>
          <cell r="S954" t="str">
            <v>SALARIES</v>
          </cell>
          <cell r="T954" t="str">
            <v>N/A</v>
          </cell>
          <cell r="U954" t="str">
            <v>N/A</v>
          </cell>
          <cell r="V954" t="str">
            <v>C_OPSE_OIL_Z11</v>
          </cell>
          <cell r="W954" t="str">
            <v>P236.10 Office/Property Management</v>
          </cell>
          <cell r="X954" t="str">
            <v>S7000 Salaries and Wages</v>
          </cell>
          <cell r="Y954" t="str">
            <v>A2340 Overhead</v>
          </cell>
          <cell r="AB954">
            <v>1612960499.7344832</v>
          </cell>
          <cell r="AC954">
            <v>0</v>
          </cell>
          <cell r="AD954">
            <v>5288395.0810966659</v>
          </cell>
        </row>
        <row r="955">
          <cell r="A955" t="str">
            <v>101388_Sal</v>
          </cell>
          <cell r="B955" t="str">
            <v>GS  OPERATIONS</v>
          </cell>
          <cell r="C955">
            <v>540001</v>
          </cell>
          <cell r="D955" t="str">
            <v>CORPORATE OPEX SALARIES</v>
          </cell>
          <cell r="E955">
            <v>415004</v>
          </cell>
          <cell r="F955">
            <v>4150</v>
          </cell>
          <cell r="G955" t="str">
            <v>G&amp;A</v>
          </cell>
          <cell r="H955" t="str">
            <v>BASE JV</v>
          </cell>
          <cell r="I955" t="str">
            <v>HR</v>
          </cell>
          <cell r="J955" t="str">
            <v>HR</v>
          </cell>
          <cell r="K955" t="str">
            <v>HR Manager Nigeria</v>
          </cell>
          <cell r="L955" t="str">
            <v>HR Manager Nigeria</v>
          </cell>
          <cell r="M955" t="str">
            <v>CHIGBO ENENMO</v>
          </cell>
          <cell r="N955" t="str">
            <v>HR - SALARIES</v>
          </cell>
          <cell r="O955" t="str">
            <v>AJILIMA- ISAAC, HAWA</v>
          </cell>
          <cell r="P955" t="str">
            <v>TARI.AKHIBI@SHELL.COM</v>
          </cell>
          <cell r="Q955" t="str">
            <v>OPEX</v>
          </cell>
          <cell r="R955" t="str">
            <v>OPEX</v>
          </cell>
          <cell r="S955" t="str">
            <v>SALARIES</v>
          </cell>
          <cell r="T955" t="str">
            <v>N/A</v>
          </cell>
          <cell r="U955" t="str">
            <v>N/A</v>
          </cell>
          <cell r="V955" t="str">
            <v>N/A</v>
          </cell>
          <cell r="W955" t="str">
            <v>P236.04 HR</v>
          </cell>
          <cell r="X955" t="str">
            <v>S7000 Salaries and Wages</v>
          </cell>
          <cell r="Y955" t="str">
            <v>A2340 Overhead</v>
          </cell>
          <cell r="AB955">
            <v>0</v>
          </cell>
          <cell r="AC955">
            <v>0</v>
          </cell>
          <cell r="AD955">
            <v>0</v>
          </cell>
        </row>
        <row r="956">
          <cell r="A956" t="str">
            <v>101417_sal</v>
          </cell>
          <cell r="B956" t="str">
            <v xml:space="preserve">JV FINANCE GENERAL MANAGER              </v>
          </cell>
          <cell r="C956">
            <v>540001</v>
          </cell>
          <cell r="D956" t="str">
            <v>CORPORATE OPEX SALARIES</v>
          </cell>
          <cell r="E956">
            <v>415004</v>
          </cell>
          <cell r="F956">
            <v>4150</v>
          </cell>
          <cell r="G956" t="str">
            <v>G&amp;A</v>
          </cell>
          <cell r="H956" t="str">
            <v>BASE JV</v>
          </cell>
          <cell r="I956" t="str">
            <v>HR</v>
          </cell>
          <cell r="J956" t="str">
            <v>FINANCE</v>
          </cell>
          <cell r="K956" t="str">
            <v>Controller Africa</v>
          </cell>
          <cell r="L956" t="str">
            <v>Financial Accounting Manager</v>
          </cell>
          <cell r="M956" t="str">
            <v>CHIGBO ENENMO</v>
          </cell>
          <cell r="N956" t="str">
            <v>HR - SALARIES</v>
          </cell>
          <cell r="O956" t="str">
            <v>AJILIMA- ISAAC, HAWA</v>
          </cell>
          <cell r="P956" t="str">
            <v>TARI.AKHIBI@SHELL.COM</v>
          </cell>
          <cell r="Q956" t="str">
            <v>OPEX</v>
          </cell>
          <cell r="R956" t="str">
            <v>OPEX</v>
          </cell>
          <cell r="S956" t="str">
            <v>SALARIES</v>
          </cell>
          <cell r="T956" t="str">
            <v>N/A</v>
          </cell>
          <cell r="U956" t="str">
            <v>N/A</v>
          </cell>
          <cell r="V956" t="str">
            <v>N/A</v>
          </cell>
          <cell r="W956" t="str">
            <v>P236.06 Finance and Taxation</v>
          </cell>
          <cell r="X956" t="str">
            <v>S7000 Salaries and Wages</v>
          </cell>
          <cell r="Y956" t="str">
            <v>A2340 Overhead</v>
          </cell>
          <cell r="AB956">
            <v>0</v>
          </cell>
          <cell r="AC956">
            <v>0</v>
          </cell>
          <cell r="AD956">
            <v>0</v>
          </cell>
        </row>
        <row r="957">
          <cell r="A957" t="str">
            <v>101418_sal</v>
          </cell>
          <cell r="B957" t="str">
            <v xml:space="preserve">FJVFL JV FINANCE LIAISON                </v>
          </cell>
          <cell r="C957">
            <v>540001</v>
          </cell>
          <cell r="D957" t="str">
            <v>CORPORATE OPEX SALARIES</v>
          </cell>
          <cell r="E957">
            <v>415004</v>
          </cell>
          <cell r="F957">
            <v>4150</v>
          </cell>
          <cell r="G957" t="str">
            <v>G&amp;A</v>
          </cell>
          <cell r="H957" t="str">
            <v>BASE JV</v>
          </cell>
          <cell r="I957" t="str">
            <v>HR</v>
          </cell>
          <cell r="J957" t="str">
            <v>FINANCE</v>
          </cell>
          <cell r="K957" t="str">
            <v>SPDC Finance Director</v>
          </cell>
          <cell r="L957" t="str">
            <v>Joint Venture Finance Liaison Manager</v>
          </cell>
          <cell r="M957" t="str">
            <v>CHIGBO ENENMO</v>
          </cell>
          <cell r="N957" t="str">
            <v>HR - SALARIES</v>
          </cell>
          <cell r="O957" t="str">
            <v>AJILIMA- ISAAC, HAWA</v>
          </cell>
          <cell r="P957" t="str">
            <v>TARI.AKHIBI@SHELL.COM</v>
          </cell>
          <cell r="Q957" t="str">
            <v>OPEX</v>
          </cell>
          <cell r="R957" t="str">
            <v>OPEX</v>
          </cell>
          <cell r="S957" t="str">
            <v>SALARIES</v>
          </cell>
          <cell r="T957" t="str">
            <v>N/A</v>
          </cell>
          <cell r="U957" t="str">
            <v>N/A</v>
          </cell>
          <cell r="V957" t="str">
            <v>C_OPSE_OIL_Z11</v>
          </cell>
          <cell r="W957" t="str">
            <v>P236.06 Finance and Taxation</v>
          </cell>
          <cell r="X957" t="str">
            <v>S7000 Salaries and Wages</v>
          </cell>
          <cell r="Y957" t="str">
            <v>A2340 Overhead</v>
          </cell>
          <cell r="AB957">
            <v>371330334.99254435</v>
          </cell>
          <cell r="AC957">
            <v>0</v>
          </cell>
          <cell r="AD957">
            <v>1217476.5081722767</v>
          </cell>
        </row>
        <row r="958">
          <cell r="A958" t="str">
            <v>101419_sal</v>
          </cell>
          <cell r="B958" t="str">
            <v xml:space="preserve">FJVCT JV CONTROLLER.                    </v>
          </cell>
          <cell r="C958">
            <v>540001</v>
          </cell>
          <cell r="D958" t="str">
            <v>CORPORATE OPEX SALARIES</v>
          </cell>
          <cell r="E958">
            <v>415004</v>
          </cell>
          <cell r="F958">
            <v>4150</v>
          </cell>
          <cell r="G958" t="str">
            <v>G&amp;A</v>
          </cell>
          <cell r="H958" t="str">
            <v>BASE JV</v>
          </cell>
          <cell r="I958" t="str">
            <v>HR</v>
          </cell>
          <cell r="J958" t="str">
            <v>FINANCE</v>
          </cell>
          <cell r="K958" t="str">
            <v>Controller Africa</v>
          </cell>
          <cell r="L958" t="str">
            <v>Financial Accounting Manager</v>
          </cell>
          <cell r="M958" t="str">
            <v>CHIGBO ENENMO</v>
          </cell>
          <cell r="N958" t="str">
            <v>HR - SALARIES</v>
          </cell>
          <cell r="O958" t="str">
            <v>AJILIMA- ISAAC, HAWA</v>
          </cell>
          <cell r="P958" t="str">
            <v>TARI.AKHIBI@SHELL.COM</v>
          </cell>
          <cell r="Q958" t="str">
            <v>OPEX</v>
          </cell>
          <cell r="R958" t="str">
            <v>OPEX</v>
          </cell>
          <cell r="S958" t="str">
            <v>SALARIES</v>
          </cell>
          <cell r="T958" t="str">
            <v>N/A</v>
          </cell>
          <cell r="U958" t="str">
            <v>N/A</v>
          </cell>
          <cell r="V958" t="str">
            <v>C_OPSE_OIL_Z11</v>
          </cell>
          <cell r="W958" t="str">
            <v>P236.06 Finance and Taxation</v>
          </cell>
          <cell r="X958" t="str">
            <v>S7000 Salaries and Wages</v>
          </cell>
          <cell r="Y958" t="str">
            <v>A2340 Overhead</v>
          </cell>
          <cell r="AB958">
            <v>1385649826.0194435</v>
          </cell>
          <cell r="AC958">
            <v>0</v>
          </cell>
          <cell r="AD958">
            <v>4543114.1836703066</v>
          </cell>
        </row>
        <row r="959">
          <cell r="A959" t="str">
            <v>101420_sal</v>
          </cell>
          <cell r="B959" t="str">
            <v xml:space="preserve">JVND BFM NTD OVERHEAD &amp; SAL             </v>
          </cell>
          <cell r="C959">
            <v>540001</v>
          </cell>
          <cell r="D959" t="str">
            <v>CORPORATE OPEX SALARIES</v>
          </cell>
          <cell r="E959">
            <v>415004</v>
          </cell>
          <cell r="F959">
            <v>4150</v>
          </cell>
          <cell r="G959" t="str">
            <v>G&amp;A</v>
          </cell>
          <cell r="H959" t="str">
            <v>BASE JV</v>
          </cell>
          <cell r="I959" t="str">
            <v>HR</v>
          </cell>
          <cell r="J959" t="str">
            <v>FINANCE</v>
          </cell>
          <cell r="K959" t="str">
            <v>SPDC Finance Director</v>
          </cell>
          <cell r="L959" t="str">
            <v>BFM Security, Safety, Sust. Dev, Comm.</v>
          </cell>
          <cell r="M959" t="str">
            <v>CHIGBO ENENMO</v>
          </cell>
          <cell r="N959" t="str">
            <v>HR - SALARIES</v>
          </cell>
          <cell r="O959" t="str">
            <v>AJILIMA- ISAAC, HAWA</v>
          </cell>
          <cell r="P959" t="str">
            <v>TARI.AKHIBI@SHELL.COM</v>
          </cell>
          <cell r="Q959" t="str">
            <v>OPEX</v>
          </cell>
          <cell r="R959" t="str">
            <v>OPEX</v>
          </cell>
          <cell r="S959" t="str">
            <v>SALARIES</v>
          </cell>
          <cell r="T959" t="str">
            <v>N/A</v>
          </cell>
          <cell r="U959" t="str">
            <v>N/A</v>
          </cell>
          <cell r="V959" t="str">
            <v>C_OPSE_OIL_Z11</v>
          </cell>
          <cell r="W959" t="str">
            <v>P236.06 Finance and Taxation</v>
          </cell>
          <cell r="X959" t="str">
            <v>S7000 Salaries and Wages</v>
          </cell>
          <cell r="Y959" t="str">
            <v>A2340 Overhead</v>
          </cell>
          <cell r="AB959">
            <v>173350845.55275154</v>
          </cell>
          <cell r="AC959">
            <v>0</v>
          </cell>
          <cell r="AD959">
            <v>568363.42804180831</v>
          </cell>
        </row>
        <row r="960">
          <cell r="A960" t="str">
            <v>101421_sal</v>
          </cell>
          <cell r="B960" t="str">
            <v xml:space="preserve">OVERHEADS TREASURY NON-OPS              </v>
          </cell>
          <cell r="C960">
            <v>540001</v>
          </cell>
          <cell r="D960" t="str">
            <v>CORPORATE OPEX SALARIES</v>
          </cell>
          <cell r="E960">
            <v>415004</v>
          </cell>
          <cell r="F960">
            <v>4150</v>
          </cell>
          <cell r="G960" t="str">
            <v>G&amp;A</v>
          </cell>
          <cell r="H960" t="str">
            <v>BASE JV</v>
          </cell>
          <cell r="I960" t="str">
            <v>HR</v>
          </cell>
          <cell r="J960" t="str">
            <v>FINANCE</v>
          </cell>
          <cell r="K960" t="str">
            <v>Controller Africa</v>
          </cell>
          <cell r="L960" t="str">
            <v>Head of Treasury, SEPCiN</v>
          </cell>
          <cell r="M960" t="str">
            <v>CHIGBO ENENMO</v>
          </cell>
          <cell r="N960" t="str">
            <v>HR - SALARIES</v>
          </cell>
          <cell r="O960" t="str">
            <v>AJILIMA- ISAAC, HAWA</v>
          </cell>
          <cell r="P960" t="str">
            <v>TARI.AKHIBI@SHELL.COM</v>
          </cell>
          <cell r="Q960" t="str">
            <v>OPEX</v>
          </cell>
          <cell r="R960" t="str">
            <v>OPEX</v>
          </cell>
          <cell r="S960" t="str">
            <v>SALARIES</v>
          </cell>
          <cell r="T960" t="str">
            <v>N/A</v>
          </cell>
          <cell r="U960" t="str">
            <v>N/A</v>
          </cell>
          <cell r="V960" t="str">
            <v>C_OPSE_OIL_Z11</v>
          </cell>
          <cell r="W960" t="str">
            <v>P236.06 Finance and Taxation</v>
          </cell>
          <cell r="X960" t="str">
            <v>S7000 Salaries and Wages</v>
          </cell>
          <cell r="Y960" t="str">
            <v>A2340 Overhead</v>
          </cell>
          <cell r="AB960">
            <v>292879313.42420626</v>
          </cell>
          <cell r="AC960">
            <v>0</v>
          </cell>
          <cell r="AD960">
            <v>960260.04401379102</v>
          </cell>
        </row>
        <row r="961">
          <cell r="A961" t="str">
            <v>101423_sal</v>
          </cell>
          <cell r="B961" t="str">
            <v xml:space="preserve">TXP TAX ACCOUNTING &amp; SERVICES           </v>
          </cell>
          <cell r="C961">
            <v>540001</v>
          </cell>
          <cell r="D961" t="str">
            <v>CORPORATE OPEX SALARIES</v>
          </cell>
          <cell r="E961">
            <v>415004</v>
          </cell>
          <cell r="F961">
            <v>4150</v>
          </cell>
          <cell r="G961" t="str">
            <v>G&amp;A</v>
          </cell>
          <cell r="H961" t="str">
            <v>BASE JV</v>
          </cell>
          <cell r="I961" t="str">
            <v>HR</v>
          </cell>
          <cell r="J961" t="str">
            <v>FINANCE</v>
          </cell>
          <cell r="K961" t="str">
            <v>Tax Manager UK, Africa and Middle East</v>
          </cell>
          <cell r="L961" t="str">
            <v>Tax Lead Nigeria</v>
          </cell>
          <cell r="M961" t="str">
            <v>CHIGBO ENENMO</v>
          </cell>
          <cell r="N961" t="str">
            <v>HR - SALARIES</v>
          </cell>
          <cell r="O961" t="str">
            <v>AJILIMA- ISAAC, HAWA</v>
          </cell>
          <cell r="P961" t="str">
            <v>TARI.AKHIBI@SHELL.COM</v>
          </cell>
          <cell r="Q961" t="str">
            <v>OPEX</v>
          </cell>
          <cell r="R961" t="str">
            <v>OPEX</v>
          </cell>
          <cell r="S961" t="str">
            <v>SALARIES</v>
          </cell>
          <cell r="T961" t="str">
            <v>N/A</v>
          </cell>
          <cell r="U961" t="str">
            <v>N/A</v>
          </cell>
          <cell r="V961" t="str">
            <v>C_OPSE_OIL_Z11</v>
          </cell>
          <cell r="W961" t="str">
            <v>P236.06 Finance and Taxation</v>
          </cell>
          <cell r="X961" t="str">
            <v>S7000 Salaries and Wages</v>
          </cell>
          <cell r="Y961" t="str">
            <v>A2340 Overhead</v>
          </cell>
          <cell r="AB961">
            <v>668256960.86386454</v>
          </cell>
          <cell r="AC961">
            <v>0</v>
          </cell>
          <cell r="AD961">
            <v>2191006.429061851</v>
          </cell>
        </row>
        <row r="962">
          <cell r="A962" t="str">
            <v>101424_sal</v>
          </cell>
          <cell r="B962" t="str">
            <v xml:space="preserve">BFP CORPORATE ACCOUNT AND GROUP RETURNS </v>
          </cell>
          <cell r="C962">
            <v>540001</v>
          </cell>
          <cell r="D962" t="str">
            <v>CORPORATE OPEX SALARIES</v>
          </cell>
          <cell r="E962">
            <v>415004</v>
          </cell>
          <cell r="F962">
            <v>4150</v>
          </cell>
          <cell r="G962" t="str">
            <v>G&amp;A</v>
          </cell>
          <cell r="H962" t="str">
            <v>BASE JV</v>
          </cell>
          <cell r="I962" t="str">
            <v>HR</v>
          </cell>
          <cell r="J962" t="str">
            <v>FINANCE</v>
          </cell>
          <cell r="K962" t="str">
            <v>Controller Africa</v>
          </cell>
          <cell r="L962" t="str">
            <v>Controller Africa</v>
          </cell>
          <cell r="M962" t="str">
            <v>CHIGBO ENENMO</v>
          </cell>
          <cell r="N962" t="str">
            <v>HR - SALARIES</v>
          </cell>
          <cell r="O962" t="str">
            <v>AJILIMA- ISAAC, HAWA</v>
          </cell>
          <cell r="P962" t="str">
            <v>TARI.AKHIBI@SHELL.COM</v>
          </cell>
          <cell r="Q962" t="str">
            <v>OPEX</v>
          </cell>
          <cell r="R962" t="str">
            <v>OPEX</v>
          </cell>
          <cell r="S962" t="str">
            <v>SALARIES</v>
          </cell>
          <cell r="T962" t="str">
            <v>N/A</v>
          </cell>
          <cell r="U962" t="str">
            <v>N/A</v>
          </cell>
          <cell r="V962" t="str">
            <v>C_OPSE_OIL_Z11</v>
          </cell>
          <cell r="W962" t="str">
            <v>P236.06 Finance and Taxation</v>
          </cell>
          <cell r="X962" t="str">
            <v>S7000 Salaries and Wages</v>
          </cell>
          <cell r="Y962" t="str">
            <v>A2340 Overhead</v>
          </cell>
          <cell r="AB962">
            <v>957571420.40253615</v>
          </cell>
          <cell r="AC962">
            <v>2006109.2773964102</v>
          </cell>
          <cell r="AD962">
            <v>5145687.7049457096</v>
          </cell>
        </row>
        <row r="963">
          <cell r="A963" t="str">
            <v>101425_sal</v>
          </cell>
          <cell r="B963" t="str">
            <v xml:space="preserve">JV AUDIT SERVICES                       </v>
          </cell>
          <cell r="C963">
            <v>540001</v>
          </cell>
          <cell r="D963" t="str">
            <v>CORPORATE OPEX SALARIES</v>
          </cell>
          <cell r="E963">
            <v>415004</v>
          </cell>
          <cell r="F963">
            <v>4150</v>
          </cell>
          <cell r="G963" t="str">
            <v>G&amp;A</v>
          </cell>
          <cell r="H963" t="str">
            <v>BASE JV</v>
          </cell>
          <cell r="I963" t="str">
            <v>HR</v>
          </cell>
          <cell r="J963" t="str">
            <v>FINANCE</v>
          </cell>
          <cell r="K963" t="str">
            <v>Audit Manager Nigeria &amp; Gabon</v>
          </cell>
          <cell r="L963" t="str">
            <v>Audit Manager Nigeria &amp; Gabon</v>
          </cell>
          <cell r="M963" t="str">
            <v>CHIGBO ENENMO</v>
          </cell>
          <cell r="N963" t="str">
            <v>HR - SALARIES</v>
          </cell>
          <cell r="O963" t="str">
            <v>AJILIMA- ISAAC, HAWA</v>
          </cell>
          <cell r="P963" t="str">
            <v>TARI.AKHIBI@SHELL.COM</v>
          </cell>
          <cell r="Q963" t="str">
            <v>OPEX</v>
          </cell>
          <cell r="R963" t="str">
            <v>OPEX</v>
          </cell>
          <cell r="S963" t="str">
            <v>SALARIES</v>
          </cell>
          <cell r="T963" t="str">
            <v>N/A</v>
          </cell>
          <cell r="U963" t="str">
            <v>N/A</v>
          </cell>
          <cell r="V963" t="str">
            <v>C_OPSE_OIL_Z11</v>
          </cell>
          <cell r="W963" t="str">
            <v>P236.06 Finance and Taxation</v>
          </cell>
          <cell r="X963" t="str">
            <v>S7000 Salaries and Wages</v>
          </cell>
          <cell r="Y963" t="str">
            <v>A2340 Overhead</v>
          </cell>
          <cell r="AB963">
            <v>429827196.52546191</v>
          </cell>
          <cell r="AC963">
            <v>0</v>
          </cell>
          <cell r="AD963">
            <v>1409269.4968047931</v>
          </cell>
        </row>
        <row r="964">
          <cell r="A964" t="str">
            <v>101426_sal</v>
          </cell>
          <cell r="B964" t="str">
            <v xml:space="preserve">PNL  LEGAL                              </v>
          </cell>
          <cell r="C964">
            <v>540001</v>
          </cell>
          <cell r="D964" t="str">
            <v>CORPORATE OPEX SALARIES</v>
          </cell>
          <cell r="E964">
            <v>415004</v>
          </cell>
          <cell r="F964">
            <v>4150</v>
          </cell>
          <cell r="G964" t="str">
            <v>G&amp;A</v>
          </cell>
          <cell r="H964" t="str">
            <v>BASE JV</v>
          </cell>
          <cell r="I964" t="str">
            <v>HR</v>
          </cell>
          <cell r="J964" t="str">
            <v>LEGAL</v>
          </cell>
          <cell r="K964" t="str">
            <v>HoL Nigeria / Company Secretary</v>
          </cell>
          <cell r="L964" t="str">
            <v>Managing Counsel HSSE, Lands &amp;</v>
          </cell>
          <cell r="M964" t="str">
            <v>CHIGBO ENENMO</v>
          </cell>
          <cell r="N964" t="str">
            <v>HR - SALARIES</v>
          </cell>
          <cell r="O964" t="str">
            <v>AJILIMA- ISAAC, HAWA</v>
          </cell>
          <cell r="P964" t="str">
            <v>TARI.AKHIBI@SHELL.COM</v>
          </cell>
          <cell r="Q964" t="str">
            <v>OPEX</v>
          </cell>
          <cell r="R964" t="str">
            <v>OPEX</v>
          </cell>
          <cell r="S964" t="str">
            <v>SALARIES</v>
          </cell>
          <cell r="T964" t="str">
            <v>N/A</v>
          </cell>
          <cell r="U964" t="str">
            <v>N/A</v>
          </cell>
          <cell r="V964" t="str">
            <v>C_OPSE_OIL_Z11</v>
          </cell>
          <cell r="W964" t="str">
            <v>P236.09 Legal</v>
          </cell>
          <cell r="X964" t="str">
            <v>S7000 Salaries and Wages</v>
          </cell>
          <cell r="Y964" t="str">
            <v>A2340 Overhead</v>
          </cell>
          <cell r="AB964">
            <v>843654752.29389095</v>
          </cell>
          <cell r="AC964">
            <v>0</v>
          </cell>
          <cell r="AD964">
            <v>2766081.1550619374</v>
          </cell>
        </row>
        <row r="965">
          <cell r="A965" t="str">
            <v>101428_sal</v>
          </cell>
          <cell r="B965" t="str">
            <v xml:space="preserve">FSE  MARKET AND TRADE HYDROCARBONS      </v>
          </cell>
          <cell r="C965">
            <v>540001</v>
          </cell>
          <cell r="D965" t="str">
            <v>CORPORATE OPEX SALARIES</v>
          </cell>
          <cell r="E965">
            <v>415004</v>
          </cell>
          <cell r="F965">
            <v>4150</v>
          </cell>
          <cell r="G965" t="str">
            <v>G&amp;A</v>
          </cell>
          <cell r="H965" t="str">
            <v>BASE JV</v>
          </cell>
          <cell r="I965" t="str">
            <v>HR</v>
          </cell>
          <cell r="J965" t="str">
            <v>FINANCE</v>
          </cell>
          <cell r="K965" t="str">
            <v>Corporate Shipping &amp; Export Manager</v>
          </cell>
          <cell r="L965" t="str">
            <v>Corporate Shipping &amp; Export Manager</v>
          </cell>
          <cell r="M965" t="str">
            <v>CHIGBO ENENMO</v>
          </cell>
          <cell r="N965" t="str">
            <v>HR - SALARIES</v>
          </cell>
          <cell r="O965" t="str">
            <v>AJILIMA- ISAAC, HAWA</v>
          </cell>
          <cell r="P965" t="str">
            <v>TARI.AKHIBI@SHELL.COM</v>
          </cell>
          <cell r="Q965" t="str">
            <v>OPEX</v>
          </cell>
          <cell r="R965" t="str">
            <v>OPEX</v>
          </cell>
          <cell r="S965" t="str">
            <v>SALARIES</v>
          </cell>
          <cell r="T965" t="str">
            <v>N/A</v>
          </cell>
          <cell r="U965" t="str">
            <v>N/A</v>
          </cell>
          <cell r="V965" t="str">
            <v>C_OPSE_OIL_Z11</v>
          </cell>
          <cell r="W965" t="str">
            <v>P236.06 Finance and Taxation</v>
          </cell>
          <cell r="X965" t="str">
            <v>S7000 Salaries and Wages</v>
          </cell>
          <cell r="Y965" t="str">
            <v>A2340 Overhead</v>
          </cell>
          <cell r="AB965">
            <v>408705801.94846117</v>
          </cell>
          <cell r="AC965">
            <v>887874.43278952071</v>
          </cell>
          <cell r="AD965">
            <v>2227893.4555713604</v>
          </cell>
        </row>
        <row r="966">
          <cell r="A966" t="str">
            <v>101430_sal</v>
          </cell>
          <cell r="B966" t="str">
            <v xml:space="preserve">FSCN SUPPLY CHAIN MGR                   </v>
          </cell>
          <cell r="C966">
            <v>540001</v>
          </cell>
          <cell r="D966" t="str">
            <v>CORPORATE OPEX SALARIES</v>
          </cell>
          <cell r="E966">
            <v>415004</v>
          </cell>
          <cell r="F966">
            <v>4150</v>
          </cell>
          <cell r="G966" t="str">
            <v>G&amp;A</v>
          </cell>
          <cell r="H966" t="str">
            <v>BASE JV</v>
          </cell>
          <cell r="I966" t="str">
            <v>HR</v>
          </cell>
          <cell r="J966" t="str">
            <v>CONTRACTING &amp; PROCUREMENT</v>
          </cell>
          <cell r="K966" t="str">
            <v>Manager CP UI Nigeria &amp; Gabon</v>
          </cell>
          <cell r="L966" t="str">
            <v>CP Operations Manager</v>
          </cell>
          <cell r="M966" t="str">
            <v>CHIGBO ENENMO</v>
          </cell>
          <cell r="N966" t="str">
            <v>HR - SALARIES</v>
          </cell>
          <cell r="O966" t="str">
            <v>AJILIMA- ISAAC, HAWA</v>
          </cell>
          <cell r="P966" t="str">
            <v>TARI.AKHIBI@SHELL.COM</v>
          </cell>
          <cell r="Q966" t="str">
            <v>OPEX</v>
          </cell>
          <cell r="R966" t="str">
            <v>OPEX</v>
          </cell>
          <cell r="S966" t="str">
            <v>SALARIES</v>
          </cell>
          <cell r="T966" t="str">
            <v>N/A</v>
          </cell>
          <cell r="U966" t="str">
            <v>N/A</v>
          </cell>
          <cell r="V966" t="str">
            <v>C_OPSE_OIL_Z11</v>
          </cell>
          <cell r="W966" t="str">
            <v>P236.07 Procurement Management</v>
          </cell>
          <cell r="X966" t="str">
            <v>S7000 Salaries and Wages</v>
          </cell>
          <cell r="Y966" t="str">
            <v>A2340 Overhead</v>
          </cell>
          <cell r="AB966">
            <v>544466882.09653103</v>
          </cell>
          <cell r="AC966">
            <v>1118234.8446068896</v>
          </cell>
          <cell r="AD966">
            <v>2903372.1629561717</v>
          </cell>
        </row>
        <row r="967">
          <cell r="A967" t="str">
            <v>101431_sal</v>
          </cell>
          <cell r="B967" t="str">
            <v>SCIN SALARY RECOVERY</v>
          </cell>
          <cell r="C967">
            <v>540001</v>
          </cell>
          <cell r="D967" t="str">
            <v>CORPORATE OPEX SALARIES</v>
          </cell>
          <cell r="E967">
            <v>415004</v>
          </cell>
          <cell r="F967">
            <v>4150</v>
          </cell>
          <cell r="G967" t="str">
            <v>G&amp;A</v>
          </cell>
          <cell r="H967" t="str">
            <v>BASE JV</v>
          </cell>
          <cell r="I967" t="str">
            <v>HR</v>
          </cell>
          <cell r="J967" t="str">
            <v>FINANCE</v>
          </cell>
          <cell r="K967" t="str">
            <v>Controller Africa</v>
          </cell>
          <cell r="L967" t="str">
            <v>Controller Africa</v>
          </cell>
          <cell r="M967" t="str">
            <v>CHIGBO ENENMO</v>
          </cell>
          <cell r="N967" t="str">
            <v>HR - SALARIES</v>
          </cell>
          <cell r="O967" t="str">
            <v>AJILIMA- ISAAC, HAWA</v>
          </cell>
          <cell r="P967" t="str">
            <v>TARI.AKHIBI@SHELL.COM</v>
          </cell>
          <cell r="Q967" t="str">
            <v>OPEX</v>
          </cell>
          <cell r="R967" t="str">
            <v>OPEX</v>
          </cell>
          <cell r="S967" t="str">
            <v>SALARIES</v>
          </cell>
          <cell r="T967" t="str">
            <v>N/A</v>
          </cell>
          <cell r="U967" t="str">
            <v>N/A</v>
          </cell>
          <cell r="V967" t="str">
            <v>C_OPSE_OIL_Z11</v>
          </cell>
          <cell r="W967" t="str">
            <v>P236.06 Finance and Taxation</v>
          </cell>
          <cell r="X967" t="str">
            <v>S7000 Salaries and Wages</v>
          </cell>
          <cell r="Y967" t="str">
            <v>A2340 Overhead</v>
          </cell>
          <cell r="AB967">
            <v>329626788.1526916</v>
          </cell>
          <cell r="AC967">
            <v>0</v>
          </cell>
          <cell r="AD967">
            <v>1080743.5677137431</v>
          </cell>
        </row>
        <row r="968">
          <cell r="A968" t="str">
            <v>101432_sal</v>
          </cell>
          <cell r="B968" t="str">
            <v xml:space="preserve">PNH GM HUMAN RESOURCES OVERHEAD         </v>
          </cell>
          <cell r="C968">
            <v>540001</v>
          </cell>
          <cell r="D968" t="str">
            <v>CORPORATE OPEX SALARIES</v>
          </cell>
          <cell r="E968">
            <v>415004</v>
          </cell>
          <cell r="F968">
            <v>4150</v>
          </cell>
          <cell r="G968" t="str">
            <v>G&amp;A</v>
          </cell>
          <cell r="H968" t="str">
            <v>BASE JV</v>
          </cell>
          <cell r="I968" t="str">
            <v>HR</v>
          </cell>
          <cell r="J968" t="str">
            <v>HR</v>
          </cell>
          <cell r="K968" t="str">
            <v>HR Manager Nigeria</v>
          </cell>
          <cell r="L968" t="str">
            <v>HR Manager Nigeria</v>
          </cell>
          <cell r="M968" t="str">
            <v>CHIGBO ENENMO</v>
          </cell>
          <cell r="N968" t="str">
            <v>HR - SALARIES</v>
          </cell>
          <cell r="O968" t="str">
            <v>AJILIMA- ISAAC, HAWA</v>
          </cell>
          <cell r="P968" t="str">
            <v>TARI.AKHIBI@SHELL.COM</v>
          </cell>
          <cell r="Q968" t="str">
            <v>OPEX</v>
          </cell>
          <cell r="R968" t="str">
            <v>OPEX</v>
          </cell>
          <cell r="S968" t="str">
            <v>SALARIES</v>
          </cell>
          <cell r="T968" t="str">
            <v>N/A</v>
          </cell>
          <cell r="U968" t="str">
            <v>N/A</v>
          </cell>
          <cell r="V968" t="str">
            <v>N/A</v>
          </cell>
          <cell r="W968" t="str">
            <v>P236.04 HR</v>
          </cell>
          <cell r="X968" t="str">
            <v>S7000 Salaries and Wages</v>
          </cell>
          <cell r="Y968" t="str">
            <v>A2340 Overhead</v>
          </cell>
          <cell r="AB968">
            <v>0</v>
          </cell>
          <cell r="AC968">
            <v>0</v>
          </cell>
          <cell r="AD968">
            <v>0</v>
          </cell>
        </row>
        <row r="969">
          <cell r="A969" t="str">
            <v>101433_sal</v>
          </cell>
          <cell r="B969" t="str">
            <v xml:space="preserve">PNHR STAFF RESOURCING &amp; DEVELOPMENT     </v>
          </cell>
          <cell r="C969">
            <v>540001</v>
          </cell>
          <cell r="D969" t="str">
            <v>CORPORATE OPEX SALARIES</v>
          </cell>
          <cell r="E969">
            <v>415004</v>
          </cell>
          <cell r="F969">
            <v>4150</v>
          </cell>
          <cell r="G969" t="str">
            <v>G&amp;A</v>
          </cell>
          <cell r="H969" t="str">
            <v>BASE JV</v>
          </cell>
          <cell r="I969" t="str">
            <v>HR</v>
          </cell>
          <cell r="J969" t="str">
            <v>HR</v>
          </cell>
          <cell r="K969" t="str">
            <v>HR Manager Nigeria</v>
          </cell>
          <cell r="L969" t="str">
            <v>Recruitment Manager, Africa</v>
          </cell>
          <cell r="M969" t="str">
            <v>CHIGBO ENENMO</v>
          </cell>
          <cell r="N969" t="str">
            <v>HR - SALARIES</v>
          </cell>
          <cell r="O969" t="str">
            <v>AJILIMA- ISAAC, HAWA</v>
          </cell>
          <cell r="P969" t="str">
            <v>TARI.AKHIBI@SHELL.COM</v>
          </cell>
          <cell r="Q969" t="str">
            <v>OPEX</v>
          </cell>
          <cell r="R969" t="str">
            <v>OPEX</v>
          </cell>
          <cell r="S969" t="str">
            <v>SALARIES</v>
          </cell>
          <cell r="T969" t="str">
            <v>N/A</v>
          </cell>
          <cell r="U969" t="str">
            <v>N/A</v>
          </cell>
          <cell r="V969" t="str">
            <v>C_OPSE_OIL_Z11</v>
          </cell>
          <cell r="W969" t="str">
            <v>P236.04 HR</v>
          </cell>
          <cell r="X969" t="str">
            <v>S7000 Salaries and Wages</v>
          </cell>
          <cell r="Y969" t="str">
            <v>A2340 Overhead</v>
          </cell>
          <cell r="AB969">
            <v>1487072811.3004897</v>
          </cell>
          <cell r="AC969">
            <v>625819.65536876174</v>
          </cell>
          <cell r="AD969">
            <v>5501468.217009712</v>
          </cell>
        </row>
        <row r="970">
          <cell r="A970" t="str">
            <v>101435_sal</v>
          </cell>
          <cell r="B970" t="str">
            <v xml:space="preserve">PNHKD STAFF TRAINING                    </v>
          </cell>
          <cell r="C970">
            <v>540001</v>
          </cell>
          <cell r="D970" t="str">
            <v>CORPORATE OPEX SALARIES</v>
          </cell>
          <cell r="E970">
            <v>415004</v>
          </cell>
          <cell r="F970">
            <v>4150</v>
          </cell>
          <cell r="G970" t="str">
            <v>G&amp;A</v>
          </cell>
          <cell r="H970" t="str">
            <v>BASE JV</v>
          </cell>
          <cell r="I970" t="str">
            <v>HR</v>
          </cell>
          <cell r="J970" t="str">
            <v>HR</v>
          </cell>
          <cell r="K970" t="str">
            <v>Manager Learning Sub Saharan Africa</v>
          </cell>
          <cell r="L970" t="str">
            <v>Manager Learning Sub Saharan Africa</v>
          </cell>
          <cell r="M970" t="str">
            <v>CHIGBO ENENMO</v>
          </cell>
          <cell r="N970" t="str">
            <v>HR - SALARIES</v>
          </cell>
          <cell r="O970" t="str">
            <v>AJILIMA- ISAAC, HAWA</v>
          </cell>
          <cell r="P970" t="str">
            <v>TARI.AKHIBI@SHELL.COM</v>
          </cell>
          <cell r="Q970" t="str">
            <v>OPEX</v>
          </cell>
          <cell r="R970" t="str">
            <v>OPEX</v>
          </cell>
          <cell r="S970" t="str">
            <v>SALARIES</v>
          </cell>
          <cell r="T970" t="str">
            <v>N/A</v>
          </cell>
          <cell r="U970" t="str">
            <v>N/A</v>
          </cell>
          <cell r="V970" t="str">
            <v>C_OPSE_OIL_Z11</v>
          </cell>
          <cell r="W970" t="str">
            <v>P236.04 HR</v>
          </cell>
          <cell r="X970" t="str">
            <v>S7000 Salaries and Wages</v>
          </cell>
          <cell r="Y970" t="str">
            <v>A2340 Overhead</v>
          </cell>
          <cell r="AB970">
            <v>481074333.97084141</v>
          </cell>
          <cell r="AC970">
            <v>0</v>
          </cell>
          <cell r="AD970">
            <v>1577292.8982650538</v>
          </cell>
        </row>
        <row r="971">
          <cell r="A971" t="str">
            <v>101437_sal</v>
          </cell>
          <cell r="B971" t="str">
            <v>PNHBE INDUSTRIAL RELATIONS</v>
          </cell>
          <cell r="C971">
            <v>540001</v>
          </cell>
          <cell r="D971" t="str">
            <v>CORPORATE OPEX SALARIES</v>
          </cell>
          <cell r="E971">
            <v>415004</v>
          </cell>
          <cell r="F971">
            <v>4150</v>
          </cell>
          <cell r="G971" t="str">
            <v>G&amp;A</v>
          </cell>
          <cell r="H971" t="str">
            <v>BASE JV</v>
          </cell>
          <cell r="I971" t="str">
            <v>HR</v>
          </cell>
          <cell r="J971" t="str">
            <v>HR</v>
          </cell>
          <cell r="K971" t="str">
            <v>Reg. HR Policy, Pro, Systems &amp; Comp Mgr</v>
          </cell>
          <cell r="L971" t="str">
            <v>SSA Head of HR Policy Standards &amp; L</v>
          </cell>
          <cell r="M971" t="str">
            <v>CHIGBO ENENMO</v>
          </cell>
          <cell r="N971" t="str">
            <v>HR - SALARIES</v>
          </cell>
          <cell r="O971" t="str">
            <v>AJILIMA- ISAAC, HAWA</v>
          </cell>
          <cell r="P971" t="str">
            <v>TARI.AKHIBI@SHELL.COM</v>
          </cell>
          <cell r="Q971" t="str">
            <v>OPEX</v>
          </cell>
          <cell r="R971" t="str">
            <v>OPEX</v>
          </cell>
          <cell r="S971" t="str">
            <v>SALARIES</v>
          </cell>
          <cell r="T971" t="str">
            <v>N/A</v>
          </cell>
          <cell r="U971" t="str">
            <v>N/A</v>
          </cell>
          <cell r="V971" t="str">
            <v>C_OPSE_OIL_Z11</v>
          </cell>
          <cell r="W971" t="str">
            <v>P236.04 HR</v>
          </cell>
          <cell r="X971" t="str">
            <v>S7000 Salaries and Wages</v>
          </cell>
          <cell r="Y971" t="str">
            <v>A2340 Overhead</v>
          </cell>
          <cell r="AB971">
            <v>340494951.35204172</v>
          </cell>
          <cell r="AC971">
            <v>0</v>
          </cell>
          <cell r="AD971">
            <v>1116376.8896788254</v>
          </cell>
        </row>
        <row r="972">
          <cell r="A972" t="str">
            <v>101438_sal</v>
          </cell>
          <cell r="B972" t="str">
            <v xml:space="preserve">PNHBE BUS EMP SERV                      </v>
          </cell>
          <cell r="C972">
            <v>540001</v>
          </cell>
          <cell r="D972" t="str">
            <v>CORPORATE OPEX SALARIES</v>
          </cell>
          <cell r="E972">
            <v>415004</v>
          </cell>
          <cell r="F972">
            <v>4150</v>
          </cell>
          <cell r="G972" t="str">
            <v>G&amp;A</v>
          </cell>
          <cell r="H972" t="str">
            <v>BASE JV</v>
          </cell>
          <cell r="I972" t="str">
            <v>HR</v>
          </cell>
          <cell r="J972" t="str">
            <v>HR</v>
          </cell>
          <cell r="K972" t="str">
            <v>Reg. HR Policy, Pro, Systems &amp; Comp Mgr</v>
          </cell>
          <cell r="L972" t="str">
            <v>SSA Head of HR Policy Standards &amp; L</v>
          </cell>
          <cell r="M972" t="str">
            <v>CHIGBO ENENMO</v>
          </cell>
          <cell r="N972" t="str">
            <v>HR - SALARIES</v>
          </cell>
          <cell r="O972" t="str">
            <v>AJILIMA- ISAAC, HAWA</v>
          </cell>
          <cell r="P972" t="str">
            <v>TARI.AKHIBI@SHELL.COM</v>
          </cell>
          <cell r="Q972" t="str">
            <v>OPEX</v>
          </cell>
          <cell r="R972" t="str">
            <v>OPEX</v>
          </cell>
          <cell r="S972" t="str">
            <v>SALARIES</v>
          </cell>
          <cell r="T972" t="str">
            <v>N/A</v>
          </cell>
          <cell r="U972" t="str">
            <v>N/A</v>
          </cell>
          <cell r="V972" t="str">
            <v>C_OPSE_OIL_Z11</v>
          </cell>
          <cell r="W972" t="str">
            <v>P236.04 HR</v>
          </cell>
          <cell r="X972" t="str">
            <v>S7000 Salaries and Wages</v>
          </cell>
          <cell r="Y972" t="str">
            <v>A2340 Overhead</v>
          </cell>
          <cell r="AB972">
            <v>611238819.42395794</v>
          </cell>
          <cell r="AC972">
            <v>738622.7838571918</v>
          </cell>
          <cell r="AD972">
            <v>2742684.4868865623</v>
          </cell>
        </row>
        <row r="973">
          <cell r="A973" t="str">
            <v>101441_sal</v>
          </cell>
          <cell r="B973" t="str">
            <v>HBE RUMUKOROSHE SCHOOL SALARIES</v>
          </cell>
          <cell r="C973">
            <v>540001</v>
          </cell>
          <cell r="D973" t="str">
            <v>CORPORATE OPEX SALARIES</v>
          </cell>
          <cell r="E973">
            <v>415004</v>
          </cell>
          <cell r="F973">
            <v>4150</v>
          </cell>
          <cell r="G973" t="str">
            <v>G&amp;A</v>
          </cell>
          <cell r="H973" t="str">
            <v>BASE JV</v>
          </cell>
          <cell r="I973" t="str">
            <v>HR</v>
          </cell>
          <cell r="J973" t="str">
            <v>HR</v>
          </cell>
          <cell r="K973" t="str">
            <v>HR Manager Nigeria</v>
          </cell>
          <cell r="L973" t="str">
            <v>Head Teacher</v>
          </cell>
          <cell r="M973" t="str">
            <v>CHIGBO ENENMO</v>
          </cell>
          <cell r="N973" t="str">
            <v>HR - SALARIES</v>
          </cell>
          <cell r="O973" t="str">
            <v>AJILIMA- ISAAC, HAWA</v>
          </cell>
          <cell r="P973" t="str">
            <v>TARI.AKHIBI@SHELL.COM</v>
          </cell>
          <cell r="Q973" t="str">
            <v>OPEX</v>
          </cell>
          <cell r="R973" t="str">
            <v>OPEX</v>
          </cell>
          <cell r="S973" t="str">
            <v>SALARIES</v>
          </cell>
          <cell r="T973" t="str">
            <v>N/A</v>
          </cell>
          <cell r="U973" t="str">
            <v>N/A</v>
          </cell>
          <cell r="V973" t="str">
            <v>N/A</v>
          </cell>
          <cell r="W973" t="str">
            <v>P236.04 HR</v>
          </cell>
          <cell r="X973" t="str">
            <v>S7000 Salaries and Wages</v>
          </cell>
          <cell r="Y973" t="str">
            <v>A2340 Overhead</v>
          </cell>
          <cell r="AB973">
            <v>0</v>
          </cell>
          <cell r="AC973">
            <v>0</v>
          </cell>
          <cell r="AD973">
            <v>0</v>
          </cell>
        </row>
        <row r="974">
          <cell r="A974" t="str">
            <v>101446_sal</v>
          </cell>
          <cell r="B974" t="str">
            <v xml:space="preserve">PNHCH CORP HEALTH                       </v>
          </cell>
          <cell r="C974">
            <v>540001</v>
          </cell>
          <cell r="D974" t="str">
            <v>CORPORATE OPEX SALARIES</v>
          </cell>
          <cell r="E974">
            <v>415004</v>
          </cell>
          <cell r="F974">
            <v>4150</v>
          </cell>
          <cell r="G974" t="str">
            <v>G&amp;A</v>
          </cell>
          <cell r="H974" t="str">
            <v>BASE JV</v>
          </cell>
          <cell r="I974" t="str">
            <v>HR</v>
          </cell>
          <cell r="J974" t="str">
            <v>HR</v>
          </cell>
          <cell r="K974" t="str">
            <v>Regional Health Manager</v>
          </cell>
          <cell r="L974" t="str">
            <v>Regional Occupational Health Manager</v>
          </cell>
          <cell r="M974" t="str">
            <v>CHIGBO ENENMO</v>
          </cell>
          <cell r="N974" t="str">
            <v>HR - SALARIES</v>
          </cell>
          <cell r="O974" t="str">
            <v>AJILIMA- ISAAC, HAWA</v>
          </cell>
          <cell r="P974" t="str">
            <v>TARI.AKHIBI@SHELL.COM</v>
          </cell>
          <cell r="Q974" t="str">
            <v>OPEX</v>
          </cell>
          <cell r="R974" t="str">
            <v>OPEX</v>
          </cell>
          <cell r="S974" t="str">
            <v>SALARIES</v>
          </cell>
          <cell r="T974" t="str">
            <v>N/A</v>
          </cell>
          <cell r="U974" t="str">
            <v>N/A</v>
          </cell>
          <cell r="V974" t="str">
            <v>C_OPSE_OIL_Z11</v>
          </cell>
          <cell r="W974" t="str">
            <v>P236.04 HR</v>
          </cell>
          <cell r="X974" t="str">
            <v>S7000 Salaries and Wages</v>
          </cell>
          <cell r="Y974" t="str">
            <v>A2340 Overhead</v>
          </cell>
          <cell r="AB974">
            <v>5286082790.6991272</v>
          </cell>
          <cell r="AC974">
            <v>0</v>
          </cell>
          <cell r="AD974">
            <v>17331418.985898778</v>
          </cell>
        </row>
        <row r="975">
          <cell r="A975" t="str">
            <v>101453_sal</v>
          </cell>
          <cell r="B975" t="str">
            <v xml:space="preserve">PNHR  CORP RECRUITMENT IT &amp; NYSC ALLO   </v>
          </cell>
          <cell r="C975">
            <v>540001</v>
          </cell>
          <cell r="D975" t="str">
            <v>CORPORATE OPEX SALARIES</v>
          </cell>
          <cell r="E975">
            <v>415004</v>
          </cell>
          <cell r="F975">
            <v>4150</v>
          </cell>
          <cell r="G975" t="str">
            <v>G&amp;A</v>
          </cell>
          <cell r="H975" t="str">
            <v>BASE JV</v>
          </cell>
          <cell r="I975" t="str">
            <v>HR</v>
          </cell>
          <cell r="J975" t="str">
            <v>HR</v>
          </cell>
          <cell r="K975" t="str">
            <v>HR Manager Nigeria</v>
          </cell>
          <cell r="L975" t="str">
            <v>Recruitment Manager, Africa</v>
          </cell>
          <cell r="M975" t="str">
            <v>CHIGBO ENENMO</v>
          </cell>
          <cell r="N975" t="str">
            <v>HR - SALARIES</v>
          </cell>
          <cell r="O975" t="str">
            <v>AJILIMA- ISAAC, HAWA</v>
          </cell>
          <cell r="P975" t="str">
            <v>TARI.AKHIBI@SHELL.COM</v>
          </cell>
          <cell r="Q975" t="str">
            <v>OPEX</v>
          </cell>
          <cell r="R975" t="str">
            <v>OPEX</v>
          </cell>
          <cell r="S975" t="str">
            <v>SALARIES</v>
          </cell>
          <cell r="T975" t="str">
            <v>N/A</v>
          </cell>
          <cell r="U975" t="str">
            <v>N/A</v>
          </cell>
          <cell r="V975" t="str">
            <v>C_OPSE_OIL_Z11</v>
          </cell>
          <cell r="W975" t="str">
            <v>P236.04 HR</v>
          </cell>
          <cell r="X975" t="str">
            <v>S7000 Salaries and Wages</v>
          </cell>
          <cell r="Y975" t="str">
            <v>A2340 Overhead</v>
          </cell>
          <cell r="AB975">
            <v>176063129.29945904</v>
          </cell>
          <cell r="AC975">
            <v>0</v>
          </cell>
          <cell r="AD975">
            <v>577256.16163757059</v>
          </cell>
        </row>
        <row r="976">
          <cell r="A976" t="str">
            <v>101457_Sal</v>
          </cell>
          <cell r="B976" t="str">
            <v>WEST SECURITY OPERATION</v>
          </cell>
          <cell r="C976">
            <v>540001</v>
          </cell>
          <cell r="D976" t="str">
            <v>CORPORATE OPEX SALARIES</v>
          </cell>
          <cell r="E976">
            <v>415004</v>
          </cell>
          <cell r="F976">
            <v>4150</v>
          </cell>
          <cell r="G976" t="str">
            <v>G&amp;A</v>
          </cell>
          <cell r="H976" t="str">
            <v>BASE JV</v>
          </cell>
          <cell r="I976" t="str">
            <v>HR</v>
          </cell>
          <cell r="J976" t="str">
            <v>SECURITY</v>
          </cell>
          <cell r="K976" t="str">
            <v>General Manager, Security</v>
          </cell>
          <cell r="L976" t="str">
            <v>Corporate Security Operations Manager</v>
          </cell>
          <cell r="M976" t="str">
            <v>CHIGBO ENENMO</v>
          </cell>
          <cell r="N976" t="str">
            <v>HR - SALARIES</v>
          </cell>
          <cell r="O976" t="str">
            <v>AJILIMA- ISAAC, HAWA</v>
          </cell>
          <cell r="P976" t="str">
            <v>TARI.AKHIBI@SHELL.COM</v>
          </cell>
          <cell r="Q976" t="str">
            <v>OPEX</v>
          </cell>
          <cell r="R976" t="str">
            <v>OPEX</v>
          </cell>
          <cell r="S976" t="str">
            <v>SALARIES</v>
          </cell>
          <cell r="T976" t="str">
            <v>N/A</v>
          </cell>
          <cell r="U976" t="str">
            <v>N/A</v>
          </cell>
          <cell r="V976" t="str">
            <v>N/A</v>
          </cell>
          <cell r="W976" t="str">
            <v>P231 Production Operations</v>
          </cell>
          <cell r="X976" t="str">
            <v>S7200 Services</v>
          </cell>
          <cell r="Y976" t="str">
            <v>A2340 Overhead</v>
          </cell>
          <cell r="AB976">
            <v>0</v>
          </cell>
          <cell r="AC976">
            <v>0</v>
          </cell>
          <cell r="AD976">
            <v>0</v>
          </cell>
        </row>
        <row r="977">
          <cell r="A977" t="str">
            <v>101465_Sal</v>
          </cell>
          <cell r="B977" t="str">
            <v xml:space="preserve">EPG-S Regional Support Dir              </v>
          </cell>
          <cell r="C977">
            <v>540001</v>
          </cell>
          <cell r="D977" t="str">
            <v>CORPORATE OPEX SALARIES</v>
          </cell>
          <cell r="E977">
            <v>415004</v>
          </cell>
          <cell r="F977">
            <v>4150</v>
          </cell>
          <cell r="G977" t="str">
            <v>G&amp;A</v>
          </cell>
          <cell r="H977" t="str">
            <v>BASE JV</v>
          </cell>
          <cell r="I977" t="str">
            <v>HR</v>
          </cell>
          <cell r="J977" t="str">
            <v>FINANCE</v>
          </cell>
          <cell r="K977" t="str">
            <v>Controller Africa</v>
          </cell>
          <cell r="L977" t="str">
            <v>Controller Africa</v>
          </cell>
          <cell r="M977" t="str">
            <v>CHIGBO ENENMO</v>
          </cell>
          <cell r="N977" t="str">
            <v>HR - SALARIES</v>
          </cell>
          <cell r="O977" t="str">
            <v>AJILIMA- ISAAC, HAWA</v>
          </cell>
          <cell r="P977" t="str">
            <v>TARI.AKHIBI@SHELL.COM</v>
          </cell>
          <cell r="Q977" t="str">
            <v>OPEX</v>
          </cell>
          <cell r="R977" t="str">
            <v>OPEX</v>
          </cell>
          <cell r="S977" t="str">
            <v>SALARIES</v>
          </cell>
          <cell r="T977" t="str">
            <v>N/A</v>
          </cell>
          <cell r="U977" t="str">
            <v>N/A</v>
          </cell>
          <cell r="V977" t="str">
            <v>N/A</v>
          </cell>
          <cell r="W977" t="str">
            <v>P236.06 Finance and Taxation</v>
          </cell>
          <cell r="X977" t="str">
            <v>S7000 Salaries and Wages</v>
          </cell>
          <cell r="Y977" t="str">
            <v>A2340 Overhead</v>
          </cell>
          <cell r="AB977">
            <v>0</v>
          </cell>
          <cell r="AC977">
            <v>0</v>
          </cell>
          <cell r="AD977">
            <v>0</v>
          </cell>
        </row>
        <row r="978">
          <cell r="A978" t="str">
            <v>101466_Sal</v>
          </cell>
          <cell r="B978" t="str">
            <v xml:space="preserve">SSP Strategic Studies                   </v>
          </cell>
          <cell r="C978">
            <v>540001</v>
          </cell>
          <cell r="D978" t="str">
            <v>CORPORATE OPEX SALARIES</v>
          </cell>
          <cell r="E978">
            <v>415004</v>
          </cell>
          <cell r="F978">
            <v>4150</v>
          </cell>
          <cell r="G978" t="str">
            <v>G&amp;A</v>
          </cell>
          <cell r="H978" t="str">
            <v>BASE JV</v>
          </cell>
          <cell r="I978" t="str">
            <v>HR</v>
          </cell>
          <cell r="J978" t="str">
            <v>FINANCE</v>
          </cell>
          <cell r="K978" t="str">
            <v>Controller Africa</v>
          </cell>
          <cell r="L978" t="str">
            <v>Controller Africa</v>
          </cell>
          <cell r="M978" t="str">
            <v>CHIGBO ENENMO</v>
          </cell>
          <cell r="N978" t="str">
            <v>HR - SALARIES</v>
          </cell>
          <cell r="O978" t="str">
            <v>AJILIMA- ISAAC, HAWA</v>
          </cell>
          <cell r="P978" t="str">
            <v>TARI.AKHIBI@SHELL.COM</v>
          </cell>
          <cell r="Q978" t="str">
            <v>OPEX</v>
          </cell>
          <cell r="R978" t="str">
            <v>OPEX</v>
          </cell>
          <cell r="S978" t="str">
            <v>SALARIES</v>
          </cell>
          <cell r="T978" t="str">
            <v>N/A</v>
          </cell>
          <cell r="U978" t="str">
            <v>N/A</v>
          </cell>
          <cell r="V978" t="str">
            <v>N/A</v>
          </cell>
          <cell r="W978" t="str">
            <v>P236.06 Finance and Taxation</v>
          </cell>
          <cell r="X978" t="str">
            <v>S7000 Salaries and Wages</v>
          </cell>
          <cell r="Y978" t="str">
            <v>A2340 Overhead</v>
          </cell>
          <cell r="AB978">
            <v>0</v>
          </cell>
          <cell r="AC978">
            <v>0</v>
          </cell>
          <cell r="AD978">
            <v>0</v>
          </cell>
        </row>
        <row r="979">
          <cell r="A979" t="str">
            <v>101468_sal</v>
          </cell>
          <cell r="B979" t="str">
            <v xml:space="preserve">SUG UPSTREAM GAS                        </v>
          </cell>
          <cell r="C979">
            <v>540001</v>
          </cell>
          <cell r="D979" t="str">
            <v>CORPORATE OPEX SALARIES</v>
          </cell>
          <cell r="E979">
            <v>415004</v>
          </cell>
          <cell r="F979">
            <v>4150</v>
          </cell>
          <cell r="G979" t="str">
            <v>G&amp;A</v>
          </cell>
          <cell r="H979" t="str">
            <v>BASE JV</v>
          </cell>
          <cell r="I979" t="str">
            <v>HR</v>
          </cell>
          <cell r="J979" t="str">
            <v>COMMERCIAL / GAS</v>
          </cell>
          <cell r="K979" t="str">
            <v>General Manager Upstream Gas</v>
          </cell>
          <cell r="L979" t="str">
            <v>Integration/Demand &amp; Supply Planning Mgr</v>
          </cell>
          <cell r="M979" t="str">
            <v>CHIGBO ENENMO</v>
          </cell>
          <cell r="N979" t="str">
            <v>HR - SALARIES</v>
          </cell>
          <cell r="O979" t="str">
            <v>AJILIMA- ISAAC, HAWA</v>
          </cell>
          <cell r="P979" t="str">
            <v>TARI.AKHIBI@SHELL.COM</v>
          </cell>
          <cell r="Q979" t="str">
            <v>OPEX</v>
          </cell>
          <cell r="R979" t="str">
            <v>OPEX</v>
          </cell>
          <cell r="S979" t="str">
            <v>SALARIES</v>
          </cell>
          <cell r="T979" t="str">
            <v>N/A</v>
          </cell>
          <cell r="U979" t="str">
            <v>N/A</v>
          </cell>
          <cell r="V979" t="str">
            <v>N/A</v>
          </cell>
          <cell r="W979" t="str">
            <v>P235 Direct Management</v>
          </cell>
          <cell r="X979" t="str">
            <v>S7000 Salaries and Wages</v>
          </cell>
          <cell r="Y979" t="str">
            <v>A2340 Overhead</v>
          </cell>
          <cell r="AB979">
            <v>0</v>
          </cell>
          <cell r="AC979">
            <v>0</v>
          </cell>
          <cell r="AD979">
            <v>0</v>
          </cell>
        </row>
        <row r="980">
          <cell r="A980" t="str">
            <v>101470_sal</v>
          </cell>
          <cell r="B980" t="str">
            <v xml:space="preserve">ECONOMICS &amp; COMM. SERVICES-FAC &amp; LOG    </v>
          </cell>
          <cell r="C980">
            <v>540001</v>
          </cell>
          <cell r="D980" t="str">
            <v>CORPORATE OPEX SALARIES</v>
          </cell>
          <cell r="E980">
            <v>415004</v>
          </cell>
          <cell r="F980">
            <v>4150</v>
          </cell>
          <cell r="G980" t="str">
            <v>G&amp;A</v>
          </cell>
          <cell r="H980" t="str">
            <v>BASE JV</v>
          </cell>
          <cell r="I980" t="str">
            <v>HR</v>
          </cell>
          <cell r="J980" t="str">
            <v>COMMERCIAL / GAS</v>
          </cell>
          <cell r="K980" t="str">
            <v>Commercial Integration &amp; Business Value Manager</v>
          </cell>
          <cell r="L980" t="str">
            <v>Chief Regional Economist</v>
          </cell>
          <cell r="M980" t="str">
            <v>CHIGBO ENENMO</v>
          </cell>
          <cell r="N980" t="str">
            <v>HR - SALARIES</v>
          </cell>
          <cell r="O980" t="str">
            <v>AJILIMA- ISAAC, HAWA</v>
          </cell>
          <cell r="P980" t="str">
            <v>TARI.AKHIBI@SHELL.COM</v>
          </cell>
          <cell r="Q980" t="str">
            <v>OPEX</v>
          </cell>
          <cell r="R980" t="str">
            <v>OPEX</v>
          </cell>
          <cell r="S980" t="str">
            <v>SALARIES</v>
          </cell>
          <cell r="T980" t="str">
            <v>N/A</v>
          </cell>
          <cell r="U980" t="str">
            <v>N/A</v>
          </cell>
          <cell r="V980" t="str">
            <v>C_OPSE_OIL_Z11</v>
          </cell>
          <cell r="W980" t="str">
            <v>P236.05 Planning and Economics</v>
          </cell>
          <cell r="X980" t="str">
            <v>S7000 Salaries and Wages</v>
          </cell>
          <cell r="Y980" t="str">
            <v>A2340 Overhead</v>
          </cell>
          <cell r="AB980">
            <v>1367982385.1363769</v>
          </cell>
          <cell r="AC980">
            <v>0</v>
          </cell>
          <cell r="AD980">
            <v>4485188.147988121</v>
          </cell>
        </row>
        <row r="981">
          <cell r="A981" t="str">
            <v>101471_sal</v>
          </cell>
          <cell r="B981" t="str">
            <v>BUSINESS DEVELOPMENT SALARIES</v>
          </cell>
          <cell r="C981">
            <v>540001</v>
          </cell>
          <cell r="D981" t="str">
            <v>CORPORATE OPEX SALARIES</v>
          </cell>
          <cell r="E981">
            <v>415004</v>
          </cell>
          <cell r="F981">
            <v>4150</v>
          </cell>
          <cell r="G981" t="str">
            <v>G&amp;A</v>
          </cell>
          <cell r="H981" t="str">
            <v>BASE JV</v>
          </cell>
          <cell r="I981" t="str">
            <v>HR</v>
          </cell>
          <cell r="J981" t="str">
            <v>COMMERCIAL / GAS</v>
          </cell>
          <cell r="K981" t="str">
            <v>Commercial Interface Manager (DS)</v>
          </cell>
          <cell r="L981" t="str">
            <v>Commercial Mgt Information Lead</v>
          </cell>
          <cell r="M981" t="str">
            <v>CHIGBO ENENMO</v>
          </cell>
          <cell r="N981" t="str">
            <v>HR - SALARIES</v>
          </cell>
          <cell r="O981" t="str">
            <v>AJILIMA- ISAAC, HAWA</v>
          </cell>
          <cell r="P981" t="str">
            <v>TARI.AKHIBI@SHELL.COM</v>
          </cell>
          <cell r="Q981" t="str">
            <v>OPEX</v>
          </cell>
          <cell r="R981" t="str">
            <v>OPEX</v>
          </cell>
          <cell r="S981" t="str">
            <v>SALARIES</v>
          </cell>
          <cell r="T981" t="str">
            <v>N/A</v>
          </cell>
          <cell r="U981" t="str">
            <v>N/A</v>
          </cell>
          <cell r="V981" t="str">
            <v>C_OPSE_OIL_Z11</v>
          </cell>
          <cell r="W981" t="str">
            <v>P236.05 Planning and Economics</v>
          </cell>
          <cell r="X981" t="str">
            <v>S7000 Salaries and Wages</v>
          </cell>
          <cell r="Y981" t="str">
            <v>A2340 Overhead</v>
          </cell>
          <cell r="AB981">
            <v>86549181.826406777</v>
          </cell>
          <cell r="AC981">
            <v>887874.43278952071</v>
          </cell>
          <cell r="AD981">
            <v>1171642.2420564282</v>
          </cell>
        </row>
        <row r="982">
          <cell r="A982" t="str">
            <v>101472_sal</v>
          </cell>
          <cell r="B982" t="str">
            <v>DOWNSTREAM GAS AND POWER NGMP SALARIES</v>
          </cell>
          <cell r="C982">
            <v>540001</v>
          </cell>
          <cell r="D982" t="str">
            <v>CORPORATE OPEX SALARIES</v>
          </cell>
          <cell r="E982">
            <v>415004</v>
          </cell>
          <cell r="F982">
            <v>4150</v>
          </cell>
          <cell r="G982" t="str">
            <v>G&amp;A</v>
          </cell>
          <cell r="H982" t="str">
            <v>BASE JV</v>
          </cell>
          <cell r="I982" t="str">
            <v>HR</v>
          </cell>
          <cell r="J982" t="str">
            <v>COMMERCIAL / GAS</v>
          </cell>
          <cell r="K982" t="str">
            <v>Commercial Interface Manager (DS)</v>
          </cell>
          <cell r="L982" t="str">
            <v>Commercial Mgt Information Lead</v>
          </cell>
          <cell r="M982" t="str">
            <v>CHIGBO ENENMO</v>
          </cell>
          <cell r="N982" t="str">
            <v>HR - SALARIES</v>
          </cell>
          <cell r="O982" t="str">
            <v>AJILIMA- ISAAC, HAWA</v>
          </cell>
          <cell r="P982" t="str">
            <v>TARI.AKHIBI@SHELL.COM</v>
          </cell>
          <cell r="Q982" t="str">
            <v>OPEX</v>
          </cell>
          <cell r="R982" t="str">
            <v>OPEX</v>
          </cell>
          <cell r="S982" t="str">
            <v>SALARIES</v>
          </cell>
          <cell r="T982" t="str">
            <v>N/A</v>
          </cell>
          <cell r="U982" t="str">
            <v>N/A</v>
          </cell>
          <cell r="V982" t="str">
            <v>N/A</v>
          </cell>
          <cell r="W982" t="str">
            <v>P235 Direct Management</v>
          </cell>
          <cell r="X982" t="str">
            <v>S7000 Salaries and Wages</v>
          </cell>
          <cell r="Y982" t="str">
            <v>A2170 Direct Mngt and Overheads</v>
          </cell>
          <cell r="AB982">
            <v>0</v>
          </cell>
          <cell r="AC982">
            <v>0</v>
          </cell>
          <cell r="AD982">
            <v>0</v>
          </cell>
        </row>
        <row r="983">
          <cell r="A983" t="str">
            <v>101473_sal</v>
          </cell>
          <cell r="B983" t="str">
            <v>NXE  JV EXPLORATION SALARY &amp; WAGES</v>
          </cell>
          <cell r="C983">
            <v>540001</v>
          </cell>
          <cell r="D983" t="str">
            <v>CORPORATE OPEX SALARIES</v>
          </cell>
          <cell r="E983">
            <v>415004</v>
          </cell>
          <cell r="F983">
            <v>4150</v>
          </cell>
          <cell r="G983" t="str">
            <v>G&amp;A</v>
          </cell>
          <cell r="H983" t="str">
            <v>BASE JV</v>
          </cell>
          <cell r="I983" t="str">
            <v>HR</v>
          </cell>
          <cell r="J983" t="str">
            <v>EXPLORATION</v>
          </cell>
          <cell r="K983" t="str">
            <v>Exploration Manager Nigeria</v>
          </cell>
          <cell r="L983" t="str">
            <v>Senior Portfolio Analyst</v>
          </cell>
          <cell r="M983" t="str">
            <v>CHIGBO ENENMO</v>
          </cell>
          <cell r="N983" t="str">
            <v>HR - SALARIES</v>
          </cell>
          <cell r="O983" t="str">
            <v>AJILIMA- ISAAC, HAWA</v>
          </cell>
          <cell r="P983" t="str">
            <v>TARI.AKHIBI@SHELL.COM</v>
          </cell>
          <cell r="Q983" t="str">
            <v>OPEX</v>
          </cell>
          <cell r="R983" t="str">
            <v>OPEX</v>
          </cell>
          <cell r="S983" t="str">
            <v>SALARIES</v>
          </cell>
          <cell r="T983" t="str">
            <v>N/A</v>
          </cell>
          <cell r="U983" t="str">
            <v>N/A</v>
          </cell>
          <cell r="V983" t="str">
            <v>C_OPSE_OIL_Z11</v>
          </cell>
          <cell r="W983" t="str">
            <v>P236.01 Technical Support</v>
          </cell>
          <cell r="X983" t="str">
            <v>S7000 Salaries and Wages</v>
          </cell>
          <cell r="Y983" t="str">
            <v>A2340 Overhead</v>
          </cell>
          <cell r="AB983">
            <v>222351908.25792986</v>
          </cell>
          <cell r="AC983">
            <v>0</v>
          </cell>
          <cell r="AD983">
            <v>729022.65002599952</v>
          </cell>
        </row>
        <row r="984">
          <cell r="A984" t="str">
            <v>101621_sal</v>
          </cell>
          <cell r="B984" t="str">
            <v xml:space="preserve">PWA - GENERAL S&amp;W                       </v>
          </cell>
          <cell r="C984">
            <v>540001</v>
          </cell>
          <cell r="D984" t="str">
            <v>CORPORATE OPEX SALARIES</v>
          </cell>
          <cell r="E984">
            <v>415004</v>
          </cell>
          <cell r="F984">
            <v>4150</v>
          </cell>
          <cell r="G984" t="str">
            <v>G&amp;A</v>
          </cell>
          <cell r="H984" t="str">
            <v>BASE JV</v>
          </cell>
          <cell r="I984" t="str">
            <v>HR</v>
          </cell>
          <cell r="J984" t="str">
            <v>PRODUCTION</v>
          </cell>
          <cell r="K984" t="str">
            <v>Asset Manager, Swamp West Hub</v>
          </cell>
          <cell r="L984" t="str">
            <v>Asset Management Integration Lead</v>
          </cell>
          <cell r="M984" t="str">
            <v>CHIGBO ENENMO</v>
          </cell>
          <cell r="N984" t="str">
            <v>HR - SALARIES</v>
          </cell>
          <cell r="O984" t="str">
            <v>AJILIMA- ISAAC, HAWA</v>
          </cell>
          <cell r="P984" t="str">
            <v>TARI.AKHIBI@SHELL.COM</v>
          </cell>
          <cell r="Q984" t="str">
            <v>OPEX</v>
          </cell>
          <cell r="R984" t="str">
            <v>OPEX</v>
          </cell>
          <cell r="S984" t="str">
            <v>SALARIES</v>
          </cell>
          <cell r="T984" t="str">
            <v>N/A</v>
          </cell>
          <cell r="U984" t="str">
            <v>N/A</v>
          </cell>
          <cell r="V984" t="str">
            <v>C_OPSE_OIL_Z11</v>
          </cell>
          <cell r="W984" t="str">
            <v>P231 Production Operations</v>
          </cell>
          <cell r="X984" t="str">
            <v>S7000 Salaries and Wages</v>
          </cell>
          <cell r="Y984" t="str">
            <v>A2110 Production Operations</v>
          </cell>
          <cell r="AB984">
            <v>0</v>
          </cell>
          <cell r="AC984">
            <v>0</v>
          </cell>
          <cell r="AD984">
            <v>0</v>
          </cell>
        </row>
        <row r="985">
          <cell r="A985" t="str">
            <v>101623_sal</v>
          </cell>
          <cell r="B985" t="str">
            <v xml:space="preserve">PWB GENERAL SALARY &amp; WAGES              </v>
          </cell>
          <cell r="C985">
            <v>540001</v>
          </cell>
          <cell r="D985" t="str">
            <v>CORPORATE OPEX SALARIES</v>
          </cell>
          <cell r="E985">
            <v>415004</v>
          </cell>
          <cell r="F985">
            <v>4150</v>
          </cell>
          <cell r="G985" t="str">
            <v>G&amp;A</v>
          </cell>
          <cell r="H985" t="str">
            <v>BASE JV</v>
          </cell>
          <cell r="I985" t="str">
            <v>HR</v>
          </cell>
          <cell r="J985" t="str">
            <v>PRODUCTION</v>
          </cell>
          <cell r="K985" t="str">
            <v>Asset Manager, Swamp West Hub</v>
          </cell>
          <cell r="L985" t="str">
            <v>Asset Management Integration Lead</v>
          </cell>
          <cell r="M985" t="str">
            <v>CHIGBO ENENMO</v>
          </cell>
          <cell r="N985" t="str">
            <v>HR - SALARIES</v>
          </cell>
          <cell r="O985" t="str">
            <v>AJILIMA- ISAAC, HAWA</v>
          </cell>
          <cell r="P985" t="str">
            <v>TARI.AKHIBI@SHELL.COM</v>
          </cell>
          <cell r="Q985" t="str">
            <v>OPEX</v>
          </cell>
          <cell r="R985" t="str">
            <v>OPEX</v>
          </cell>
          <cell r="S985" t="str">
            <v>SALARIES</v>
          </cell>
          <cell r="T985" t="str">
            <v>N/A</v>
          </cell>
          <cell r="U985" t="str">
            <v>N/A</v>
          </cell>
          <cell r="V985" t="str">
            <v>C_OPSE_OIL_Z11</v>
          </cell>
          <cell r="W985" t="str">
            <v>P231 Production Operations</v>
          </cell>
          <cell r="X985" t="str">
            <v>S7000 Salaries and Wages</v>
          </cell>
          <cell r="Y985" t="str">
            <v>A2110 Production Operations</v>
          </cell>
          <cell r="AB985">
            <v>2505064227.635344</v>
          </cell>
          <cell r="AC985">
            <v>0</v>
          </cell>
          <cell r="AD985">
            <v>8213325.3365093246</v>
          </cell>
        </row>
        <row r="986">
          <cell r="A986" t="str">
            <v>101625_sal</v>
          </cell>
          <cell r="B986" t="str">
            <v xml:space="preserve">PWC GENERAL SALARY &amp; WAGES              </v>
          </cell>
          <cell r="C986">
            <v>540001</v>
          </cell>
          <cell r="D986" t="str">
            <v>CORPORATE OPEX SALARIES</v>
          </cell>
          <cell r="E986">
            <v>415004</v>
          </cell>
          <cell r="F986">
            <v>4150</v>
          </cell>
          <cell r="G986" t="str">
            <v>G&amp;A</v>
          </cell>
          <cell r="H986" t="str">
            <v>BASE JV</v>
          </cell>
          <cell r="I986" t="str">
            <v>HR</v>
          </cell>
          <cell r="J986" t="str">
            <v>PRODUCTION</v>
          </cell>
          <cell r="K986" t="str">
            <v>Asset Manager, Swamp West Hub</v>
          </cell>
          <cell r="L986" t="str">
            <v>Asset Management Integration Lead</v>
          </cell>
          <cell r="M986" t="str">
            <v>CHIGBO ENENMO</v>
          </cell>
          <cell r="N986" t="str">
            <v>HR - SALARIES</v>
          </cell>
          <cell r="O986" t="str">
            <v>AJILIMA- ISAAC, HAWA</v>
          </cell>
          <cell r="P986" t="str">
            <v>TARI.AKHIBI@SHELL.COM</v>
          </cell>
          <cell r="Q986" t="str">
            <v>OPEX</v>
          </cell>
          <cell r="R986" t="str">
            <v>OPEX</v>
          </cell>
          <cell r="S986" t="str">
            <v>SALARIES</v>
          </cell>
          <cell r="T986" t="str">
            <v>N/A</v>
          </cell>
          <cell r="U986" t="str">
            <v>N/A</v>
          </cell>
          <cell r="V986" t="str">
            <v>C_OPSE_OIL_Z11</v>
          </cell>
          <cell r="W986" t="str">
            <v>P231 Production Operations</v>
          </cell>
          <cell r="X986" t="str">
            <v>S7000 Salaries and Wages</v>
          </cell>
          <cell r="Y986" t="str">
            <v>A2110 Production Operations</v>
          </cell>
          <cell r="AB986">
            <v>5726289409.4372416</v>
          </cell>
          <cell r="AC986">
            <v>738622.7838571918</v>
          </cell>
          <cell r="AD986">
            <v>19513342.159061264</v>
          </cell>
        </row>
        <row r="987">
          <cell r="A987" t="str">
            <v>101631_sal</v>
          </cell>
          <cell r="B987" t="str">
            <v xml:space="preserve">SALARIES WAGES &amp; O/H LAND AREA 1 EAST   </v>
          </cell>
          <cell r="C987">
            <v>540001</v>
          </cell>
          <cell r="D987" t="str">
            <v>CORPORATE OPEX SALARIES</v>
          </cell>
          <cell r="E987">
            <v>415004</v>
          </cell>
          <cell r="F987">
            <v>4150</v>
          </cell>
          <cell r="G987" t="str">
            <v>G&amp;A</v>
          </cell>
          <cell r="H987" t="str">
            <v>BASE JV</v>
          </cell>
          <cell r="I987" t="str">
            <v>HR</v>
          </cell>
          <cell r="J987" t="str">
            <v>PRODUCTION</v>
          </cell>
          <cell r="K987" t="str">
            <v>Asset Manager, Land East Hub</v>
          </cell>
          <cell r="L987" t="str">
            <v>Asset Management Integration Lead</v>
          </cell>
          <cell r="M987" t="str">
            <v>CHIGBO ENENMO</v>
          </cell>
          <cell r="N987" t="str">
            <v>HR - SALARIES</v>
          </cell>
          <cell r="O987" t="str">
            <v>AJILIMA- ISAAC, HAWA</v>
          </cell>
          <cell r="P987" t="str">
            <v>TARI.AKHIBI@SHELL.COM</v>
          </cell>
          <cell r="Q987" t="str">
            <v>OPEX</v>
          </cell>
          <cell r="R987" t="str">
            <v>OPEX</v>
          </cell>
          <cell r="S987" t="str">
            <v>SALARIES</v>
          </cell>
          <cell r="T987" t="str">
            <v>N/A</v>
          </cell>
          <cell r="U987" t="str">
            <v>N/A</v>
          </cell>
          <cell r="V987" t="str">
            <v>C_OPSE_OIL_Z11</v>
          </cell>
          <cell r="W987" t="str">
            <v>P231 Production Operations</v>
          </cell>
          <cell r="X987" t="str">
            <v>S7000 Salaries and Wages</v>
          </cell>
          <cell r="Y987" t="str">
            <v>A2110 Production Operations</v>
          </cell>
          <cell r="AB987">
            <v>6444203982.8954039</v>
          </cell>
          <cell r="AC987">
            <v>0</v>
          </cell>
          <cell r="AD987">
            <v>21128537.648837391</v>
          </cell>
        </row>
        <row r="988">
          <cell r="A988" t="str">
            <v>101633_sal</v>
          </cell>
          <cell r="B988" t="str">
            <v xml:space="preserve">SWAMP 2 GENERAL OVERHEADS EAST          </v>
          </cell>
          <cell r="C988">
            <v>540001</v>
          </cell>
          <cell r="D988" t="str">
            <v>CORPORATE OPEX SALARIES</v>
          </cell>
          <cell r="E988">
            <v>415004</v>
          </cell>
          <cell r="F988">
            <v>4150</v>
          </cell>
          <cell r="G988" t="str">
            <v>G&amp;A</v>
          </cell>
          <cell r="H988" t="str">
            <v>BASE JV</v>
          </cell>
          <cell r="I988" t="str">
            <v>HR</v>
          </cell>
          <cell r="J988" t="str">
            <v>PRODUCTION</v>
          </cell>
          <cell r="K988" t="str">
            <v>Asset Manager, Swamp East Hub</v>
          </cell>
          <cell r="L988" t="str">
            <v>Asset Management Integration Lead</v>
          </cell>
          <cell r="M988" t="str">
            <v>CHIGBO ENENMO</v>
          </cell>
          <cell r="N988" t="str">
            <v>HR - SALARIES</v>
          </cell>
          <cell r="O988" t="str">
            <v>AJILIMA- ISAAC, HAWA</v>
          </cell>
          <cell r="P988" t="str">
            <v>TARI.AKHIBI@SHELL.COM</v>
          </cell>
          <cell r="Q988" t="str">
            <v>OPEX</v>
          </cell>
          <cell r="R988" t="str">
            <v>OPEX</v>
          </cell>
          <cell r="S988" t="str">
            <v>SALARIES</v>
          </cell>
          <cell r="T988" t="str">
            <v>N/A</v>
          </cell>
          <cell r="U988" t="str">
            <v>N/A</v>
          </cell>
          <cell r="V988" t="str">
            <v>C_OPSE_OIL_Z11</v>
          </cell>
          <cell r="W988" t="str">
            <v>P231 Production Operations</v>
          </cell>
          <cell r="X988" t="str">
            <v>S7000 Salaries and Wages</v>
          </cell>
          <cell r="Y988" t="str">
            <v>A2110 Production Operations</v>
          </cell>
          <cell r="AB988">
            <v>2830697359.8291407</v>
          </cell>
          <cell r="AC988">
            <v>0</v>
          </cell>
          <cell r="AD988">
            <v>9280974.9502594769</v>
          </cell>
        </row>
        <row r="989">
          <cell r="A989" t="str">
            <v>101635_sal</v>
          </cell>
          <cell r="B989" t="str">
            <v xml:space="preserve">SALARIES WAGES &amp; O/H SWAMP 1 EAST       </v>
          </cell>
          <cell r="C989">
            <v>540001</v>
          </cell>
          <cell r="D989" t="str">
            <v>CORPORATE OPEX SALARIES</v>
          </cell>
          <cell r="E989">
            <v>415004</v>
          </cell>
          <cell r="F989">
            <v>4150</v>
          </cell>
          <cell r="G989" t="str">
            <v>G&amp;A</v>
          </cell>
          <cell r="H989" t="str">
            <v>BASE JV</v>
          </cell>
          <cell r="I989" t="str">
            <v>HR</v>
          </cell>
          <cell r="J989" t="str">
            <v>PRODUCTION</v>
          </cell>
          <cell r="K989" t="str">
            <v>Asset Manager, Swamp East Hub</v>
          </cell>
          <cell r="L989" t="str">
            <v>Asset Management Integration Lead</v>
          </cell>
          <cell r="M989" t="str">
            <v>CHIGBO ENENMO</v>
          </cell>
          <cell r="N989" t="str">
            <v>HR - SALARIES</v>
          </cell>
          <cell r="O989" t="str">
            <v>AJILIMA- ISAAC, HAWA</v>
          </cell>
          <cell r="P989" t="str">
            <v>TARI.AKHIBI@SHELL.COM</v>
          </cell>
          <cell r="Q989" t="str">
            <v>OPEX</v>
          </cell>
          <cell r="R989" t="str">
            <v>OPEX</v>
          </cell>
          <cell r="S989" t="str">
            <v>SALARIES</v>
          </cell>
          <cell r="T989" t="str">
            <v>N/A</v>
          </cell>
          <cell r="U989" t="str">
            <v>N/A</v>
          </cell>
          <cell r="V989" t="str">
            <v>C_OPSE_OIL_Z11</v>
          </cell>
          <cell r="W989" t="str">
            <v>P231 Production Operations</v>
          </cell>
          <cell r="X989" t="str">
            <v>S7000 Salaries and Wages</v>
          </cell>
          <cell r="Y989" t="str">
            <v>A2110 Production Operations</v>
          </cell>
          <cell r="AB989">
            <v>0</v>
          </cell>
          <cell r="AC989">
            <v>0</v>
          </cell>
          <cell r="AD989">
            <v>0</v>
          </cell>
        </row>
        <row r="990">
          <cell r="A990" t="str">
            <v>101637_sal</v>
          </cell>
          <cell r="B990" t="str">
            <v xml:space="preserve">SALS &amp; WAGES PIPELINES                  </v>
          </cell>
          <cell r="C990">
            <v>540001</v>
          </cell>
          <cell r="D990" t="str">
            <v>CORPORATE OPEX SALARIES</v>
          </cell>
          <cell r="E990">
            <v>415004</v>
          </cell>
          <cell r="F990">
            <v>4150</v>
          </cell>
          <cell r="G990" t="str">
            <v>G&amp;A</v>
          </cell>
          <cell r="H990" t="str">
            <v>BASE JV</v>
          </cell>
          <cell r="I990" t="str">
            <v>HR</v>
          </cell>
          <cell r="J990" t="str">
            <v>PRODUCTION</v>
          </cell>
          <cell r="K990" t="str">
            <v>Pipeline Asset Manager</v>
          </cell>
          <cell r="L990" t="str">
            <v>Asset Management Integration Lead</v>
          </cell>
          <cell r="M990" t="str">
            <v>CHIGBO ENENMO</v>
          </cell>
          <cell r="N990" t="str">
            <v>HR - SALARIES</v>
          </cell>
          <cell r="O990" t="str">
            <v>AJILIMA- ISAAC, HAWA</v>
          </cell>
          <cell r="P990" t="str">
            <v>TARI.AKHIBI@SHELL.COM</v>
          </cell>
          <cell r="Q990" t="str">
            <v>OPEX</v>
          </cell>
          <cell r="R990" t="str">
            <v>OPEX</v>
          </cell>
          <cell r="S990" t="str">
            <v>SALARIES</v>
          </cell>
          <cell r="T990" t="str">
            <v>N/A</v>
          </cell>
          <cell r="U990" t="str">
            <v>N/A</v>
          </cell>
          <cell r="V990" t="str">
            <v>C_OPSE_OIL_Z11</v>
          </cell>
          <cell r="W990" t="str">
            <v>P231 Production Operations</v>
          </cell>
          <cell r="X990" t="str">
            <v>S7000 Salaries and Wages</v>
          </cell>
          <cell r="Y990" t="str">
            <v>A2110 Production Operations</v>
          </cell>
          <cell r="AB990">
            <v>3052080290.6779995</v>
          </cell>
          <cell r="AC990">
            <v>1856857.6284640813</v>
          </cell>
          <cell r="AD990">
            <v>11863678.25363785</v>
          </cell>
        </row>
        <row r="991">
          <cell r="A991" t="str">
            <v>101639_sal</v>
          </cell>
          <cell r="B991" t="str">
            <v xml:space="preserve">SALS &amp; WAGES  BONNY TERMINAL            </v>
          </cell>
          <cell r="C991">
            <v>540001</v>
          </cell>
          <cell r="D991" t="str">
            <v>CORPORATE OPEX SALARIES</v>
          </cell>
          <cell r="E991">
            <v>415004</v>
          </cell>
          <cell r="F991">
            <v>4150</v>
          </cell>
          <cell r="G991" t="str">
            <v>G&amp;A</v>
          </cell>
          <cell r="H991" t="str">
            <v>BASE JV</v>
          </cell>
          <cell r="I991" t="str">
            <v>HR</v>
          </cell>
          <cell r="J991" t="str">
            <v>PRODUCTION</v>
          </cell>
          <cell r="K991" t="str">
            <v>Asset Manager, Swamp East Hub</v>
          </cell>
          <cell r="L991" t="str">
            <v>Asset Management Integration Lead</v>
          </cell>
          <cell r="M991" t="str">
            <v>CHIGBO ENENMO</v>
          </cell>
          <cell r="N991" t="str">
            <v>HR - SALARIES</v>
          </cell>
          <cell r="O991" t="str">
            <v>AJILIMA- ISAAC, HAWA</v>
          </cell>
          <cell r="P991" t="str">
            <v>TARI.AKHIBI@SHELL.COM</v>
          </cell>
          <cell r="Q991" t="str">
            <v>OPEX</v>
          </cell>
          <cell r="R991" t="str">
            <v>OPEX</v>
          </cell>
          <cell r="S991" t="str">
            <v>SALARIES</v>
          </cell>
          <cell r="T991" t="str">
            <v>N/A</v>
          </cell>
          <cell r="U991" t="str">
            <v>N/A</v>
          </cell>
          <cell r="V991" t="str">
            <v>C_OPSE_OIL_Z11</v>
          </cell>
          <cell r="W991" t="str">
            <v>P231 Production Operations</v>
          </cell>
          <cell r="X991" t="str">
            <v>S7000 Salaries and Wages</v>
          </cell>
          <cell r="Y991" t="str">
            <v>A2110 Production Operations</v>
          </cell>
          <cell r="AB991">
            <v>3391013473.5478058</v>
          </cell>
          <cell r="AC991">
            <v>0</v>
          </cell>
          <cell r="AD991">
            <v>11118076.962451823</v>
          </cell>
        </row>
        <row r="992">
          <cell r="A992" t="str">
            <v>101641_sal</v>
          </cell>
          <cell r="B992" t="str">
            <v xml:space="preserve">SALS &amp; WAGES POS                        </v>
          </cell>
          <cell r="C992">
            <v>540001</v>
          </cell>
          <cell r="D992" t="str">
            <v>CORPORATE OPEX SALARIES</v>
          </cell>
          <cell r="E992">
            <v>415004</v>
          </cell>
          <cell r="F992">
            <v>4150</v>
          </cell>
          <cell r="G992" t="str">
            <v>G&amp;A</v>
          </cell>
          <cell r="H992" t="str">
            <v>BASE JV</v>
          </cell>
          <cell r="I992" t="str">
            <v>HR</v>
          </cell>
          <cell r="J992" t="str">
            <v>PRODUCTION</v>
          </cell>
          <cell r="K992" t="str">
            <v>Production Services Manager</v>
          </cell>
          <cell r="L992" t="str">
            <v>Regional Discipline Adviser</v>
          </cell>
          <cell r="M992" t="str">
            <v>CHIGBO ENENMO</v>
          </cell>
          <cell r="N992" t="str">
            <v>HR - SALARIES</v>
          </cell>
          <cell r="O992" t="str">
            <v>AJILIMA- ISAAC, HAWA</v>
          </cell>
          <cell r="P992" t="str">
            <v>TARI.AKHIBI@SHELL.COM</v>
          </cell>
          <cell r="Q992" t="str">
            <v>OPEX</v>
          </cell>
          <cell r="R992" t="str">
            <v>OPEX</v>
          </cell>
          <cell r="S992" t="str">
            <v>SALARIES</v>
          </cell>
          <cell r="T992" t="str">
            <v>N/A</v>
          </cell>
          <cell r="U992" t="str">
            <v>N/A</v>
          </cell>
          <cell r="V992" t="str">
            <v>C_OPSE_OIL_Z11</v>
          </cell>
          <cell r="W992" t="str">
            <v>P231 Production Operations</v>
          </cell>
          <cell r="X992" t="str">
            <v>S7000 Salaries and Wages</v>
          </cell>
          <cell r="Y992" t="str">
            <v>A2170 Direct Mngt and Overheads</v>
          </cell>
          <cell r="AB992">
            <v>0</v>
          </cell>
          <cell r="AC992">
            <v>0</v>
          </cell>
          <cell r="AD992">
            <v>0</v>
          </cell>
        </row>
        <row r="993">
          <cell r="A993" t="str">
            <v>101644_Sal</v>
          </cell>
          <cell r="B993" t="str">
            <v>SALS &amp; WAGES AFAM</v>
          </cell>
          <cell r="C993">
            <v>540001</v>
          </cell>
          <cell r="D993" t="str">
            <v>CORPORATE OPEX SALARIES</v>
          </cell>
          <cell r="E993">
            <v>415004</v>
          </cell>
          <cell r="F993">
            <v>4150</v>
          </cell>
          <cell r="G993" t="str">
            <v>G&amp;A</v>
          </cell>
          <cell r="H993" t="str">
            <v>BASE JV</v>
          </cell>
          <cell r="I993" t="str">
            <v>HR</v>
          </cell>
          <cell r="J993" t="str">
            <v>PRODUCTION</v>
          </cell>
          <cell r="K993" t="str">
            <v>Asset Manager Onshore</v>
          </cell>
          <cell r="L993" t="str">
            <v>Operations Manager Afam Power Plant</v>
          </cell>
          <cell r="M993" t="str">
            <v>CHIGBO ENENMO</v>
          </cell>
          <cell r="N993" t="str">
            <v>HR - SALARIES</v>
          </cell>
          <cell r="O993" t="str">
            <v>AJILIMA- ISAAC, HAWA</v>
          </cell>
          <cell r="P993" t="str">
            <v>TARI.AKHIBI@SHELL.COM</v>
          </cell>
          <cell r="Q993" t="str">
            <v>OPEX</v>
          </cell>
          <cell r="R993" t="str">
            <v>OPEX</v>
          </cell>
          <cell r="S993" t="str">
            <v>SALARIES</v>
          </cell>
          <cell r="T993" t="str">
            <v>N/A</v>
          </cell>
          <cell r="U993" t="str">
            <v>N/A</v>
          </cell>
          <cell r="V993" t="str">
            <v>N/A</v>
          </cell>
          <cell r="W993" t="str">
            <v>P234 Power Operations</v>
          </cell>
          <cell r="X993" t="str">
            <v>S7000 Salaries and Wages</v>
          </cell>
          <cell r="Y993" t="str">
            <v>A2340 Overhead</v>
          </cell>
          <cell r="AB993">
            <v>279463345.01350456</v>
          </cell>
          <cell r="AC993">
            <v>0</v>
          </cell>
          <cell r="AD993">
            <v>916273.26233935927</v>
          </cell>
        </row>
        <row r="994">
          <cell r="A994" t="str">
            <v>102101_sal</v>
          </cell>
          <cell r="B994" t="str">
            <v>SCD GENERAL OVERHEAD</v>
          </cell>
          <cell r="C994">
            <v>540001</v>
          </cell>
          <cell r="D994" t="str">
            <v>CORPORATE OPEX SALARIES</v>
          </cell>
          <cell r="E994">
            <v>415004</v>
          </cell>
          <cell r="F994">
            <v>4150</v>
          </cell>
          <cell r="G994" t="str">
            <v>G&amp;A</v>
          </cell>
          <cell r="H994" t="str">
            <v>BASE JV</v>
          </cell>
          <cell r="I994" t="str">
            <v>HR</v>
          </cell>
          <cell r="J994" t="str">
            <v>EXTERNAL RELATIONS</v>
          </cell>
          <cell r="K994" t="str">
            <v>Sustainable Dev. &amp; Comm. Rel. Manager</v>
          </cell>
          <cell r="L994" t="str">
            <v>Govt. &amp; Community Relations Manager</v>
          </cell>
          <cell r="M994" t="str">
            <v>CHIGBO ENENMO</v>
          </cell>
          <cell r="N994" t="str">
            <v>HR - SALARIES</v>
          </cell>
          <cell r="O994" t="str">
            <v>AJILIMA- ISAAC, HAWA</v>
          </cell>
          <cell r="P994" t="str">
            <v>TARI.AKHIBI@SHELL.COM</v>
          </cell>
          <cell r="Q994" t="str">
            <v>OPEX</v>
          </cell>
          <cell r="R994" t="str">
            <v>OPEX</v>
          </cell>
          <cell r="S994" t="str">
            <v>SALARIES</v>
          </cell>
          <cell r="T994" t="str">
            <v>N/A</v>
          </cell>
          <cell r="U994" t="str">
            <v>N/A</v>
          </cell>
          <cell r="V994" t="str">
            <v>N/A</v>
          </cell>
          <cell r="W994" t="str">
            <v>P236.08 Overhead (SCD)</v>
          </cell>
          <cell r="X994" t="str">
            <v>S7000 Salaries and Wages</v>
          </cell>
          <cell r="Y994" t="str">
            <v>A2340 Overhead</v>
          </cell>
          <cell r="AB994">
            <v>0</v>
          </cell>
          <cell r="AC994">
            <v>0</v>
          </cell>
          <cell r="AD994">
            <v>0</v>
          </cell>
        </row>
        <row r="995">
          <cell r="A995" t="str">
            <v>102192_sal</v>
          </cell>
          <cell r="B995" t="str">
            <v xml:space="preserve">VP SEC SAL &amp; OVERHEAD                   </v>
          </cell>
          <cell r="C995">
            <v>540001</v>
          </cell>
          <cell r="D995" t="str">
            <v>CORPORATE OPEX SALARIES</v>
          </cell>
          <cell r="E995">
            <v>415004</v>
          </cell>
          <cell r="F995">
            <v>4150</v>
          </cell>
          <cell r="G995" t="str">
            <v>G&amp;A</v>
          </cell>
          <cell r="H995" t="str">
            <v>BASE JV</v>
          </cell>
          <cell r="I995" t="str">
            <v>HR</v>
          </cell>
          <cell r="J995" t="str">
            <v>SECURITY</v>
          </cell>
          <cell r="K995" t="str">
            <v>General Manager, Security</v>
          </cell>
          <cell r="L995" t="str">
            <v>General Manager, Security</v>
          </cell>
          <cell r="M995" t="str">
            <v>CHIGBO ENENMO</v>
          </cell>
          <cell r="N995" t="str">
            <v>HR - SALARIES</v>
          </cell>
          <cell r="O995" t="str">
            <v>AJILIMA- ISAAC, HAWA</v>
          </cell>
          <cell r="P995" t="str">
            <v>TARI.AKHIBI@SHELL.COM</v>
          </cell>
          <cell r="Q995" t="str">
            <v>OPEX</v>
          </cell>
          <cell r="R995" t="str">
            <v>OPEX</v>
          </cell>
          <cell r="S995" t="str">
            <v>SALARIES</v>
          </cell>
          <cell r="T995" t="str">
            <v>N/A</v>
          </cell>
          <cell r="U995" t="str">
            <v>N/A</v>
          </cell>
          <cell r="V995" t="str">
            <v>N/A</v>
          </cell>
          <cell r="W995" t="str">
            <v>P231 Production Operations</v>
          </cell>
          <cell r="X995" t="str">
            <v>S7000 Salaries and Wages</v>
          </cell>
          <cell r="Y995" t="str">
            <v>A2110 Production Operations</v>
          </cell>
          <cell r="AB995">
            <v>0</v>
          </cell>
          <cell r="AC995">
            <v>0</v>
          </cell>
          <cell r="AD995">
            <v>0</v>
          </cell>
        </row>
        <row r="996">
          <cell r="A996" t="str">
            <v>102248_sal</v>
          </cell>
          <cell r="B996" t="str">
            <v xml:space="preserve">PNHCH HOSPITAL OTHER MEDICAL SERVICES   </v>
          </cell>
          <cell r="C996">
            <v>540001</v>
          </cell>
          <cell r="D996" t="str">
            <v>CORPORATE OPEX SALARIES</v>
          </cell>
          <cell r="E996">
            <v>415004</v>
          </cell>
          <cell r="F996">
            <v>4150</v>
          </cell>
          <cell r="G996" t="str">
            <v>G&amp;A</v>
          </cell>
          <cell r="H996" t="str">
            <v>BASE JV</v>
          </cell>
          <cell r="I996" t="str">
            <v>HR</v>
          </cell>
          <cell r="J996" t="str">
            <v>HR</v>
          </cell>
          <cell r="K996" t="str">
            <v>Regional Health Manager</v>
          </cell>
          <cell r="L996" t="str">
            <v>Regional Occupational Health Manager</v>
          </cell>
          <cell r="M996" t="str">
            <v>CHIGBO ENENMO</v>
          </cell>
          <cell r="N996" t="str">
            <v>HR - SALARIES</v>
          </cell>
          <cell r="O996" t="str">
            <v>AJILIMA- ISAAC, HAWA</v>
          </cell>
          <cell r="P996" t="str">
            <v>TARI.AKHIBI@SHELL.COM</v>
          </cell>
          <cell r="Q996" t="str">
            <v>OPEX</v>
          </cell>
          <cell r="R996" t="str">
            <v>OPEX</v>
          </cell>
          <cell r="S996" t="str">
            <v>SALARIES</v>
          </cell>
          <cell r="T996" t="str">
            <v>N/A</v>
          </cell>
          <cell r="U996" t="str">
            <v>N/A</v>
          </cell>
          <cell r="V996" t="str">
            <v>N/A</v>
          </cell>
          <cell r="W996" t="str">
            <v>P236.04 HR</v>
          </cell>
          <cell r="X996" t="str">
            <v>S7000 Salaries and Wages</v>
          </cell>
          <cell r="Y996" t="str">
            <v>A2340 Overhead</v>
          </cell>
          <cell r="AB996">
            <v>0</v>
          </cell>
          <cell r="AC996">
            <v>0</v>
          </cell>
          <cell r="AD996">
            <v>0</v>
          </cell>
        </row>
        <row r="997">
          <cell r="A997" t="str">
            <v>102260_Sal</v>
          </cell>
          <cell r="B997" t="str">
            <v xml:space="preserve">STAFF WELFARE                           </v>
          </cell>
          <cell r="C997">
            <v>540001</v>
          </cell>
          <cell r="D997" t="str">
            <v>CORPORATE OPEX SALARIES</v>
          </cell>
          <cell r="E997">
            <v>415004</v>
          </cell>
          <cell r="F997">
            <v>4150</v>
          </cell>
          <cell r="G997" t="str">
            <v>G&amp;A</v>
          </cell>
          <cell r="H997" t="str">
            <v>BASE JV</v>
          </cell>
          <cell r="I997" t="str">
            <v>HR</v>
          </cell>
          <cell r="J997" t="str">
            <v>HR</v>
          </cell>
          <cell r="K997" t="str">
            <v>Reg. HR Policy, Pro, Systems &amp; Comp Mgr</v>
          </cell>
          <cell r="L997" t="str">
            <v>Head HR Business Services</v>
          </cell>
          <cell r="M997" t="str">
            <v>CHIGBO ENENMO</v>
          </cell>
          <cell r="N997" t="str">
            <v>HR - SALARIES</v>
          </cell>
          <cell r="O997" t="str">
            <v>AJILIMA- ISAAC, HAWA</v>
          </cell>
          <cell r="P997" t="str">
            <v>TARI.AKHIBI@SHELL.COM</v>
          </cell>
          <cell r="Q997" t="str">
            <v>OPEX</v>
          </cell>
          <cell r="R997" t="str">
            <v>OPEX</v>
          </cell>
          <cell r="S997" t="str">
            <v>SALARIES</v>
          </cell>
          <cell r="T997" t="str">
            <v>N/A</v>
          </cell>
          <cell r="U997" t="str">
            <v>N/A</v>
          </cell>
          <cell r="V997" t="str">
            <v>N/A</v>
          </cell>
          <cell r="W997" t="str">
            <v>P236.04 HR</v>
          </cell>
          <cell r="X997" t="str">
            <v>S7000 Salaries and Wages</v>
          </cell>
          <cell r="Y997" t="str">
            <v>A2340 Overhead</v>
          </cell>
          <cell r="AB997">
            <v>0</v>
          </cell>
          <cell r="AC997">
            <v>0</v>
          </cell>
          <cell r="AD997">
            <v>0</v>
          </cell>
        </row>
        <row r="998">
          <cell r="A998" t="str">
            <v>102321_Sal</v>
          </cell>
          <cell r="B998" t="str">
            <v xml:space="preserve">EPG OVERHEAD COST                       </v>
          </cell>
          <cell r="C998">
            <v>540001</v>
          </cell>
          <cell r="D998" t="str">
            <v>CORPORATE OPEX SALARIES</v>
          </cell>
          <cell r="E998">
            <v>415004</v>
          </cell>
          <cell r="F998">
            <v>4150</v>
          </cell>
          <cell r="G998" t="str">
            <v>G&amp;A</v>
          </cell>
          <cell r="H998" t="str">
            <v>BASE JV</v>
          </cell>
          <cell r="I998" t="str">
            <v>HR</v>
          </cell>
          <cell r="J998" t="str">
            <v>PRODUCTION</v>
          </cell>
          <cell r="K998" t="str">
            <v>Asset Manager Onshore</v>
          </cell>
          <cell r="L998" t="str">
            <v>Asset Manager, Land East</v>
          </cell>
          <cell r="M998" t="str">
            <v>CHIGBO ENENMO</v>
          </cell>
          <cell r="N998" t="str">
            <v>HR - SALARIES</v>
          </cell>
          <cell r="O998" t="str">
            <v>AJILIMA- ISAAC, HAWA</v>
          </cell>
          <cell r="P998" t="str">
            <v>TARI.AKHIBI@SHELL.COM</v>
          </cell>
          <cell r="Q998" t="str">
            <v>OPEX</v>
          </cell>
          <cell r="R998" t="str">
            <v>OPEX</v>
          </cell>
          <cell r="S998" t="str">
            <v>SALARIES</v>
          </cell>
          <cell r="T998" t="str">
            <v>N/A</v>
          </cell>
          <cell r="U998" t="str">
            <v>N/A</v>
          </cell>
          <cell r="V998" t="str">
            <v>N/A</v>
          </cell>
          <cell r="W998" t="str">
            <v>P236.06 Finance and Taxation</v>
          </cell>
          <cell r="X998" t="str">
            <v>S7000 Salaries and Wages</v>
          </cell>
          <cell r="Y998" t="str">
            <v>A2340 Overhead</v>
          </cell>
          <cell r="AB998">
            <v>0</v>
          </cell>
          <cell r="AC998">
            <v>0</v>
          </cell>
          <cell r="AD998">
            <v>0</v>
          </cell>
        </row>
        <row r="999">
          <cell r="A999" t="str">
            <v>102350_sal</v>
          </cell>
          <cell r="B999" t="str">
            <v xml:space="preserve">FSCNB BUSINESS IMPROVEMENT              </v>
          </cell>
          <cell r="C999">
            <v>540001</v>
          </cell>
          <cell r="D999" t="str">
            <v>CORPORATE OPEX SALARIES</v>
          </cell>
          <cell r="E999">
            <v>415004</v>
          </cell>
          <cell r="F999">
            <v>4150</v>
          </cell>
          <cell r="G999" t="str">
            <v>G&amp;A</v>
          </cell>
          <cell r="H999" t="str">
            <v>BASE JV</v>
          </cell>
          <cell r="I999" t="str">
            <v>HR</v>
          </cell>
          <cell r="J999" t="str">
            <v>CONTRACTING &amp; PROCUREMENT</v>
          </cell>
          <cell r="K999" t="str">
            <v>Manager CP UI Nigeria &amp; Gabon</v>
          </cell>
          <cell r="L999" t="str">
            <v>CP Operations Manager</v>
          </cell>
          <cell r="M999" t="str">
            <v>CHIGBO ENENMO</v>
          </cell>
          <cell r="N999" t="str">
            <v>HR - SALARIES</v>
          </cell>
          <cell r="O999" t="str">
            <v>AJILIMA- ISAAC, HAWA</v>
          </cell>
          <cell r="P999" t="str">
            <v>TARI.AKHIBI@SHELL.COM</v>
          </cell>
          <cell r="Q999" t="str">
            <v>OPEX</v>
          </cell>
          <cell r="R999" t="str">
            <v>OPEX</v>
          </cell>
          <cell r="S999" t="str">
            <v>SALARIES</v>
          </cell>
          <cell r="T999" t="str">
            <v>N/A</v>
          </cell>
          <cell r="U999" t="str">
            <v>N/A</v>
          </cell>
          <cell r="V999" t="str">
            <v>N/A</v>
          </cell>
          <cell r="W999" t="str">
            <v>P236.06 Finance and Taxation</v>
          </cell>
          <cell r="X999" t="str">
            <v>S7000 Salaries and Wages</v>
          </cell>
          <cell r="Y999" t="str">
            <v>A2340 Overhead</v>
          </cell>
          <cell r="AB999">
            <v>0</v>
          </cell>
          <cell r="AC999">
            <v>0</v>
          </cell>
          <cell r="AD999">
            <v>0</v>
          </cell>
        </row>
        <row r="1000">
          <cell r="A1000" t="str">
            <v>102351_sal</v>
          </cell>
          <cell r="B1000" t="str">
            <v xml:space="preserve">FSCNS SUPPORT SERVICES                  </v>
          </cell>
          <cell r="C1000">
            <v>540001</v>
          </cell>
          <cell r="D1000" t="str">
            <v>CORPORATE OPEX SALARIES</v>
          </cell>
          <cell r="E1000">
            <v>415004</v>
          </cell>
          <cell r="F1000">
            <v>4150</v>
          </cell>
          <cell r="G1000" t="str">
            <v>G&amp;A</v>
          </cell>
          <cell r="H1000" t="str">
            <v>BASE JV</v>
          </cell>
          <cell r="I1000" t="str">
            <v>HR</v>
          </cell>
          <cell r="J1000" t="str">
            <v>CONTRACTING &amp; PROCUREMENT</v>
          </cell>
          <cell r="K1000" t="str">
            <v>Manager CP UI Nigeria &amp; Gabon</v>
          </cell>
          <cell r="L1000" t="str">
            <v>CP Operations Manager</v>
          </cell>
          <cell r="M1000" t="str">
            <v>CHIGBO ENENMO</v>
          </cell>
          <cell r="N1000" t="str">
            <v>HR - SALARIES</v>
          </cell>
          <cell r="O1000" t="str">
            <v>AJILIMA- ISAAC, HAWA</v>
          </cell>
          <cell r="P1000" t="str">
            <v>TARI.AKHIBI@SHELL.COM</v>
          </cell>
          <cell r="Q1000" t="str">
            <v>OPEX</v>
          </cell>
          <cell r="R1000" t="str">
            <v>OPEX</v>
          </cell>
          <cell r="S1000" t="str">
            <v>SALARIES</v>
          </cell>
          <cell r="T1000" t="str">
            <v>N/A</v>
          </cell>
          <cell r="U1000" t="str">
            <v>N/A</v>
          </cell>
          <cell r="V1000" t="str">
            <v>C_OPSE_OIL_Z11</v>
          </cell>
          <cell r="W1000" t="str">
            <v>P236.06 Finance and Taxation</v>
          </cell>
          <cell r="X1000" t="str">
            <v>S7000 Salaries and Wages</v>
          </cell>
          <cell r="Y1000" t="str">
            <v>A2340 Overhead</v>
          </cell>
          <cell r="AB1000">
            <v>711886396.51645184</v>
          </cell>
          <cell r="AC1000">
            <v>0</v>
          </cell>
          <cell r="AD1000">
            <v>2334053.759070334</v>
          </cell>
        </row>
        <row r="1001">
          <cell r="A1001" t="str">
            <v>102352_sal</v>
          </cell>
          <cell r="B1001" t="str">
            <v xml:space="preserve">FSCNP PRODUCTION SCMROCUREMENT          </v>
          </cell>
          <cell r="C1001">
            <v>540001</v>
          </cell>
          <cell r="D1001" t="str">
            <v>CORPORATE OPEX SALARIES</v>
          </cell>
          <cell r="E1001">
            <v>415004</v>
          </cell>
          <cell r="F1001">
            <v>4150</v>
          </cell>
          <cell r="G1001" t="str">
            <v>G&amp;A</v>
          </cell>
          <cell r="H1001" t="str">
            <v>BASE JV</v>
          </cell>
          <cell r="I1001" t="str">
            <v>HR</v>
          </cell>
          <cell r="J1001" t="str">
            <v>CONTRACTING &amp; PROCUREMENT</v>
          </cell>
          <cell r="K1001" t="str">
            <v>Manager CP UI Nigeria &amp; Gabon</v>
          </cell>
          <cell r="L1001" t="str">
            <v>CP Operations Manager</v>
          </cell>
          <cell r="M1001" t="str">
            <v>CHIGBO ENENMO</v>
          </cell>
          <cell r="N1001" t="str">
            <v>HR - SALARIES</v>
          </cell>
          <cell r="O1001" t="str">
            <v>AJILIMA- ISAAC, HAWA</v>
          </cell>
          <cell r="P1001" t="str">
            <v>TARI.AKHIBI@SHELL.COM</v>
          </cell>
          <cell r="Q1001" t="str">
            <v>OPEX</v>
          </cell>
          <cell r="R1001" t="str">
            <v>OPEX</v>
          </cell>
          <cell r="S1001" t="str">
            <v>SALARIES</v>
          </cell>
          <cell r="T1001" t="str">
            <v>N/A</v>
          </cell>
          <cell r="U1001" t="str">
            <v>N/A</v>
          </cell>
          <cell r="V1001" t="str">
            <v>C_OPSE_OIL_Z11</v>
          </cell>
          <cell r="W1001" t="str">
            <v>P236.06 Finance and Taxation</v>
          </cell>
          <cell r="X1001" t="str">
            <v>S7000 Salaries and Wages</v>
          </cell>
          <cell r="Y1001" t="str">
            <v>A2340 Overhead</v>
          </cell>
          <cell r="AB1001">
            <v>922113209.89876318</v>
          </cell>
          <cell r="AC1001">
            <v>738622.7838571918</v>
          </cell>
          <cell r="AD1001">
            <v>3761944.7835252681</v>
          </cell>
        </row>
        <row r="1002">
          <cell r="A1002" t="str">
            <v>102353_sal</v>
          </cell>
          <cell r="B1002" t="str">
            <v xml:space="preserve">FSCNW WELL ENG SCM                      </v>
          </cell>
          <cell r="C1002">
            <v>540001</v>
          </cell>
          <cell r="D1002" t="str">
            <v>CORPORATE OPEX SALARIES</v>
          </cell>
          <cell r="E1002">
            <v>415004</v>
          </cell>
          <cell r="F1002">
            <v>4150</v>
          </cell>
          <cell r="G1002" t="str">
            <v>G&amp;A</v>
          </cell>
          <cell r="H1002" t="str">
            <v>BASE JV</v>
          </cell>
          <cell r="I1002" t="str">
            <v>HR</v>
          </cell>
          <cell r="J1002" t="str">
            <v>CONTRACTING &amp; PROCUREMENT</v>
          </cell>
          <cell r="K1002" t="str">
            <v>Manager CP UI Nigeria &amp; Gabon</v>
          </cell>
          <cell r="L1002" t="str">
            <v>CP Operations Manager</v>
          </cell>
          <cell r="M1002" t="str">
            <v>CHIGBO ENENMO</v>
          </cell>
          <cell r="N1002" t="str">
            <v>HR - SALARIES</v>
          </cell>
          <cell r="O1002" t="str">
            <v>AJILIMA- ISAAC, HAWA</v>
          </cell>
          <cell r="P1002" t="str">
            <v>TARI.AKHIBI@SHELL.COM</v>
          </cell>
          <cell r="Q1002" t="str">
            <v>OPEX</v>
          </cell>
          <cell r="R1002" t="str">
            <v>OPEX</v>
          </cell>
          <cell r="S1002" t="str">
            <v>SALARIES</v>
          </cell>
          <cell r="T1002" t="str">
            <v>N/A</v>
          </cell>
          <cell r="U1002" t="str">
            <v>N/A</v>
          </cell>
          <cell r="V1002" t="str">
            <v>C_OPSE_OIL_Z11</v>
          </cell>
          <cell r="W1002" t="str">
            <v>P236.06 Finance and Taxation</v>
          </cell>
          <cell r="X1002" t="str">
            <v>S7000 Salaries and Wages</v>
          </cell>
          <cell r="Y1002" t="str">
            <v>A2340 Overhead</v>
          </cell>
          <cell r="AB1002">
            <v>223755953.65771264</v>
          </cell>
          <cell r="AC1002">
            <v>887874.43278952071</v>
          </cell>
          <cell r="AD1002">
            <v>1621500.5103557915</v>
          </cell>
        </row>
        <row r="1003">
          <cell r="A1003" t="str">
            <v>102354_sal</v>
          </cell>
          <cell r="B1003" t="str">
            <v xml:space="preserve">FSCNJ PROJECTS SCM PROCUREMENT          </v>
          </cell>
          <cell r="C1003">
            <v>540001</v>
          </cell>
          <cell r="D1003" t="str">
            <v>CORPORATE OPEX SALARIES</v>
          </cell>
          <cell r="E1003">
            <v>415004</v>
          </cell>
          <cell r="F1003">
            <v>4150</v>
          </cell>
          <cell r="G1003" t="str">
            <v>G&amp;A</v>
          </cell>
          <cell r="H1003" t="str">
            <v>BASE JV</v>
          </cell>
          <cell r="I1003" t="str">
            <v>HR</v>
          </cell>
          <cell r="J1003" t="str">
            <v>CONTRACTING &amp; PROCUREMENT</v>
          </cell>
          <cell r="K1003" t="str">
            <v>Manager CP UI Nigeria &amp; Gabon</v>
          </cell>
          <cell r="L1003" t="str">
            <v>Snr Procurement Manager NOV/NBD</v>
          </cell>
          <cell r="M1003" t="str">
            <v>CHIGBO ENENMO</v>
          </cell>
          <cell r="N1003" t="str">
            <v>HR - SALARIES</v>
          </cell>
          <cell r="O1003" t="str">
            <v>AJILIMA- ISAAC, HAWA</v>
          </cell>
          <cell r="P1003" t="str">
            <v>TARI.AKHIBI@SHELL.COM</v>
          </cell>
          <cell r="Q1003" t="str">
            <v>OPEX</v>
          </cell>
          <cell r="R1003" t="str">
            <v>OPEX</v>
          </cell>
          <cell r="S1003" t="str">
            <v>SALARIES</v>
          </cell>
          <cell r="T1003" t="str">
            <v>N/A</v>
          </cell>
          <cell r="U1003" t="str">
            <v>N/A</v>
          </cell>
          <cell r="V1003" t="str">
            <v>C_OPSE_OIL_Z11</v>
          </cell>
          <cell r="W1003" t="str">
            <v>P236.06 Finance and Taxation</v>
          </cell>
          <cell r="X1003" t="str">
            <v>S7000 Salaries and Wages</v>
          </cell>
          <cell r="Y1003" t="str">
            <v>A2340 Overhead</v>
          </cell>
          <cell r="AB1003">
            <v>307750516.47245449</v>
          </cell>
          <cell r="AC1003">
            <v>0</v>
          </cell>
          <cell r="AD1003">
            <v>1009018.0867949327</v>
          </cell>
        </row>
        <row r="1004">
          <cell r="A1004" t="str">
            <v>102355_sal</v>
          </cell>
          <cell r="B1004" t="str">
            <v xml:space="preserve">FSCNC CORPORATE SCM                     </v>
          </cell>
          <cell r="C1004">
            <v>540001</v>
          </cell>
          <cell r="D1004" t="str">
            <v>CORPORATE OPEX SALARIES</v>
          </cell>
          <cell r="E1004">
            <v>415004</v>
          </cell>
          <cell r="F1004">
            <v>4150</v>
          </cell>
          <cell r="G1004" t="str">
            <v>G&amp;A</v>
          </cell>
          <cell r="H1004" t="str">
            <v>BASE JV</v>
          </cell>
          <cell r="I1004" t="str">
            <v>HR</v>
          </cell>
          <cell r="J1004" t="str">
            <v>CONTRACTING &amp; PROCUREMENT</v>
          </cell>
          <cell r="K1004" t="str">
            <v>Manager CP UI Nigeria &amp; Gabon</v>
          </cell>
          <cell r="L1004" t="str">
            <v>CP Operations Manager</v>
          </cell>
          <cell r="M1004" t="str">
            <v>CHIGBO ENENMO</v>
          </cell>
          <cell r="N1004" t="str">
            <v>HR - SALARIES</v>
          </cell>
          <cell r="O1004" t="str">
            <v>AJILIMA- ISAAC, HAWA</v>
          </cell>
          <cell r="P1004" t="str">
            <v>TARI.AKHIBI@SHELL.COM</v>
          </cell>
          <cell r="Q1004" t="str">
            <v>OPEX</v>
          </cell>
          <cell r="R1004" t="str">
            <v>OPEX</v>
          </cell>
          <cell r="S1004" t="str">
            <v>SALARIES</v>
          </cell>
          <cell r="T1004" t="str">
            <v>N/A</v>
          </cell>
          <cell r="U1004" t="str">
            <v>N/A</v>
          </cell>
          <cell r="V1004" t="str">
            <v>C_OPSE_OIL_Z11</v>
          </cell>
          <cell r="W1004" t="str">
            <v>P236.06 Finance and Taxation</v>
          </cell>
          <cell r="X1004" t="str">
            <v>S7000 Salaries and Wages</v>
          </cell>
          <cell r="Y1004" t="str">
            <v>A2340 Overhead</v>
          </cell>
          <cell r="AB1004">
            <v>942834576.09163094</v>
          </cell>
          <cell r="AC1004">
            <v>0</v>
          </cell>
          <cell r="AD1004">
            <v>3091260.905218462</v>
          </cell>
        </row>
        <row r="1005">
          <cell r="A1005" t="str">
            <v>102357_sal</v>
          </cell>
          <cell r="B1005" t="str">
            <v xml:space="preserve">PNTPL TECH PLANNING                     </v>
          </cell>
          <cell r="C1005">
            <v>540001</v>
          </cell>
          <cell r="D1005" t="str">
            <v>CORPORATE OPEX SALARIES</v>
          </cell>
          <cell r="E1005">
            <v>415004</v>
          </cell>
          <cell r="F1005">
            <v>4150</v>
          </cell>
          <cell r="G1005" t="str">
            <v>G&amp;A</v>
          </cell>
          <cell r="H1005" t="str">
            <v>BASE JV</v>
          </cell>
          <cell r="I1005" t="str">
            <v>HR</v>
          </cell>
          <cell r="J1005" t="str">
            <v>DEVELOPMENT</v>
          </cell>
          <cell r="K1005" t="str">
            <v>GM Development</v>
          </cell>
          <cell r="L1005" t="str">
            <v>Technical Planning Manager</v>
          </cell>
          <cell r="M1005" t="str">
            <v>CHIGBO ENENMO</v>
          </cell>
          <cell r="N1005" t="str">
            <v>HR - SALARIES</v>
          </cell>
          <cell r="O1005" t="str">
            <v>AJILIMA- ISAAC, HAWA</v>
          </cell>
          <cell r="P1005" t="str">
            <v>TARI.AKHIBI@SHELL.COM</v>
          </cell>
          <cell r="Q1005" t="str">
            <v>OPEX</v>
          </cell>
          <cell r="R1005" t="str">
            <v>OPEX</v>
          </cell>
          <cell r="S1005" t="str">
            <v>SALARIES</v>
          </cell>
          <cell r="T1005" t="str">
            <v>N/A</v>
          </cell>
          <cell r="U1005" t="str">
            <v>N/A</v>
          </cell>
          <cell r="V1005" t="str">
            <v>C_OPSE_OIL_Z11</v>
          </cell>
          <cell r="W1005" t="str">
            <v>P236.01 Technical Support</v>
          </cell>
          <cell r="X1005" t="str">
            <v>S7000 Salaries and Wages</v>
          </cell>
          <cell r="Y1005" t="str">
            <v>A2340 Overhead</v>
          </cell>
          <cell r="AB1005">
            <v>106759766.09580734</v>
          </cell>
          <cell r="AC1005">
            <v>0</v>
          </cell>
          <cell r="AD1005">
            <v>350032.01998625358</v>
          </cell>
        </row>
        <row r="1006">
          <cell r="A1006" t="str">
            <v>102361_sal</v>
          </cell>
          <cell r="B1006" t="str">
            <v xml:space="preserve">PNEAW EA WEST                           </v>
          </cell>
          <cell r="C1006">
            <v>540001</v>
          </cell>
          <cell r="D1006" t="str">
            <v>CORPORATE OPEX SALARIES</v>
          </cell>
          <cell r="E1006">
            <v>415004</v>
          </cell>
          <cell r="F1006">
            <v>4150</v>
          </cell>
          <cell r="G1006" t="str">
            <v>G&amp;A</v>
          </cell>
          <cell r="H1006" t="str">
            <v>BASE JV</v>
          </cell>
          <cell r="I1006" t="str">
            <v>HR</v>
          </cell>
          <cell r="J1006" t="str">
            <v>EXTERNAL RELATIONS</v>
          </cell>
          <cell r="K1006" t="str">
            <v>Regional Communication Manager</v>
          </cell>
          <cell r="L1006" t="str">
            <v>Media Relations Manager</v>
          </cell>
          <cell r="M1006" t="str">
            <v>CHIGBO ENENMO</v>
          </cell>
          <cell r="N1006" t="str">
            <v>HR - SALARIES</v>
          </cell>
          <cell r="O1006" t="str">
            <v>AJILIMA- ISAAC, HAWA</v>
          </cell>
          <cell r="P1006" t="str">
            <v>TARI.AKHIBI@SHELL.COM</v>
          </cell>
          <cell r="Q1006" t="str">
            <v>OPEX</v>
          </cell>
          <cell r="R1006" t="str">
            <v>OPEX</v>
          </cell>
          <cell r="S1006" t="str">
            <v>SALARIES</v>
          </cell>
          <cell r="T1006" t="str">
            <v>N/A</v>
          </cell>
          <cell r="U1006" t="str">
            <v>N/A</v>
          </cell>
          <cell r="V1006" t="str">
            <v>C_OPSE_OIL_Z11</v>
          </cell>
          <cell r="W1006" t="str">
            <v>P236.04 HR</v>
          </cell>
          <cell r="X1006" t="str">
            <v>S7000 Salaries and Wages</v>
          </cell>
          <cell r="Y1006" t="str">
            <v>A2340 Overhead</v>
          </cell>
          <cell r="AB1006">
            <v>4384946553.1368761</v>
          </cell>
          <cell r="AC1006">
            <v>0</v>
          </cell>
          <cell r="AD1006">
            <v>14376873.944711069</v>
          </cell>
        </row>
        <row r="1007">
          <cell r="A1007" t="str">
            <v>102362_sal</v>
          </cell>
          <cell r="B1007" t="str">
            <v xml:space="preserve">COMMERCIAL OPERATION AND NOV- FAC &amp; LOG </v>
          </cell>
          <cell r="C1007">
            <v>540001</v>
          </cell>
          <cell r="D1007" t="str">
            <v>CORPORATE OPEX SALARIES</v>
          </cell>
          <cell r="E1007">
            <v>415004</v>
          </cell>
          <cell r="F1007">
            <v>4150</v>
          </cell>
          <cell r="G1007" t="str">
            <v>G&amp;A</v>
          </cell>
          <cell r="H1007" t="str">
            <v>BASE JV</v>
          </cell>
          <cell r="I1007" t="str">
            <v>HR</v>
          </cell>
          <cell r="J1007" t="str">
            <v>COMMERCIAL / GAS</v>
          </cell>
          <cell r="K1007" t="str">
            <v xml:space="preserve">General Manager Commercial &amp; NOV </v>
          </cell>
          <cell r="L1007" t="str">
            <v>Asset Commercial Lead Onshore &amp; NOV</v>
          </cell>
          <cell r="M1007" t="str">
            <v>CHIGBO ENENMO</v>
          </cell>
          <cell r="N1007" t="str">
            <v>HR - SALARIES</v>
          </cell>
          <cell r="O1007" t="str">
            <v>AJILIMA- ISAAC, HAWA</v>
          </cell>
          <cell r="P1007" t="str">
            <v>TARI.AKHIBI@SHELL.COM</v>
          </cell>
          <cell r="Q1007" t="str">
            <v>OPEX</v>
          </cell>
          <cell r="R1007" t="str">
            <v>OPEX</v>
          </cell>
          <cell r="S1007" t="str">
            <v>SALARIES</v>
          </cell>
          <cell r="T1007" t="str">
            <v>N/A</v>
          </cell>
          <cell r="U1007" t="str">
            <v>N/A</v>
          </cell>
          <cell r="V1007" t="str">
            <v>C_OPSE_OIL_Z11</v>
          </cell>
          <cell r="W1007" t="str">
            <v>P235 Direct Management</v>
          </cell>
          <cell r="X1007" t="str">
            <v>S7000 Salaries and Wages</v>
          </cell>
          <cell r="Y1007" t="str">
            <v>A2340 Overhead</v>
          </cell>
          <cell r="AB1007">
            <v>530071736.94099414</v>
          </cell>
          <cell r="AC1007">
            <v>738622.7838571918</v>
          </cell>
          <cell r="AD1007">
            <v>2476562.9049752052</v>
          </cell>
        </row>
        <row r="1008">
          <cell r="A1008" t="str">
            <v>102363_sal</v>
          </cell>
          <cell r="B1008" t="str">
            <v xml:space="preserve">COMM. INTEGRATION &amp; BUS VALUE-FAC &amp; LOG </v>
          </cell>
          <cell r="C1008">
            <v>540001</v>
          </cell>
          <cell r="D1008" t="str">
            <v>CORPORATE OPEX SALARIES</v>
          </cell>
          <cell r="E1008">
            <v>415004</v>
          </cell>
          <cell r="F1008">
            <v>4150</v>
          </cell>
          <cell r="G1008" t="str">
            <v>G&amp;A</v>
          </cell>
          <cell r="H1008" t="str">
            <v>BASE JV</v>
          </cell>
          <cell r="I1008" t="str">
            <v>HR</v>
          </cell>
          <cell r="J1008" t="str">
            <v>COMMERCIAL / GAS</v>
          </cell>
          <cell r="K1008" t="str">
            <v>Commercial Integration &amp; Business Value Manager</v>
          </cell>
          <cell r="L1008" t="str">
            <v>Commercial Mgt Information Lead</v>
          </cell>
          <cell r="M1008" t="str">
            <v>CHIGBO ENENMO</v>
          </cell>
          <cell r="N1008" t="str">
            <v>HR - SALARIES</v>
          </cell>
          <cell r="O1008" t="str">
            <v>AJILIMA- ISAAC, HAWA</v>
          </cell>
          <cell r="P1008" t="str">
            <v>TARI.AKHIBI@SHELL.COM</v>
          </cell>
          <cell r="Q1008" t="str">
            <v>OPEX</v>
          </cell>
          <cell r="R1008" t="str">
            <v>OPEX</v>
          </cell>
          <cell r="S1008" t="str">
            <v>SALARIES</v>
          </cell>
          <cell r="T1008" t="str">
            <v>N/A</v>
          </cell>
          <cell r="U1008" t="str">
            <v>N/A</v>
          </cell>
          <cell r="V1008" t="str">
            <v>C_OPSE_OIL_Z11</v>
          </cell>
          <cell r="W1008" t="str">
            <v>P235 Direct Management</v>
          </cell>
          <cell r="X1008" t="str">
            <v>S7000 Salaries and Wages</v>
          </cell>
          <cell r="Y1008" t="str">
            <v>A2340 Overhead</v>
          </cell>
          <cell r="AB1008">
            <v>494346728.91394281</v>
          </cell>
          <cell r="AC1008">
            <v>0</v>
          </cell>
          <cell r="AD1008">
            <v>1620808.9472588289</v>
          </cell>
        </row>
        <row r="1009">
          <cell r="A1009" t="str">
            <v>102674_sal</v>
          </cell>
          <cell r="B1009" t="str">
            <v>HEAD MEDICAL ADMINISTRATION</v>
          </cell>
          <cell r="C1009">
            <v>540001</v>
          </cell>
          <cell r="D1009" t="str">
            <v>CORPORATE OPEX SALARIES</v>
          </cell>
          <cell r="E1009">
            <v>415004</v>
          </cell>
          <cell r="F1009">
            <v>4150</v>
          </cell>
          <cell r="G1009" t="str">
            <v>G&amp;A</v>
          </cell>
          <cell r="H1009" t="str">
            <v>BASE JV</v>
          </cell>
          <cell r="I1009" t="str">
            <v>HR</v>
          </cell>
          <cell r="J1009" t="str">
            <v>IM &amp; IT</v>
          </cell>
          <cell r="K1009" t="str">
            <v>IM&amp;IT Manager Nigeria &amp; Gabon</v>
          </cell>
          <cell r="L1009" t="str">
            <v>JV Interface Manager</v>
          </cell>
          <cell r="M1009" t="str">
            <v>CHIGBO ENENMO</v>
          </cell>
          <cell r="N1009" t="str">
            <v>HR - SALARIES</v>
          </cell>
          <cell r="O1009" t="str">
            <v>AJILIMA- ISAAC, HAWA</v>
          </cell>
          <cell r="P1009" t="str">
            <v>TARI.AKHIBI@SHELL.COM</v>
          </cell>
          <cell r="Q1009" t="str">
            <v>OPEX</v>
          </cell>
          <cell r="R1009" t="str">
            <v>OPEX</v>
          </cell>
          <cell r="S1009" t="str">
            <v>SALARIES</v>
          </cell>
          <cell r="T1009" t="str">
            <v>N/A</v>
          </cell>
          <cell r="U1009" t="str">
            <v>N/A</v>
          </cell>
          <cell r="V1009" t="str">
            <v>C_OPSE_OIL_Z11</v>
          </cell>
          <cell r="W1009" t="str">
            <v>P236.04 HR</v>
          </cell>
          <cell r="X1009" t="str">
            <v>S7000 Salaries and Wages</v>
          </cell>
          <cell r="Y1009" t="str">
            <v>A2340 Overhead</v>
          </cell>
          <cell r="AB1009">
            <v>0</v>
          </cell>
          <cell r="AC1009">
            <v>0</v>
          </cell>
          <cell r="AD1009">
            <v>0</v>
          </cell>
        </row>
        <row r="1010">
          <cell r="A1010" t="str">
            <v>102692_SAL</v>
          </cell>
          <cell r="B1010" t="str">
            <v>NURSING OFFICER</v>
          </cell>
          <cell r="C1010">
            <v>540001</v>
          </cell>
          <cell r="D1010" t="str">
            <v>CORPORATE OPEX SALARIES</v>
          </cell>
          <cell r="E1010">
            <v>415004</v>
          </cell>
          <cell r="F1010">
            <v>4150</v>
          </cell>
          <cell r="G1010" t="str">
            <v>G&amp;A</v>
          </cell>
          <cell r="H1010" t="str">
            <v>BASE JV</v>
          </cell>
          <cell r="I1010" t="str">
            <v>HR</v>
          </cell>
          <cell r="J1010" t="str">
            <v>IM &amp; IT</v>
          </cell>
          <cell r="K1010" t="str">
            <v>IM&amp;IT Manager Nigeria &amp; Gabon</v>
          </cell>
          <cell r="L1010" t="str">
            <v>JV Interface Manager</v>
          </cell>
          <cell r="M1010" t="str">
            <v>CHIGBO ENENMO</v>
          </cell>
          <cell r="N1010" t="str">
            <v>HR - SALARIES</v>
          </cell>
          <cell r="O1010" t="str">
            <v>AJILIMA- ISAAC, HAWA</v>
          </cell>
          <cell r="P1010" t="str">
            <v>TARI.AKHIBI@SHELL.COM</v>
          </cell>
          <cell r="Q1010" t="str">
            <v>OPEX</v>
          </cell>
          <cell r="R1010" t="str">
            <v>OPEX</v>
          </cell>
          <cell r="S1010" t="str">
            <v>SALARIES</v>
          </cell>
          <cell r="T1010" t="str">
            <v>N/A</v>
          </cell>
          <cell r="U1010" t="str">
            <v>N/A</v>
          </cell>
          <cell r="V1010" t="str">
            <v>C_OPSE_OIL_Z11</v>
          </cell>
          <cell r="W1010" t="str">
            <v>P236.04 HR</v>
          </cell>
          <cell r="X1010" t="str">
            <v>S7000 Salaries and Wages</v>
          </cell>
          <cell r="Y1010" t="str">
            <v>A2340 Overhead</v>
          </cell>
          <cell r="AB1010">
            <v>0</v>
          </cell>
          <cell r="AC1010">
            <v>0</v>
          </cell>
          <cell r="AD1010">
            <v>0</v>
          </cell>
        </row>
        <row r="1011">
          <cell r="A1011" t="str">
            <v>102727_Sal</v>
          </cell>
          <cell r="B1011" t="str">
            <v xml:space="preserve">SUGS SMS Refinery TAM PHC and Warri     </v>
          </cell>
          <cell r="C1011">
            <v>540001</v>
          </cell>
          <cell r="D1011" t="str">
            <v>CORPORATE OPEX SALARIES</v>
          </cell>
          <cell r="E1011">
            <v>415004</v>
          </cell>
          <cell r="F1011">
            <v>4150</v>
          </cell>
          <cell r="G1011" t="str">
            <v>G&amp;A</v>
          </cell>
          <cell r="H1011" t="str">
            <v>BASE JV</v>
          </cell>
          <cell r="I1011" t="str">
            <v>HR</v>
          </cell>
          <cell r="J1011" t="str">
            <v>COMMERCIAL / GAS</v>
          </cell>
          <cell r="K1011" t="str">
            <v>Integration/Demand &amp; Supply Planning Mgr</v>
          </cell>
          <cell r="L1011" t="str">
            <v>Technical Planning Manager</v>
          </cell>
          <cell r="M1011" t="str">
            <v>CHIGBO ENENMO</v>
          </cell>
          <cell r="N1011" t="str">
            <v>HR - SALARIES</v>
          </cell>
          <cell r="O1011" t="str">
            <v>AJILIMA- ISAAC, HAWA</v>
          </cell>
          <cell r="P1011" t="str">
            <v>TARI.AKHIBI@SHELL.COM</v>
          </cell>
          <cell r="Q1011" t="str">
            <v>OPEX</v>
          </cell>
          <cell r="R1011" t="str">
            <v>OPEX</v>
          </cell>
          <cell r="S1011" t="str">
            <v>SALARIES</v>
          </cell>
          <cell r="T1011" t="str">
            <v>N/A</v>
          </cell>
          <cell r="U1011" t="str">
            <v>N/A</v>
          </cell>
          <cell r="V1011" t="str">
            <v>N/A</v>
          </cell>
          <cell r="W1011" t="str">
            <v>P236.06 Finance and Taxation</v>
          </cell>
          <cell r="X1011" t="str">
            <v>S7000 Salaries and Wages</v>
          </cell>
          <cell r="Y1011" t="str">
            <v>A2340 Overhead</v>
          </cell>
          <cell r="AB1011">
            <v>0</v>
          </cell>
          <cell r="AC1011">
            <v>0</v>
          </cell>
          <cell r="AD1011">
            <v>0</v>
          </cell>
        </row>
        <row r="1012">
          <cell r="A1012" t="str">
            <v>102870_sal</v>
          </cell>
          <cell r="B1012" t="str">
            <v>EXPATLEAVETRAVELS</v>
          </cell>
          <cell r="C1012">
            <v>540001</v>
          </cell>
          <cell r="D1012" t="str">
            <v>CORPORATE OPEX SALARIES</v>
          </cell>
          <cell r="E1012">
            <v>415004</v>
          </cell>
          <cell r="F1012">
            <v>4150</v>
          </cell>
          <cell r="G1012" t="str">
            <v>G&amp;A</v>
          </cell>
          <cell r="H1012" t="str">
            <v>BASE JV</v>
          </cell>
          <cell r="I1012" t="str">
            <v>HR</v>
          </cell>
          <cell r="J1012" t="str">
            <v>HR</v>
          </cell>
          <cell r="K1012" t="str">
            <v>Reg. HR Policy, Pro, Systems &amp; Comp Mgr</v>
          </cell>
          <cell r="L1012" t="str">
            <v>Head HR Business Services</v>
          </cell>
          <cell r="M1012" t="str">
            <v>CHIGBO ENENMO</v>
          </cell>
          <cell r="N1012" t="str">
            <v>HR - SALARIES</v>
          </cell>
          <cell r="O1012" t="str">
            <v>AJILIMA- ISAAC, HAWA</v>
          </cell>
          <cell r="P1012" t="str">
            <v>TARI.AKHIBI@SHELL.COM</v>
          </cell>
          <cell r="Q1012" t="str">
            <v>OPEX</v>
          </cell>
          <cell r="R1012" t="str">
            <v>OPEX</v>
          </cell>
          <cell r="S1012" t="str">
            <v>SALARIES</v>
          </cell>
          <cell r="T1012" t="str">
            <v>N/A</v>
          </cell>
          <cell r="U1012" t="str">
            <v>N/A</v>
          </cell>
          <cell r="V1012" t="str">
            <v>N/A</v>
          </cell>
          <cell r="W1012" t="str">
            <v>P236.04 HR</v>
          </cell>
          <cell r="X1012" t="str">
            <v>S7000 Salaries and Wages</v>
          </cell>
          <cell r="Y1012" t="str">
            <v>A2340 Overhead</v>
          </cell>
          <cell r="AB1012">
            <v>0</v>
          </cell>
          <cell r="AC1012">
            <v>0</v>
          </cell>
          <cell r="AD1012">
            <v>0</v>
          </cell>
        </row>
        <row r="1013">
          <cell r="A1013" t="str">
            <v>102966_sal</v>
          </cell>
          <cell r="B1013" t="str">
            <v xml:space="preserve">SALS &amp; WAGES MAINTENANCE &amp; INTEGRITY    </v>
          </cell>
          <cell r="C1013">
            <v>540001</v>
          </cell>
          <cell r="D1013" t="str">
            <v>CORPORATE OPEX SALARIES</v>
          </cell>
          <cell r="E1013">
            <v>415004</v>
          </cell>
          <cell r="F1013">
            <v>4150</v>
          </cell>
          <cell r="G1013" t="str">
            <v>G&amp;A</v>
          </cell>
          <cell r="H1013" t="str">
            <v>BASE JV</v>
          </cell>
          <cell r="I1013" t="str">
            <v>HR</v>
          </cell>
          <cell r="J1013" t="str">
            <v>PRODUCTION</v>
          </cell>
          <cell r="K1013" t="str">
            <v>GM Production</v>
          </cell>
          <cell r="L1013" t="str">
            <v>GM Production</v>
          </cell>
          <cell r="M1013" t="str">
            <v>CHIGBO ENENMO</v>
          </cell>
          <cell r="N1013" t="str">
            <v>HR - SALARIES</v>
          </cell>
          <cell r="O1013" t="str">
            <v>AJILIMA- ISAAC, HAWA</v>
          </cell>
          <cell r="P1013" t="str">
            <v>TARI.AKHIBI@SHELL.COM</v>
          </cell>
          <cell r="Q1013" t="str">
            <v>OPEX</v>
          </cell>
          <cell r="R1013" t="str">
            <v>OPEX</v>
          </cell>
          <cell r="S1013" t="str">
            <v>SALARIES</v>
          </cell>
          <cell r="T1013" t="str">
            <v>N/A</v>
          </cell>
          <cell r="U1013" t="str">
            <v>N/A</v>
          </cell>
          <cell r="V1013" t="str">
            <v>C_OPSE_OIL_Z11</v>
          </cell>
          <cell r="W1013" t="str">
            <v>P233 Facilities Maintenance</v>
          </cell>
          <cell r="X1013" t="str">
            <v>S7000 Salaries and Wages</v>
          </cell>
          <cell r="Y1013" t="str">
            <v>A2170 Direct Mngt and Overheads</v>
          </cell>
          <cell r="AB1013">
            <v>4972866781.9338846</v>
          </cell>
          <cell r="AC1013">
            <v>0</v>
          </cell>
          <cell r="AD1013">
            <v>16304481.252242245</v>
          </cell>
        </row>
        <row r="1014">
          <cell r="A1014" t="str">
            <v>103002_sal</v>
          </cell>
          <cell r="B1014" t="str">
            <v>HEALTH SAFETY AND ENVIRONMENT OVERHEADS</v>
          </cell>
          <cell r="C1014">
            <v>540001</v>
          </cell>
          <cell r="D1014" t="str">
            <v>CORPORATE OPEX SALARIES</v>
          </cell>
          <cell r="E1014">
            <v>415004</v>
          </cell>
          <cell r="F1014">
            <v>4150</v>
          </cell>
          <cell r="G1014" t="str">
            <v>G&amp;A</v>
          </cell>
          <cell r="H1014" t="str">
            <v>BASE JV</v>
          </cell>
          <cell r="I1014" t="str">
            <v>HR</v>
          </cell>
          <cell r="J1014" t="str">
            <v>IM &amp; IT</v>
          </cell>
          <cell r="K1014" t="str">
            <v>IM&amp;IT Manager Nigeria &amp; Gabon</v>
          </cell>
          <cell r="L1014" t="str">
            <v>JV Interface Manager</v>
          </cell>
          <cell r="M1014" t="str">
            <v>CHIGBO ENENMO</v>
          </cell>
          <cell r="N1014" t="str">
            <v>HR - SALARIES</v>
          </cell>
          <cell r="O1014" t="str">
            <v>AJILIMA- ISAAC, HAWA</v>
          </cell>
          <cell r="P1014" t="str">
            <v>TARI.AKHIBI@SHELL.COM</v>
          </cell>
          <cell r="Q1014" t="str">
            <v>OPEX</v>
          </cell>
          <cell r="R1014" t="str">
            <v>OPEX</v>
          </cell>
          <cell r="S1014" t="str">
            <v>SALARIES</v>
          </cell>
          <cell r="T1014" t="str">
            <v>N/A</v>
          </cell>
          <cell r="U1014" t="str">
            <v>N/A</v>
          </cell>
          <cell r="V1014" t="str">
            <v>C_OPSE_OIL_Z11</v>
          </cell>
          <cell r="W1014" t="str">
            <v>P236.02 HSE</v>
          </cell>
          <cell r="X1014" t="str">
            <v>S7000 Salaries and Wages</v>
          </cell>
          <cell r="Y1014" t="str">
            <v>A2340 Overhead</v>
          </cell>
          <cell r="AB1014">
            <v>0</v>
          </cell>
          <cell r="AC1014">
            <v>0</v>
          </cell>
          <cell r="AD1014">
            <v>0</v>
          </cell>
        </row>
        <row r="1015">
          <cell r="A1015" t="str">
            <v>103036_SAL</v>
          </cell>
          <cell r="B1015" t="str">
            <v>COMMERCIAL DELIVERY OVERHEADS</v>
          </cell>
          <cell r="C1015">
            <v>540001</v>
          </cell>
          <cell r="D1015" t="str">
            <v>CORPORATE OPEX SALARIES</v>
          </cell>
          <cell r="E1015">
            <v>415004</v>
          </cell>
          <cell r="F1015">
            <v>4150</v>
          </cell>
          <cell r="G1015" t="str">
            <v>G&amp;A</v>
          </cell>
          <cell r="H1015" t="str">
            <v>BASE JV</v>
          </cell>
          <cell r="I1015" t="str">
            <v>HR</v>
          </cell>
          <cell r="J1015" t="str">
            <v>IM &amp; IT</v>
          </cell>
          <cell r="K1015" t="str">
            <v>IM&amp;IT Manager Nigeria &amp; Gabon</v>
          </cell>
          <cell r="L1015" t="str">
            <v>JV Interface Manager</v>
          </cell>
          <cell r="M1015" t="str">
            <v>CHIGBO ENENMO</v>
          </cell>
          <cell r="N1015" t="str">
            <v>HR - SALARIES</v>
          </cell>
          <cell r="O1015" t="str">
            <v>AJILIMA- ISAAC, HAWA</v>
          </cell>
          <cell r="P1015" t="str">
            <v>TARI.AKHIBI@SHELL.COM</v>
          </cell>
          <cell r="Q1015" t="str">
            <v>OPEX</v>
          </cell>
          <cell r="R1015" t="str">
            <v>OPEX</v>
          </cell>
          <cell r="S1015" t="str">
            <v>SALARIES</v>
          </cell>
          <cell r="T1015" t="str">
            <v>N/A</v>
          </cell>
          <cell r="U1015" t="str">
            <v>N/A</v>
          </cell>
          <cell r="V1015" t="str">
            <v>C_OPSE_OIL_Z11</v>
          </cell>
          <cell r="W1015" t="str">
            <v>P236.06 Finance and Taxation</v>
          </cell>
          <cell r="X1015" t="str">
            <v>S7000 Salaries and Wages</v>
          </cell>
          <cell r="Y1015" t="str">
            <v>A2340 Overhead</v>
          </cell>
          <cell r="AB1015">
            <v>0</v>
          </cell>
          <cell r="AC1015">
            <v>0</v>
          </cell>
          <cell r="AD1015">
            <v>0</v>
          </cell>
        </row>
        <row r="1016">
          <cell r="A1016" t="str">
            <v>103526_sal</v>
          </cell>
          <cell r="B1016" t="str">
            <v xml:space="preserve">GENERAL OVERHEADS SCM ENGINEERING       </v>
          </cell>
          <cell r="C1016">
            <v>540001</v>
          </cell>
          <cell r="D1016" t="str">
            <v>CORPORATE OPEX SALARIES</v>
          </cell>
          <cell r="E1016">
            <v>415004</v>
          </cell>
          <cell r="F1016">
            <v>4150</v>
          </cell>
          <cell r="G1016" t="str">
            <v>G&amp;A</v>
          </cell>
          <cell r="H1016" t="str">
            <v>BASE JV</v>
          </cell>
          <cell r="I1016" t="str">
            <v>HR</v>
          </cell>
          <cell r="J1016" t="str">
            <v>CONTRACTING &amp; PROCUREMENT</v>
          </cell>
          <cell r="K1016" t="str">
            <v>Manager CP UI Nigeria &amp; Gabon</v>
          </cell>
          <cell r="L1016" t="str">
            <v>CP Operations Manager</v>
          </cell>
          <cell r="M1016" t="str">
            <v>CHIGBO ENENMO</v>
          </cell>
          <cell r="N1016" t="str">
            <v>HR - SALARIES</v>
          </cell>
          <cell r="O1016" t="str">
            <v>AJILIMA- ISAAC, HAWA</v>
          </cell>
          <cell r="P1016" t="str">
            <v>TARI.AKHIBI@SHELL.COM</v>
          </cell>
          <cell r="Q1016" t="str">
            <v>OPEX</v>
          </cell>
          <cell r="R1016" t="str">
            <v>OPEX</v>
          </cell>
          <cell r="S1016" t="str">
            <v>SALARIES</v>
          </cell>
          <cell r="T1016" t="str">
            <v>N/A</v>
          </cell>
          <cell r="U1016" t="str">
            <v>N/A</v>
          </cell>
          <cell r="V1016" t="str">
            <v>C_OPSE_OIL_Z11</v>
          </cell>
          <cell r="W1016" t="str">
            <v>P236.06 Finance and Taxation</v>
          </cell>
          <cell r="X1016" t="str">
            <v>S7000 Salaries and Wages</v>
          </cell>
          <cell r="Y1016" t="str">
            <v>A2340 Overhead</v>
          </cell>
          <cell r="AB1016">
            <v>111239322.07594007</v>
          </cell>
          <cell r="AC1016">
            <v>0</v>
          </cell>
          <cell r="AD1016">
            <v>364719.08877357398</v>
          </cell>
        </row>
        <row r="1017">
          <cell r="A1017" t="str">
            <v>103529_sal</v>
          </cell>
          <cell r="B1017" t="str">
            <v xml:space="preserve">OVERHEADS PNGCD GOVERNMENT &amp; CORPORATE  </v>
          </cell>
          <cell r="C1017">
            <v>540001</v>
          </cell>
          <cell r="D1017" t="str">
            <v>CORPORATE OPEX SALARIES</v>
          </cell>
          <cell r="E1017">
            <v>415004</v>
          </cell>
          <cell r="F1017">
            <v>4150</v>
          </cell>
          <cell r="G1017" t="str">
            <v>G&amp;A</v>
          </cell>
          <cell r="H1017" t="str">
            <v>BASE JV</v>
          </cell>
          <cell r="I1017" t="str">
            <v>HR</v>
          </cell>
          <cell r="J1017" t="str">
            <v>EXTERNAL RELATIONS</v>
          </cell>
          <cell r="K1017" t="str">
            <v>Sustainable Dev. &amp; Comm. Rel. Manager</v>
          </cell>
          <cell r="L1017" t="str">
            <v>Sustainable Development Manager</v>
          </cell>
          <cell r="M1017" t="str">
            <v>CHIGBO ENENMO</v>
          </cell>
          <cell r="N1017" t="str">
            <v>HR - SALARIES</v>
          </cell>
          <cell r="O1017" t="str">
            <v>AJILIMA- ISAAC, HAWA</v>
          </cell>
          <cell r="P1017" t="str">
            <v>TARI.AKHIBI@SHELL.COM</v>
          </cell>
          <cell r="Q1017" t="str">
            <v>OPEX</v>
          </cell>
          <cell r="R1017" t="str">
            <v>OPEX</v>
          </cell>
          <cell r="S1017" t="str">
            <v>SALARIES</v>
          </cell>
          <cell r="T1017" t="str">
            <v>N/A</v>
          </cell>
          <cell r="U1017" t="str">
            <v>N/A</v>
          </cell>
          <cell r="V1017" t="str">
            <v>C_OPSE_OIL_Z11</v>
          </cell>
          <cell r="W1017" t="str">
            <v>P236.08 Overhead (SCD)</v>
          </cell>
          <cell r="X1017" t="str">
            <v>S7000 Salaries and Wages</v>
          </cell>
          <cell r="Y1017" t="str">
            <v>A2340 Overhead</v>
          </cell>
          <cell r="AB1017">
            <v>510401885.46471906</v>
          </cell>
          <cell r="AC1017">
            <v>0</v>
          </cell>
          <cell r="AD1017">
            <v>1673448.8048023575</v>
          </cell>
        </row>
        <row r="1018">
          <cell r="A1018" t="str">
            <v>104228_sal</v>
          </cell>
          <cell r="B1018" t="str">
            <v xml:space="preserve">OVERHEADS COMMUNITY RELATIONS           </v>
          </cell>
          <cell r="C1018">
            <v>540001</v>
          </cell>
          <cell r="D1018" t="str">
            <v>CORPORATE OPEX SALARIES</v>
          </cell>
          <cell r="E1018">
            <v>415004</v>
          </cell>
          <cell r="F1018">
            <v>4150</v>
          </cell>
          <cell r="G1018" t="str">
            <v>G&amp;A</v>
          </cell>
          <cell r="H1018" t="str">
            <v>BASE JV</v>
          </cell>
          <cell r="I1018" t="str">
            <v>HR</v>
          </cell>
          <cell r="J1018" t="str">
            <v>EXTERNAL RELATIONS</v>
          </cell>
          <cell r="K1018" t="str">
            <v>Sustainable Dev. &amp; Comm. Rel. Manager</v>
          </cell>
          <cell r="L1018" t="str">
            <v>Head SDCR Planning &amp; Strategy</v>
          </cell>
          <cell r="M1018" t="str">
            <v>CHIGBO ENENMO</v>
          </cell>
          <cell r="N1018" t="str">
            <v>HR - SALARIES</v>
          </cell>
          <cell r="O1018" t="str">
            <v>AJILIMA- ISAAC, HAWA</v>
          </cell>
          <cell r="P1018" t="str">
            <v>TARI.AKHIBI@SHELL.COM</v>
          </cell>
          <cell r="Q1018" t="str">
            <v>OPEX</v>
          </cell>
          <cell r="R1018" t="str">
            <v>OPEX</v>
          </cell>
          <cell r="S1018" t="str">
            <v>SALARIES</v>
          </cell>
          <cell r="T1018" t="str">
            <v>N/A</v>
          </cell>
          <cell r="U1018" t="str">
            <v>N/A</v>
          </cell>
          <cell r="V1018" t="str">
            <v>C_OPSE_OIL_Z11</v>
          </cell>
          <cell r="W1018" t="str">
            <v>P236.08 Overhead (SCD)</v>
          </cell>
          <cell r="X1018" t="str">
            <v>S7000 Salaries and Wages</v>
          </cell>
          <cell r="Y1018" t="str">
            <v>A2340 Overhead</v>
          </cell>
          <cell r="AB1018">
            <v>49127798.599128596</v>
          </cell>
          <cell r="AC1018">
            <v>0</v>
          </cell>
          <cell r="AD1018">
            <v>161074.74950533966</v>
          </cell>
        </row>
        <row r="1019">
          <cell r="A1019" t="str">
            <v>104229_sal</v>
          </cell>
          <cell r="B1019" t="str">
            <v>OVERHEADS LANDS</v>
          </cell>
          <cell r="C1019">
            <v>540001</v>
          </cell>
          <cell r="D1019" t="str">
            <v>CORPORATE OPEX SALARIES</v>
          </cell>
          <cell r="E1019">
            <v>415004</v>
          </cell>
          <cell r="F1019">
            <v>4150</v>
          </cell>
          <cell r="G1019" t="str">
            <v>G&amp;A</v>
          </cell>
          <cell r="H1019" t="str">
            <v>BASE JV</v>
          </cell>
          <cell r="I1019" t="str">
            <v>HR</v>
          </cell>
          <cell r="J1019" t="str">
            <v>EXTERNAL RELATIONS</v>
          </cell>
          <cell r="K1019" t="str">
            <v>Sustainable Dev. &amp; Comm. Rel. Manager</v>
          </cell>
          <cell r="L1019" t="str">
            <v>Corporate Lands Manager</v>
          </cell>
          <cell r="M1019" t="str">
            <v>CHIGBO ENENMO</v>
          </cell>
          <cell r="N1019" t="str">
            <v>HR - SALARIES</v>
          </cell>
          <cell r="O1019" t="str">
            <v>AJILIMA- ISAAC, HAWA</v>
          </cell>
          <cell r="P1019" t="str">
            <v>TARI.AKHIBI@SHELL.COM</v>
          </cell>
          <cell r="Q1019" t="str">
            <v>OPEX</v>
          </cell>
          <cell r="R1019" t="str">
            <v>OPEX</v>
          </cell>
          <cell r="S1019" t="str">
            <v>SALARIES</v>
          </cell>
          <cell r="T1019" t="str">
            <v>N/A</v>
          </cell>
          <cell r="U1019" t="str">
            <v>N/A</v>
          </cell>
          <cell r="V1019" t="str">
            <v>N/A</v>
          </cell>
          <cell r="W1019" t="str">
            <v>P236.08 Corporate Affairs, PR, etc.</v>
          </cell>
          <cell r="X1019" t="str">
            <v>S7000 Salaries and Wages</v>
          </cell>
          <cell r="Y1019" t="str">
            <v>A2340 Overhead</v>
          </cell>
          <cell r="AB1019">
            <v>0</v>
          </cell>
          <cell r="AC1019">
            <v>0</v>
          </cell>
          <cell r="AD1019">
            <v>0</v>
          </cell>
        </row>
        <row r="1020">
          <cell r="A1020" t="str">
            <v>104689_Sal</v>
          </cell>
          <cell r="B1020" t="str">
            <v>DEPUTY CONTROLLER/SNEPCO FUDICIARY</v>
          </cell>
          <cell r="C1020">
            <v>540001</v>
          </cell>
          <cell r="D1020" t="str">
            <v>CORPORATE OPEX SALARIES</v>
          </cell>
          <cell r="E1020">
            <v>415004</v>
          </cell>
          <cell r="F1020">
            <v>4150</v>
          </cell>
          <cell r="G1020" t="str">
            <v>G&amp;A</v>
          </cell>
          <cell r="H1020" t="str">
            <v>BASE JV</v>
          </cell>
          <cell r="I1020" t="str">
            <v>HR</v>
          </cell>
          <cell r="J1020" t="str">
            <v>HR</v>
          </cell>
          <cell r="K1020" t="str">
            <v>HR Manager Nigeria</v>
          </cell>
          <cell r="L1020" t="str">
            <v>HR Manager Nigeria</v>
          </cell>
          <cell r="M1020" t="str">
            <v>CHIGBO ENENMO</v>
          </cell>
          <cell r="N1020" t="str">
            <v>HR - SALARIES</v>
          </cell>
          <cell r="O1020" t="str">
            <v>AJILIMA- ISAAC, HAWA</v>
          </cell>
          <cell r="P1020" t="str">
            <v>TARI.AKHIBI@SHELL.COM</v>
          </cell>
          <cell r="Q1020" t="str">
            <v>OPEX</v>
          </cell>
          <cell r="R1020" t="str">
            <v>OPEX</v>
          </cell>
          <cell r="S1020" t="str">
            <v>SALARIES</v>
          </cell>
          <cell r="T1020" t="str">
            <v>N/A</v>
          </cell>
          <cell r="U1020" t="str">
            <v>N/A</v>
          </cell>
          <cell r="V1020" t="str">
            <v>C_OPSE_OIL_Z11</v>
          </cell>
          <cell r="W1020" t="str">
            <v>P236.04 HR</v>
          </cell>
          <cell r="X1020" t="str">
            <v>S7000 Salaries and Wages</v>
          </cell>
          <cell r="Y1020" t="str">
            <v>A2340 Overhead</v>
          </cell>
          <cell r="AB1020">
            <v>136515232.59803569</v>
          </cell>
          <cell r="AC1020">
            <v>0</v>
          </cell>
          <cell r="AD1020">
            <v>447590.92655093671</v>
          </cell>
        </row>
        <row r="1021">
          <cell r="A1021" t="str">
            <v>104723_sal</v>
          </cell>
          <cell r="B1021" t="str">
            <v xml:space="preserve">GENERAL MANAGER HR OPERATIONS           </v>
          </cell>
          <cell r="C1021">
            <v>540001</v>
          </cell>
          <cell r="D1021" t="str">
            <v>CORPORATE OPEX SALARIES</v>
          </cell>
          <cell r="E1021">
            <v>415004</v>
          </cell>
          <cell r="F1021">
            <v>4150</v>
          </cell>
          <cell r="G1021" t="str">
            <v>G&amp;A</v>
          </cell>
          <cell r="H1021" t="str">
            <v>BASE JV</v>
          </cell>
          <cell r="I1021" t="str">
            <v>HR</v>
          </cell>
          <cell r="J1021" t="str">
            <v>HR</v>
          </cell>
          <cell r="K1021" t="str">
            <v>HR Manager Nigeria</v>
          </cell>
          <cell r="L1021" t="str">
            <v>HR Manager Nigeria</v>
          </cell>
          <cell r="M1021" t="str">
            <v>CHIGBO ENENMO</v>
          </cell>
          <cell r="N1021" t="str">
            <v>HR - SALARIES</v>
          </cell>
          <cell r="O1021" t="str">
            <v>AJILIMA- ISAAC, HAWA</v>
          </cell>
          <cell r="P1021" t="str">
            <v>TARI.AKHIBI@SHELL.COM</v>
          </cell>
          <cell r="Q1021" t="str">
            <v>OPEX</v>
          </cell>
          <cell r="R1021" t="str">
            <v>OPEX</v>
          </cell>
          <cell r="S1021" t="str">
            <v>SALARIES</v>
          </cell>
          <cell r="T1021" t="str">
            <v>N/A</v>
          </cell>
          <cell r="U1021" t="str">
            <v>N/A</v>
          </cell>
          <cell r="V1021" t="str">
            <v>N/A</v>
          </cell>
          <cell r="W1021" t="str">
            <v>P236.04 HR</v>
          </cell>
          <cell r="X1021" t="str">
            <v>S7000 Salaries and Wages</v>
          </cell>
          <cell r="Y1021" t="str">
            <v>A2340 Overhead</v>
          </cell>
          <cell r="AB1021">
            <v>0</v>
          </cell>
          <cell r="AC1021">
            <v>0</v>
          </cell>
          <cell r="AD1021">
            <v>0</v>
          </cell>
        </row>
        <row r="1022">
          <cell r="A1022" t="str">
            <v>104839_sal</v>
          </cell>
          <cell r="B1022" t="str">
            <v>PROD CHEMISTRY STAFF COST</v>
          </cell>
          <cell r="C1022">
            <v>540001</v>
          </cell>
          <cell r="D1022" t="str">
            <v>CORPORATE OPEX SALARIES</v>
          </cell>
          <cell r="E1022">
            <v>415004</v>
          </cell>
          <cell r="F1022">
            <v>4150</v>
          </cell>
          <cell r="G1022" t="str">
            <v>G&amp;A</v>
          </cell>
          <cell r="H1022" t="str">
            <v>BASE JV</v>
          </cell>
          <cell r="I1022" t="str">
            <v>HR</v>
          </cell>
          <cell r="J1022" t="str">
            <v>IM &amp; IT</v>
          </cell>
          <cell r="K1022" t="str">
            <v>IM&amp;IT Manager Nigeria &amp; Gabon</v>
          </cell>
          <cell r="L1022" t="str">
            <v>JV Interface Manager</v>
          </cell>
          <cell r="M1022" t="str">
            <v>CHIGBO ENENMO</v>
          </cell>
          <cell r="N1022" t="str">
            <v>HR - SALARIES</v>
          </cell>
          <cell r="O1022" t="str">
            <v>AJILIMA- ISAAC, HAWA</v>
          </cell>
          <cell r="P1022" t="str">
            <v>TARI.AKHIBI@SHELL.COM</v>
          </cell>
          <cell r="Q1022" t="str">
            <v>OPEX</v>
          </cell>
          <cell r="R1022" t="str">
            <v>OPEX</v>
          </cell>
          <cell r="S1022" t="str">
            <v>SALARIES</v>
          </cell>
          <cell r="T1022" t="str">
            <v>N/A</v>
          </cell>
          <cell r="U1022" t="str">
            <v>N/A</v>
          </cell>
          <cell r="V1022" t="str">
            <v>C_OPSE_OIL_Z11</v>
          </cell>
          <cell r="W1022" t="str">
            <v>P244.01 Other Production Expenses</v>
          </cell>
          <cell r="X1022" t="str">
            <v>S7000 Salaries and Wages</v>
          </cell>
          <cell r="Y1022" t="str">
            <v>A2340 Overhead</v>
          </cell>
          <cell r="AB1022">
            <v>0</v>
          </cell>
          <cell r="AC1022">
            <v>0</v>
          </cell>
          <cell r="AD1022">
            <v>0</v>
          </cell>
        </row>
        <row r="1023">
          <cell r="A1023" t="str">
            <v>BASE CAPEX MA</v>
          </cell>
          <cell r="B1023" t="str">
            <v>BASE CAPEX MA</v>
          </cell>
          <cell r="C1023" t="str">
            <v>BASE CAPEX MA</v>
          </cell>
          <cell r="D1023" t="str">
            <v>BASE CAPEX MA</v>
          </cell>
          <cell r="H1023" t="str">
            <v>BASE JV</v>
          </cell>
          <cell r="I1023" t="str">
            <v>BASE CAPEX MA</v>
          </cell>
          <cell r="M1023" t="str">
            <v>BASE CAPEX MA</v>
          </cell>
          <cell r="N1023" t="str">
            <v>BASE CAPEX MA</v>
          </cell>
          <cell r="O1023" t="str">
            <v>MA</v>
          </cell>
          <cell r="P1023" t="str">
            <v>MA</v>
          </cell>
          <cell r="Q1023" t="str">
            <v>CAPEX</v>
          </cell>
          <cell r="R1023" t="str">
            <v>CAPEX</v>
          </cell>
          <cell r="V1023" t="str">
            <v>MA</v>
          </cell>
          <cell r="AB1023">
            <v>0</v>
          </cell>
          <cell r="AC1023">
            <v>-50826315.789473698</v>
          </cell>
          <cell r="AD1023">
            <v>-50826315.789473698</v>
          </cell>
        </row>
        <row r="1024">
          <cell r="A1024" t="str">
            <v>C.NG.AFS.DD.17.002.9410</v>
          </cell>
          <cell r="B1024" t="str">
            <v xml:space="preserve">EJAZC70W14T DRILLING </v>
          </cell>
          <cell r="C1024" t="str">
            <v>C.NG.AFS.DD.17.002.9410</v>
          </cell>
          <cell r="D1024" t="str">
            <v xml:space="preserve">EJAZC70W14T DRILLING </v>
          </cell>
          <cell r="E1024">
            <v>13002</v>
          </cell>
          <cell r="F1024">
            <v>130</v>
          </cell>
          <cell r="G1024" t="str">
            <v>PE</v>
          </cell>
          <cell r="H1024" t="str">
            <v>PROJECT FINANCE</v>
          </cell>
          <cell r="I1024" t="str">
            <v>P&amp;T</v>
          </cell>
          <cell r="J1024" t="str">
            <v>WELLS</v>
          </cell>
          <cell r="K1024" t="str">
            <v>GM Wells Ops SPDC</v>
          </cell>
          <cell r="L1024" t="str">
            <v>Well Operations Manager, Swamp/Offshore</v>
          </cell>
          <cell r="M1024" t="str">
            <v>MOJEED OKUNADE</v>
          </cell>
          <cell r="N1024" t="str">
            <v>WELLS</v>
          </cell>
          <cell r="O1024" t="str">
            <v>AUDU-USMAN, ISAAC</v>
          </cell>
          <cell r="P1024" t="str">
            <v>FRED.TIMIBITEI@SHELL.COM</v>
          </cell>
          <cell r="Q1024" t="str">
            <v>CAPEX</v>
          </cell>
          <cell r="R1024" t="str">
            <v>CAPEX</v>
          </cell>
          <cell r="V1024" t="str">
            <v>D_EJAZ_OFS_D01</v>
          </cell>
          <cell r="AB1024">
            <v>2803523093.535594</v>
          </cell>
          <cell r="AC1024">
            <v>12669479.684801331</v>
          </cell>
          <cell r="AD1024">
            <v>21861358.68</v>
          </cell>
        </row>
        <row r="1025">
          <cell r="A1025" t="str">
            <v>C.NG.AFS.DD.17.002.9411</v>
          </cell>
          <cell r="B1025" t="str">
            <v xml:space="preserve">EJAZC70W14T COMPLETION </v>
          </cell>
          <cell r="C1025" t="str">
            <v>C.NG.AFS.DD.17.002.9411</v>
          </cell>
          <cell r="D1025" t="str">
            <v xml:space="preserve">EJAZC70W14T COMPLETION </v>
          </cell>
          <cell r="E1025">
            <v>13004</v>
          </cell>
          <cell r="F1025">
            <v>130</v>
          </cell>
          <cell r="G1025" t="str">
            <v>PE</v>
          </cell>
          <cell r="H1025" t="str">
            <v>PROJECT FINANCE</v>
          </cell>
          <cell r="I1025" t="str">
            <v>P&amp;T</v>
          </cell>
          <cell r="J1025" t="str">
            <v>WELLS</v>
          </cell>
          <cell r="K1025" t="str">
            <v>GM Wells Ops SPDC</v>
          </cell>
          <cell r="L1025" t="str">
            <v>Well Engineering Manager (CWI)</v>
          </cell>
          <cell r="M1025" t="str">
            <v>MOJEED OKUNADE</v>
          </cell>
          <cell r="N1025" t="str">
            <v>WELLS</v>
          </cell>
          <cell r="O1025" t="str">
            <v>AUDU-USMAN, ISAAC</v>
          </cell>
          <cell r="P1025" t="str">
            <v>FRED.TIMIBITEI@SHELL.COM</v>
          </cell>
          <cell r="Q1025" t="str">
            <v>CAPEX</v>
          </cell>
          <cell r="R1025" t="str">
            <v>CAPEX</v>
          </cell>
          <cell r="V1025" t="str">
            <v>D_EJAZ_OFS_D01</v>
          </cell>
          <cell r="AB1025">
            <v>706756808.0209614</v>
          </cell>
          <cell r="AC1025">
            <v>3245665.5638656998</v>
          </cell>
          <cell r="AD1025">
            <v>5562901</v>
          </cell>
        </row>
        <row r="1026">
          <cell r="A1026" t="str">
            <v>C.NG.AFS.DD.17.004.9413</v>
          </cell>
          <cell r="B1026" t="str">
            <v>FORC 73 WORKOVER WELLS</v>
          </cell>
          <cell r="C1026" t="str">
            <v>C.NG.AFS.DD.17.004.9413</v>
          </cell>
          <cell r="D1026" t="str">
            <v>FORC 73 WORKOVER WELLS</v>
          </cell>
          <cell r="E1026">
            <v>13005</v>
          </cell>
          <cell r="F1026">
            <v>130</v>
          </cell>
          <cell r="G1026" t="str">
            <v>PE</v>
          </cell>
          <cell r="H1026" t="str">
            <v>PROJECT FINANCE</v>
          </cell>
          <cell r="I1026" t="str">
            <v>P&amp;T</v>
          </cell>
          <cell r="J1026" t="str">
            <v>WELLS</v>
          </cell>
          <cell r="K1026" t="str">
            <v>GM Wells Ops SPDC</v>
          </cell>
          <cell r="L1026" t="str">
            <v>Well Operations Manager, Swamp/Offshore</v>
          </cell>
          <cell r="M1026" t="str">
            <v>MOJEED OKUNADE</v>
          </cell>
          <cell r="N1026" t="str">
            <v>WELLS</v>
          </cell>
          <cell r="O1026" t="str">
            <v>AUDU-USMAN, ISAAC</v>
          </cell>
          <cell r="P1026" t="str">
            <v>FRED.TIMIBITEI@SHELL.COM</v>
          </cell>
          <cell r="Q1026" t="str">
            <v>CAPEX</v>
          </cell>
          <cell r="R1026" t="str">
            <v>CAPEX</v>
          </cell>
          <cell r="V1026" t="str">
            <v>D_FORC_WS1_C01</v>
          </cell>
          <cell r="AB1026">
            <v>2732625884.845911</v>
          </cell>
          <cell r="AC1026">
            <v>12196356.058957612</v>
          </cell>
          <cell r="AD1026">
            <v>21155785.189599946</v>
          </cell>
        </row>
        <row r="1027">
          <cell r="A1027" t="str">
            <v>C.NG.AFS.DD.17.005.9413</v>
          </cell>
          <cell r="B1027" t="str">
            <v>FORC 64 WORKOVER WELLS</v>
          </cell>
          <cell r="C1027" t="str">
            <v>C.NG.AFS.DD.17.005.9413</v>
          </cell>
          <cell r="D1027" t="str">
            <v>FORC 64 WORKOVER WELLS</v>
          </cell>
          <cell r="E1027">
            <v>13005</v>
          </cell>
          <cell r="F1027">
            <v>130</v>
          </cell>
          <cell r="G1027" t="str">
            <v>PE</v>
          </cell>
          <cell r="H1027" t="str">
            <v>PROJECT FINANCE</v>
          </cell>
          <cell r="I1027" t="str">
            <v>P&amp;T</v>
          </cell>
          <cell r="J1027" t="str">
            <v>WELLS</v>
          </cell>
          <cell r="K1027" t="str">
            <v>GM Wells Ops SPDC</v>
          </cell>
          <cell r="L1027" t="str">
            <v>Well Operations Manager, Swamp/Offshore</v>
          </cell>
          <cell r="M1027" t="str">
            <v>MOJEED OKUNADE</v>
          </cell>
          <cell r="N1027" t="str">
            <v>WELLS</v>
          </cell>
          <cell r="O1027" t="str">
            <v>AUDU-USMAN, ISAAC</v>
          </cell>
          <cell r="P1027" t="str">
            <v>FRED.TIMIBITEI@SHELL.COM</v>
          </cell>
          <cell r="Q1027" t="str">
            <v>CAPEX</v>
          </cell>
          <cell r="R1027" t="str">
            <v>CAPEX</v>
          </cell>
          <cell r="V1027" t="str">
            <v>D_FORC_WS1_C01</v>
          </cell>
          <cell r="AB1027">
            <v>2249607564.2333574</v>
          </cell>
          <cell r="AC1027">
            <v>9954043.6693635471</v>
          </cell>
          <cell r="AD1027">
            <v>17329806.175046686</v>
          </cell>
        </row>
        <row r="1028">
          <cell r="A1028" t="str">
            <v>C.NG.AFS.DD.17.006.9413</v>
          </cell>
          <cell r="B1028" t="str">
            <v>FORC 66 WORKOVER WELLS</v>
          </cell>
          <cell r="C1028" t="str">
            <v>C.NG.AFS.DD.17.006.9413</v>
          </cell>
          <cell r="D1028" t="str">
            <v>FORC 66 WORKOVER WELLS</v>
          </cell>
          <cell r="E1028">
            <v>13005</v>
          </cell>
          <cell r="F1028">
            <v>130</v>
          </cell>
          <cell r="G1028" t="str">
            <v>PE</v>
          </cell>
          <cell r="H1028" t="str">
            <v>PROJECT FINANCE</v>
          </cell>
          <cell r="I1028" t="str">
            <v>P&amp;T</v>
          </cell>
          <cell r="J1028" t="str">
            <v>WELLS</v>
          </cell>
          <cell r="K1028" t="str">
            <v>GM Wells Ops SPDC</v>
          </cell>
          <cell r="L1028" t="str">
            <v>Well Operations Manager, Swamp/Offshore</v>
          </cell>
          <cell r="M1028" t="str">
            <v>MOJEED OKUNADE</v>
          </cell>
          <cell r="N1028" t="str">
            <v>WELLS</v>
          </cell>
          <cell r="O1028" t="str">
            <v>AUDU-USMAN, ISAAC</v>
          </cell>
          <cell r="P1028" t="str">
            <v>FRED.TIMIBITEI@SHELL.COM</v>
          </cell>
          <cell r="Q1028" t="str">
            <v>CAPEX</v>
          </cell>
          <cell r="R1028" t="str">
            <v>CAPEX</v>
          </cell>
          <cell r="V1028" t="str">
            <v>D_FORC_WS1_C01</v>
          </cell>
          <cell r="AB1028">
            <v>3176663877.4336071</v>
          </cell>
          <cell r="AC1028">
            <v>14002618.158578355</v>
          </cell>
          <cell r="AD1028">
            <v>24417909.560000017</v>
          </cell>
        </row>
        <row r="1029">
          <cell r="A1029" t="str">
            <v>C.NG.AFS.DD.17.007.9413</v>
          </cell>
          <cell r="B1029" t="str">
            <v>FORC 37 WORKOVER WELLS</v>
          </cell>
          <cell r="C1029" t="str">
            <v>C.NG.AFS.DD.17.007.9413</v>
          </cell>
          <cell r="D1029" t="str">
            <v>FORC 37 WORKOVER WELLS</v>
          </cell>
          <cell r="E1029">
            <v>13005</v>
          </cell>
          <cell r="F1029">
            <v>130</v>
          </cell>
          <cell r="G1029" t="str">
            <v>PE</v>
          </cell>
          <cell r="H1029" t="str">
            <v>PROJECT FINANCE</v>
          </cell>
          <cell r="I1029" t="str">
            <v>P&amp;T</v>
          </cell>
          <cell r="J1029" t="str">
            <v>WELLS</v>
          </cell>
          <cell r="K1029" t="str">
            <v>GM Wells Ops SPDC</v>
          </cell>
          <cell r="L1029" t="str">
            <v>Well Operations Manager, Swamp/Offshore</v>
          </cell>
          <cell r="M1029" t="str">
            <v>MOJEED OKUNADE</v>
          </cell>
          <cell r="N1029" t="str">
            <v>WELLS</v>
          </cell>
          <cell r="O1029" t="str">
            <v>AUDU-USMAN, ISAAC</v>
          </cell>
          <cell r="P1029" t="str">
            <v>FRED.TIMIBITEI@SHELL.COM</v>
          </cell>
          <cell r="Q1029" t="str">
            <v>CAPEX</v>
          </cell>
          <cell r="R1029" t="str">
            <v>CAPEX</v>
          </cell>
          <cell r="V1029" t="str">
            <v>D_FORC_WS1_C01</v>
          </cell>
          <cell r="AB1029">
            <v>2613903373.8637409</v>
          </cell>
          <cell r="AC1029">
            <v>11538312.719183538</v>
          </cell>
          <cell r="AD1029">
            <v>20108487.715458099</v>
          </cell>
        </row>
        <row r="1030">
          <cell r="A1030" t="str">
            <v>C.NG.AFS.DD.17.008.9401</v>
          </cell>
          <cell r="B1030" t="str">
            <v>AGBADA 25 LOCATION PREPARATION</v>
          </cell>
          <cell r="C1030" t="str">
            <v>NEW_AGBADA 25 LOCATION PREPARATION</v>
          </cell>
          <cell r="D1030" t="str">
            <v>AGBADA 25 LOCATION PREPARATION</v>
          </cell>
          <cell r="E1030">
            <v>13001</v>
          </cell>
          <cell r="F1030">
            <v>130</v>
          </cell>
          <cell r="G1030" t="str">
            <v>PE</v>
          </cell>
          <cell r="H1030" t="str">
            <v>PROJECT FINANCE</v>
          </cell>
          <cell r="I1030" t="str">
            <v>P&amp;T</v>
          </cell>
          <cell r="J1030" t="str">
            <v>WELLS</v>
          </cell>
          <cell r="K1030" t="str">
            <v>GM Wells Ops SPDC</v>
          </cell>
          <cell r="L1030" t="str">
            <v>Well Operations Manager, Land/ D&amp;R/BOM</v>
          </cell>
          <cell r="M1030" t="str">
            <v>MOJEED OKUNADE</v>
          </cell>
          <cell r="N1030" t="str">
            <v>WELLS</v>
          </cell>
          <cell r="O1030" t="str">
            <v>AUDU-USMAN, ISAAC</v>
          </cell>
          <cell r="P1030" t="str">
            <v>B.ORABUEZE@SHELL.COM</v>
          </cell>
          <cell r="Q1030" t="str">
            <v>CAPEX</v>
          </cell>
          <cell r="R1030" t="str">
            <v>CAPEX</v>
          </cell>
          <cell r="V1030" t="str">
            <v>D_AGBD_EL1_C02</v>
          </cell>
          <cell r="AB1030">
            <v>572374668.72459757</v>
          </cell>
          <cell r="AC1030">
            <v>898361.74188656569</v>
          </cell>
          <cell r="AD1030">
            <v>2775000.0000000005</v>
          </cell>
        </row>
        <row r="1031">
          <cell r="A1031" t="str">
            <v>C.NG.AFS.DD.17.008.9413</v>
          </cell>
          <cell r="B1031" t="str">
            <v>AGBADA 25 WORKOVER</v>
          </cell>
          <cell r="C1031" t="str">
            <v>NEW_AGBADA 25 WORKOVER_9413</v>
          </cell>
          <cell r="D1031" t="str">
            <v>AGBADA 25 WORKOVER</v>
          </cell>
          <cell r="E1031">
            <v>13005</v>
          </cell>
          <cell r="F1031">
            <v>130</v>
          </cell>
          <cell r="G1031" t="str">
            <v>PE</v>
          </cell>
          <cell r="H1031" t="str">
            <v>PROJECT FINANCE</v>
          </cell>
          <cell r="I1031" t="str">
            <v>P&amp;T</v>
          </cell>
          <cell r="J1031" t="str">
            <v>WELLS</v>
          </cell>
          <cell r="K1031" t="str">
            <v>GM Wells Ops SPDC</v>
          </cell>
          <cell r="L1031" t="str">
            <v>Well Operations Manager, Land/ D&amp;R/BOM</v>
          </cell>
          <cell r="M1031" t="str">
            <v>MOJEED OKUNADE</v>
          </cell>
          <cell r="N1031" t="str">
            <v>WELLS</v>
          </cell>
          <cell r="O1031" t="str">
            <v>AUDU-USMAN, ISAAC</v>
          </cell>
          <cell r="P1031" t="str">
            <v>FRED.TIMIBITEI@SHELL.COM</v>
          </cell>
          <cell r="Q1031" t="str">
            <v>CAPEX</v>
          </cell>
          <cell r="R1031" t="str">
            <v>CAPEX</v>
          </cell>
          <cell r="V1031" t="str">
            <v>D_AGBD_EL1_C02</v>
          </cell>
          <cell r="AB1031">
            <v>2590614984.845407</v>
          </cell>
          <cell r="AC1031">
            <v>8060994.2575560501</v>
          </cell>
          <cell r="AD1031">
            <v>16554813.880000006</v>
          </cell>
        </row>
        <row r="1032">
          <cell r="A1032" t="str">
            <v>C.NG.AFS.DD.17.009.9413</v>
          </cell>
          <cell r="B1032" t="str">
            <v>AGBADA 32 WORKOVER</v>
          </cell>
          <cell r="C1032" t="str">
            <v>NEW_AGBADA 32 WORKOVER</v>
          </cell>
          <cell r="D1032" t="str">
            <v>AGBADA 32 WORKOVER</v>
          </cell>
          <cell r="E1032">
            <v>13005</v>
          </cell>
          <cell r="F1032">
            <v>130</v>
          </cell>
          <cell r="G1032" t="str">
            <v>PE</v>
          </cell>
          <cell r="H1032" t="str">
            <v>PROJECT FINANCE</v>
          </cell>
          <cell r="I1032" t="str">
            <v>P&amp;T</v>
          </cell>
          <cell r="J1032" t="str">
            <v>WELLS</v>
          </cell>
          <cell r="K1032" t="str">
            <v>GM Wells Ops SPDC</v>
          </cell>
          <cell r="L1032" t="str">
            <v>Well Operations Manager, Land/ D&amp;R/BOM</v>
          </cell>
          <cell r="M1032" t="str">
            <v>MOJEED OKUNADE</v>
          </cell>
          <cell r="N1032" t="str">
            <v>WELLS</v>
          </cell>
          <cell r="O1032" t="str">
            <v>AUDU-USMAN, ISAAC</v>
          </cell>
          <cell r="P1032" t="str">
            <v>FRED.TIMIBITEI@SHELL.COM</v>
          </cell>
          <cell r="Q1032" t="str">
            <v>CAPEX</v>
          </cell>
          <cell r="R1032" t="str">
            <v>CAPEX</v>
          </cell>
          <cell r="V1032" t="str">
            <v>D_AGBD_EL1_C02</v>
          </cell>
          <cell r="AB1032">
            <v>1559788667.5228653</v>
          </cell>
          <cell r="AC1032">
            <v>5698449.6275070002</v>
          </cell>
          <cell r="AD1032">
            <v>10812510.832500001</v>
          </cell>
        </row>
        <row r="1033">
          <cell r="A1033" t="str">
            <v>C.NG.AFS.DD.17.010.9413</v>
          </cell>
          <cell r="B1033" t="str">
            <v>AGBADA 33 WORKOVER</v>
          </cell>
          <cell r="C1033" t="str">
            <v>C.NG.PAE.DD.16.003.9413</v>
          </cell>
          <cell r="D1033" t="str">
            <v>AGBADA 33 WORKOVER</v>
          </cell>
          <cell r="E1033">
            <v>13005</v>
          </cell>
          <cell r="F1033">
            <v>130</v>
          </cell>
          <cell r="G1033" t="str">
            <v>PE</v>
          </cell>
          <cell r="H1033" t="str">
            <v>PROJECT FINANCE</v>
          </cell>
          <cell r="I1033" t="str">
            <v>P&amp;T</v>
          </cell>
          <cell r="J1033" t="str">
            <v>WELLS</v>
          </cell>
          <cell r="K1033" t="str">
            <v>GM Wells Ops SPDC</v>
          </cell>
          <cell r="L1033" t="str">
            <v>Well Operations Manager, Land/ D&amp;R/BOM</v>
          </cell>
          <cell r="M1033" t="str">
            <v>MOJEED OKUNADE</v>
          </cell>
          <cell r="N1033" t="str">
            <v>WELLS</v>
          </cell>
          <cell r="O1033" t="str">
            <v>AUDU-USMAN, ISAAC</v>
          </cell>
          <cell r="P1033" t="str">
            <v>FRED.TIMIBITEI@SHELL.COM</v>
          </cell>
          <cell r="Q1033" t="str">
            <v>CAPEX</v>
          </cell>
          <cell r="R1033" t="str">
            <v>CAPEX</v>
          </cell>
          <cell r="V1033" t="str">
            <v>D_AGBD_EL1_C02</v>
          </cell>
          <cell r="AB1033">
            <v>2141372247.4959598</v>
          </cell>
          <cell r="AC1033">
            <v>5903636.5852591489</v>
          </cell>
          <cell r="AD1033">
            <v>12924529.199999999</v>
          </cell>
        </row>
        <row r="1034">
          <cell r="A1034" t="str">
            <v>C.NG.AFS.DD.17.011.9401</v>
          </cell>
          <cell r="B1034" t="str">
            <v>ETEL001 (LOC)</v>
          </cell>
          <cell r="C1034" t="str">
            <v>C.NG.AFS.DD.17.011.9401</v>
          </cell>
          <cell r="D1034" t="str">
            <v>ETEL001 (LOC)</v>
          </cell>
          <cell r="E1034">
            <v>13001</v>
          </cell>
          <cell r="F1034">
            <v>130</v>
          </cell>
          <cell r="G1034" t="str">
            <v>PE</v>
          </cell>
          <cell r="H1034" t="str">
            <v>PROJECT FINANCE</v>
          </cell>
          <cell r="I1034" t="str">
            <v>P&amp;T</v>
          </cell>
          <cell r="J1034" t="str">
            <v>WELLS</v>
          </cell>
          <cell r="K1034" t="str">
            <v>GM Wells Ops SPDC</v>
          </cell>
          <cell r="L1034" t="str">
            <v>Well Operations Manager, Land/ D&amp;R/BOM</v>
          </cell>
          <cell r="M1034" t="str">
            <v>MOJEED OKUNADE</v>
          </cell>
          <cell r="N1034" t="str">
            <v>WELLS</v>
          </cell>
          <cell r="O1034" t="str">
            <v>AUDU-USMAN, ISAAC</v>
          </cell>
          <cell r="P1034" t="str">
            <v>B.ORABUEZE@SHELL.COM</v>
          </cell>
          <cell r="Q1034" t="str">
            <v>CAPEX</v>
          </cell>
          <cell r="R1034" t="str">
            <v>CAPEX</v>
          </cell>
          <cell r="V1034" t="str">
            <v>Z_ETEL_EL2_C03</v>
          </cell>
          <cell r="AB1034">
            <v>479936984.00999999</v>
          </cell>
          <cell r="AC1034">
            <v>606436.11800000002</v>
          </cell>
          <cell r="AD1034">
            <v>2180000</v>
          </cell>
        </row>
        <row r="1035">
          <cell r="A1035" t="str">
            <v>C.NG.AFS.DD.17.011.9413</v>
          </cell>
          <cell r="B1035" t="str">
            <v>ETEL001 WORKOVER</v>
          </cell>
          <cell r="C1035" t="str">
            <v>C.NG.AFS.DD.17.011.9413</v>
          </cell>
          <cell r="D1035" t="str">
            <v>ETEL001 WORKOVER</v>
          </cell>
          <cell r="E1035">
            <v>13005</v>
          </cell>
          <cell r="F1035">
            <v>130</v>
          </cell>
          <cell r="G1035" t="str">
            <v>PE</v>
          </cell>
          <cell r="H1035" t="str">
            <v>PROJECT FINANCE</v>
          </cell>
          <cell r="I1035" t="str">
            <v>P&amp;T</v>
          </cell>
          <cell r="J1035" t="str">
            <v>WELLS</v>
          </cell>
          <cell r="K1035" t="str">
            <v>GM Wells Ops SPDC</v>
          </cell>
          <cell r="L1035" t="str">
            <v>Well Operations Manager, Land/ D&amp;R/BOM</v>
          </cell>
          <cell r="M1035" t="str">
            <v>MOJEED OKUNADE</v>
          </cell>
          <cell r="N1035" t="str">
            <v>WELLS</v>
          </cell>
          <cell r="O1035" t="str">
            <v>AUDU-USMAN, ISAAC</v>
          </cell>
          <cell r="P1035" t="str">
            <v>FRED.TIMIBITEI@SHELL.COM</v>
          </cell>
          <cell r="Q1035" t="str">
            <v>CAPEX</v>
          </cell>
          <cell r="R1035" t="str">
            <v>CAPEX</v>
          </cell>
          <cell r="V1035" t="str">
            <v>Z_ETEL_EL2_C03</v>
          </cell>
          <cell r="AB1035">
            <v>1961150000</v>
          </cell>
          <cell r="AC1035">
            <v>6430000</v>
          </cell>
          <cell r="AD1035">
            <v>12860000</v>
          </cell>
        </row>
        <row r="1036">
          <cell r="A1036" t="str">
            <v>C.NG.AFS.DD.17.012.1238</v>
          </cell>
          <cell r="B1036" t="str">
            <v>EA Wells PMT</v>
          </cell>
          <cell r="C1036" t="str">
            <v>New_EA Wells PMT</v>
          </cell>
          <cell r="D1036" t="str">
            <v>EA Wells PMT</v>
          </cell>
          <cell r="E1036">
            <v>13002</v>
          </cell>
          <cell r="F1036">
            <v>130</v>
          </cell>
          <cell r="G1036" t="str">
            <v>HR</v>
          </cell>
          <cell r="H1036" t="str">
            <v>PROJECT FINANCE</v>
          </cell>
          <cell r="I1036" t="str">
            <v>P&amp;T</v>
          </cell>
          <cell r="J1036" t="str">
            <v>WELLS</v>
          </cell>
          <cell r="K1036" t="str">
            <v>GM Wells Ops SPDC</v>
          </cell>
          <cell r="L1036" t="str">
            <v>Well Operations Manager, Swamp/Offshore</v>
          </cell>
          <cell r="M1036" t="str">
            <v>MOJEED OKUNADE</v>
          </cell>
          <cell r="N1036" t="str">
            <v>WELLS</v>
          </cell>
          <cell r="O1036" t="str">
            <v>AUDU-USMAN, ISAAC</v>
          </cell>
          <cell r="P1036" t="str">
            <v>FRED.TIMIBITEI@SHELL.COM</v>
          </cell>
          <cell r="Q1036" t="str">
            <v>CAPEX</v>
          </cell>
          <cell r="R1036" t="str">
            <v>CAPEX</v>
          </cell>
          <cell r="V1036" t="str">
            <v>C_EA_B_Well_PMT</v>
          </cell>
          <cell r="AB1036">
            <v>28593750</v>
          </cell>
          <cell r="AC1036">
            <v>281250</v>
          </cell>
          <cell r="AD1036">
            <v>375000</v>
          </cell>
        </row>
        <row r="1037">
          <cell r="A1037" t="str">
            <v>C.NG.AFS.DD.17.015.9401</v>
          </cell>
          <cell r="B1037" t="str">
            <v>TUNUCKSE3 LOCATION PREPARATION</v>
          </cell>
          <cell r="C1037" t="str">
            <v>NEW_TUNUCKSE3 LOCATION PREPARATION_9401</v>
          </cell>
          <cell r="D1037" t="str">
            <v>TUNUCKSE3 LOCATION PREPARATION</v>
          </cell>
          <cell r="E1037">
            <v>13001</v>
          </cell>
          <cell r="F1037">
            <v>130</v>
          </cell>
          <cell r="G1037" t="str">
            <v>PE</v>
          </cell>
          <cell r="H1037" t="str">
            <v>PROJECT FINANCE</v>
          </cell>
          <cell r="I1037" t="str">
            <v>P&amp;T</v>
          </cell>
          <cell r="J1037" t="str">
            <v>GM Nigeria, Operated</v>
          </cell>
          <cell r="K1037" t="str">
            <v>GM Wells Ops SPDC</v>
          </cell>
          <cell r="L1037" t="str">
            <v>Well Operations Manager, Swamp/Offshore</v>
          </cell>
          <cell r="M1037" t="str">
            <v>MOJEED OKUNADE</v>
          </cell>
          <cell r="N1037" t="str">
            <v>WELLS</v>
          </cell>
          <cell r="O1037" t="str">
            <v>AUDU-USMAN, ISAAC</v>
          </cell>
          <cell r="P1037" t="str">
            <v>MIKE.ADIGWE@SHELL.COM</v>
          </cell>
          <cell r="Q1037" t="str">
            <v>CAPEX</v>
          </cell>
          <cell r="R1037" t="str">
            <v>CAPEX</v>
          </cell>
          <cell r="V1037" t="str">
            <v>D_TUNU_WS2_D02</v>
          </cell>
          <cell r="AB1037">
            <v>214691666.18818128</v>
          </cell>
          <cell r="AC1037">
            <v>1055860.6533844979</v>
          </cell>
          <cell r="AD1037">
            <v>1759767.7556408299</v>
          </cell>
        </row>
        <row r="1038">
          <cell r="A1038" t="str">
            <v>C.NG.AFS.DD.17.015.9410</v>
          </cell>
          <cell r="B1038" t="str">
            <v>TUNUCKSE3 DRILLING</v>
          </cell>
          <cell r="C1038" t="str">
            <v>NEW_TUNUCKSE3 DRILLING_9410</v>
          </cell>
          <cell r="D1038" t="str">
            <v>TUNUCKSE3 DRILLING</v>
          </cell>
          <cell r="E1038">
            <v>13002</v>
          </cell>
          <cell r="F1038">
            <v>130</v>
          </cell>
          <cell r="G1038" t="str">
            <v>PE</v>
          </cell>
          <cell r="H1038" t="str">
            <v>PROJECT FINANCE</v>
          </cell>
          <cell r="I1038" t="str">
            <v>P&amp;T</v>
          </cell>
          <cell r="J1038" t="str">
            <v>GM Nigeria, Operated</v>
          </cell>
          <cell r="K1038" t="str">
            <v>GM Wells Ops SPDC</v>
          </cell>
          <cell r="L1038" t="str">
            <v>Well Operations Manager, Swamp/Offshore</v>
          </cell>
          <cell r="M1038" t="str">
            <v>MOJEED OKUNADE</v>
          </cell>
          <cell r="N1038" t="str">
            <v>WELLS</v>
          </cell>
          <cell r="O1038" t="str">
            <v>AUDU-USMAN, ISAAC</v>
          </cell>
          <cell r="P1038" t="str">
            <v>FRED.TIMIBITEI@SHELL.COM</v>
          </cell>
          <cell r="Q1038" t="str">
            <v>CAPEX</v>
          </cell>
          <cell r="R1038" t="str">
            <v>CAPEX</v>
          </cell>
          <cell r="V1038" t="str">
            <v>D_TUNU_WS2_D02</v>
          </cell>
          <cell r="AB1038">
            <v>2184664641.0785341</v>
          </cell>
          <cell r="AC1038">
            <v>10753028.711217919</v>
          </cell>
          <cell r="AD1038">
            <v>17915863.599999998</v>
          </cell>
        </row>
        <row r="1039">
          <cell r="A1039" t="str">
            <v>C.NG.AFS.DD.17.015.9411</v>
          </cell>
          <cell r="B1039" t="str">
            <v>TUNUCKSE3 COMPLETIONS</v>
          </cell>
          <cell r="C1039" t="str">
            <v>NEW_TUNUCKSE3 COMPLETIONS_9411</v>
          </cell>
          <cell r="D1039" t="str">
            <v>TUNUCKSE3 COMPLETIONS</v>
          </cell>
          <cell r="E1039">
            <v>13004</v>
          </cell>
          <cell r="F1039">
            <v>130</v>
          </cell>
          <cell r="G1039" t="str">
            <v>PE</v>
          </cell>
          <cell r="H1039" t="str">
            <v>PROJECT FINANCE</v>
          </cell>
          <cell r="I1039" t="str">
            <v>P&amp;T</v>
          </cell>
          <cell r="J1039" t="str">
            <v>GM Nigeria, Operated</v>
          </cell>
          <cell r="K1039" t="str">
            <v>GM Wells Ops SPDC</v>
          </cell>
          <cell r="L1039" t="str">
            <v>Well Engineering Manager (CWI)</v>
          </cell>
          <cell r="M1039" t="str">
            <v>MOJEED OKUNADE</v>
          </cell>
          <cell r="N1039" t="str">
            <v>WELLS</v>
          </cell>
          <cell r="O1039" t="str">
            <v>AUDU-USMAN, ISAAC</v>
          </cell>
          <cell r="P1039" t="str">
            <v>FRED.TIMIBITEI@SHELL.COM</v>
          </cell>
          <cell r="Q1039" t="str">
            <v>CAPEX</v>
          </cell>
          <cell r="R1039" t="str">
            <v>CAPEX</v>
          </cell>
          <cell r="V1039" t="str">
            <v>D_TUNU_WS2_D02</v>
          </cell>
          <cell r="AB1039">
            <v>1507910477.2236497</v>
          </cell>
          <cell r="AC1039">
            <v>6369866.2222175421</v>
          </cell>
          <cell r="AD1039">
            <v>11313835</v>
          </cell>
        </row>
        <row r="1040">
          <cell r="A1040" t="str">
            <v>C.NG.AFS.DD.17.016.9401</v>
          </cell>
          <cell r="B1040" t="str">
            <v>TUNUCDRY4 LOCATION PREPARATION</v>
          </cell>
          <cell r="C1040" t="str">
            <v>NEW_TUNUCDRY4 LOCATION PREPARATION_9401</v>
          </cell>
          <cell r="D1040" t="str">
            <v>TUNUCDRY4 LOCATION PREPARATION</v>
          </cell>
          <cell r="E1040">
            <v>13001</v>
          </cell>
          <cell r="F1040">
            <v>130</v>
          </cell>
          <cell r="G1040" t="str">
            <v>PE</v>
          </cell>
          <cell r="H1040" t="str">
            <v>PROJECT FINANCE</v>
          </cell>
          <cell r="I1040" t="str">
            <v>P&amp;T</v>
          </cell>
          <cell r="J1040" t="str">
            <v>GM Nigeria, Operated</v>
          </cell>
          <cell r="K1040" t="str">
            <v>GM Wells Ops SPDC</v>
          </cell>
          <cell r="L1040" t="str">
            <v>Well Operations Manager, Swamp/Offshore</v>
          </cell>
          <cell r="M1040" t="str">
            <v>MOJEED OKUNADE</v>
          </cell>
          <cell r="N1040" t="str">
            <v>WELLS</v>
          </cell>
          <cell r="O1040" t="str">
            <v>AUDU-USMAN, ISAAC</v>
          </cell>
          <cell r="P1040" t="str">
            <v>MIKE.ADIGWE@SHELL.COM</v>
          </cell>
          <cell r="Q1040" t="str">
            <v>CAPEX</v>
          </cell>
          <cell r="R1040" t="str">
            <v>CAPEX</v>
          </cell>
          <cell r="V1040" t="str">
            <v>D_TUNU_WS2_D03</v>
          </cell>
          <cell r="AB1040">
            <v>216308673.89287949</v>
          </cell>
          <cell r="AC1040">
            <v>1063813.1502928501</v>
          </cell>
          <cell r="AD1040">
            <v>1773021.9171547501</v>
          </cell>
        </row>
        <row r="1041">
          <cell r="A1041" t="str">
            <v>C.NG.AFS.DD.17.016.9410</v>
          </cell>
          <cell r="B1041" t="str">
            <v>TUNUCDRY4 DRILLING</v>
          </cell>
          <cell r="C1041" t="str">
            <v>NEW_TUNUCDRY4 DRILLING_9410</v>
          </cell>
          <cell r="D1041" t="str">
            <v>TUNUCDRY4 DRILLING</v>
          </cell>
          <cell r="E1041">
            <v>13002</v>
          </cell>
          <cell r="F1041">
            <v>130</v>
          </cell>
          <cell r="G1041" t="str">
            <v>PE</v>
          </cell>
          <cell r="H1041" t="str">
            <v>PROJECT FINANCE</v>
          </cell>
          <cell r="I1041" t="str">
            <v>P&amp;T</v>
          </cell>
          <cell r="J1041" t="str">
            <v>GM Nigeria, Operated</v>
          </cell>
          <cell r="K1041" t="str">
            <v>GM Wells Ops SPDC</v>
          </cell>
          <cell r="L1041" t="str">
            <v>Well Operations Manager, Swamp/Offshore</v>
          </cell>
          <cell r="M1041" t="str">
            <v>MOJEED OKUNADE</v>
          </cell>
          <cell r="N1041" t="str">
            <v>WELLS</v>
          </cell>
          <cell r="O1041" t="str">
            <v>AUDU-USMAN, ISAAC</v>
          </cell>
          <cell r="P1041" t="str">
            <v>MIKE.ADIGWE@SHELL.COM</v>
          </cell>
          <cell r="Q1041" t="str">
            <v>CAPEX</v>
          </cell>
          <cell r="R1041" t="str">
            <v>CAPEX</v>
          </cell>
          <cell r="V1041" t="str">
            <v>D_TUNU_WS2_D03</v>
          </cell>
          <cell r="AB1041">
            <v>2178522765.8106446</v>
          </cell>
          <cell r="AC1041">
            <v>8993439.3071782142</v>
          </cell>
          <cell r="AD1041">
            <v>16136136.899999999</v>
          </cell>
        </row>
        <row r="1042">
          <cell r="A1042" t="str">
            <v>C.NG.AFS.DD.17.016.9411</v>
          </cell>
          <cell r="B1042" t="str">
            <v>TUNUCDRY4 COMPLETIONS</v>
          </cell>
          <cell r="C1042" t="str">
            <v>NEW_TUNUCDRY4 COMPLETIONS_9411</v>
          </cell>
          <cell r="D1042" t="str">
            <v>TUNUCDRY4 COMPLETIONS</v>
          </cell>
          <cell r="E1042">
            <v>13004</v>
          </cell>
          <cell r="F1042">
            <v>130</v>
          </cell>
          <cell r="G1042" t="str">
            <v>PE</v>
          </cell>
          <cell r="H1042" t="str">
            <v>PROJECT FINANCE</v>
          </cell>
          <cell r="I1042" t="str">
            <v>P&amp;T</v>
          </cell>
          <cell r="J1042" t="str">
            <v>GM Nigeria, Operated</v>
          </cell>
          <cell r="K1042" t="str">
            <v>GM Wells Ops SPDC</v>
          </cell>
          <cell r="L1042" t="str">
            <v>Well Engineering Manager (CWI)</v>
          </cell>
          <cell r="M1042" t="str">
            <v>MOJEED OKUNADE</v>
          </cell>
          <cell r="N1042" t="str">
            <v>WELLS</v>
          </cell>
          <cell r="O1042" t="str">
            <v>AUDU-USMAN, ISAAC</v>
          </cell>
          <cell r="P1042" t="str">
            <v>MIKE.ADIGWE@SHELL.COM</v>
          </cell>
          <cell r="Q1042" t="str">
            <v>CAPEX</v>
          </cell>
          <cell r="R1042" t="str">
            <v>CAPEX</v>
          </cell>
          <cell r="V1042" t="str">
            <v>D_TUNU_WS2_D03</v>
          </cell>
          <cell r="AB1042">
            <v>1109120227.2473691</v>
          </cell>
          <cell r="AC1042">
            <v>4628576.2385332165</v>
          </cell>
          <cell r="AD1042">
            <v>8265036</v>
          </cell>
        </row>
        <row r="1043">
          <cell r="A1043" t="str">
            <v>C.NG.AFS.DD.17.018.9401</v>
          </cell>
          <cell r="B1043" t="str">
            <v>TUNUCVSB2 LOCATION PREPARATION</v>
          </cell>
          <cell r="C1043" t="str">
            <v>NEW_TUNUCVSB2 LOCATION PREPARATION_9401</v>
          </cell>
          <cell r="D1043" t="str">
            <v>TUNUCVSB2 LOCATION PREPARATION</v>
          </cell>
          <cell r="E1043">
            <v>13001</v>
          </cell>
          <cell r="F1043">
            <v>130</v>
          </cell>
          <cell r="G1043" t="str">
            <v>PE</v>
          </cell>
          <cell r="H1043" t="str">
            <v>PROJECT FINANCE</v>
          </cell>
          <cell r="I1043" t="str">
            <v>P&amp;T</v>
          </cell>
          <cell r="J1043" t="str">
            <v>GM Nigeria, Operated</v>
          </cell>
          <cell r="K1043" t="str">
            <v>GM Wells Ops SPDC</v>
          </cell>
          <cell r="L1043" t="str">
            <v>Well Operations Manager, Swamp/Offshore</v>
          </cell>
          <cell r="M1043" t="str">
            <v>MOJEED OKUNADE</v>
          </cell>
          <cell r="N1043" t="str">
            <v>WELLS</v>
          </cell>
          <cell r="O1043" t="str">
            <v>AUDU-USMAN, ISAAC</v>
          </cell>
          <cell r="P1043" t="str">
            <v>MIKE.ADIGWE@SHELL.COM</v>
          </cell>
          <cell r="Q1043" t="str">
            <v>CAPEX</v>
          </cell>
          <cell r="R1043" t="str">
            <v>CAPEX</v>
          </cell>
          <cell r="V1043" t="str">
            <v>D_TUNU_WS2_D03</v>
          </cell>
          <cell r="AB1043">
            <v>214691666.18818128</v>
          </cell>
          <cell r="AC1043">
            <v>1055860.6533844979</v>
          </cell>
          <cell r="AD1043">
            <v>1759767.7556408299</v>
          </cell>
        </row>
        <row r="1044">
          <cell r="A1044" t="str">
            <v>C.NG.AFS.DD.17.018.9410</v>
          </cell>
          <cell r="B1044" t="str">
            <v>TUNUCVSB2 DRILLING</v>
          </cell>
          <cell r="C1044" t="str">
            <v>NEW_TUNUCVSB2 DRILLING_9410</v>
          </cell>
          <cell r="D1044" t="str">
            <v>TUNUCVSB2 DRILLING</v>
          </cell>
          <cell r="E1044">
            <v>13002</v>
          </cell>
          <cell r="F1044">
            <v>130</v>
          </cell>
          <cell r="G1044" t="str">
            <v>PE</v>
          </cell>
          <cell r="H1044" t="str">
            <v>PROJECT FINANCE</v>
          </cell>
          <cell r="I1044" t="str">
            <v>P&amp;T</v>
          </cell>
          <cell r="J1044" t="str">
            <v>GM Nigeria, Operated</v>
          </cell>
          <cell r="K1044" t="str">
            <v>GM Wells Ops SPDC</v>
          </cell>
          <cell r="L1044" t="str">
            <v>Well Operations Manager, Swamp/Offshore</v>
          </cell>
          <cell r="M1044" t="str">
            <v>MOJEED OKUNADE</v>
          </cell>
          <cell r="N1044" t="str">
            <v>WELLS</v>
          </cell>
          <cell r="O1044" t="str">
            <v>AUDU-USMAN, ISAAC</v>
          </cell>
          <cell r="P1044" t="str">
            <v>MIKE.ADIGWE@SHELL.COM</v>
          </cell>
          <cell r="Q1044" t="str">
            <v>CAPEX</v>
          </cell>
          <cell r="R1044" t="str">
            <v>CAPEX</v>
          </cell>
          <cell r="V1044" t="str">
            <v>D_TUNU_WS2_D03</v>
          </cell>
          <cell r="AB1044">
            <v>2259425268.6704369</v>
          </cell>
          <cell r="AC1044">
            <v>10303350.6994411</v>
          </cell>
          <cell r="AD1044">
            <v>17711302.399999909</v>
          </cell>
        </row>
        <row r="1045">
          <cell r="A1045" t="str">
            <v>C.NG.AFS.DD.17.018.9411</v>
          </cell>
          <cell r="B1045" t="str">
            <v>TUNUCVSB2 COMPLETIONS</v>
          </cell>
          <cell r="C1045" t="str">
            <v>NEW_TUNUCVSB2 COMPLETIONS_9411</v>
          </cell>
          <cell r="D1045" t="str">
            <v>TUNUCVSB2 COMPLETIONS</v>
          </cell>
          <cell r="E1045">
            <v>13004</v>
          </cell>
          <cell r="F1045">
            <v>130</v>
          </cell>
          <cell r="G1045" t="str">
            <v>PE</v>
          </cell>
          <cell r="H1045" t="str">
            <v>PROJECT FINANCE</v>
          </cell>
          <cell r="I1045" t="str">
            <v>P&amp;T</v>
          </cell>
          <cell r="J1045" t="str">
            <v>GM Nigeria, Operated</v>
          </cell>
          <cell r="K1045" t="str">
            <v>GM Wells Ops SPDC</v>
          </cell>
          <cell r="L1045" t="str">
            <v>Well Engineering Manager (CWI)</v>
          </cell>
          <cell r="M1045" t="str">
            <v>MOJEED OKUNADE</v>
          </cell>
          <cell r="N1045" t="str">
            <v>WELLS</v>
          </cell>
          <cell r="O1045" t="str">
            <v>AUDU-USMAN, ISAAC</v>
          </cell>
          <cell r="P1045" t="str">
            <v>MIKE.ADIGWE@SHELL.COM</v>
          </cell>
          <cell r="Q1045" t="str">
            <v>CAPEX</v>
          </cell>
          <cell r="R1045" t="str">
            <v>CAPEX</v>
          </cell>
          <cell r="V1045" t="str">
            <v>D_TUNU_WS2_D03</v>
          </cell>
          <cell r="AB1045">
            <v>1483095992.3134606</v>
          </cell>
          <cell r="AC1045">
            <v>7243349.9891362004</v>
          </cell>
          <cell r="AD1045">
            <v>12105959.800000004</v>
          </cell>
        </row>
        <row r="1046">
          <cell r="A1046" t="str">
            <v>C.NG.AFS.DD.17.019.9401</v>
          </cell>
          <cell r="B1046" t="str">
            <v>TUNUBQRT3 LOCATION PREPARATION</v>
          </cell>
          <cell r="C1046" t="str">
            <v>NEW_TUNUBQRT3 LOCATION PREPARATION_9401</v>
          </cell>
          <cell r="D1046" t="str">
            <v>TUNUBQRT3 LOCATION PREPARATION</v>
          </cell>
          <cell r="E1046">
            <v>13001</v>
          </cell>
          <cell r="F1046">
            <v>130</v>
          </cell>
          <cell r="G1046" t="str">
            <v>PE</v>
          </cell>
          <cell r="H1046" t="str">
            <v>PROJECT FINANCE</v>
          </cell>
          <cell r="I1046" t="str">
            <v>P&amp;T</v>
          </cell>
          <cell r="J1046" t="str">
            <v>GM Nigeria, Operated</v>
          </cell>
          <cell r="K1046" t="str">
            <v>GM Wells Ops SPDC</v>
          </cell>
          <cell r="L1046" t="str">
            <v>Well Operations Manager, Swamp/Offshore</v>
          </cell>
          <cell r="M1046" t="str">
            <v>MOJEED OKUNADE</v>
          </cell>
          <cell r="N1046" t="str">
            <v>WELLS</v>
          </cell>
          <cell r="O1046" t="str">
            <v>AUDU-USMAN, ISAAC</v>
          </cell>
          <cell r="P1046" t="str">
            <v>MIKE.ADIGWE@SHELL.COM</v>
          </cell>
          <cell r="Q1046" t="str">
            <v>CAPEX</v>
          </cell>
          <cell r="R1046" t="str">
            <v>CAPEX</v>
          </cell>
          <cell r="V1046" t="str">
            <v>D_TUNU_WS2_D03</v>
          </cell>
          <cell r="AB1046">
            <v>217695962.91632605</v>
          </cell>
          <cell r="AC1046">
            <v>1070635.8831950459</v>
          </cell>
          <cell r="AD1046">
            <v>1784393.1386584099</v>
          </cell>
        </row>
        <row r="1047">
          <cell r="A1047" t="str">
            <v>C.NG.AFS.DD.17.019.9410</v>
          </cell>
          <cell r="B1047" t="str">
            <v>TUNUBQRT3 DRILLING</v>
          </cell>
          <cell r="C1047" t="str">
            <v>NEW_TUNUBQRT3 DRILLING_9410</v>
          </cell>
          <cell r="D1047" t="str">
            <v>TUNUBQRT3 DRILLING</v>
          </cell>
          <cell r="E1047">
            <v>13002</v>
          </cell>
          <cell r="F1047">
            <v>130</v>
          </cell>
          <cell r="G1047" t="str">
            <v>PE</v>
          </cell>
          <cell r="H1047" t="str">
            <v>PROJECT FINANCE</v>
          </cell>
          <cell r="I1047" t="str">
            <v>P&amp;T</v>
          </cell>
          <cell r="J1047" t="str">
            <v>GM Nigeria, Operated</v>
          </cell>
          <cell r="K1047" t="str">
            <v>GM Wells Ops SPDC</v>
          </cell>
          <cell r="L1047" t="str">
            <v>Well Operations Manager, Swamp/Offshore</v>
          </cell>
          <cell r="M1047" t="str">
            <v>MOJEED OKUNADE</v>
          </cell>
          <cell r="N1047" t="str">
            <v>WELLS</v>
          </cell>
          <cell r="O1047" t="str">
            <v>AUDU-USMAN, ISAAC</v>
          </cell>
          <cell r="P1047" t="str">
            <v>MIKE.ADIGWE@SHELL.COM</v>
          </cell>
          <cell r="Q1047" t="str">
            <v>CAPEX</v>
          </cell>
          <cell r="R1047" t="str">
            <v>CAPEX</v>
          </cell>
          <cell r="V1047" t="str">
            <v>D_TUNU_WS2_D03</v>
          </cell>
          <cell r="AB1047">
            <v>2706604109.3270869</v>
          </cell>
          <cell r="AC1047">
            <v>13210143.266140699</v>
          </cell>
          <cell r="AD1047">
            <v>22084255.100000001</v>
          </cell>
        </row>
        <row r="1048">
          <cell r="A1048" t="str">
            <v>C.NG.AFS.DD.18.001.9401</v>
          </cell>
          <cell r="B1048" t="str">
            <v>AJATFSCJ1_Location Preparation</v>
          </cell>
          <cell r="C1048" t="str">
            <v>NEW_AJATFSCJ1_Location Preparation_9401</v>
          </cell>
          <cell r="D1048" t="str">
            <v>AJATFSCJ1_Location Preparation</v>
          </cell>
          <cell r="E1048">
            <v>13001</v>
          </cell>
          <cell r="F1048">
            <v>130</v>
          </cell>
          <cell r="G1048" t="str">
            <v>PE</v>
          </cell>
          <cell r="H1048" t="str">
            <v>PROJECT FINANCE</v>
          </cell>
          <cell r="I1048" t="str">
            <v>P&amp;T</v>
          </cell>
          <cell r="J1048" t="str">
            <v>WELLS</v>
          </cell>
          <cell r="K1048" t="str">
            <v>GM Wells Ops SPDC</v>
          </cell>
          <cell r="L1048" t="str">
            <v>Well Operations Manager, Swamp/Offshore</v>
          </cell>
          <cell r="M1048" t="str">
            <v>MOJEED OKUNADE</v>
          </cell>
          <cell r="N1048" t="str">
            <v>WELLS</v>
          </cell>
          <cell r="O1048" t="str">
            <v>AUDU-USMAN, ISAAC</v>
          </cell>
          <cell r="P1048" t="str">
            <v>MIKE.ADIGWE@SHELL.COM</v>
          </cell>
          <cell r="Q1048" t="str">
            <v>CAPEX</v>
          </cell>
          <cell r="R1048" t="str">
            <v>CAPEX</v>
          </cell>
          <cell r="V1048" t="str">
            <v>D_AJAT_WS2_D08</v>
          </cell>
          <cell r="AB1048">
            <v>152500000</v>
          </cell>
          <cell r="AC1048">
            <v>1500000</v>
          </cell>
          <cell r="AD1048">
            <v>2000000</v>
          </cell>
        </row>
        <row r="1049">
          <cell r="A1049" t="str">
            <v>C.NG.AFS.DD.18.002.9401</v>
          </cell>
          <cell r="B1049" t="str">
            <v>SEIBST3W02 Location Preparation</v>
          </cell>
          <cell r="C1049" t="str">
            <v>NEW_SEIBST3W02 Location Preparation_9401</v>
          </cell>
          <cell r="D1049" t="str">
            <v>SEIBST3W02 Location Preparation</v>
          </cell>
          <cell r="E1049">
            <v>13001</v>
          </cell>
          <cell r="F1049">
            <v>130</v>
          </cell>
          <cell r="G1049" t="str">
            <v>PE</v>
          </cell>
          <cell r="H1049" t="str">
            <v>PROJECT FINANCE</v>
          </cell>
          <cell r="I1049" t="str">
            <v>P&amp;T</v>
          </cell>
          <cell r="J1049" t="str">
            <v>GM Nigeria, Operated</v>
          </cell>
          <cell r="K1049" t="str">
            <v>GM Wells Ops SPDC</v>
          </cell>
          <cell r="L1049" t="str">
            <v>Well Operations Manager, Swamp/Offshore</v>
          </cell>
          <cell r="M1049" t="str">
            <v>MOJEED OKUNADE</v>
          </cell>
          <cell r="N1049" t="str">
            <v>WELLS</v>
          </cell>
          <cell r="O1049" t="str">
            <v>AUDU-USMAN, ISAAC</v>
          </cell>
          <cell r="P1049" t="str">
            <v>MIKE.ADIGWE@SHELL.COM</v>
          </cell>
          <cell r="Q1049" t="str">
            <v>CAPEX</v>
          </cell>
          <cell r="R1049" t="str">
            <v>CAPEX</v>
          </cell>
          <cell r="V1049" t="str">
            <v>D_SEIB_WS2_D08</v>
          </cell>
          <cell r="AB1049">
            <v>244000000</v>
          </cell>
          <cell r="AC1049">
            <v>1200000</v>
          </cell>
          <cell r="AD1049">
            <v>2000000</v>
          </cell>
        </row>
        <row r="1050">
          <cell r="A1050" t="str">
            <v>C.NG.AFS.DD.18.003.9401</v>
          </cell>
          <cell r="B1050" t="str">
            <v>SEIBST3W03 Location Preparation</v>
          </cell>
          <cell r="C1050" t="str">
            <v>NEW_SEIBST3W03 Location Preparation_9401</v>
          </cell>
          <cell r="D1050" t="str">
            <v>SEIBST3W03 Location Preparation</v>
          </cell>
          <cell r="E1050">
            <v>13001</v>
          </cell>
          <cell r="F1050">
            <v>130</v>
          </cell>
          <cell r="G1050" t="str">
            <v>PE</v>
          </cell>
          <cell r="H1050" t="str">
            <v>PROJECT FINANCE</v>
          </cell>
          <cell r="I1050" t="str">
            <v>P&amp;T</v>
          </cell>
          <cell r="J1050" t="str">
            <v>GM Nigeria, Operated</v>
          </cell>
          <cell r="K1050" t="str">
            <v>GM Wells Ops SPDC</v>
          </cell>
          <cell r="L1050" t="str">
            <v>Well Operations Manager, Swamp/Offshore</v>
          </cell>
          <cell r="M1050" t="str">
            <v>MOJEED OKUNADE</v>
          </cell>
          <cell r="N1050" t="str">
            <v>WELLS</v>
          </cell>
          <cell r="O1050" t="str">
            <v>AUDU-USMAN, ISAAC</v>
          </cell>
          <cell r="P1050" t="str">
            <v>MIKE.ADIGWE@SHELL.COM</v>
          </cell>
          <cell r="Q1050" t="str">
            <v>CAPEX</v>
          </cell>
          <cell r="R1050" t="str">
            <v>CAPEX</v>
          </cell>
          <cell r="V1050" t="str">
            <v>D_SEIB_WS2_D08</v>
          </cell>
          <cell r="AB1050">
            <v>244000000</v>
          </cell>
          <cell r="AC1050">
            <v>1200000</v>
          </cell>
          <cell r="AD1050">
            <v>2000000</v>
          </cell>
        </row>
        <row r="1051">
          <cell r="A1051" t="str">
            <v>C.NG.AFS.DD.18.004.9401</v>
          </cell>
          <cell r="B1051" t="str">
            <v>BENSECTW2_Location Preparation</v>
          </cell>
          <cell r="C1051" t="str">
            <v>NEW_BENSECTW2_Location Preparation_9401</v>
          </cell>
          <cell r="D1051" t="str">
            <v>BENSECTW2_Location Preparation</v>
          </cell>
          <cell r="E1051">
            <v>13001</v>
          </cell>
          <cell r="F1051">
            <v>130</v>
          </cell>
          <cell r="G1051" t="str">
            <v>PE</v>
          </cell>
          <cell r="H1051" t="str">
            <v>PROJECT FINANCE</v>
          </cell>
          <cell r="I1051" t="str">
            <v>P&amp;T</v>
          </cell>
          <cell r="J1051" t="str">
            <v>WELLS</v>
          </cell>
          <cell r="K1051" t="str">
            <v>GM Wells Ops SPDC</v>
          </cell>
          <cell r="L1051" t="str">
            <v>Well Operations Manager, Swamp/Offshore</v>
          </cell>
          <cell r="M1051" t="str">
            <v>MOJEED OKUNADE</v>
          </cell>
          <cell r="N1051" t="str">
            <v>WELLS</v>
          </cell>
          <cell r="O1051" t="str">
            <v>AUDU-USMAN, ISAAC</v>
          </cell>
          <cell r="P1051" t="str">
            <v>MIKE.ADIGWE@SHELL.COM</v>
          </cell>
          <cell r="Q1051" t="str">
            <v>CAPEX</v>
          </cell>
          <cell r="R1051" t="str">
            <v>CAPEX</v>
          </cell>
          <cell r="V1051" t="str">
            <v>D_BENS_WS2_D07</v>
          </cell>
          <cell r="AB1051">
            <v>152500000</v>
          </cell>
          <cell r="AC1051">
            <v>1500000</v>
          </cell>
          <cell r="AD1051">
            <v>2000000</v>
          </cell>
        </row>
        <row r="1052">
          <cell r="A1052" t="str">
            <v>C.NG.AFS.DD.18.005.9401</v>
          </cell>
          <cell r="B1052" t="str">
            <v>OPUKGESI1 - LOCATION PREPARATION</v>
          </cell>
          <cell r="C1052" t="str">
            <v>NEW_OPUKGESI1 - LOCATION PREPARATION_9401</v>
          </cell>
          <cell r="D1052" t="str">
            <v>OPUKGESI1 - LOCATION PREPARATION</v>
          </cell>
          <cell r="E1052">
            <v>13001</v>
          </cell>
          <cell r="F1052">
            <v>130</v>
          </cell>
          <cell r="G1052" t="str">
            <v>PE</v>
          </cell>
          <cell r="H1052" t="str">
            <v>PROJECT FINANCE</v>
          </cell>
          <cell r="I1052" t="str">
            <v>P&amp;T</v>
          </cell>
          <cell r="J1052" t="str">
            <v>GM Nigeria, Operated</v>
          </cell>
          <cell r="K1052" t="str">
            <v>GM Wells Ops SPDC</v>
          </cell>
          <cell r="L1052" t="str">
            <v>Well Operations Manager, Swamp/Offshore</v>
          </cell>
          <cell r="M1052" t="str">
            <v>MOJEED OKUNADE</v>
          </cell>
          <cell r="N1052" t="str">
            <v>WELLS</v>
          </cell>
          <cell r="O1052" t="str">
            <v>AUDU-USMAN, ISAAC</v>
          </cell>
          <cell r="P1052" t="str">
            <v>MIKE.ADIGWE@SHELL.COM</v>
          </cell>
          <cell r="Q1052" t="str">
            <v>CAPEX</v>
          </cell>
          <cell r="R1052" t="str">
            <v>CAPEX</v>
          </cell>
          <cell r="V1052" t="str">
            <v>D_OPUK_WS2_D02</v>
          </cell>
          <cell r="AB1052">
            <v>244000000</v>
          </cell>
          <cell r="AC1052">
            <v>1200000</v>
          </cell>
          <cell r="AD1052">
            <v>2000000</v>
          </cell>
        </row>
        <row r="1053">
          <cell r="A1053" t="str">
            <v>C.NG.AFS.DD.18.006.9401</v>
          </cell>
          <cell r="B1053" t="str">
            <v>OPUKFRSN-2 LOCATION PREPARATION</v>
          </cell>
          <cell r="C1053" t="str">
            <v>NEW_OPUKFRSN-2 LOCATION PREPARATION_9401</v>
          </cell>
          <cell r="D1053" t="str">
            <v>OPUKFRSN-2 LOCATION PREPARATION</v>
          </cell>
          <cell r="E1053">
            <v>13001</v>
          </cell>
          <cell r="F1053">
            <v>130</v>
          </cell>
          <cell r="G1053" t="str">
            <v>PE</v>
          </cell>
          <cell r="H1053" t="str">
            <v>PROJECT FINANCE</v>
          </cell>
          <cell r="I1053" t="str">
            <v>P&amp;T</v>
          </cell>
          <cell r="J1053" t="str">
            <v>GM Nigeria, Operated</v>
          </cell>
          <cell r="K1053" t="str">
            <v>GM Wells Ops SPDC</v>
          </cell>
          <cell r="L1053" t="str">
            <v>Well Operations Manager, Swamp/Offshore</v>
          </cell>
          <cell r="M1053" t="str">
            <v>MOJEED OKUNADE</v>
          </cell>
          <cell r="N1053" t="str">
            <v>WELLS</v>
          </cell>
          <cell r="O1053" t="str">
            <v>AUDU-USMAN, ISAAC</v>
          </cell>
          <cell r="P1053" t="str">
            <v>MIKE.ADIGWE@SHELL.COM</v>
          </cell>
          <cell r="Q1053" t="str">
            <v>CAPEX</v>
          </cell>
          <cell r="R1053" t="str">
            <v>CAPEX</v>
          </cell>
          <cell r="V1053" t="str">
            <v>D_OPUK_WS2_D02</v>
          </cell>
          <cell r="AB1053">
            <v>244000000</v>
          </cell>
          <cell r="AC1053">
            <v>1200000</v>
          </cell>
          <cell r="AD1053">
            <v>2000000</v>
          </cell>
        </row>
        <row r="1054">
          <cell r="A1054" t="str">
            <v>C.NG.AFS.DD.18.007.9401</v>
          </cell>
          <cell r="B1054" t="str">
            <v>TUNU-005ST LOCATION PREPARATION</v>
          </cell>
          <cell r="C1054" t="str">
            <v>NEW_TUNU-005ST LOCATION PREPARATION_9401</v>
          </cell>
          <cell r="D1054" t="str">
            <v>TUNU-005ST LOCATION PREPARATION</v>
          </cell>
          <cell r="E1054">
            <v>13001</v>
          </cell>
          <cell r="F1054">
            <v>130</v>
          </cell>
          <cell r="G1054" t="str">
            <v>PE</v>
          </cell>
          <cell r="H1054" t="str">
            <v>PROJECT FINANCE</v>
          </cell>
          <cell r="I1054" t="str">
            <v>P&amp;T</v>
          </cell>
          <cell r="J1054" t="str">
            <v>GM Nigeria, Operated</v>
          </cell>
          <cell r="K1054" t="str">
            <v>GM Wells Ops SPDC</v>
          </cell>
          <cell r="L1054" t="str">
            <v>Well Operations Manager, Swamp/Offshore</v>
          </cell>
          <cell r="M1054" t="str">
            <v>MOJEED OKUNADE</v>
          </cell>
          <cell r="N1054" t="str">
            <v>WELLS</v>
          </cell>
          <cell r="O1054" t="str">
            <v>AUDU-USMAN, ISAAC</v>
          </cell>
          <cell r="P1054" t="str">
            <v>MIKE.ADIGWE@SHELL.COM</v>
          </cell>
          <cell r="Q1054" t="str">
            <v>CAPEX</v>
          </cell>
          <cell r="R1054" t="str">
            <v>CAPEX</v>
          </cell>
          <cell r="V1054" t="str">
            <v>D_TUNU_WS2_D03</v>
          </cell>
          <cell r="AB1054">
            <v>216308673.89287949</v>
          </cell>
          <cell r="AC1054">
            <v>1063813.1502928501</v>
          </cell>
          <cell r="AD1054">
            <v>1773021.9171547501</v>
          </cell>
        </row>
        <row r="1055">
          <cell r="A1055" t="str">
            <v>C.NG.AFS.DD.18.007.9410</v>
          </cell>
          <cell r="B1055" t="str">
            <v>TUNU-005ST DRILLING</v>
          </cell>
          <cell r="C1055" t="str">
            <v>NEW_TUNU-005ST DRILLING_9410</v>
          </cell>
          <cell r="D1055" t="str">
            <v>TUNU-005ST DRILLING</v>
          </cell>
          <cell r="E1055">
            <v>13002</v>
          </cell>
          <cell r="F1055">
            <v>130</v>
          </cell>
          <cell r="G1055" t="str">
            <v>PE</v>
          </cell>
          <cell r="H1055" t="str">
            <v>PROJECT FINANCE</v>
          </cell>
          <cell r="I1055" t="str">
            <v>P&amp;T</v>
          </cell>
          <cell r="J1055" t="str">
            <v>GM Nigeria, Operated</v>
          </cell>
          <cell r="K1055" t="str">
            <v>GM Wells Ops SPDC</v>
          </cell>
          <cell r="L1055" t="str">
            <v>Well Operations Manager, Swamp/Offshore</v>
          </cell>
          <cell r="M1055" t="str">
            <v>MOJEED OKUNADE</v>
          </cell>
          <cell r="N1055" t="str">
            <v>WELLS</v>
          </cell>
          <cell r="O1055" t="str">
            <v>AUDU-USMAN, ISAAC</v>
          </cell>
          <cell r="P1055" t="str">
            <v>MIKE.ADIGWE@SHELL.COM</v>
          </cell>
          <cell r="Q1055" t="str">
            <v>CAPEX</v>
          </cell>
          <cell r="R1055" t="str">
            <v>CAPEX</v>
          </cell>
          <cell r="V1055" t="str">
            <v>D_TUNU_WS2_D03</v>
          </cell>
          <cell r="AB1055">
            <v>2150356256.1598072</v>
          </cell>
          <cell r="AC1055">
            <v>9846900.5191481691</v>
          </cell>
          <cell r="AD1055">
            <v>16897248.899999995</v>
          </cell>
        </row>
        <row r="1056">
          <cell r="A1056" t="str">
            <v>C.NG.AFS.DD.18.007.9411</v>
          </cell>
          <cell r="B1056" t="str">
            <v>TUNU-005ST COMPLETIONS</v>
          </cell>
          <cell r="C1056" t="str">
            <v>NEW_TUNU-005ST COMPLETIONS_9411</v>
          </cell>
          <cell r="D1056" t="str">
            <v>TUNU-005ST COMPLETIONS</v>
          </cell>
          <cell r="E1056">
            <v>13004</v>
          </cell>
          <cell r="F1056">
            <v>130</v>
          </cell>
          <cell r="G1056" t="str">
            <v>PE</v>
          </cell>
          <cell r="H1056" t="str">
            <v>PROJECT FINANCE</v>
          </cell>
          <cell r="I1056" t="str">
            <v>P&amp;T</v>
          </cell>
          <cell r="J1056" t="str">
            <v>GM Nigeria, Operated</v>
          </cell>
          <cell r="K1056" t="str">
            <v>GM Wells Ops SPDC</v>
          </cell>
          <cell r="L1056" t="str">
            <v>Well Engineering Manager (CWI)</v>
          </cell>
          <cell r="M1056" t="str">
            <v>MOJEED OKUNADE</v>
          </cell>
          <cell r="N1056" t="str">
            <v>WELLS</v>
          </cell>
          <cell r="O1056" t="str">
            <v>AUDU-USMAN, ISAAC</v>
          </cell>
          <cell r="P1056" t="str">
            <v>MIKE.ADIGWE@SHELL.COM</v>
          </cell>
          <cell r="Q1056" t="str">
            <v>CAPEX</v>
          </cell>
          <cell r="R1056" t="str">
            <v>CAPEX</v>
          </cell>
          <cell r="V1056" t="str">
            <v>D_TUNU_WS2_D03</v>
          </cell>
          <cell r="AB1056">
            <v>1171234519.9330876</v>
          </cell>
          <cell r="AC1056">
            <v>4923119.2198915165</v>
          </cell>
          <cell r="AD1056">
            <v>8763232.4000000004</v>
          </cell>
        </row>
        <row r="1057">
          <cell r="A1057" t="str">
            <v>C.NG.AFS.DD.18.008.9401</v>
          </cell>
          <cell r="B1057" t="str">
            <v>TUNUCDRY3 LOCATION PREPARATION</v>
          </cell>
          <cell r="C1057" t="str">
            <v>NEW_TUNUCDRY3 LOCATION PREPARATION_9401</v>
          </cell>
          <cell r="D1057" t="str">
            <v>TUNUCDRY3 LOCATION PREPARATION</v>
          </cell>
          <cell r="E1057">
            <v>13001</v>
          </cell>
          <cell r="F1057">
            <v>130</v>
          </cell>
          <cell r="G1057" t="str">
            <v>PE</v>
          </cell>
          <cell r="H1057" t="str">
            <v>PROJECT FINANCE</v>
          </cell>
          <cell r="I1057" t="str">
            <v>P&amp;T</v>
          </cell>
          <cell r="J1057" t="str">
            <v>GM Nigeria, Operated</v>
          </cell>
          <cell r="K1057" t="str">
            <v>GM Wells Ops SPDC</v>
          </cell>
          <cell r="L1057" t="str">
            <v>Well Operations Manager, Swamp/Offshore</v>
          </cell>
          <cell r="M1057" t="str">
            <v>MOJEED OKUNADE</v>
          </cell>
          <cell r="N1057" t="str">
            <v>WELLS</v>
          </cell>
          <cell r="O1057" t="str">
            <v>AUDU-USMAN, ISAAC</v>
          </cell>
          <cell r="P1057" t="str">
            <v>MIKE.ADIGWE@SHELL.COM</v>
          </cell>
          <cell r="Q1057" t="str">
            <v>CAPEX</v>
          </cell>
          <cell r="R1057" t="str">
            <v>CAPEX</v>
          </cell>
          <cell r="V1057" t="str">
            <v>D_TUNU_WS2_D03</v>
          </cell>
          <cell r="AB1057">
            <v>216308673.89287949</v>
          </cell>
          <cell r="AC1057">
            <v>1125574.1502928501</v>
          </cell>
          <cell r="AD1057">
            <v>1834782.9171547501</v>
          </cell>
        </row>
        <row r="1058">
          <cell r="A1058" t="str">
            <v>C.NG.AFS.DD.18.008.9410</v>
          </cell>
          <cell r="B1058" t="str">
            <v>TUNUCDRY3 DRILLING</v>
          </cell>
          <cell r="C1058" t="str">
            <v>NEW_TUNUCDRY3 DRILLING_9410</v>
          </cell>
          <cell r="D1058" t="str">
            <v>TUNUCDRY3 DRILLING</v>
          </cell>
          <cell r="E1058">
            <v>13002</v>
          </cell>
          <cell r="F1058">
            <v>130</v>
          </cell>
          <cell r="G1058" t="str">
            <v>PE</v>
          </cell>
          <cell r="H1058" t="str">
            <v>PROJECT FINANCE</v>
          </cell>
          <cell r="I1058" t="str">
            <v>P&amp;T</v>
          </cell>
          <cell r="J1058" t="str">
            <v>GM Nigeria, Operated</v>
          </cell>
          <cell r="K1058" t="str">
            <v>GM Wells Ops SPDC</v>
          </cell>
          <cell r="L1058" t="str">
            <v>Well Operations Manager, Swamp/Offshore</v>
          </cell>
          <cell r="M1058" t="str">
            <v>MOJEED OKUNADE</v>
          </cell>
          <cell r="N1058" t="str">
            <v>WELLS</v>
          </cell>
          <cell r="O1058" t="str">
            <v>AUDU-USMAN, ISAAC</v>
          </cell>
          <cell r="P1058" t="str">
            <v>MIKE.ADIGWE@SHELL.COM</v>
          </cell>
          <cell r="Q1058" t="str">
            <v>CAPEX</v>
          </cell>
          <cell r="R1058" t="str">
            <v>CAPEX</v>
          </cell>
          <cell r="V1058" t="str">
            <v>D_TUNU_WS2_D03</v>
          </cell>
          <cell r="AB1058">
            <v>2288388514.1722231</v>
          </cell>
          <cell r="AC1058">
            <v>11430979.138779599</v>
          </cell>
          <cell r="AD1058">
            <v>18933892.300000004</v>
          </cell>
        </row>
        <row r="1059">
          <cell r="A1059" t="str">
            <v>C.NG.AFS.DD.18.008.9411</v>
          </cell>
          <cell r="B1059" t="str">
            <v>TUNUCDRY3 COMPLETIONS</v>
          </cell>
          <cell r="C1059" t="str">
            <v>NEW_TUNUCDRY3 COMPLETIONS_9411</v>
          </cell>
          <cell r="D1059" t="str">
            <v>TUNUCDRY3 COMPLETIONS</v>
          </cell>
          <cell r="E1059">
            <v>13004</v>
          </cell>
          <cell r="F1059">
            <v>130</v>
          </cell>
          <cell r="G1059" t="str">
            <v>PE</v>
          </cell>
          <cell r="H1059" t="str">
            <v>PROJECT FINANCE</v>
          </cell>
          <cell r="I1059" t="str">
            <v>P&amp;T</v>
          </cell>
          <cell r="J1059" t="str">
            <v>GM Nigeria, Operated</v>
          </cell>
          <cell r="K1059" t="str">
            <v>GM Wells Ops SPDC</v>
          </cell>
          <cell r="L1059" t="str">
            <v>Well Engineering Manager (CWI)</v>
          </cell>
          <cell r="M1059" t="str">
            <v>MOJEED OKUNADE</v>
          </cell>
          <cell r="N1059" t="str">
            <v>WELLS</v>
          </cell>
          <cell r="O1059" t="str">
            <v>AUDU-USMAN, ISAAC</v>
          </cell>
          <cell r="P1059" t="str">
            <v>MIKE.ADIGWE@SHELL.COM</v>
          </cell>
          <cell r="Q1059" t="str">
            <v>CAPEX</v>
          </cell>
          <cell r="R1059" t="str">
            <v>CAPEX</v>
          </cell>
          <cell r="V1059" t="str">
            <v>D_TUNU_WS2_D03</v>
          </cell>
          <cell r="AB1059">
            <v>1144679762.0622802</v>
          </cell>
          <cell r="AC1059">
            <v>4752280.8997958032</v>
          </cell>
          <cell r="AD1059">
            <v>8505329.3000000007</v>
          </cell>
        </row>
        <row r="1060">
          <cell r="A1060" t="str">
            <v>104875_sal</v>
          </cell>
          <cell r="B1060" t="str">
            <v>MAINTENANCE &amp; INTEGRITY</v>
          </cell>
          <cell r="C1060">
            <v>540001</v>
          </cell>
          <cell r="D1060" t="str">
            <v>CORPORATE OPEX SALARIES</v>
          </cell>
          <cell r="E1060">
            <v>415004</v>
          </cell>
          <cell r="F1060">
            <v>4150</v>
          </cell>
          <cell r="G1060" t="str">
            <v>G&amp;A</v>
          </cell>
          <cell r="H1060" t="str">
            <v>BASE JV</v>
          </cell>
          <cell r="I1060" t="str">
            <v>HR</v>
          </cell>
          <cell r="J1060" t="str">
            <v>IM &amp; IT</v>
          </cell>
          <cell r="K1060" t="str">
            <v>IM&amp;IT Manager Nigeria &amp; Gabon</v>
          </cell>
          <cell r="L1060" t="str">
            <v>JV Interface Manager</v>
          </cell>
          <cell r="M1060" t="str">
            <v>CHIGBO ENENMO</v>
          </cell>
          <cell r="N1060" t="str">
            <v>HR - SALARIES</v>
          </cell>
          <cell r="O1060" t="str">
            <v>AJILIMA- ISAAC, HAWA</v>
          </cell>
          <cell r="P1060" t="str">
            <v>TARI.AKHIBI@SHELL.COM</v>
          </cell>
          <cell r="Q1060" t="str">
            <v>OPEX</v>
          </cell>
          <cell r="R1060" t="str">
            <v>OPEX</v>
          </cell>
          <cell r="S1060" t="str">
            <v>SALARIES</v>
          </cell>
          <cell r="T1060" t="str">
            <v>N/A</v>
          </cell>
          <cell r="U1060" t="str">
            <v>N/A</v>
          </cell>
          <cell r="V1060" t="str">
            <v>C_OPSE_OIL_Z11</v>
          </cell>
          <cell r="W1060" t="str">
            <v>P233 Facilities Maintenance</v>
          </cell>
          <cell r="X1060" t="str">
            <v>S7000 Salaries and Wages</v>
          </cell>
          <cell r="Y1060" t="str">
            <v>A2340 Overhead</v>
          </cell>
          <cell r="AB1060">
            <v>0</v>
          </cell>
          <cell r="AC1060">
            <v>0</v>
          </cell>
          <cell r="AD1060">
            <v>0</v>
          </cell>
        </row>
        <row r="1061">
          <cell r="A1061" t="str">
            <v>104890_Sal</v>
          </cell>
          <cell r="B1061" t="str">
            <v>CORPORATE OPEX SEVERANCE COSTS_PENSION &amp; GRATUITY</v>
          </cell>
          <cell r="C1061">
            <v>540001</v>
          </cell>
          <cell r="D1061" t="str">
            <v>CORPORATE OPEX SALARIES</v>
          </cell>
          <cell r="E1061">
            <v>415004</v>
          </cell>
          <cell r="F1061">
            <v>4150</v>
          </cell>
          <cell r="G1061" t="str">
            <v>G&amp;A</v>
          </cell>
          <cell r="H1061" t="str">
            <v>BASE JV</v>
          </cell>
          <cell r="I1061" t="str">
            <v>HR</v>
          </cell>
          <cell r="J1061" t="str">
            <v>HR</v>
          </cell>
          <cell r="K1061" t="str">
            <v>HR Manager Nigeria</v>
          </cell>
          <cell r="L1061" t="str">
            <v>HR Manager Nigeria</v>
          </cell>
          <cell r="M1061" t="str">
            <v>CHIGBO ENENMO</v>
          </cell>
          <cell r="N1061" t="str">
            <v>HR - SALARIES</v>
          </cell>
          <cell r="O1061" t="str">
            <v>AJILIMA- ISAAC, HAWA</v>
          </cell>
          <cell r="P1061" t="str">
            <v>TARI.AKHIBI@SHELL.COM</v>
          </cell>
          <cell r="Q1061" t="str">
            <v>OPEX</v>
          </cell>
          <cell r="R1061" t="str">
            <v>OPEX</v>
          </cell>
          <cell r="S1061" t="str">
            <v>SALARIES</v>
          </cell>
          <cell r="T1061" t="str">
            <v>N/A</v>
          </cell>
          <cell r="U1061" t="str">
            <v>N/A</v>
          </cell>
          <cell r="V1061" t="str">
            <v>N/A</v>
          </cell>
          <cell r="W1061" t="str">
            <v>P236.04 HR</v>
          </cell>
          <cell r="X1061" t="str">
            <v>S7000 Salaries and Wages</v>
          </cell>
          <cell r="Y1061" t="str">
            <v>A2340 Overhead</v>
          </cell>
          <cell r="AB1061">
            <v>0</v>
          </cell>
          <cell r="AC1061">
            <v>0</v>
          </cell>
          <cell r="AD1061">
            <v>0</v>
          </cell>
        </row>
        <row r="1062">
          <cell r="A1062" t="str">
            <v>104893_sal</v>
          </cell>
          <cell r="B1062" t="str">
            <v xml:space="preserve">I &amp; L OVERHEAD                          </v>
          </cell>
          <cell r="C1062">
            <v>540001</v>
          </cell>
          <cell r="D1062" t="str">
            <v>CORPORATE OPEX SALARIES</v>
          </cell>
          <cell r="E1062">
            <v>415004</v>
          </cell>
          <cell r="F1062">
            <v>4150</v>
          </cell>
          <cell r="G1062" t="str">
            <v>G&amp;A</v>
          </cell>
          <cell r="H1062" t="str">
            <v>BASE JV</v>
          </cell>
          <cell r="I1062" t="str">
            <v>HR</v>
          </cell>
          <cell r="J1062" t="str">
            <v>HR</v>
          </cell>
          <cell r="K1062" t="str">
            <v>HR Manager Nigeria</v>
          </cell>
          <cell r="L1062" t="str">
            <v>GM HR</v>
          </cell>
          <cell r="M1062" t="str">
            <v>CHIGBO ENENMO</v>
          </cell>
          <cell r="N1062" t="str">
            <v>HR - SALARIES</v>
          </cell>
          <cell r="O1062" t="str">
            <v>AJILIMA- ISAAC, HAWA</v>
          </cell>
          <cell r="P1062" t="str">
            <v>TARI.AKHIBI@SHELL.COM</v>
          </cell>
          <cell r="Q1062" t="str">
            <v>OPEX</v>
          </cell>
          <cell r="R1062" t="str">
            <v>OPEX</v>
          </cell>
          <cell r="S1062" t="str">
            <v>SALARIES</v>
          </cell>
          <cell r="T1062" t="str">
            <v>N/A</v>
          </cell>
          <cell r="U1062" t="str">
            <v>N/A</v>
          </cell>
          <cell r="V1062" t="str">
            <v>N/A</v>
          </cell>
          <cell r="W1062" t="str">
            <v>P236.02 HSE</v>
          </cell>
          <cell r="X1062" t="str">
            <v>S7000 Salaries and Wages</v>
          </cell>
          <cell r="Y1062" t="str">
            <v>A2340 Overhead</v>
          </cell>
          <cell r="AB1062">
            <v>0</v>
          </cell>
          <cell r="AC1062">
            <v>0</v>
          </cell>
          <cell r="AD1062">
            <v>0</v>
          </cell>
        </row>
        <row r="1063">
          <cell r="A1063" t="str">
            <v>104894_sal</v>
          </cell>
          <cell r="B1063" t="str">
            <v>OVERHEADS - COST AMBITION MANAGER</v>
          </cell>
          <cell r="C1063">
            <v>540001</v>
          </cell>
          <cell r="D1063" t="str">
            <v>CORPORATE OPEX SALARIES</v>
          </cell>
          <cell r="E1063">
            <v>415004</v>
          </cell>
          <cell r="F1063">
            <v>4150</v>
          </cell>
          <cell r="G1063" t="str">
            <v>G&amp;A</v>
          </cell>
          <cell r="H1063" t="str">
            <v>BASE JV</v>
          </cell>
          <cell r="I1063" t="str">
            <v>HR</v>
          </cell>
          <cell r="J1063" t="str">
            <v>FINANCE</v>
          </cell>
          <cell r="K1063" t="str">
            <v>SCiN Transformation Manager</v>
          </cell>
          <cell r="L1063" t="str">
            <v>UI Cost Ambition Manager</v>
          </cell>
          <cell r="M1063" t="str">
            <v>CHIGBO ENENMO</v>
          </cell>
          <cell r="N1063" t="str">
            <v>HR - SALARIES</v>
          </cell>
          <cell r="O1063" t="str">
            <v>AJILIMA- ISAAC, HAWA</v>
          </cell>
          <cell r="P1063" t="str">
            <v>TARI.AKHIBI@SHELL.COM</v>
          </cell>
          <cell r="Q1063" t="str">
            <v>OPEX</v>
          </cell>
          <cell r="R1063" t="str">
            <v>OPEX</v>
          </cell>
          <cell r="S1063" t="str">
            <v>SALARIES</v>
          </cell>
          <cell r="T1063" t="str">
            <v>N/A</v>
          </cell>
          <cell r="U1063" t="str">
            <v>N/A</v>
          </cell>
          <cell r="V1063" t="str">
            <v>C_OPSE_OIL_Z11</v>
          </cell>
          <cell r="W1063" t="str">
            <v>P236.06 Finance and Taxation</v>
          </cell>
          <cell r="X1063" t="str">
            <v>S7000 Salaries and Wages</v>
          </cell>
          <cell r="Y1063" t="str">
            <v>A2340 Overhead</v>
          </cell>
          <cell r="AB1063">
            <v>222867022.05688429</v>
          </cell>
          <cell r="AC1063">
            <v>0</v>
          </cell>
          <cell r="AD1063">
            <v>730711.54772748949</v>
          </cell>
        </row>
        <row r="1064">
          <cell r="A1064" t="str">
            <v>104910_SAL</v>
          </cell>
          <cell r="B1064" t="str">
            <v xml:space="preserve">SALARIES WAGES &amp; OH LAND AREA 2 EAST    </v>
          </cell>
          <cell r="C1064">
            <v>540001</v>
          </cell>
          <cell r="D1064" t="str">
            <v>CORPORATE OPEX SALARIES</v>
          </cell>
          <cell r="E1064">
            <v>415004</v>
          </cell>
          <cell r="F1064">
            <v>4150</v>
          </cell>
          <cell r="G1064" t="str">
            <v>G&amp;A</v>
          </cell>
          <cell r="H1064" t="str">
            <v>BASE JV</v>
          </cell>
          <cell r="I1064" t="str">
            <v>HR</v>
          </cell>
          <cell r="J1064" t="str">
            <v>PRODUCTION</v>
          </cell>
          <cell r="K1064" t="str">
            <v>Asset Manager Onshore</v>
          </cell>
          <cell r="L1064" t="str">
            <v>Asset Manager, Land East</v>
          </cell>
          <cell r="M1064" t="str">
            <v>CHIGBO ENENMO</v>
          </cell>
          <cell r="N1064" t="str">
            <v>HR - SALARIES</v>
          </cell>
          <cell r="O1064" t="str">
            <v>AJILIMA- ISAAC, HAWA</v>
          </cell>
          <cell r="P1064" t="str">
            <v>TARI.AKHIBI@SHELL.COM</v>
          </cell>
          <cell r="Q1064" t="str">
            <v>OPEX</v>
          </cell>
          <cell r="R1064" t="str">
            <v>OPEX</v>
          </cell>
          <cell r="S1064" t="str">
            <v>SALARIES</v>
          </cell>
          <cell r="T1064" t="str">
            <v>N/A</v>
          </cell>
          <cell r="U1064" t="str">
            <v>N/A</v>
          </cell>
          <cell r="V1064" t="str">
            <v>N/A</v>
          </cell>
          <cell r="W1064" t="str">
            <v>P231 Production Operations</v>
          </cell>
          <cell r="X1064" t="str">
            <v>S7000 Salaries and Wages</v>
          </cell>
          <cell r="Y1064" t="str">
            <v>A2110 Production Operations</v>
          </cell>
          <cell r="AB1064">
            <v>4080086073.0301452</v>
          </cell>
          <cell r="AC1064">
            <v>0</v>
          </cell>
          <cell r="AD1064">
            <v>13377331.386984082</v>
          </cell>
        </row>
        <row r="1065">
          <cell r="A1065" t="str">
            <v>105445_Sal</v>
          </cell>
          <cell r="B1065" t="str">
            <v>PNTM MGR SODA PROJECTS</v>
          </cell>
          <cell r="C1065">
            <v>540001</v>
          </cell>
          <cell r="D1065" t="str">
            <v>CORPORATE OPEX SALARIES</v>
          </cell>
          <cell r="E1065">
            <v>415004</v>
          </cell>
          <cell r="F1065">
            <v>4150</v>
          </cell>
          <cell r="G1065" t="str">
            <v>G&amp;A</v>
          </cell>
          <cell r="H1065" t="str">
            <v>BASE JV</v>
          </cell>
          <cell r="I1065" t="str">
            <v>HR</v>
          </cell>
          <cell r="J1065" t="str">
            <v>GM Nigeria, Operated</v>
          </cell>
          <cell r="K1065" t="str">
            <v>GM Nigeria, Operated</v>
          </cell>
          <cell r="L1065" t="str">
            <v>Manager, Onshore Nigeria Engineering</v>
          </cell>
          <cell r="M1065" t="str">
            <v>CHIGBO ENENMO</v>
          </cell>
          <cell r="N1065" t="str">
            <v>HR - SALARIES</v>
          </cell>
          <cell r="O1065" t="str">
            <v>AJILIMA- ISAAC, HAWA</v>
          </cell>
          <cell r="P1065" t="str">
            <v>TARI.AKHIBI@SHELL.COM</v>
          </cell>
          <cell r="Q1065" t="str">
            <v>OPEX</v>
          </cell>
          <cell r="R1065" t="str">
            <v>OPEX</v>
          </cell>
          <cell r="S1065" t="str">
            <v>SALARIES</v>
          </cell>
          <cell r="T1065" t="str">
            <v>N/A</v>
          </cell>
          <cell r="U1065" t="str">
            <v>N/A</v>
          </cell>
          <cell r="V1065" t="str">
            <v>N/A</v>
          </cell>
          <cell r="W1065" t="str">
            <v>P236.01 Technical Support</v>
          </cell>
          <cell r="X1065" t="str">
            <v>S7000 Salaries and Wages</v>
          </cell>
          <cell r="Y1065" t="str">
            <v>A2340 Overhead</v>
          </cell>
          <cell r="AB1065">
            <v>0</v>
          </cell>
          <cell r="AC1065">
            <v>0</v>
          </cell>
          <cell r="AD1065">
            <v>0</v>
          </cell>
        </row>
        <row r="1066">
          <cell r="A1066" t="str">
            <v>105938_sal</v>
          </cell>
          <cell r="B1066" t="str">
            <v>OFFSHORE MANPOWER STAFF COST</v>
          </cell>
          <cell r="C1066">
            <v>540001</v>
          </cell>
          <cell r="D1066" t="str">
            <v>CORPORATE OPEX SALARIES</v>
          </cell>
          <cell r="E1066">
            <v>415004</v>
          </cell>
          <cell r="F1066">
            <v>4150</v>
          </cell>
          <cell r="G1066" t="str">
            <v>G&amp;A</v>
          </cell>
          <cell r="H1066" t="str">
            <v>BASE JV</v>
          </cell>
          <cell r="I1066" t="str">
            <v>HR</v>
          </cell>
          <cell r="J1066" t="str">
            <v>IM &amp; IT</v>
          </cell>
          <cell r="K1066" t="str">
            <v>IM&amp;IT Manager Nigeria &amp; Gabon</v>
          </cell>
          <cell r="L1066" t="str">
            <v>JV Interface Manager</v>
          </cell>
          <cell r="M1066" t="str">
            <v>CHIGBO ENENMO</v>
          </cell>
          <cell r="N1066" t="str">
            <v>HR - SALARIES</v>
          </cell>
          <cell r="O1066" t="str">
            <v>AJILIMA- ISAAC, HAWA</v>
          </cell>
          <cell r="P1066" t="str">
            <v>TARI.AKHIBI@SHELL.COM</v>
          </cell>
          <cell r="Q1066" t="str">
            <v>OPEX</v>
          </cell>
          <cell r="R1066" t="str">
            <v>OPEX</v>
          </cell>
          <cell r="S1066" t="str">
            <v>SALARIES</v>
          </cell>
          <cell r="T1066" t="str">
            <v>N/A</v>
          </cell>
          <cell r="U1066" t="str">
            <v>N/A</v>
          </cell>
          <cell r="V1066" t="str">
            <v>C_OPSE_OIL_Z11</v>
          </cell>
          <cell r="W1066" t="str">
            <v>P231 Production Operations</v>
          </cell>
          <cell r="X1066" t="str">
            <v>S7000 Salaries and Wages</v>
          </cell>
          <cell r="Y1066" t="str">
            <v>A2340 Overhead</v>
          </cell>
          <cell r="AB1066">
            <v>0</v>
          </cell>
          <cell r="AC1066">
            <v>0</v>
          </cell>
          <cell r="AD1066">
            <v>0</v>
          </cell>
        </row>
        <row r="1067">
          <cell r="A1067" t="str">
            <v>105939_Sal</v>
          </cell>
          <cell r="B1067" t="str">
            <v>SECURITY INTELLIGENCE AND SURVEILANCE</v>
          </cell>
          <cell r="C1067">
            <v>540001</v>
          </cell>
          <cell r="D1067" t="str">
            <v>CORPORATE OPEX SALARIES</v>
          </cell>
          <cell r="E1067">
            <v>415004</v>
          </cell>
          <cell r="F1067">
            <v>4150</v>
          </cell>
          <cell r="G1067" t="str">
            <v>G&amp;A</v>
          </cell>
          <cell r="H1067" t="str">
            <v>BASE JV</v>
          </cell>
          <cell r="I1067" t="str">
            <v>HR</v>
          </cell>
          <cell r="J1067" t="str">
            <v>SECURITY</v>
          </cell>
          <cell r="K1067" t="str">
            <v>General Manager, Security</v>
          </cell>
          <cell r="L1067" t="str">
            <v>Manager Intelligence &amp; Survelliance</v>
          </cell>
          <cell r="M1067" t="str">
            <v>CHIGBO ENENMO</v>
          </cell>
          <cell r="N1067" t="str">
            <v>HR - SALARIES</v>
          </cell>
          <cell r="O1067" t="str">
            <v>AJILIMA- ISAAC, HAWA</v>
          </cell>
          <cell r="P1067" t="str">
            <v>TARI.AKHIBI@SHELL.COM</v>
          </cell>
          <cell r="Q1067" t="str">
            <v>OPEX</v>
          </cell>
          <cell r="R1067" t="str">
            <v>OPEX</v>
          </cell>
          <cell r="S1067" t="str">
            <v>SALARIES</v>
          </cell>
          <cell r="T1067" t="str">
            <v>N/A</v>
          </cell>
          <cell r="U1067" t="str">
            <v>N/A</v>
          </cell>
          <cell r="V1067" t="str">
            <v>N/A</v>
          </cell>
          <cell r="W1067" t="str">
            <v>P236.08 Corporate Affairs, PR, etc.</v>
          </cell>
          <cell r="X1067" t="str">
            <v>S7000 Salaries and Wages</v>
          </cell>
          <cell r="Y1067" t="str">
            <v>A2340 Overhead</v>
          </cell>
          <cell r="AB1067">
            <v>0</v>
          </cell>
          <cell r="AC1067">
            <v>0</v>
          </cell>
          <cell r="AD1067">
            <v>0</v>
          </cell>
        </row>
        <row r="1068">
          <cell r="A1068" t="str">
            <v>105959_sal</v>
          </cell>
          <cell r="B1068" t="str">
            <v>ASSET MGR SWAMPWEST O/H ADMIN HOTL &amp; TRA</v>
          </cell>
          <cell r="C1068">
            <v>540001</v>
          </cell>
          <cell r="D1068" t="str">
            <v>CORPORATE OPEX SALARIES</v>
          </cell>
          <cell r="E1068">
            <v>415004</v>
          </cell>
          <cell r="F1068">
            <v>4150</v>
          </cell>
          <cell r="G1068" t="str">
            <v>G&amp;A</v>
          </cell>
          <cell r="H1068" t="str">
            <v>BASE JV</v>
          </cell>
          <cell r="I1068" t="str">
            <v>HR</v>
          </cell>
          <cell r="J1068" t="str">
            <v>PRODUCTION</v>
          </cell>
          <cell r="K1068" t="str">
            <v>Asset Manager Onshore</v>
          </cell>
          <cell r="L1068" t="str">
            <v>Asset Manager, Swamp West</v>
          </cell>
          <cell r="M1068" t="str">
            <v>CHIGBO ENENMO</v>
          </cell>
          <cell r="N1068" t="str">
            <v>HR - SALARIES</v>
          </cell>
          <cell r="O1068" t="str">
            <v>AJILIMA- ISAAC, HAWA</v>
          </cell>
          <cell r="P1068" t="str">
            <v>TARI.AKHIBI@SHELL.COM</v>
          </cell>
          <cell r="Q1068" t="str">
            <v>OPEX</v>
          </cell>
          <cell r="R1068" t="str">
            <v>OPEX</v>
          </cell>
          <cell r="S1068" t="str">
            <v>SALARIES</v>
          </cell>
          <cell r="T1068" t="str">
            <v>N/A</v>
          </cell>
          <cell r="U1068" t="str">
            <v>N/A</v>
          </cell>
          <cell r="V1068" t="str">
            <v>N/A</v>
          </cell>
          <cell r="W1068" t="str">
            <v>P231 Production Operations</v>
          </cell>
          <cell r="X1068" t="str">
            <v>S7000 Salaries and Wages</v>
          </cell>
          <cell r="Y1068" t="str">
            <v>A2110 Production Operations</v>
          </cell>
          <cell r="AB1068">
            <v>0</v>
          </cell>
          <cell r="AC1068">
            <v>0</v>
          </cell>
          <cell r="AD1068">
            <v>0</v>
          </cell>
        </row>
        <row r="1069">
          <cell r="A1069" t="str">
            <v>108137_sal</v>
          </cell>
          <cell r="B1069" t="str">
            <v xml:space="preserve">FUI/O FIN UI - OPERATED NG01            </v>
          </cell>
          <cell r="C1069">
            <v>540001</v>
          </cell>
          <cell r="D1069" t="str">
            <v>CORPORATE OPEX SALARIES</v>
          </cell>
          <cell r="E1069">
            <v>415004</v>
          </cell>
          <cell r="F1069">
            <v>4150</v>
          </cell>
          <cell r="G1069" t="str">
            <v>G&amp;A</v>
          </cell>
          <cell r="H1069" t="str">
            <v>BASE JV</v>
          </cell>
          <cell r="I1069" t="str">
            <v>HR</v>
          </cell>
          <cell r="J1069" t="str">
            <v>FINANCE</v>
          </cell>
          <cell r="K1069" t="str">
            <v>GM, Planning &amp; Performance Management</v>
          </cell>
          <cell r="L1069" t="str">
            <v>Head, Regional Budgets &amp; Fin Planning</v>
          </cell>
          <cell r="M1069" t="str">
            <v>CHIGBO ENENMO</v>
          </cell>
          <cell r="N1069" t="str">
            <v>HR - SALARIES</v>
          </cell>
          <cell r="O1069" t="str">
            <v>AJILIMA- ISAAC, HAWA</v>
          </cell>
          <cell r="P1069" t="str">
            <v>TARI.AKHIBI@SHELL.COM</v>
          </cell>
          <cell r="Q1069" t="str">
            <v>OPEX</v>
          </cell>
          <cell r="R1069" t="str">
            <v>OPEX</v>
          </cell>
          <cell r="S1069" t="str">
            <v>SALARIES</v>
          </cell>
          <cell r="T1069" t="str">
            <v>N/A</v>
          </cell>
          <cell r="U1069" t="str">
            <v>N/A</v>
          </cell>
          <cell r="V1069" t="str">
            <v>N/A</v>
          </cell>
          <cell r="W1069" t="str">
            <v>P236.06 Finance and Taxation</v>
          </cell>
          <cell r="X1069" t="str">
            <v>S7000 Salaries and Wages</v>
          </cell>
          <cell r="Y1069" t="str">
            <v>A2340 Overhead</v>
          </cell>
          <cell r="AB1069">
            <v>0</v>
          </cell>
          <cell r="AC1069">
            <v>0</v>
          </cell>
          <cell r="AD1069">
            <v>0</v>
          </cell>
        </row>
        <row r="1070">
          <cell r="A1070" t="str">
            <v>108138_sal</v>
          </cell>
          <cell r="B1070" t="str">
            <v xml:space="preserve">PTP/O PROJECTS - OPERATED NG01          </v>
          </cell>
          <cell r="C1070">
            <v>540001</v>
          </cell>
          <cell r="D1070" t="str">
            <v>CORPORATE OPEX SALARIES</v>
          </cell>
          <cell r="E1070">
            <v>415004</v>
          </cell>
          <cell r="F1070">
            <v>4150</v>
          </cell>
          <cell r="G1070" t="str">
            <v>G&amp;A</v>
          </cell>
          <cell r="H1070" t="str">
            <v>BASE JV</v>
          </cell>
          <cell r="I1070" t="str">
            <v>HR</v>
          </cell>
          <cell r="J1070" t="str">
            <v>INFRASTRUCTURE</v>
          </cell>
          <cell r="K1070" t="str">
            <v>Infrastructure Services Mgr Nigeria</v>
          </cell>
          <cell r="L1070" t="str">
            <v xml:space="preserve">Head RE &amp; Infrastructure Services </v>
          </cell>
          <cell r="M1070" t="str">
            <v>CHIGBO ENENMO</v>
          </cell>
          <cell r="N1070" t="str">
            <v>HR - SALARIES</v>
          </cell>
          <cell r="O1070" t="str">
            <v>AJILIMA- ISAAC, HAWA</v>
          </cell>
          <cell r="P1070" t="str">
            <v>TARI.AKHIBI@SHELL.COM</v>
          </cell>
          <cell r="Q1070" t="str">
            <v>OPEX</v>
          </cell>
          <cell r="R1070" t="str">
            <v>OPEX</v>
          </cell>
          <cell r="S1070" t="str">
            <v>SALARIES</v>
          </cell>
          <cell r="T1070" t="str">
            <v>N/A</v>
          </cell>
          <cell r="U1070" t="str">
            <v>N/A</v>
          </cell>
          <cell r="V1070" t="str">
            <v>C_OPSE_OIL_Z11</v>
          </cell>
          <cell r="W1070" t="str">
            <v>P236.01 Technical Support</v>
          </cell>
          <cell r="X1070" t="str">
            <v>S7000 Salaries and Wages</v>
          </cell>
          <cell r="Y1070" t="str">
            <v>A2340 Overhead</v>
          </cell>
          <cell r="AB1070">
            <v>759444701.44033968</v>
          </cell>
          <cell r="AC1070">
            <v>0</v>
          </cell>
          <cell r="AD1070">
            <v>2489982.627673245</v>
          </cell>
        </row>
        <row r="1071">
          <cell r="A1071" t="str">
            <v>108139_sal</v>
          </cell>
          <cell r="B1071" t="str">
            <v xml:space="preserve">PTP/D PROJECTS - DEEPWATER NG01         </v>
          </cell>
          <cell r="C1071">
            <v>540001</v>
          </cell>
          <cell r="D1071" t="str">
            <v>CORPORATE OPEX SALARIES</v>
          </cell>
          <cell r="E1071">
            <v>415004</v>
          </cell>
          <cell r="F1071">
            <v>4150</v>
          </cell>
          <cell r="G1071" t="str">
            <v>G&amp;A</v>
          </cell>
          <cell r="H1071" t="str">
            <v>BASE JV</v>
          </cell>
          <cell r="I1071" t="str">
            <v>HR</v>
          </cell>
          <cell r="J1071" t="str">
            <v>GM Nigeria, Operated</v>
          </cell>
          <cell r="K1071" t="str">
            <v>GM Nigeria, Operated</v>
          </cell>
          <cell r="L1071" t="str">
            <v>Head, Discipline Engineering</v>
          </cell>
          <cell r="M1071" t="str">
            <v>CHIGBO ENENMO</v>
          </cell>
          <cell r="N1071" t="str">
            <v>HR - SALARIES</v>
          </cell>
          <cell r="O1071" t="str">
            <v>AJILIMA- ISAAC, HAWA</v>
          </cell>
          <cell r="P1071" t="str">
            <v>TARI.AKHIBI@SHELL.COM</v>
          </cell>
          <cell r="Q1071" t="str">
            <v>OPEX</v>
          </cell>
          <cell r="R1071" t="str">
            <v>OPEX</v>
          </cell>
          <cell r="S1071" t="str">
            <v>SALARIES</v>
          </cell>
          <cell r="T1071" t="str">
            <v>N/A</v>
          </cell>
          <cell r="U1071" t="str">
            <v>N/A</v>
          </cell>
          <cell r="V1071" t="str">
            <v>C_OPSE_OIL_Z11</v>
          </cell>
          <cell r="W1071" t="str">
            <v>P236.01 Technical Support</v>
          </cell>
          <cell r="X1071" t="str">
            <v>S7000 Salaries and Wages</v>
          </cell>
          <cell r="Y1071" t="str">
            <v>A2340 Overhead</v>
          </cell>
          <cell r="AB1071">
            <v>294969721.68819118</v>
          </cell>
          <cell r="AC1071">
            <v>1477245.5677143836</v>
          </cell>
          <cell r="AD1071">
            <v>2444359.4093150105</v>
          </cell>
        </row>
        <row r="1072">
          <cell r="A1072" t="str">
            <v>108140_sal</v>
          </cell>
          <cell r="B1072" t="str">
            <v xml:space="preserve">PTP/H PROJECTS - HSSE NG01              </v>
          </cell>
          <cell r="C1072">
            <v>540001</v>
          </cell>
          <cell r="D1072" t="str">
            <v>CORPORATE OPEX SALARIES</v>
          </cell>
          <cell r="E1072">
            <v>415004</v>
          </cell>
          <cell r="F1072">
            <v>4150</v>
          </cell>
          <cell r="G1072" t="str">
            <v>G&amp;A</v>
          </cell>
          <cell r="H1072" t="str">
            <v>BASE JV</v>
          </cell>
          <cell r="I1072" t="str">
            <v>HR</v>
          </cell>
          <cell r="J1072" t="str">
            <v>GM Nigeria, Operated</v>
          </cell>
          <cell r="K1072" t="str">
            <v>GM Nigeria, Operated</v>
          </cell>
          <cell r="L1072" t="str">
            <v>Head, Discipline Engineering</v>
          </cell>
          <cell r="M1072" t="str">
            <v>CHIGBO ENENMO</v>
          </cell>
          <cell r="N1072" t="str">
            <v>HR - SALARIES</v>
          </cell>
          <cell r="O1072" t="str">
            <v>AJILIMA- ISAAC, HAWA</v>
          </cell>
          <cell r="P1072" t="str">
            <v>TARI.AKHIBI@SHELL.COM</v>
          </cell>
          <cell r="Q1072" t="str">
            <v>OPEX</v>
          </cell>
          <cell r="R1072" t="str">
            <v>OPEX</v>
          </cell>
          <cell r="S1072" t="str">
            <v>SALARIES</v>
          </cell>
          <cell r="T1072" t="str">
            <v>N/A</v>
          </cell>
          <cell r="U1072" t="str">
            <v>N/A</v>
          </cell>
          <cell r="V1072" t="str">
            <v>C_OPSE_OIL_Z11</v>
          </cell>
          <cell r="W1072" t="str">
            <v>P236.02 HSE</v>
          </cell>
          <cell r="X1072" t="str">
            <v>S7000 Salaries and Wages</v>
          </cell>
          <cell r="Y1072" t="str">
            <v>A2340 Overhead</v>
          </cell>
          <cell r="AB1072">
            <v>135479588.0579772</v>
          </cell>
          <cell r="AC1072">
            <v>0</v>
          </cell>
          <cell r="AD1072">
            <v>444195.37068189244</v>
          </cell>
        </row>
        <row r="1073">
          <cell r="A1073" t="str">
            <v>108141_sal</v>
          </cell>
          <cell r="B1073" t="str">
            <v xml:space="preserve">PTW/O WELLS - OPERATED NG01             </v>
          </cell>
          <cell r="C1073">
            <v>540001</v>
          </cell>
          <cell r="D1073" t="str">
            <v>CORPORATE OPEX SALARIES</v>
          </cell>
          <cell r="E1073">
            <v>415004</v>
          </cell>
          <cell r="F1073">
            <v>4150</v>
          </cell>
          <cell r="G1073" t="str">
            <v>G&amp;A</v>
          </cell>
          <cell r="H1073" t="str">
            <v>BASE JV</v>
          </cell>
          <cell r="I1073" t="str">
            <v>HR</v>
          </cell>
          <cell r="J1073" t="str">
            <v>WELLS</v>
          </cell>
          <cell r="K1073" t="str">
            <v>GM Wells Ops SPDC</v>
          </cell>
          <cell r="L1073" t="str">
            <v>Well Engineering Manager</v>
          </cell>
          <cell r="M1073" t="str">
            <v>CHIGBO ENENMO</v>
          </cell>
          <cell r="N1073" t="str">
            <v>HR - SALARIES</v>
          </cell>
          <cell r="O1073" t="str">
            <v>AJILIMA- ISAAC, HAWA</v>
          </cell>
          <cell r="P1073" t="str">
            <v>TARI.AKHIBI@SHELL.COM</v>
          </cell>
          <cell r="Q1073" t="str">
            <v>OPEX</v>
          </cell>
          <cell r="R1073" t="str">
            <v>OPEX</v>
          </cell>
          <cell r="S1073" t="str">
            <v>SALARIES</v>
          </cell>
          <cell r="T1073" t="str">
            <v>N/A</v>
          </cell>
          <cell r="U1073" t="str">
            <v>N/A</v>
          </cell>
          <cell r="V1073" t="str">
            <v>N/A</v>
          </cell>
          <cell r="W1073" t="str">
            <v>P232 Well Mtce, Testing &amp; Stimulation</v>
          </cell>
          <cell r="X1073" t="str">
            <v>S7000 Salaries and Wages</v>
          </cell>
          <cell r="Y1073" t="str">
            <v>A2340 Overhead</v>
          </cell>
          <cell r="AB1073">
            <v>0</v>
          </cell>
          <cell r="AC1073">
            <v>0</v>
          </cell>
          <cell r="AD1073">
            <v>0</v>
          </cell>
        </row>
        <row r="1074">
          <cell r="A1074" t="str">
            <v>108142_sal</v>
          </cell>
          <cell r="B1074" t="str">
            <v xml:space="preserve">FPT/P FIN P&amp;T- FINANCE PROJECTS NG01    </v>
          </cell>
          <cell r="C1074">
            <v>540001</v>
          </cell>
          <cell r="D1074" t="str">
            <v>CORPORATE OPEX SALARIES</v>
          </cell>
          <cell r="E1074">
            <v>415004</v>
          </cell>
          <cell r="F1074">
            <v>4150</v>
          </cell>
          <cell r="G1074" t="str">
            <v>G&amp;A</v>
          </cell>
          <cell r="H1074" t="str">
            <v>BASE JV</v>
          </cell>
          <cell r="I1074" t="str">
            <v>HR</v>
          </cell>
          <cell r="J1074" t="str">
            <v>GM Nigeria, Operated</v>
          </cell>
          <cell r="K1074" t="str">
            <v>GM Nigeria, Operated</v>
          </cell>
          <cell r="L1074" t="str">
            <v>Manager, Asset Engineering</v>
          </cell>
          <cell r="M1074" t="str">
            <v>CHIGBO ENENMO</v>
          </cell>
          <cell r="N1074" t="str">
            <v>HR - SALARIES</v>
          </cell>
          <cell r="O1074" t="str">
            <v>AJILIMA- ISAAC, HAWA</v>
          </cell>
          <cell r="P1074" t="str">
            <v>TARI.AKHIBI@SHELL.COM</v>
          </cell>
          <cell r="Q1074" t="str">
            <v>OPEX</v>
          </cell>
          <cell r="R1074" t="str">
            <v>OPEX</v>
          </cell>
          <cell r="S1074" t="str">
            <v>SALARIES</v>
          </cell>
          <cell r="T1074" t="str">
            <v>N/A</v>
          </cell>
          <cell r="U1074" t="str">
            <v>N/A</v>
          </cell>
          <cell r="V1074" t="str">
            <v>C_OPSE_OIL_Z11</v>
          </cell>
          <cell r="W1074" t="str">
            <v>P236.06 Finance and Taxation</v>
          </cell>
          <cell r="X1074" t="str">
            <v>S7000 Salaries and Wages</v>
          </cell>
          <cell r="Y1074" t="str">
            <v>A2340 Overhead</v>
          </cell>
          <cell r="AB1074">
            <v>737792736.09995174</v>
          </cell>
          <cell r="AC1074">
            <v>0</v>
          </cell>
          <cell r="AD1074">
            <v>2418992.5773768909</v>
          </cell>
        </row>
        <row r="1075">
          <cell r="A1075" t="str">
            <v>108143_sal</v>
          </cell>
          <cell r="B1075" t="str">
            <v xml:space="preserve">PTT/S TACIT - SUBSURFACE AND WELLS NG01 </v>
          </cell>
          <cell r="C1075">
            <v>540001</v>
          </cell>
          <cell r="D1075" t="str">
            <v>CORPORATE OPEX SALARIES</v>
          </cell>
          <cell r="E1075">
            <v>415004</v>
          </cell>
          <cell r="F1075">
            <v>4150</v>
          </cell>
          <cell r="G1075" t="str">
            <v>G&amp;A</v>
          </cell>
          <cell r="H1075" t="str">
            <v>BASE JV</v>
          </cell>
          <cell r="I1075" t="str">
            <v>HR</v>
          </cell>
          <cell r="J1075" t="str">
            <v>WELLS</v>
          </cell>
          <cell r="K1075" t="str">
            <v>GM Wells Ops SPDC</v>
          </cell>
          <cell r="L1075" t="str">
            <v>Well Engineering Manager</v>
          </cell>
          <cell r="M1075" t="str">
            <v>CHIGBO ENENMO</v>
          </cell>
          <cell r="N1075" t="str">
            <v>HR - SALARIES</v>
          </cell>
          <cell r="O1075" t="str">
            <v>AJILIMA- ISAAC, HAWA</v>
          </cell>
          <cell r="P1075" t="str">
            <v>TARI.AKHIBI@SHELL.COM</v>
          </cell>
          <cell r="Q1075" t="str">
            <v>OPEX</v>
          </cell>
          <cell r="R1075" t="str">
            <v>OPEX</v>
          </cell>
          <cell r="S1075" t="str">
            <v>SALARIES</v>
          </cell>
          <cell r="T1075" t="str">
            <v>N/A</v>
          </cell>
          <cell r="U1075" t="str">
            <v>N/A</v>
          </cell>
          <cell r="V1075" t="str">
            <v>C_OPSE_OIL_Z11</v>
          </cell>
          <cell r="W1075" t="str">
            <v>P232 Well Mtce, Testing &amp; Stimulation</v>
          </cell>
          <cell r="X1075" t="str">
            <v>S7000 Salaries and Wages</v>
          </cell>
          <cell r="Y1075" t="str">
            <v>A2340 Overhead</v>
          </cell>
          <cell r="AB1075">
            <v>111239322.07594007</v>
          </cell>
          <cell r="AC1075">
            <v>0</v>
          </cell>
          <cell r="AD1075">
            <v>364719.08877357398</v>
          </cell>
        </row>
        <row r="1076">
          <cell r="A1076" t="str">
            <v>108144_sal</v>
          </cell>
          <cell r="B1076" t="str">
            <v xml:space="preserve">PTC/P C&amp;P - PROJECTS NG01               </v>
          </cell>
          <cell r="C1076">
            <v>540001</v>
          </cell>
          <cell r="D1076" t="str">
            <v>CORPORATE OPEX SALARIES</v>
          </cell>
          <cell r="E1076">
            <v>415004</v>
          </cell>
          <cell r="F1076">
            <v>4150</v>
          </cell>
          <cell r="G1076" t="str">
            <v>G&amp;A</v>
          </cell>
          <cell r="H1076" t="str">
            <v>BASE JV</v>
          </cell>
          <cell r="I1076" t="str">
            <v>HR</v>
          </cell>
          <cell r="J1076" t="str">
            <v>CONTRACTING &amp; PROCUREMENT</v>
          </cell>
          <cell r="K1076" t="str">
            <v>Manager CP UI Nigeria &amp; Gabon</v>
          </cell>
          <cell r="L1076" t="str">
            <v>CP Operations Manager</v>
          </cell>
          <cell r="M1076" t="str">
            <v>CHIGBO ENENMO</v>
          </cell>
          <cell r="N1076" t="str">
            <v>HR - SALARIES</v>
          </cell>
          <cell r="O1076" t="str">
            <v>AJILIMA- ISAAC, HAWA</v>
          </cell>
          <cell r="P1076" t="str">
            <v>TARI.AKHIBI@SHELL.COM</v>
          </cell>
          <cell r="Q1076" t="str">
            <v>OPEX</v>
          </cell>
          <cell r="R1076" t="str">
            <v>OPEX</v>
          </cell>
          <cell r="S1076" t="str">
            <v>SALARIES</v>
          </cell>
          <cell r="T1076" t="str">
            <v>N/A</v>
          </cell>
          <cell r="U1076" t="str">
            <v>N/A</v>
          </cell>
          <cell r="V1076" t="str">
            <v>C_OPSE_OIL_Z11</v>
          </cell>
          <cell r="W1076" t="str">
            <v>P236.07 Procurement Management</v>
          </cell>
          <cell r="X1076" t="str">
            <v>S7000 Salaries and Wages</v>
          </cell>
          <cell r="Y1076" t="str">
            <v>A2340 Overhead</v>
          </cell>
          <cell r="AB1076">
            <v>1568285780.4178729</v>
          </cell>
          <cell r="AC1076">
            <v>0</v>
          </cell>
          <cell r="AD1076">
            <v>5141920.5915340092</v>
          </cell>
        </row>
        <row r="1077">
          <cell r="A1077" t="str">
            <v>108146_sal</v>
          </cell>
          <cell r="B1077" t="str">
            <v xml:space="preserve">PTU/O UPSTR DEV - OPERATED NG01         </v>
          </cell>
          <cell r="C1077">
            <v>540001</v>
          </cell>
          <cell r="D1077" t="str">
            <v>CORPORATE OPEX SALARIES</v>
          </cell>
          <cell r="E1077">
            <v>415004</v>
          </cell>
          <cell r="F1077">
            <v>4150</v>
          </cell>
          <cell r="G1077" t="str">
            <v>G&amp;A</v>
          </cell>
          <cell r="H1077" t="str">
            <v>BASE JV</v>
          </cell>
          <cell r="I1077" t="str">
            <v>HR</v>
          </cell>
          <cell r="J1077" t="str">
            <v>INFRASTRUCTURE</v>
          </cell>
          <cell r="K1077" t="str">
            <v>Infrastructure Services Mgr Nigeria</v>
          </cell>
          <cell r="L1077" t="str">
            <v>Head RE &amp; Infrastructure Services SPDC</v>
          </cell>
          <cell r="M1077" t="str">
            <v>CHIGBO ENENMO</v>
          </cell>
          <cell r="N1077" t="str">
            <v>HR - SALARIES</v>
          </cell>
          <cell r="O1077" t="str">
            <v>AJILIMA- ISAAC, HAWA</v>
          </cell>
          <cell r="P1077" t="str">
            <v>TARI.AKHIBI@SHELL.COM</v>
          </cell>
          <cell r="Q1077" t="str">
            <v>OPEX</v>
          </cell>
          <cell r="R1077" t="str">
            <v>OPEX</v>
          </cell>
          <cell r="S1077" t="str">
            <v>SALARIES</v>
          </cell>
          <cell r="T1077" t="str">
            <v>N/A</v>
          </cell>
          <cell r="U1077" t="str">
            <v>N/A</v>
          </cell>
          <cell r="V1077" t="str">
            <v>C_OPSE_OIL_Z11</v>
          </cell>
          <cell r="W1077" t="str">
            <v>P236.01 Technical Support</v>
          </cell>
          <cell r="X1077" t="str">
            <v>S7000 Salaries and Wages</v>
          </cell>
          <cell r="Y1077" t="str">
            <v>A2340 Overhead</v>
          </cell>
          <cell r="AB1077">
            <v>3132079332.9361773</v>
          </cell>
          <cell r="AC1077">
            <v>8955675.1971325297</v>
          </cell>
          <cell r="AD1077">
            <v>19224787.764136389</v>
          </cell>
        </row>
        <row r="1078">
          <cell r="A1078" t="str">
            <v>108147_sal</v>
          </cell>
          <cell r="B1078" t="str">
            <v xml:space="preserve">PTC/W C&amp;P - WELLS NG01                  </v>
          </cell>
          <cell r="C1078">
            <v>540001</v>
          </cell>
          <cell r="D1078" t="str">
            <v>CORPORATE OPEX SALARIES</v>
          </cell>
          <cell r="E1078">
            <v>415004</v>
          </cell>
          <cell r="F1078">
            <v>4150</v>
          </cell>
          <cell r="G1078" t="str">
            <v>G&amp;A</v>
          </cell>
          <cell r="H1078" t="str">
            <v>BASE JV</v>
          </cell>
          <cell r="I1078" t="str">
            <v>HR</v>
          </cell>
          <cell r="J1078" t="str">
            <v>WELLS</v>
          </cell>
          <cell r="K1078" t="str">
            <v>GM Wells Ops SPDC</v>
          </cell>
          <cell r="L1078" t="str">
            <v>Well Engineering Manager (CWI)</v>
          </cell>
          <cell r="M1078" t="str">
            <v>CHIGBO ENENMO</v>
          </cell>
          <cell r="N1078" t="str">
            <v>HR - SALARIES</v>
          </cell>
          <cell r="O1078" t="str">
            <v>AJILIMA- ISAAC, HAWA</v>
          </cell>
          <cell r="P1078" t="str">
            <v>TARI.AKHIBI@SHELL.COM</v>
          </cell>
          <cell r="Q1078" t="str">
            <v>OPEX</v>
          </cell>
          <cell r="R1078" t="str">
            <v>OPEX</v>
          </cell>
          <cell r="S1078" t="str">
            <v>SALARIES</v>
          </cell>
          <cell r="T1078" t="str">
            <v>N/A</v>
          </cell>
          <cell r="U1078" t="str">
            <v>N/A</v>
          </cell>
          <cell r="V1078" t="str">
            <v>C_OPSE_OIL_Z11</v>
          </cell>
          <cell r="W1078" t="str">
            <v>P236.07 Procurement Management</v>
          </cell>
          <cell r="X1078" t="str">
            <v>S7000 Salaries and Wages</v>
          </cell>
          <cell r="Y1078" t="str">
            <v>A2340 Overhead</v>
          </cell>
          <cell r="AB1078">
            <v>457293746.5463888</v>
          </cell>
          <cell r="AC1078">
            <v>0</v>
          </cell>
          <cell r="AD1078">
            <v>1499323.759168488</v>
          </cell>
        </row>
        <row r="1079">
          <cell r="A1079" t="str">
            <v>108148_sal</v>
          </cell>
          <cell r="B1079" t="str">
            <v xml:space="preserve">PTE/S PES - PROJECT SERVICES NG01       </v>
          </cell>
          <cell r="C1079">
            <v>540001</v>
          </cell>
          <cell r="D1079" t="str">
            <v>CORPORATE OPEX SALARIES</v>
          </cell>
          <cell r="E1079">
            <v>415004</v>
          </cell>
          <cell r="F1079">
            <v>4150</v>
          </cell>
          <cell r="G1079" t="str">
            <v>G&amp;A</v>
          </cell>
          <cell r="H1079" t="str">
            <v>BASE JV</v>
          </cell>
          <cell r="I1079" t="str">
            <v>HR</v>
          </cell>
          <cell r="J1079" t="str">
            <v>GM Nigeria, Operated</v>
          </cell>
          <cell r="K1079" t="str">
            <v>GM Nigeria, Operated</v>
          </cell>
          <cell r="L1079" t="str">
            <v>Manager, Onshore Nigeria Engineering</v>
          </cell>
          <cell r="M1079" t="str">
            <v>CHIGBO ENENMO</v>
          </cell>
          <cell r="N1079" t="str">
            <v>HR - SALARIES</v>
          </cell>
          <cell r="O1079" t="str">
            <v>AJILIMA- ISAAC, HAWA</v>
          </cell>
          <cell r="P1079" t="str">
            <v>TARI.AKHIBI@SHELL.COM</v>
          </cell>
          <cell r="Q1079" t="str">
            <v>OPEX</v>
          </cell>
          <cell r="R1079" t="str">
            <v>OPEX</v>
          </cell>
          <cell r="S1079" t="str">
            <v>SALARIES</v>
          </cell>
          <cell r="T1079" t="str">
            <v>N/A</v>
          </cell>
          <cell r="U1079" t="str">
            <v>N/A</v>
          </cell>
          <cell r="V1079" t="str">
            <v>C_OPSE_OIL_Z11</v>
          </cell>
          <cell r="W1079" t="str">
            <v>P236.01 Technical Support</v>
          </cell>
          <cell r="X1079" t="str">
            <v>S7000 Salaries and Wages</v>
          </cell>
          <cell r="Y1079" t="str">
            <v>A2340 Overhead</v>
          </cell>
          <cell r="AB1079">
            <v>5120543475.8877296</v>
          </cell>
          <cell r="AC1079">
            <v>0</v>
          </cell>
          <cell r="AD1079">
            <v>16788667.134058129</v>
          </cell>
        </row>
        <row r="1080">
          <cell r="A1080" t="str">
            <v>108149_sal</v>
          </cell>
          <cell r="B1080" t="str">
            <v xml:space="preserve">PTE/V PES - VALUE ASSURANCE NG01        </v>
          </cell>
          <cell r="C1080">
            <v>540001</v>
          </cell>
          <cell r="D1080" t="str">
            <v>CORPORATE OPEX SALARIES</v>
          </cell>
          <cell r="E1080">
            <v>415004</v>
          </cell>
          <cell r="F1080">
            <v>4150</v>
          </cell>
          <cell r="G1080" t="str">
            <v>G&amp;A</v>
          </cell>
          <cell r="H1080" t="str">
            <v>BASE JV</v>
          </cell>
          <cell r="I1080" t="str">
            <v>HR</v>
          </cell>
          <cell r="J1080" t="str">
            <v>GM Nigeria, Operated</v>
          </cell>
          <cell r="K1080" t="str">
            <v>GM Nigeria, Operated</v>
          </cell>
          <cell r="L1080" t="str">
            <v>Head, Discipline Engineering</v>
          </cell>
          <cell r="M1080" t="str">
            <v>CHIGBO ENENMO</v>
          </cell>
          <cell r="N1080" t="str">
            <v>HR - SALARIES</v>
          </cell>
          <cell r="O1080" t="str">
            <v>AJILIMA- ISAAC, HAWA</v>
          </cell>
          <cell r="P1080" t="str">
            <v>TARI.AKHIBI@SHELL.COM</v>
          </cell>
          <cell r="Q1080" t="str">
            <v>OPEX</v>
          </cell>
          <cell r="R1080" t="str">
            <v>OPEX</v>
          </cell>
          <cell r="S1080" t="str">
            <v>SALARIES</v>
          </cell>
          <cell r="T1080" t="str">
            <v>N/A</v>
          </cell>
          <cell r="U1080" t="str">
            <v>N/A</v>
          </cell>
          <cell r="V1080" t="str">
            <v>C_OPSE_OIL_Z11</v>
          </cell>
          <cell r="W1080" t="str">
            <v>P236.01 Technical Support</v>
          </cell>
          <cell r="X1080" t="str">
            <v>S7000 Salaries and Wages</v>
          </cell>
          <cell r="Y1080" t="str">
            <v>A2340 Overhead</v>
          </cell>
          <cell r="AB1080">
            <v>0</v>
          </cell>
          <cell r="AC1080">
            <v>0</v>
          </cell>
          <cell r="AD1080">
            <v>0</v>
          </cell>
        </row>
        <row r="1081">
          <cell r="A1081" t="str">
            <v>108151_sal</v>
          </cell>
          <cell r="B1081" t="str">
            <v>PROJ. - SE</v>
          </cell>
          <cell r="C1081">
            <v>540001</v>
          </cell>
          <cell r="D1081" t="str">
            <v>CORPORATE OPEX SALARIES</v>
          </cell>
          <cell r="E1081">
            <v>415004</v>
          </cell>
          <cell r="F1081">
            <v>4150</v>
          </cell>
          <cell r="G1081" t="str">
            <v>G&amp;A</v>
          </cell>
          <cell r="H1081" t="str">
            <v>BASE JV</v>
          </cell>
          <cell r="I1081" t="str">
            <v>HR</v>
          </cell>
          <cell r="J1081" t="str">
            <v>IM &amp; IT</v>
          </cell>
          <cell r="K1081" t="str">
            <v>IM&amp;IT Manager Nigeria &amp; Gabon</v>
          </cell>
          <cell r="L1081" t="str">
            <v>JV Interface Manager</v>
          </cell>
          <cell r="M1081" t="str">
            <v>CHIGBO ENENMO</v>
          </cell>
          <cell r="N1081" t="str">
            <v>HR - SALARIES</v>
          </cell>
          <cell r="O1081" t="str">
            <v>AJILIMA- ISAAC, HAWA</v>
          </cell>
          <cell r="P1081" t="str">
            <v>TARI.AKHIBI@SHELL.COM</v>
          </cell>
          <cell r="Q1081" t="str">
            <v>OPEX</v>
          </cell>
          <cell r="R1081" t="str">
            <v>OPEX</v>
          </cell>
          <cell r="S1081" t="str">
            <v>SALARIES</v>
          </cell>
          <cell r="T1081" t="str">
            <v>N/A</v>
          </cell>
          <cell r="U1081" t="str">
            <v>N/A</v>
          </cell>
          <cell r="V1081" t="str">
            <v>C_OPSE_OIL_Z11</v>
          </cell>
          <cell r="W1081" t="str">
            <v>P236.02 HSE</v>
          </cell>
          <cell r="X1081" t="str">
            <v>S7000 Salaries and Wages</v>
          </cell>
          <cell r="Y1081" t="str">
            <v>A2340 Overhead</v>
          </cell>
          <cell r="AB1081">
            <v>0</v>
          </cell>
          <cell r="AC1081">
            <v>0</v>
          </cell>
          <cell r="AD1081">
            <v>0</v>
          </cell>
        </row>
        <row r="1082">
          <cell r="A1082" t="str">
            <v>108541_sal</v>
          </cell>
          <cell r="B1082" t="str">
            <v xml:space="preserve">ITG SALARY  APPL SUPPORT SSW.           </v>
          </cell>
          <cell r="C1082">
            <v>540001</v>
          </cell>
          <cell r="D1082" t="str">
            <v>CORPORATE OPEX SALARIES</v>
          </cell>
          <cell r="E1082">
            <v>415004</v>
          </cell>
          <cell r="F1082">
            <v>4150</v>
          </cell>
          <cell r="G1082" t="str">
            <v>G&amp;A</v>
          </cell>
          <cell r="H1082" t="str">
            <v>BASE JV</v>
          </cell>
          <cell r="I1082" t="str">
            <v>HR</v>
          </cell>
          <cell r="J1082" t="str">
            <v>IM &amp; IT</v>
          </cell>
          <cell r="K1082" t="str">
            <v>IM&amp;IT Manager Nigeria &amp; Gabon</v>
          </cell>
          <cell r="L1082" t="str">
            <v>JV Interface Manager</v>
          </cell>
          <cell r="M1082" t="str">
            <v>CHIGBO ENENMO</v>
          </cell>
          <cell r="N1082" t="str">
            <v>HR - SALARIES</v>
          </cell>
          <cell r="O1082" t="str">
            <v>AJILIMA- ISAAC, HAWA</v>
          </cell>
          <cell r="P1082" t="str">
            <v>TARI.AKHIBI@SHELL.COM</v>
          </cell>
          <cell r="Q1082" t="str">
            <v>OPEX</v>
          </cell>
          <cell r="R1082" t="str">
            <v>OPEX</v>
          </cell>
          <cell r="S1082" t="str">
            <v>SALARIES</v>
          </cell>
          <cell r="T1082" t="str">
            <v>N/A</v>
          </cell>
          <cell r="U1082" t="str">
            <v>N/A</v>
          </cell>
          <cell r="V1082" t="str">
            <v>C_OPSE_OIL_Z11</v>
          </cell>
          <cell r="W1082" t="str">
            <v>P236.03 IT</v>
          </cell>
          <cell r="X1082" t="str">
            <v>S7000 Salaries and Wages</v>
          </cell>
          <cell r="Y1082" t="str">
            <v>A2340 Overhead</v>
          </cell>
          <cell r="AB1082">
            <v>1199411329.431597</v>
          </cell>
          <cell r="AC1082">
            <v>1364442.4392259535</v>
          </cell>
          <cell r="AD1082">
            <v>5296938.6012967639</v>
          </cell>
        </row>
        <row r="1083">
          <cell r="A1083" t="str">
            <v>108542_sal</v>
          </cell>
          <cell r="B1083" t="str">
            <v xml:space="preserve">ITG SALARY  BUSINESS SERVICES (BSM)     </v>
          </cell>
          <cell r="C1083">
            <v>540001</v>
          </cell>
          <cell r="D1083" t="str">
            <v>CORPORATE OPEX SALARIES</v>
          </cell>
          <cell r="E1083">
            <v>415004</v>
          </cell>
          <cell r="F1083">
            <v>4150</v>
          </cell>
          <cell r="G1083" t="str">
            <v>G&amp;A</v>
          </cell>
          <cell r="H1083" t="str">
            <v>BASE JV</v>
          </cell>
          <cell r="I1083" t="str">
            <v>HR</v>
          </cell>
          <cell r="J1083" t="str">
            <v>IM &amp; IT</v>
          </cell>
          <cell r="K1083" t="str">
            <v>IM&amp;IT Manager Nigeria &amp; Gabon</v>
          </cell>
          <cell r="L1083" t="str">
            <v>JV Interface Manager</v>
          </cell>
          <cell r="M1083" t="str">
            <v>CHIGBO ENENMO</v>
          </cell>
          <cell r="N1083" t="str">
            <v>HR - SALARIES</v>
          </cell>
          <cell r="O1083" t="str">
            <v>AJILIMA- ISAAC, HAWA</v>
          </cell>
          <cell r="P1083" t="str">
            <v>TARI.AKHIBI@SHELL.COM</v>
          </cell>
          <cell r="Q1083" t="str">
            <v>OPEX</v>
          </cell>
          <cell r="R1083" t="str">
            <v>OPEX</v>
          </cell>
          <cell r="S1083" t="str">
            <v>SALARIES</v>
          </cell>
          <cell r="T1083" t="str">
            <v>N/A</v>
          </cell>
          <cell r="U1083" t="str">
            <v>N/A</v>
          </cell>
          <cell r="V1083" t="str">
            <v>C_OPSE_OIL_Z11</v>
          </cell>
          <cell r="W1083" t="str">
            <v>P236.03 IT</v>
          </cell>
          <cell r="X1083" t="str">
            <v>S7000 Salaries and Wages</v>
          </cell>
          <cell r="Y1083" t="str">
            <v>A2340 Overhead</v>
          </cell>
          <cell r="AB1083">
            <v>415978577.6115402</v>
          </cell>
          <cell r="AC1083">
            <v>0</v>
          </cell>
          <cell r="AD1083">
            <v>1363864.1888902958</v>
          </cell>
        </row>
        <row r="1084">
          <cell r="A1084" t="str">
            <v>108543_sal</v>
          </cell>
          <cell r="B1084" t="str">
            <v xml:space="preserve">ITG SALARY  DV UPSTREAM BUSINESS        </v>
          </cell>
          <cell r="C1084">
            <v>540001</v>
          </cell>
          <cell r="D1084" t="str">
            <v>CORPORATE OPEX SALARIES</v>
          </cell>
          <cell r="E1084">
            <v>415004</v>
          </cell>
          <cell r="F1084">
            <v>4150</v>
          </cell>
          <cell r="G1084" t="str">
            <v>G&amp;A</v>
          </cell>
          <cell r="H1084" t="str">
            <v>BASE JV</v>
          </cell>
          <cell r="I1084" t="str">
            <v>HR</v>
          </cell>
          <cell r="J1084" t="str">
            <v>IM &amp; IT</v>
          </cell>
          <cell r="K1084" t="str">
            <v>IM&amp;IT Manager Nigeria &amp; Gabon</v>
          </cell>
          <cell r="L1084" t="str">
            <v>JV Interface Manager</v>
          </cell>
          <cell r="M1084" t="str">
            <v>CHIGBO ENENMO</v>
          </cell>
          <cell r="N1084" t="str">
            <v>HR - SALARIES</v>
          </cell>
          <cell r="O1084" t="str">
            <v>AJILIMA- ISAAC, HAWA</v>
          </cell>
          <cell r="P1084" t="str">
            <v>TARI.AKHIBI@SHELL.COM</v>
          </cell>
          <cell r="Q1084" t="str">
            <v>OPEX</v>
          </cell>
          <cell r="R1084" t="str">
            <v>OPEX</v>
          </cell>
          <cell r="S1084" t="str">
            <v>SALARIES</v>
          </cell>
          <cell r="T1084" t="str">
            <v>N/A</v>
          </cell>
          <cell r="U1084" t="str">
            <v>N/A</v>
          </cell>
          <cell r="V1084" t="str">
            <v>C_OPSE_OIL_Z11</v>
          </cell>
          <cell r="W1084" t="str">
            <v>P236.03 IT</v>
          </cell>
          <cell r="X1084" t="str">
            <v>S7000 Salaries and Wages</v>
          </cell>
          <cell r="Y1084" t="str">
            <v>A2340 Overhead</v>
          </cell>
          <cell r="AB1084">
            <v>518325352.88492602</v>
          </cell>
          <cell r="AC1084">
            <v>0</v>
          </cell>
          <cell r="AD1084">
            <v>1699427.3865079542</v>
          </cell>
        </row>
        <row r="1085">
          <cell r="A1085" t="str">
            <v>108544_SAL</v>
          </cell>
          <cell r="B1085" t="str">
            <v xml:space="preserve">ITG SALARY APPL SUPPORT ENG SSA         </v>
          </cell>
          <cell r="C1085">
            <v>540001</v>
          </cell>
          <cell r="D1085" t="str">
            <v>CORPORATE OPEX SALARIES</v>
          </cell>
          <cell r="E1085">
            <v>415004</v>
          </cell>
          <cell r="F1085">
            <v>4150</v>
          </cell>
          <cell r="G1085" t="str">
            <v>G&amp;A</v>
          </cell>
          <cell r="H1085" t="str">
            <v>BASE JV</v>
          </cell>
          <cell r="I1085" t="str">
            <v>HR</v>
          </cell>
          <cell r="J1085" t="str">
            <v>IM &amp; IT</v>
          </cell>
          <cell r="K1085" t="str">
            <v>IM&amp;IT Manager Nigeria &amp; Gabon</v>
          </cell>
          <cell r="L1085" t="str">
            <v>JV Interface Manager</v>
          </cell>
          <cell r="M1085" t="str">
            <v>CHIGBO ENENMO</v>
          </cell>
          <cell r="N1085" t="str">
            <v>HR - SALARIES</v>
          </cell>
          <cell r="O1085" t="str">
            <v>AJILIMA- ISAAC, HAWA</v>
          </cell>
          <cell r="P1085" t="str">
            <v>TARI.AKHIBI@SHELL.COM</v>
          </cell>
          <cell r="Q1085" t="str">
            <v>OPEX</v>
          </cell>
          <cell r="R1085" t="str">
            <v>OPEX</v>
          </cell>
          <cell r="S1085" t="str">
            <v>SALARIES</v>
          </cell>
          <cell r="T1085" t="str">
            <v>N/A</v>
          </cell>
          <cell r="U1085" t="str">
            <v>N/A</v>
          </cell>
          <cell r="V1085" t="str">
            <v>C_OPSE_OIL_Z11</v>
          </cell>
          <cell r="W1085" t="str">
            <v>P236.06 Finance and Taxation</v>
          </cell>
          <cell r="X1085" t="str">
            <v>S7000 Salaries and Wages</v>
          </cell>
          <cell r="Y1085" t="str">
            <v>A2340 Overhead</v>
          </cell>
          <cell r="AB1085">
            <v>579891074.77339292</v>
          </cell>
          <cell r="AC1085">
            <v>738622.7838571918</v>
          </cell>
          <cell r="AD1085">
            <v>2639904.996228972</v>
          </cell>
        </row>
        <row r="1086">
          <cell r="A1086" t="str">
            <v>108545_sal</v>
          </cell>
          <cell r="B1086" t="str">
            <v xml:space="preserve">ITG SALARY APPL SUPPORT PRODUCTION      </v>
          </cell>
          <cell r="C1086">
            <v>540001</v>
          </cell>
          <cell r="D1086" t="str">
            <v>CORPORATE OPEX SALARIES</v>
          </cell>
          <cell r="E1086">
            <v>415004</v>
          </cell>
          <cell r="F1086">
            <v>4150</v>
          </cell>
          <cell r="G1086" t="str">
            <v>G&amp;A</v>
          </cell>
          <cell r="H1086" t="str">
            <v>BASE JV</v>
          </cell>
          <cell r="I1086" t="str">
            <v>HR</v>
          </cell>
          <cell r="J1086" t="str">
            <v>IM &amp; IT</v>
          </cell>
          <cell r="K1086" t="str">
            <v>IM&amp;IT Manager Nigeria &amp; Gabon</v>
          </cell>
          <cell r="L1086" t="str">
            <v>JV Interface Manager</v>
          </cell>
          <cell r="M1086" t="str">
            <v>CHIGBO ENENMO</v>
          </cell>
          <cell r="N1086" t="str">
            <v>HR - SALARIES</v>
          </cell>
          <cell r="O1086" t="str">
            <v>AJILIMA- ISAAC, HAWA</v>
          </cell>
          <cell r="P1086" t="str">
            <v>TARI.AKHIBI@SHELL.COM</v>
          </cell>
          <cell r="Q1086" t="str">
            <v>OPEX</v>
          </cell>
          <cell r="R1086" t="str">
            <v>OPEX</v>
          </cell>
          <cell r="S1086" t="str">
            <v>SALARIES</v>
          </cell>
          <cell r="T1086" t="str">
            <v>N/A</v>
          </cell>
          <cell r="U1086" t="str">
            <v>N/A</v>
          </cell>
          <cell r="V1086" t="str">
            <v>C_OPSE_OIL_Z11</v>
          </cell>
          <cell r="W1086" t="str">
            <v>P236.03 IT</v>
          </cell>
          <cell r="X1086" t="str">
            <v>S7000 Salaries and Wages</v>
          </cell>
          <cell r="Y1086" t="str">
            <v>A2340 Overhead</v>
          </cell>
          <cell r="AB1086">
            <v>186334570.43043447</v>
          </cell>
          <cell r="AC1086">
            <v>0</v>
          </cell>
          <cell r="AD1086">
            <v>610933.01780470321</v>
          </cell>
        </row>
        <row r="1087">
          <cell r="A1087" t="str">
            <v>108546_sal</v>
          </cell>
          <cell r="B1087" t="str">
            <v xml:space="preserve">ITG SALARY IT MAJOR PROJECT             </v>
          </cell>
          <cell r="C1087">
            <v>540001</v>
          </cell>
          <cell r="D1087" t="str">
            <v>CORPORATE OPEX SALARIES</v>
          </cell>
          <cell r="E1087">
            <v>415004</v>
          </cell>
          <cell r="F1087">
            <v>4150</v>
          </cell>
          <cell r="G1087" t="str">
            <v>G&amp;A</v>
          </cell>
          <cell r="H1087" t="str">
            <v>BASE JV</v>
          </cell>
          <cell r="I1087" t="str">
            <v>HR</v>
          </cell>
          <cell r="J1087" t="str">
            <v>IM &amp; IT</v>
          </cell>
          <cell r="K1087" t="str">
            <v>IM&amp;IT Manager Nigeria &amp; Gabon</v>
          </cell>
          <cell r="L1087" t="str">
            <v>JV Interface Manager</v>
          </cell>
          <cell r="M1087" t="str">
            <v>CHIGBO ENENMO</v>
          </cell>
          <cell r="N1087" t="str">
            <v>HR - SALARIES</v>
          </cell>
          <cell r="O1087" t="str">
            <v>AJILIMA- ISAAC, HAWA</v>
          </cell>
          <cell r="P1087" t="str">
            <v>TARI.AKHIBI@SHELL.COM</v>
          </cell>
          <cell r="Q1087" t="str">
            <v>OPEX</v>
          </cell>
          <cell r="R1087" t="str">
            <v>OPEX</v>
          </cell>
          <cell r="S1087" t="str">
            <v>SALARIES</v>
          </cell>
          <cell r="T1087" t="str">
            <v>N/A</v>
          </cell>
          <cell r="U1087" t="str">
            <v>N/A</v>
          </cell>
          <cell r="V1087" t="str">
            <v>C_OPSE_OIL_Z11</v>
          </cell>
          <cell r="W1087" t="str">
            <v>P236.03 IT</v>
          </cell>
          <cell r="X1087" t="str">
            <v>S7000 Salaries and Wages</v>
          </cell>
          <cell r="Y1087" t="str">
            <v>A2340 Overhead</v>
          </cell>
          <cell r="AB1087">
            <v>86351789.458848596</v>
          </cell>
          <cell r="AC1087">
            <v>0</v>
          </cell>
          <cell r="AD1087">
            <v>283120.62117655278</v>
          </cell>
        </row>
        <row r="1088">
          <cell r="A1088" t="str">
            <v>108547_sal</v>
          </cell>
          <cell r="B1088" t="str">
            <v xml:space="preserve">ITG SALARY IT SERVICES AND OPERATION    </v>
          </cell>
          <cell r="C1088">
            <v>540001</v>
          </cell>
          <cell r="D1088" t="str">
            <v>CORPORATE OPEX SALARIES</v>
          </cell>
          <cell r="E1088">
            <v>415004</v>
          </cell>
          <cell r="F1088">
            <v>4150</v>
          </cell>
          <cell r="G1088" t="str">
            <v>G&amp;A</v>
          </cell>
          <cell r="H1088" t="str">
            <v>BASE JV</v>
          </cell>
          <cell r="I1088" t="str">
            <v>HR</v>
          </cell>
          <cell r="J1088" t="str">
            <v>IM &amp; IT</v>
          </cell>
          <cell r="K1088" t="str">
            <v>IM&amp;IT Manager Nigeria &amp; Gabon</v>
          </cell>
          <cell r="L1088" t="str">
            <v>JV Interface Manager</v>
          </cell>
          <cell r="M1088" t="str">
            <v>CHIGBO ENENMO</v>
          </cell>
          <cell r="N1088" t="str">
            <v>HR - SALARIES</v>
          </cell>
          <cell r="O1088" t="str">
            <v>AJILIMA- ISAAC, HAWA</v>
          </cell>
          <cell r="P1088" t="str">
            <v>TARI.AKHIBI@SHELL.COM</v>
          </cell>
          <cell r="Q1088" t="str">
            <v>OPEX</v>
          </cell>
          <cell r="R1088" t="str">
            <v>OPEX</v>
          </cell>
          <cell r="S1088" t="str">
            <v>SALARIES</v>
          </cell>
          <cell r="T1088" t="str">
            <v>N/A</v>
          </cell>
          <cell r="U1088" t="str">
            <v>N/A</v>
          </cell>
          <cell r="V1088" t="str">
            <v>C_OPSE_OIL_Z11</v>
          </cell>
          <cell r="W1088" t="str">
            <v>P236.03 IT</v>
          </cell>
          <cell r="X1088" t="str">
            <v>S7000 Salaries and Wages</v>
          </cell>
          <cell r="Y1088" t="str">
            <v>A2340 Overhead</v>
          </cell>
          <cell r="AB1088">
            <v>3187612822.3894539</v>
          </cell>
          <cell r="AC1088">
            <v>0</v>
          </cell>
          <cell r="AD1088">
            <v>10451189.581604768</v>
          </cell>
        </row>
        <row r="1089">
          <cell r="A1089" t="str">
            <v>108552_sal</v>
          </cell>
          <cell r="B1089" t="str">
            <v xml:space="preserve">SUG UPSTREAM GAS - SALARY               </v>
          </cell>
          <cell r="C1089">
            <v>540001</v>
          </cell>
          <cell r="D1089" t="str">
            <v>CORPORATE OPEX SALARIES</v>
          </cell>
          <cell r="E1089">
            <v>415004</v>
          </cell>
          <cell r="F1089">
            <v>4150</v>
          </cell>
          <cell r="G1089" t="str">
            <v>G&amp;A</v>
          </cell>
          <cell r="H1089" t="str">
            <v>BASE JV</v>
          </cell>
          <cell r="I1089" t="str">
            <v>HR</v>
          </cell>
          <cell r="J1089" t="str">
            <v>COMMERCIAL / GAS</v>
          </cell>
          <cell r="K1089" t="str">
            <v>General Manager Upstream Gas</v>
          </cell>
          <cell r="L1089" t="str">
            <v>Integration/Demand &amp; Supply Planning Mgr</v>
          </cell>
          <cell r="M1089" t="str">
            <v>CHIGBO ENENMO</v>
          </cell>
          <cell r="N1089" t="str">
            <v>HR - SALARIES</v>
          </cell>
          <cell r="O1089" t="str">
            <v>AJILIMA- ISAAC, HAWA</v>
          </cell>
          <cell r="P1089" t="str">
            <v>TARI.AKHIBI@SHELL.COM</v>
          </cell>
          <cell r="Q1089" t="str">
            <v>OPEX</v>
          </cell>
          <cell r="R1089" t="str">
            <v>OPEX</v>
          </cell>
          <cell r="S1089" t="str">
            <v>SALARIES</v>
          </cell>
          <cell r="T1089" t="str">
            <v>N/A</v>
          </cell>
          <cell r="U1089" t="str">
            <v>N/A</v>
          </cell>
          <cell r="V1089" t="str">
            <v>C_OPSE_OIL_Z11</v>
          </cell>
          <cell r="W1089" t="str">
            <v>P235 Direct Management</v>
          </cell>
          <cell r="X1089" t="str">
            <v>S7000 Salaries and Wages</v>
          </cell>
          <cell r="Y1089" t="str">
            <v>A2340 Overhead</v>
          </cell>
          <cell r="AB1089">
            <v>1754221137.7855084</v>
          </cell>
          <cell r="AC1089">
            <v>887874.43278952071</v>
          </cell>
          <cell r="AD1089">
            <v>6639419.1468403675</v>
          </cell>
        </row>
        <row r="1090">
          <cell r="A1090" t="str">
            <v>108554_sal</v>
          </cell>
          <cell r="B1090" t="str">
            <v xml:space="preserve">DRILLING/COMPLETION                     </v>
          </cell>
          <cell r="C1090">
            <v>540001</v>
          </cell>
          <cell r="D1090" t="str">
            <v>CORPORATE OPEX SALARIES</v>
          </cell>
          <cell r="E1090">
            <v>415004</v>
          </cell>
          <cell r="F1090">
            <v>4150</v>
          </cell>
          <cell r="G1090" t="str">
            <v>G&amp;A</v>
          </cell>
          <cell r="H1090" t="str">
            <v>BASE JV</v>
          </cell>
          <cell r="I1090" t="str">
            <v>HR</v>
          </cell>
          <cell r="J1090" t="str">
            <v>WELLS</v>
          </cell>
          <cell r="K1090" t="str">
            <v>GM Wells Ops SPDC</v>
          </cell>
          <cell r="L1090" t="str">
            <v>Well Engineering Manager (CWI)</v>
          </cell>
          <cell r="M1090" t="str">
            <v>CHIGBO ENENMO</v>
          </cell>
          <cell r="N1090" t="str">
            <v>HR - SALARIES</v>
          </cell>
          <cell r="O1090" t="str">
            <v>AJILIMA- ISAAC, HAWA</v>
          </cell>
          <cell r="P1090" t="str">
            <v>TARI.AKHIBI@SHELL.COM</v>
          </cell>
          <cell r="Q1090" t="str">
            <v>OPEX</v>
          </cell>
          <cell r="R1090" t="str">
            <v>OPEX</v>
          </cell>
          <cell r="S1090" t="str">
            <v>SALARIES</v>
          </cell>
          <cell r="T1090" t="str">
            <v>N/A</v>
          </cell>
          <cell r="U1090" t="str">
            <v>N/A</v>
          </cell>
          <cell r="V1090" t="str">
            <v>C_OPSE_OIL_Z11</v>
          </cell>
          <cell r="W1090" t="str">
            <v>P232 Well Mtce, Testing &amp; Stimulation</v>
          </cell>
          <cell r="X1090" t="str">
            <v>S7000 Salaries and Wages</v>
          </cell>
          <cell r="Y1090" t="str">
            <v>A2340 Overhead</v>
          </cell>
          <cell r="AB1090">
            <v>1022819331.3997816</v>
          </cell>
          <cell r="AC1090">
            <v>0</v>
          </cell>
          <cell r="AD1090">
            <v>3353506.0045894478</v>
          </cell>
        </row>
        <row r="1091">
          <cell r="A1091" t="str">
            <v>108555_sal</v>
          </cell>
          <cell r="B1091" t="str">
            <v xml:space="preserve">WELL INTERVENTION                       </v>
          </cell>
          <cell r="C1091">
            <v>540001</v>
          </cell>
          <cell r="D1091" t="str">
            <v>CORPORATE OPEX SALARIES</v>
          </cell>
          <cell r="E1091">
            <v>415004</v>
          </cell>
          <cell r="F1091">
            <v>4150</v>
          </cell>
          <cell r="G1091" t="str">
            <v>G&amp;A</v>
          </cell>
          <cell r="H1091" t="str">
            <v>BASE JV</v>
          </cell>
          <cell r="I1091" t="str">
            <v>HR</v>
          </cell>
          <cell r="J1091" t="str">
            <v>WELLS</v>
          </cell>
          <cell r="K1091" t="str">
            <v>GM Wells Ops SPDC</v>
          </cell>
          <cell r="L1091" t="str">
            <v>Well Engineering Manager (CWI)</v>
          </cell>
          <cell r="M1091" t="str">
            <v>CHIGBO ENENMO</v>
          </cell>
          <cell r="N1091" t="str">
            <v>HR - SALARIES</v>
          </cell>
          <cell r="O1091" t="str">
            <v>AJILIMA- ISAAC, HAWA</v>
          </cell>
          <cell r="P1091" t="str">
            <v>TARI.AKHIBI@SHELL.COM</v>
          </cell>
          <cell r="Q1091" t="str">
            <v>OPEX</v>
          </cell>
          <cell r="R1091" t="str">
            <v>OPEX</v>
          </cell>
          <cell r="S1091" t="str">
            <v>SALARIES</v>
          </cell>
          <cell r="T1091" t="str">
            <v>N/A</v>
          </cell>
          <cell r="U1091" t="str">
            <v>N/A</v>
          </cell>
          <cell r="V1091" t="str">
            <v>C_OPSE_OIL_Z11</v>
          </cell>
          <cell r="W1091" t="str">
            <v>P232 Well Mtce, Testing &amp; Stimulation</v>
          </cell>
          <cell r="X1091" t="str">
            <v>S7000 Salaries and Wages</v>
          </cell>
          <cell r="Y1091" t="str">
            <v>A2340 Overhead</v>
          </cell>
          <cell r="AB1091">
            <v>5990927738.1146812</v>
          </cell>
          <cell r="AC1091">
            <v>625819.65536876174</v>
          </cell>
          <cell r="AD1091">
            <v>20268205.681974273</v>
          </cell>
        </row>
        <row r="1092">
          <cell r="A1092" t="str">
            <v>108556_SAL</v>
          </cell>
          <cell r="B1092" t="str">
            <v xml:space="preserve">GEOLOGICAL SERVICES - SALARY            </v>
          </cell>
          <cell r="C1092">
            <v>540001</v>
          </cell>
          <cell r="D1092" t="str">
            <v>CORPORATE OPEX SALARIES</v>
          </cell>
          <cell r="E1092">
            <v>415004</v>
          </cell>
          <cell r="F1092">
            <v>4150</v>
          </cell>
          <cell r="G1092" t="str">
            <v>G&amp;A</v>
          </cell>
          <cell r="H1092" t="str">
            <v>BASE JV</v>
          </cell>
          <cell r="I1092" t="str">
            <v>HR</v>
          </cell>
          <cell r="J1092" t="str">
            <v>DEVELOPMENT</v>
          </cell>
          <cell r="K1092" t="str">
            <v>GM Development</v>
          </cell>
          <cell r="L1092" t="str">
            <v>Manager, Geosolutions &amp; Onshore Studies</v>
          </cell>
          <cell r="M1092" t="str">
            <v>CHIGBO ENENMO</v>
          </cell>
          <cell r="N1092" t="str">
            <v>HR - SALARIES</v>
          </cell>
          <cell r="O1092" t="str">
            <v>AJILIMA- ISAAC, HAWA</v>
          </cell>
          <cell r="P1092" t="str">
            <v>TARI.AKHIBI@SHELL.COM</v>
          </cell>
          <cell r="Q1092" t="str">
            <v>OPEX</v>
          </cell>
          <cell r="R1092" t="str">
            <v>OPEX</v>
          </cell>
          <cell r="S1092" t="str">
            <v>SALARIES</v>
          </cell>
          <cell r="T1092" t="str">
            <v>N/A</v>
          </cell>
          <cell r="U1092" t="str">
            <v>N/A</v>
          </cell>
          <cell r="V1092" t="str">
            <v>C_OPSE_OIL_Z11</v>
          </cell>
          <cell r="W1092" t="str">
            <v>P236.01 Technical Support</v>
          </cell>
          <cell r="X1092" t="str">
            <v>S7000 Salaries and Wages</v>
          </cell>
          <cell r="Y1092" t="str">
            <v>A2340 Overhead</v>
          </cell>
          <cell r="AB1092">
            <v>422839231.88187033</v>
          </cell>
          <cell r="AC1092">
            <v>738622.7838571918</v>
          </cell>
          <cell r="AD1092">
            <v>2124980.9211747996</v>
          </cell>
        </row>
        <row r="1093">
          <cell r="A1093" t="str">
            <v>108557_SAL</v>
          </cell>
          <cell r="B1093" t="str">
            <v xml:space="preserve">TECHNICAL DEV MGR - SALARY              </v>
          </cell>
          <cell r="C1093">
            <v>540001</v>
          </cell>
          <cell r="D1093" t="str">
            <v>CORPORATE OPEX SALARIES</v>
          </cell>
          <cell r="E1093">
            <v>415004</v>
          </cell>
          <cell r="F1093">
            <v>4150</v>
          </cell>
          <cell r="G1093" t="str">
            <v>G&amp;A</v>
          </cell>
          <cell r="H1093" t="str">
            <v>BASE JV</v>
          </cell>
          <cell r="I1093" t="str">
            <v>HR</v>
          </cell>
          <cell r="J1093" t="str">
            <v>DEVELOPMENT</v>
          </cell>
          <cell r="K1093" t="str">
            <v>GM Development</v>
          </cell>
          <cell r="L1093" t="str">
            <v>Manager, Geosolutions &amp; Onshore Studies</v>
          </cell>
          <cell r="M1093" t="str">
            <v>CHIGBO ENENMO</v>
          </cell>
          <cell r="N1093" t="str">
            <v>HR - SALARIES</v>
          </cell>
          <cell r="O1093" t="str">
            <v>AJILIMA- ISAAC, HAWA</v>
          </cell>
          <cell r="P1093" t="str">
            <v>TARI.AKHIBI@SHELL.COM</v>
          </cell>
          <cell r="Q1093" t="str">
            <v>OPEX</v>
          </cell>
          <cell r="R1093" t="str">
            <v>OPEX</v>
          </cell>
          <cell r="S1093" t="str">
            <v>SALARIES</v>
          </cell>
          <cell r="T1093" t="str">
            <v>N/A</v>
          </cell>
          <cell r="U1093" t="str">
            <v>N/A</v>
          </cell>
          <cell r="V1093" t="str">
            <v>C_OPSE_OIL_Z11</v>
          </cell>
          <cell r="W1093" t="str">
            <v>P236.01 Technical Support</v>
          </cell>
          <cell r="X1093" t="str">
            <v>S7000 Salaries and Wages</v>
          </cell>
          <cell r="Y1093" t="str">
            <v>A2340 Overhead</v>
          </cell>
          <cell r="AB1093">
            <v>18432541472.689598</v>
          </cell>
          <cell r="AC1093">
            <v>4782823.8348497972</v>
          </cell>
          <cell r="AD1093">
            <v>65217386.040389463</v>
          </cell>
        </row>
        <row r="1094">
          <cell r="A1094" t="str">
            <v>108581_sal</v>
          </cell>
          <cell r="B1094" t="str">
            <v xml:space="preserve">HSE STAFF SALARIES                      </v>
          </cell>
          <cell r="C1094">
            <v>540001</v>
          </cell>
          <cell r="D1094" t="str">
            <v>CORPORATE OPEX SALARIES</v>
          </cell>
          <cell r="E1094">
            <v>415004</v>
          </cell>
          <cell r="F1094">
            <v>4150</v>
          </cell>
          <cell r="G1094" t="str">
            <v>G&amp;A</v>
          </cell>
          <cell r="H1094" t="str">
            <v>BASE JV</v>
          </cell>
          <cell r="I1094" t="str">
            <v>HR</v>
          </cell>
          <cell r="J1094" t="str">
            <v>EXTERNAL RELATIONS</v>
          </cell>
          <cell r="K1094" t="str">
            <v>Sustainable Dev. &amp; Comm. Rel. Manager</v>
          </cell>
          <cell r="L1094" t="str">
            <v>Govt. &amp; Community Relations Manager</v>
          </cell>
          <cell r="M1094" t="str">
            <v>CHIGBO ENENMO</v>
          </cell>
          <cell r="N1094" t="str">
            <v>HR - SALARIES</v>
          </cell>
          <cell r="O1094" t="str">
            <v>AJILIMA- ISAAC, HAWA</v>
          </cell>
          <cell r="P1094" t="str">
            <v>TARI.AKHIBI@SHELL.COM</v>
          </cell>
          <cell r="Q1094" t="str">
            <v>OPEX</v>
          </cell>
          <cell r="R1094" t="str">
            <v>OPEX</v>
          </cell>
          <cell r="S1094" t="str">
            <v>SALARIES</v>
          </cell>
          <cell r="T1094" t="str">
            <v>N/A</v>
          </cell>
          <cell r="U1094" t="str">
            <v>N/A</v>
          </cell>
          <cell r="V1094" t="str">
            <v>C_OPSE_OIL_Z11</v>
          </cell>
          <cell r="W1094" t="str">
            <v>P236.02 HSE</v>
          </cell>
          <cell r="X1094" t="str">
            <v>S7000 Salaries and Wages</v>
          </cell>
          <cell r="Y1094" t="str">
            <v>A2340 Overhead</v>
          </cell>
          <cell r="AB1094">
            <v>4252205233.7839513</v>
          </cell>
          <cell r="AC1094">
            <v>3365941.6270800526</v>
          </cell>
          <cell r="AD1094">
            <v>17307598.131289728</v>
          </cell>
        </row>
        <row r="1095">
          <cell r="A1095" t="str">
            <v>108582_SAL</v>
          </cell>
          <cell r="B1095" t="str">
            <v xml:space="preserve">SECURITY STAFF SALARIES                 </v>
          </cell>
          <cell r="C1095">
            <v>540001</v>
          </cell>
          <cell r="D1095" t="str">
            <v>CORPORATE OPEX SALARIES</v>
          </cell>
          <cell r="E1095">
            <v>415004</v>
          </cell>
          <cell r="F1095">
            <v>4150</v>
          </cell>
          <cell r="G1095" t="str">
            <v>G&amp;A</v>
          </cell>
          <cell r="H1095" t="str">
            <v>BASE JV</v>
          </cell>
          <cell r="I1095" t="str">
            <v>HR</v>
          </cell>
          <cell r="J1095" t="str">
            <v>EXTERNAL RELATIONS</v>
          </cell>
          <cell r="K1095" t="str">
            <v>Sustainable Dev. &amp; Comm. Rel. Manager</v>
          </cell>
          <cell r="L1095" t="str">
            <v>Govt. &amp; Community Relations Manager</v>
          </cell>
          <cell r="M1095" t="str">
            <v>CHIGBO ENENMO</v>
          </cell>
          <cell r="N1095" t="str">
            <v>HR - SALARIES</v>
          </cell>
          <cell r="O1095" t="str">
            <v>AJILIMA- ISAAC, HAWA</v>
          </cell>
          <cell r="P1095" t="str">
            <v>TARI.AKHIBI@SHELL.COM</v>
          </cell>
          <cell r="Q1095" t="str">
            <v>OPEX</v>
          </cell>
          <cell r="R1095" t="str">
            <v>OPEX</v>
          </cell>
          <cell r="S1095" t="str">
            <v>SALARIES</v>
          </cell>
          <cell r="T1095" t="str">
            <v>N/A</v>
          </cell>
          <cell r="U1095" t="str">
            <v>N/A</v>
          </cell>
          <cell r="V1095" t="str">
            <v>C_OPSE_OIL_Z11</v>
          </cell>
          <cell r="W1095" t="str">
            <v>P231 Production Operations</v>
          </cell>
          <cell r="X1095" t="str">
            <v>S7000 Salaries and Wages</v>
          </cell>
          <cell r="Y1095" t="str">
            <v>A2110 Production Operations</v>
          </cell>
          <cell r="AB1095">
            <v>2028960457.5838947</v>
          </cell>
          <cell r="AC1095">
            <v>1626497.2166467125</v>
          </cell>
          <cell r="AD1095">
            <v>8278826.5857742364</v>
          </cell>
        </row>
        <row r="1096">
          <cell r="A1096" t="str">
            <v>108583_sal</v>
          </cell>
          <cell r="B1096" t="str">
            <v xml:space="preserve">ER AND FIRE STAFF SALARIES              </v>
          </cell>
          <cell r="C1096">
            <v>540001</v>
          </cell>
          <cell r="D1096" t="str">
            <v>CORPORATE OPEX SALARIES</v>
          </cell>
          <cell r="E1096">
            <v>415004</v>
          </cell>
          <cell r="F1096">
            <v>4150</v>
          </cell>
          <cell r="G1096" t="str">
            <v>G&amp;A</v>
          </cell>
          <cell r="H1096" t="str">
            <v>BASE JV</v>
          </cell>
          <cell r="I1096" t="str">
            <v>HR</v>
          </cell>
          <cell r="J1096" t="str">
            <v>EXTERNAL RELATIONS</v>
          </cell>
          <cell r="K1096" t="str">
            <v>Sustainable Dev. &amp; Comm. Rel. Manager</v>
          </cell>
          <cell r="L1096" t="str">
            <v>Govt. &amp; Community Relations Manager</v>
          </cell>
          <cell r="M1096" t="str">
            <v>CHIGBO ENENMO</v>
          </cell>
          <cell r="N1096" t="str">
            <v>HR - SALARIES</v>
          </cell>
          <cell r="O1096" t="str">
            <v>AJILIMA- ISAAC, HAWA</v>
          </cell>
          <cell r="P1096" t="str">
            <v>TARI.AKHIBI@SHELL.COM</v>
          </cell>
          <cell r="Q1096" t="str">
            <v>OPEX</v>
          </cell>
          <cell r="R1096" t="str">
            <v>OPEX</v>
          </cell>
          <cell r="S1096" t="str">
            <v>SALARIES</v>
          </cell>
          <cell r="T1096" t="str">
            <v>N/A</v>
          </cell>
          <cell r="U1096" t="str">
            <v>N/A</v>
          </cell>
          <cell r="V1096" t="str">
            <v>C_OPSE_OIL_Z11</v>
          </cell>
          <cell r="W1096" t="str">
            <v>P236.02 HSE</v>
          </cell>
          <cell r="X1096" t="str">
            <v>S7000 Salaries and Wages</v>
          </cell>
          <cell r="Y1096" t="str">
            <v>A2340 Overhead</v>
          </cell>
          <cell r="AB1096">
            <v>1778642520.4609084</v>
          </cell>
          <cell r="AC1096">
            <v>0</v>
          </cell>
          <cell r="AD1096">
            <v>5831614.8211833062</v>
          </cell>
        </row>
        <row r="1097">
          <cell r="A1097" t="str">
            <v>108795_SAL</v>
          </cell>
          <cell r="B1097" t="str">
            <v>CAPITAL PROJECTS IMIT NG02</v>
          </cell>
          <cell r="C1097">
            <v>540001</v>
          </cell>
          <cell r="D1097" t="str">
            <v>CORPORATE OPEX SALARIES</v>
          </cell>
          <cell r="E1097">
            <v>415004</v>
          </cell>
          <cell r="F1097">
            <v>4150</v>
          </cell>
          <cell r="G1097" t="str">
            <v>G&amp;A</v>
          </cell>
          <cell r="H1097" t="str">
            <v>BASE JV</v>
          </cell>
          <cell r="I1097" t="str">
            <v>HR</v>
          </cell>
          <cell r="J1097" t="str">
            <v>IM &amp; IT</v>
          </cell>
          <cell r="K1097" t="str">
            <v>IM&amp;IT Manager Nigeria &amp; Gabon</v>
          </cell>
          <cell r="L1097" t="str">
            <v>JV Interface Manager</v>
          </cell>
          <cell r="M1097" t="str">
            <v>CHIGBO ENENMO</v>
          </cell>
          <cell r="N1097" t="str">
            <v>HR - SALARIES</v>
          </cell>
          <cell r="O1097" t="str">
            <v>AJILIMA- ISAAC, HAWA</v>
          </cell>
          <cell r="P1097" t="str">
            <v>TARI.AKHIBI@SHELL.COM</v>
          </cell>
          <cell r="Q1097" t="str">
            <v>OPEX</v>
          </cell>
          <cell r="R1097" t="str">
            <v>OPEX</v>
          </cell>
          <cell r="S1097" t="str">
            <v>SALARIES</v>
          </cell>
          <cell r="T1097" t="str">
            <v>N/A</v>
          </cell>
          <cell r="U1097" t="str">
            <v>N/A</v>
          </cell>
          <cell r="V1097" t="str">
            <v>C_OPSE_OIL_Z11</v>
          </cell>
          <cell r="W1097" t="str">
            <v>P236.03 IT</v>
          </cell>
          <cell r="X1097" t="str">
            <v>S7000 Salaries and Wages</v>
          </cell>
          <cell r="Y1097" t="str">
            <v>A2340 Overhead</v>
          </cell>
          <cell r="AB1097">
            <v>0</v>
          </cell>
          <cell r="AC1097">
            <v>0</v>
          </cell>
          <cell r="AD1097">
            <v>0</v>
          </cell>
        </row>
        <row r="1098">
          <cell r="A1098" t="str">
            <v>108805_sal</v>
          </cell>
          <cell r="B1098" t="str">
            <v xml:space="preserve">PTW/D WELLS - DEEPWATER NG01            </v>
          </cell>
          <cell r="C1098">
            <v>540001</v>
          </cell>
          <cell r="D1098" t="str">
            <v>CORPORATE OPEX SALARIES</v>
          </cell>
          <cell r="E1098">
            <v>415004</v>
          </cell>
          <cell r="F1098">
            <v>4150</v>
          </cell>
          <cell r="G1098" t="str">
            <v>G&amp;A</v>
          </cell>
          <cell r="H1098" t="str">
            <v>BASE JV</v>
          </cell>
          <cell r="I1098" t="str">
            <v>HR</v>
          </cell>
          <cell r="J1098" t="str">
            <v>WELLS</v>
          </cell>
          <cell r="K1098" t="str">
            <v>GM Wells Ops SPDC</v>
          </cell>
          <cell r="L1098" t="str">
            <v>Well Engineering Manager</v>
          </cell>
          <cell r="M1098" t="str">
            <v>CHIGBO ENENMO</v>
          </cell>
          <cell r="N1098" t="str">
            <v>HR - SALARIES</v>
          </cell>
          <cell r="O1098" t="str">
            <v>AJILIMA- ISAAC, HAWA</v>
          </cell>
          <cell r="P1098" t="str">
            <v>TARI.AKHIBI@SHELL.COM</v>
          </cell>
          <cell r="Q1098" t="str">
            <v>OPEX</v>
          </cell>
          <cell r="R1098" t="str">
            <v>OPEX</v>
          </cell>
          <cell r="S1098" t="str">
            <v>SALARIES</v>
          </cell>
          <cell r="T1098" t="str">
            <v>N/A</v>
          </cell>
          <cell r="U1098" t="str">
            <v>N/A</v>
          </cell>
          <cell r="V1098" t="str">
            <v>N/A</v>
          </cell>
          <cell r="W1098" t="str">
            <v>P232 Well Mtce, Testing &amp; Stimulation</v>
          </cell>
          <cell r="X1098" t="str">
            <v>S7000 Salaries and Wages</v>
          </cell>
          <cell r="Y1098" t="str">
            <v>A2340 Overhead</v>
          </cell>
          <cell r="AB1098">
            <v>0</v>
          </cell>
          <cell r="AC1098">
            <v>0</v>
          </cell>
          <cell r="AD1098">
            <v>0</v>
          </cell>
        </row>
        <row r="1099">
          <cell r="A1099" t="str">
            <v>108927_SAL</v>
          </cell>
          <cell r="B1099" t="str">
            <v xml:space="preserve">SPECIAL SECURITY LAND EAST              </v>
          </cell>
          <cell r="C1099">
            <v>540001</v>
          </cell>
          <cell r="D1099" t="str">
            <v>CORPORATE OPEX SALARIES</v>
          </cell>
          <cell r="E1099">
            <v>415004</v>
          </cell>
          <cell r="F1099">
            <v>4150</v>
          </cell>
          <cell r="G1099" t="str">
            <v>G&amp;A</v>
          </cell>
          <cell r="H1099" t="str">
            <v>BASE JV</v>
          </cell>
          <cell r="I1099" t="str">
            <v>HR</v>
          </cell>
          <cell r="J1099" t="str">
            <v>SECURITY</v>
          </cell>
          <cell r="K1099" t="str">
            <v>General Manager, Security</v>
          </cell>
          <cell r="L1099" t="str">
            <v>External Security Relations Manager</v>
          </cell>
          <cell r="M1099" t="str">
            <v>CHIGBO ENENMO</v>
          </cell>
          <cell r="N1099" t="str">
            <v>HR - SALARIES</v>
          </cell>
          <cell r="O1099" t="str">
            <v>AJILIMA- ISAAC, HAWA</v>
          </cell>
          <cell r="P1099" t="str">
            <v>TARI.AKHIBI@SHELL.COM</v>
          </cell>
          <cell r="Q1099" t="str">
            <v>OPEX</v>
          </cell>
          <cell r="R1099" t="str">
            <v>OPEX</v>
          </cell>
          <cell r="S1099" t="str">
            <v>SALARIES</v>
          </cell>
          <cell r="T1099" t="str">
            <v>N/A</v>
          </cell>
          <cell r="U1099" t="str">
            <v>N/A</v>
          </cell>
          <cell r="V1099" t="str">
            <v>N/A</v>
          </cell>
          <cell r="W1099" t="str">
            <v>P231 Production Operations</v>
          </cell>
          <cell r="X1099" t="str">
            <v>S7000 Salaries and Wages</v>
          </cell>
          <cell r="Y1099" t="str">
            <v>A2110 Production Operations</v>
          </cell>
          <cell r="AB1099">
            <v>0</v>
          </cell>
          <cell r="AC1099">
            <v>0</v>
          </cell>
          <cell r="AD1099">
            <v>0</v>
          </cell>
        </row>
        <row r="1100">
          <cell r="A1100" t="str">
            <v>108968_sal</v>
          </cell>
          <cell r="B1100" t="str">
            <v xml:space="preserve">REGIONAL SECURITY MANAGER SSA TEAM      </v>
          </cell>
          <cell r="C1100">
            <v>540001</v>
          </cell>
          <cell r="D1100" t="str">
            <v>CORPORATE OPEX SALARIES</v>
          </cell>
          <cell r="E1100">
            <v>415004</v>
          </cell>
          <cell r="F1100">
            <v>4150</v>
          </cell>
          <cell r="G1100" t="str">
            <v>G&amp;A</v>
          </cell>
          <cell r="H1100" t="str">
            <v>BASE JV</v>
          </cell>
          <cell r="I1100" t="str">
            <v>HR</v>
          </cell>
          <cell r="J1100" t="str">
            <v>SECURITY</v>
          </cell>
          <cell r="K1100" t="str">
            <v>General Manager, Security</v>
          </cell>
          <cell r="L1100" t="str">
            <v>General Manager, Security</v>
          </cell>
          <cell r="M1100" t="str">
            <v>CHIGBO ENENMO</v>
          </cell>
          <cell r="N1100" t="str">
            <v>HR - SALARIES</v>
          </cell>
          <cell r="O1100" t="str">
            <v>AJILIMA- ISAAC, HAWA</v>
          </cell>
          <cell r="P1100" t="str">
            <v>TARI.AKHIBI@SHELL.COM</v>
          </cell>
          <cell r="Q1100" t="str">
            <v>OPEX</v>
          </cell>
          <cell r="R1100" t="str">
            <v>OPEX</v>
          </cell>
          <cell r="S1100" t="str">
            <v>SALARIES</v>
          </cell>
          <cell r="T1100" t="str">
            <v>N/A</v>
          </cell>
          <cell r="U1100" t="str">
            <v>N/A</v>
          </cell>
          <cell r="V1100" t="str">
            <v>C_OPSE_OIL_Z11</v>
          </cell>
          <cell r="W1100" t="str">
            <v>P231 Production Operations</v>
          </cell>
          <cell r="X1100" t="str">
            <v>S7000 Salaries and Wages</v>
          </cell>
          <cell r="Y1100" t="str">
            <v>A2110 Production Operations</v>
          </cell>
          <cell r="AB1100">
            <v>36245538.7681555</v>
          </cell>
          <cell r="AC1100">
            <v>738622.7838571918</v>
          </cell>
          <cell r="AD1100">
            <v>857460.61588393117</v>
          </cell>
        </row>
        <row r="1101">
          <cell r="A1101" t="str">
            <v>108999_sal</v>
          </cell>
          <cell r="B1101" t="str">
            <v>OVERHEAD TRAVEL &amp; HOTEL PROJECT &amp; TECHNO</v>
          </cell>
          <cell r="C1101">
            <v>540001</v>
          </cell>
          <cell r="D1101" t="str">
            <v>CORPORATE OPEX SALARIES</v>
          </cell>
          <cell r="E1101">
            <v>415004</v>
          </cell>
          <cell r="F1101">
            <v>4150</v>
          </cell>
          <cell r="G1101" t="str">
            <v>G&amp;A</v>
          </cell>
          <cell r="H1101" t="str">
            <v>BASE JV</v>
          </cell>
          <cell r="I1101" t="str">
            <v>HR</v>
          </cell>
          <cell r="J1101" t="str">
            <v>LEGAL</v>
          </cell>
          <cell r="K1101" t="str">
            <v>HoL Nigeria / Company Secretary</v>
          </cell>
          <cell r="L1101" t="str">
            <v>Managing Counsel HSSE, Lands &amp;</v>
          </cell>
          <cell r="M1101" t="str">
            <v>CHIGBO ENENMO</v>
          </cell>
          <cell r="N1101" t="str">
            <v>HR - SALARIES</v>
          </cell>
          <cell r="O1101" t="str">
            <v>AJILIMA- ISAAC, HAWA</v>
          </cell>
          <cell r="P1101" t="str">
            <v>TARI.AKHIBI@SHELL.COM</v>
          </cell>
          <cell r="Q1101" t="str">
            <v>OPEX</v>
          </cell>
          <cell r="R1101" t="str">
            <v>OPEX</v>
          </cell>
          <cell r="S1101" t="str">
            <v>SALARIES</v>
          </cell>
          <cell r="T1101" t="str">
            <v>N/A</v>
          </cell>
          <cell r="U1101" t="str">
            <v>N/A</v>
          </cell>
          <cell r="V1101" t="str">
            <v>C_OPSE_OIL_Z11</v>
          </cell>
          <cell r="W1101" t="str">
            <v>P235 Direct Management</v>
          </cell>
          <cell r="X1101" t="str">
            <v>S7000 Salaries and Wages</v>
          </cell>
          <cell r="Y1101" t="str">
            <v>A2170 Direct Mngt and Overheads</v>
          </cell>
          <cell r="AB1101">
            <v>255223079.03146741</v>
          </cell>
          <cell r="AC1101">
            <v>0</v>
          </cell>
          <cell r="AD1101">
            <v>836796.98043104063</v>
          </cell>
        </row>
        <row r="1102">
          <cell r="A1102" t="str">
            <v>109402_sal</v>
          </cell>
          <cell r="B1102" t="str">
            <v>PT FIN WELLS/EXPLORATION OVERHEADS</v>
          </cell>
          <cell r="C1102">
            <v>540001</v>
          </cell>
          <cell r="D1102" t="str">
            <v>CORPORATE OPEX SALARIES</v>
          </cell>
          <cell r="E1102">
            <v>415004</v>
          </cell>
          <cell r="F1102">
            <v>4150</v>
          </cell>
          <cell r="G1102" t="str">
            <v>G&amp;A</v>
          </cell>
          <cell r="H1102" t="str">
            <v>BASE JV</v>
          </cell>
          <cell r="I1102" t="str">
            <v>HR</v>
          </cell>
          <cell r="J1102" t="str">
            <v>WELLS</v>
          </cell>
          <cell r="K1102" t="str">
            <v>GM Wells Ops SPDC</v>
          </cell>
          <cell r="L1102" t="str">
            <v>Well Engineering Manager</v>
          </cell>
          <cell r="M1102" t="str">
            <v>CHIGBO ENENMO</v>
          </cell>
          <cell r="N1102" t="str">
            <v>HR - SALARIES</v>
          </cell>
          <cell r="O1102" t="str">
            <v>AJILIMA- ISAAC, HAWA</v>
          </cell>
          <cell r="P1102" t="str">
            <v>TARI.AKHIBI@SHELL.COM</v>
          </cell>
          <cell r="Q1102" t="str">
            <v>OPEX</v>
          </cell>
          <cell r="R1102" t="str">
            <v>OPEX</v>
          </cell>
          <cell r="S1102" t="str">
            <v>SALARIES</v>
          </cell>
          <cell r="T1102" t="str">
            <v>N/A</v>
          </cell>
          <cell r="U1102" t="str">
            <v>N/A</v>
          </cell>
          <cell r="V1102" t="str">
            <v>C_OPSE_OIL_Z11</v>
          </cell>
          <cell r="W1102" t="str">
            <v>P236.06 Finance and Taxation</v>
          </cell>
          <cell r="X1102" t="str">
            <v>S7000 Salaries and Wages</v>
          </cell>
          <cell r="Y1102" t="str">
            <v>A2340 Overhead</v>
          </cell>
          <cell r="AB1102">
            <v>329238410.24768746</v>
          </cell>
          <cell r="AC1102">
            <v>0</v>
          </cell>
          <cell r="AD1102">
            <v>1079470.1975334014</v>
          </cell>
        </row>
        <row r="1103">
          <cell r="A1103" t="str">
            <v>C.NG.AFS.DL.17.016.1201</v>
          </cell>
          <cell r="B1103" t="str">
            <v>EA FOD PHASE 1-FACILITIES</v>
          </cell>
          <cell r="C1103" t="str">
            <v>C.NG.AFS.DL.17.016.1201</v>
          </cell>
          <cell r="D1103" t="str">
            <v>EA FOD PHASE 1-FACILITIES</v>
          </cell>
          <cell r="E1103">
            <v>13203</v>
          </cell>
          <cell r="F1103">
            <v>132</v>
          </cell>
          <cell r="G1103" t="str">
            <v>OF-E&amp;M</v>
          </cell>
          <cell r="H1103" t="str">
            <v>PROJECT FINANCE</v>
          </cell>
          <cell r="I1103" t="str">
            <v>P&amp;T</v>
          </cell>
          <cell r="J1103" t="str">
            <v>GM Nigeria, Operated</v>
          </cell>
          <cell r="K1103" t="str">
            <v>GM Nigeria, Operated</v>
          </cell>
          <cell r="L1103" t="str">
            <v xml:space="preserve">Project Manager, Matrix, Major Pipelines, H Block &amp; Corp Civil </v>
          </cell>
          <cell r="M1103" t="str">
            <v>MOJEED OKUNADE</v>
          </cell>
          <cell r="N1103" t="str">
            <v>MAJOR PROJECTS</v>
          </cell>
          <cell r="O1103" t="str">
            <v>EBEM, MARCEL</v>
          </cell>
          <cell r="P1103" t="str">
            <v>UCHE.NWABUOKU@SHELL.COM</v>
          </cell>
          <cell r="Q1103" t="str">
            <v>CAPEX</v>
          </cell>
          <cell r="R1103" t="str">
            <v>CAPEX</v>
          </cell>
          <cell r="S1103" t="str">
            <v>NON SAL</v>
          </cell>
          <cell r="T1103" t="str">
            <v>N/A</v>
          </cell>
          <cell r="U1103" t="str">
            <v>N/A</v>
          </cell>
          <cell r="V1103" t="str">
            <v>C_EA_OFS</v>
          </cell>
          <cell r="AB1103">
            <v>170800000</v>
          </cell>
          <cell r="AC1103">
            <v>1680000</v>
          </cell>
          <cell r="AD1103">
            <v>2240000</v>
          </cell>
        </row>
        <row r="1104">
          <cell r="A1104" t="str">
            <v>C.NG.AFS.DN.17.022.9410</v>
          </cell>
          <cell r="B1104" t="str">
            <v>FORCADOS YOKRI NAG DRILLING</v>
          </cell>
          <cell r="C1104" t="str">
            <v>C.NG.AFS.DN.17.007.9410</v>
          </cell>
          <cell r="D1104" t="str">
            <v>FORCADOS YOKRI NAG DRILLING</v>
          </cell>
          <cell r="E1104">
            <v>13102</v>
          </cell>
          <cell r="F1104">
            <v>131</v>
          </cell>
          <cell r="G1104" t="str">
            <v>GAS</v>
          </cell>
          <cell r="H1104" t="str">
            <v>PROJECT FINANCE</v>
          </cell>
          <cell r="I1104" t="str">
            <v>P&amp;T</v>
          </cell>
          <cell r="J1104" t="str">
            <v>WELLS</v>
          </cell>
          <cell r="K1104" t="str">
            <v>GM Wells Ops SPDC</v>
          </cell>
          <cell r="L1104" t="str">
            <v>Well Operations Manager, Swamp/Offshore</v>
          </cell>
          <cell r="M1104" t="str">
            <v>MOJEED OKUNADE</v>
          </cell>
          <cell r="N1104" t="str">
            <v>WELLS</v>
          </cell>
          <cell r="O1104" t="str">
            <v>AUDU-USMAN, ISAAC</v>
          </cell>
          <cell r="P1104" t="str">
            <v>FRED.TIMIBITEI@SHELL.COM</v>
          </cell>
          <cell r="Q1104" t="str">
            <v>CAPEX</v>
          </cell>
          <cell r="R1104" t="str">
            <v>CAPEX</v>
          </cell>
          <cell r="V1104" t="str">
            <v>D_FORC_WS1_G01</v>
          </cell>
          <cell r="AB1104">
            <v>8281305069.1590633</v>
          </cell>
          <cell r="AC1104">
            <v>34042775.546400502</v>
          </cell>
          <cell r="AD1104">
            <v>61194595.445282683</v>
          </cell>
        </row>
        <row r="1105">
          <cell r="A1105" t="str">
            <v>C.NG.AFS.DN.17.022.9411</v>
          </cell>
          <cell r="B1105" t="str">
            <v>FORCADOS YOKRI NAG COMPLETION</v>
          </cell>
          <cell r="C1105" t="str">
            <v>C.NG.AFS.DN.17.007.9411</v>
          </cell>
          <cell r="D1105" t="str">
            <v>FORCADOS YOKRI NAG COMPLETION</v>
          </cell>
          <cell r="E1105">
            <v>13104</v>
          </cell>
          <cell r="F1105">
            <v>131</v>
          </cell>
          <cell r="G1105" t="str">
            <v>GAS</v>
          </cell>
          <cell r="H1105" t="str">
            <v>PROJECT FINANCE</v>
          </cell>
          <cell r="I1105" t="str">
            <v>P&amp;T</v>
          </cell>
          <cell r="J1105" t="str">
            <v>WELLS</v>
          </cell>
          <cell r="K1105" t="str">
            <v>GM Wells Ops SPDC</v>
          </cell>
          <cell r="L1105" t="str">
            <v>Well Engineering Manager (CWI)</v>
          </cell>
          <cell r="M1105" t="str">
            <v>MOJEED OKUNADE</v>
          </cell>
          <cell r="N1105" t="str">
            <v>WELLS</v>
          </cell>
          <cell r="O1105" t="str">
            <v>AUDU-USMAN, ISAAC</v>
          </cell>
          <cell r="P1105" t="str">
            <v>FRED.TIMIBITEI@SHELL.COM</v>
          </cell>
          <cell r="Q1105" t="str">
            <v>CAPEX</v>
          </cell>
          <cell r="R1105" t="str">
            <v>CAPEX</v>
          </cell>
          <cell r="V1105" t="str">
            <v>D_FORC_WS1_G01</v>
          </cell>
          <cell r="AB1105">
            <v>2692258761.0354714</v>
          </cell>
          <cell r="AC1105">
            <v>11578326.283518005</v>
          </cell>
          <cell r="AD1105">
            <v>20405404.188552339</v>
          </cell>
        </row>
        <row r="1106">
          <cell r="A1106" t="str">
            <v>C.NG.AFS.OR.17.001.A160</v>
          </cell>
          <cell r="B1106" t="str">
            <v>RIG MOB/DEMOB &amp; START-UP - AF</v>
          </cell>
          <cell r="C1106" t="str">
            <v>C.NG.AFS.OR.17.001.A160</v>
          </cell>
          <cell r="D1106" t="str">
            <v>RIG MOB/DEMOB &amp; START-UP - AF</v>
          </cell>
          <cell r="E1106">
            <v>13003</v>
          </cell>
          <cell r="F1106">
            <v>130</v>
          </cell>
          <cell r="G1106" t="str">
            <v>PE</v>
          </cell>
          <cell r="H1106" t="str">
            <v>PROJECT FINANCE</v>
          </cell>
          <cell r="I1106" t="str">
            <v>P&amp;T</v>
          </cell>
          <cell r="J1106" t="str">
            <v>WELLS</v>
          </cell>
          <cell r="K1106" t="str">
            <v>GM Wells Ops SPDC</v>
          </cell>
          <cell r="L1106" t="str">
            <v>Well Operations Manager, Swamp/Offshore</v>
          </cell>
          <cell r="M1106" t="str">
            <v>MOJEED OKUNADE</v>
          </cell>
          <cell r="N1106" t="str">
            <v>WELLS</v>
          </cell>
          <cell r="O1106" t="str">
            <v>AUDU-USMAN, ISAAC</v>
          </cell>
          <cell r="P1106" t="str">
            <v>FRED.TIMIBITEI@SHELL.COM</v>
          </cell>
          <cell r="Q1106" t="str">
            <v>CAPEX</v>
          </cell>
          <cell r="R1106" t="str">
            <v>CAPEX</v>
          </cell>
          <cell r="V1106" t="str">
            <v>C_EA_FLDX_Z01</v>
          </cell>
          <cell r="AB1106">
            <v>644312500</v>
          </cell>
          <cell r="AC1106">
            <v>6337500</v>
          </cell>
          <cell r="AD1106">
            <v>8450000</v>
          </cell>
        </row>
        <row r="1107">
          <cell r="A1107" t="str">
            <v>C.NG.AGS.DG.08.101.1238</v>
          </cell>
          <cell r="B1107" t="str">
            <v>AG SOLUTION OTUMARA-PMT</v>
          </cell>
          <cell r="C1107" t="str">
            <v>C.NG.AGS.DG.08.101.1238</v>
          </cell>
          <cell r="D1107" t="str">
            <v>AG SOLUTION OTUMARA-PMT</v>
          </cell>
          <cell r="E1107">
            <v>415004</v>
          </cell>
          <cell r="F1107">
            <v>4150</v>
          </cell>
          <cell r="G1107" t="str">
            <v>GAS</v>
          </cell>
          <cell r="H1107" t="str">
            <v>DOMGAS/IPP</v>
          </cell>
          <cell r="I1107" t="str">
            <v>P&amp;T</v>
          </cell>
          <cell r="J1107" t="str">
            <v>GM Nigeria, Operated</v>
          </cell>
          <cell r="K1107" t="str">
            <v>GM Nigeria, Operated</v>
          </cell>
          <cell r="L1107" t="str">
            <v>Project Manager, DOMGAS &amp; FYIP</v>
          </cell>
          <cell r="M1107" t="str">
            <v>MOJEED OKUNADE</v>
          </cell>
          <cell r="N1107" t="str">
            <v>MAJOR PROJECTS</v>
          </cell>
          <cell r="O1107" t="str">
            <v>AJALA, OLUFEMI</v>
          </cell>
          <cell r="P1107" t="str">
            <v>SHOLA.OMOTINUGBON@SHELL.COM</v>
          </cell>
          <cell r="Q1107" t="str">
            <v>CAPEX</v>
          </cell>
          <cell r="R1107" t="str">
            <v>CAPEX</v>
          </cell>
          <cell r="S1107" t="str">
            <v>NON SAL</v>
          </cell>
          <cell r="T1107" t="str">
            <v>N/A</v>
          </cell>
          <cell r="U1107" t="str">
            <v>N/A</v>
          </cell>
          <cell r="V1107" t="str">
            <v>C_OTUM_AGS1_PMT</v>
          </cell>
          <cell r="AB1107">
            <v>22875000</v>
          </cell>
          <cell r="AC1107">
            <v>225000</v>
          </cell>
          <cell r="AD1107">
            <v>300000</v>
          </cell>
        </row>
        <row r="1108">
          <cell r="A1108" t="str">
            <v>109417_Sal</v>
          </cell>
          <cell r="B1108" t="str">
            <v>EXPAT SALARIES</v>
          </cell>
          <cell r="C1108">
            <v>540001</v>
          </cell>
          <cell r="D1108" t="str">
            <v>CORPORATE OPEX SALARIES</v>
          </cell>
          <cell r="E1108">
            <v>415004</v>
          </cell>
          <cell r="F1108">
            <v>4150</v>
          </cell>
          <cell r="G1108" t="str">
            <v>G&amp;A</v>
          </cell>
          <cell r="H1108" t="str">
            <v>BASE JV</v>
          </cell>
          <cell r="I1108" t="str">
            <v>HR</v>
          </cell>
          <cell r="J1108" t="str">
            <v>HR</v>
          </cell>
          <cell r="K1108" t="str">
            <v>HR Manager Nigeria</v>
          </cell>
          <cell r="L1108" t="str">
            <v>HR Manager Nigeria</v>
          </cell>
          <cell r="M1108" t="str">
            <v>CHIGBO ENENMO</v>
          </cell>
          <cell r="N1108" t="str">
            <v>HR - SALARIES</v>
          </cell>
          <cell r="O1108" t="str">
            <v>AJILIMA- ISAAC, HAWA</v>
          </cell>
          <cell r="P1108" t="str">
            <v>TARI.AKHIBI@SHELL.COM</v>
          </cell>
          <cell r="Q1108" t="str">
            <v>OPEX</v>
          </cell>
          <cell r="R1108" t="str">
            <v>OPEX</v>
          </cell>
          <cell r="S1108" t="str">
            <v>SALARIES</v>
          </cell>
          <cell r="T1108" t="str">
            <v>N/A</v>
          </cell>
          <cell r="U1108" t="str">
            <v>N/A</v>
          </cell>
          <cell r="V1108" t="str">
            <v>N/A</v>
          </cell>
          <cell r="W1108" t="str">
            <v>P236.04 HR</v>
          </cell>
          <cell r="X1108" t="str">
            <v>S7000 Salaries and Wages</v>
          </cell>
          <cell r="Y1108" t="str">
            <v>A2340 Overhead</v>
          </cell>
          <cell r="AB1108">
            <v>0</v>
          </cell>
          <cell r="AC1108">
            <v>0</v>
          </cell>
          <cell r="AD1108">
            <v>0</v>
          </cell>
        </row>
        <row r="1109">
          <cell r="A1109" t="str">
            <v>C.NG.ANO.DG.17.001</v>
          </cell>
          <cell r="B1109" t="str">
            <v>ASSA NORTH / OHAJI SOUTH- DOMGAS PROJECT</v>
          </cell>
          <cell r="C1109" t="str">
            <v>P.NG.ANO.DG.15.001</v>
          </cell>
          <cell r="D1109" t="str">
            <v>ASSA NORTH / OHAJI SOUTH DOMGAS PROJECT</v>
          </cell>
          <cell r="E1109">
            <v>13303</v>
          </cell>
          <cell r="F1109">
            <v>133</v>
          </cell>
          <cell r="G1109" t="str">
            <v>AN-OS</v>
          </cell>
          <cell r="H1109" t="str">
            <v>DOMGAS/IPP</v>
          </cell>
          <cell r="I1109" t="str">
            <v>P&amp;T</v>
          </cell>
          <cell r="J1109" t="str">
            <v>GM Nigeria, Operated</v>
          </cell>
          <cell r="K1109" t="str">
            <v>GM Nigeria, Operated</v>
          </cell>
          <cell r="L1109" t="str">
            <v>Project Manager ASSA North</v>
          </cell>
          <cell r="M1109" t="str">
            <v>MOJEED OKUNADE</v>
          </cell>
          <cell r="N1109" t="str">
            <v>MAJOR PROJECTS</v>
          </cell>
          <cell r="O1109" t="str">
            <v>AJALA, OLUFEMI</v>
          </cell>
          <cell r="P1109" t="str">
            <v>GODIAN.EHIRIM@SHELL.COM</v>
          </cell>
          <cell r="Q1109" t="str">
            <v>CAPEX</v>
          </cell>
          <cell r="R1109" t="str">
            <v>CAPEX</v>
          </cell>
          <cell r="S1109" t="str">
            <v>NON SAL</v>
          </cell>
          <cell r="T1109" t="str">
            <v>N/A</v>
          </cell>
          <cell r="U1109" t="str">
            <v>N/A</v>
          </cell>
          <cell r="V1109" t="str">
            <v>C_ASSN_Domgas</v>
          </cell>
          <cell r="AB1109">
            <v>10425510000</v>
          </cell>
          <cell r="AC1109">
            <v>79758000</v>
          </cell>
          <cell r="AD1109">
            <v>113940000</v>
          </cell>
        </row>
        <row r="1110">
          <cell r="A1110" t="str">
            <v>C.NG.ANO.DN.17.001.9410</v>
          </cell>
          <cell r="B1110" t="str">
            <v>ASSNH40W01 DRILLING</v>
          </cell>
          <cell r="C1110" t="str">
            <v>C.NG.PAE.DN.17.001.9410</v>
          </cell>
          <cell r="D1110" t="str">
            <v>ASSNH40W01 DRILLING</v>
          </cell>
          <cell r="E1110">
            <v>13102</v>
          </cell>
          <cell r="F1110">
            <v>131</v>
          </cell>
          <cell r="G1110" t="str">
            <v>GAS</v>
          </cell>
          <cell r="H1110" t="str">
            <v>DOMGAS/IPP</v>
          </cell>
          <cell r="I1110" t="str">
            <v>P&amp;T</v>
          </cell>
          <cell r="J1110" t="str">
            <v>WELLS</v>
          </cell>
          <cell r="K1110" t="str">
            <v>GM Wells Ops SPDC</v>
          </cell>
          <cell r="L1110" t="str">
            <v>Well Operations Manager, Land/ D&amp;R/BOM</v>
          </cell>
          <cell r="M1110" t="str">
            <v>MOJEED OKUNADE</v>
          </cell>
          <cell r="N1110" t="str">
            <v>WELLS</v>
          </cell>
          <cell r="O1110" t="str">
            <v>AUDU-USMAN, ISAAC</v>
          </cell>
          <cell r="P1110" t="str">
            <v>FRED.TIMIBITEI@SHELL.COM</v>
          </cell>
          <cell r="Q1110" t="str">
            <v>CAPEX</v>
          </cell>
          <cell r="R1110" t="str">
            <v>CAPEX</v>
          </cell>
          <cell r="V1110" t="str">
            <v>D_ASSN_EL2_G30</v>
          </cell>
          <cell r="AB1110">
            <v>1430351004.7563798</v>
          </cell>
          <cell r="AC1110">
            <v>6561685.65248744</v>
          </cell>
          <cell r="AD1110">
            <v>11251361.077918194</v>
          </cell>
        </row>
        <row r="1111">
          <cell r="A1111" t="str">
            <v>C.NG.ANO.DN.17.001.9411</v>
          </cell>
          <cell r="B1111" t="str">
            <v>ASSNH40W01 COMPLETION</v>
          </cell>
          <cell r="C1111" t="str">
            <v>C.NG.PAE.DN.17.001.9411</v>
          </cell>
          <cell r="D1111" t="str">
            <v>ASSNH40W01 COMPLETION</v>
          </cell>
          <cell r="E1111">
            <v>13104</v>
          </cell>
          <cell r="F1111">
            <v>131</v>
          </cell>
          <cell r="G1111" t="str">
            <v>GAS</v>
          </cell>
          <cell r="H1111" t="str">
            <v>DOMGAS/IPP</v>
          </cell>
          <cell r="I1111" t="str">
            <v>P&amp;T</v>
          </cell>
          <cell r="J1111" t="str">
            <v>WELLS</v>
          </cell>
          <cell r="K1111" t="str">
            <v>GM Wells Ops SPDC</v>
          </cell>
          <cell r="L1111" t="str">
            <v>Well Engineering Manager (CWI)</v>
          </cell>
          <cell r="M1111" t="str">
            <v>MOJEED OKUNADE</v>
          </cell>
          <cell r="N1111" t="str">
            <v>WELLS</v>
          </cell>
          <cell r="O1111" t="str">
            <v>AUDU-USMAN, ISAAC</v>
          </cell>
          <cell r="P1111" t="str">
            <v>FRED.TIMIBITEI@SHELL.COM</v>
          </cell>
          <cell r="Q1111" t="str">
            <v>CAPEX</v>
          </cell>
          <cell r="R1111" t="str">
            <v>CAPEX</v>
          </cell>
          <cell r="V1111" t="str">
            <v>D_ASSN_EL2_G30</v>
          </cell>
          <cell r="AB1111">
            <v>552768069.67751074</v>
          </cell>
          <cell r="AC1111">
            <v>2655703.6294569881</v>
          </cell>
          <cell r="AD1111">
            <v>4468057.9562684987</v>
          </cell>
        </row>
        <row r="1112">
          <cell r="A1112" t="str">
            <v>C.NG.ANO.DN.17.002.9410</v>
          </cell>
          <cell r="B1112" t="str">
            <v>ASSNH40W02 DRILLING</v>
          </cell>
          <cell r="C1112" t="str">
            <v>C.NG.PAE.DN.17.002.9410</v>
          </cell>
          <cell r="D1112" t="str">
            <v>ASSNH40W02 DRILLING</v>
          </cell>
          <cell r="E1112">
            <v>13102</v>
          </cell>
          <cell r="F1112">
            <v>131</v>
          </cell>
          <cell r="G1112" t="str">
            <v>GAS</v>
          </cell>
          <cell r="H1112" t="str">
            <v>DOMGAS/IPP</v>
          </cell>
          <cell r="I1112" t="str">
            <v>P&amp;T</v>
          </cell>
          <cell r="J1112" t="str">
            <v>WELLS</v>
          </cell>
          <cell r="K1112" t="str">
            <v>GM Wells Ops SPDC</v>
          </cell>
          <cell r="L1112" t="str">
            <v>Well Operations Manager, Land/ D&amp;R/BOM</v>
          </cell>
          <cell r="M1112" t="str">
            <v>MOJEED OKUNADE</v>
          </cell>
          <cell r="N1112" t="str">
            <v>WELLS</v>
          </cell>
          <cell r="O1112" t="str">
            <v>AUDU-USMAN, ISAAC</v>
          </cell>
          <cell r="P1112" t="str">
            <v>FRED.TIMIBITEI@SHELL.COM</v>
          </cell>
          <cell r="Q1112" t="str">
            <v>CAPEX</v>
          </cell>
          <cell r="R1112" t="str">
            <v>CAPEX</v>
          </cell>
          <cell r="V1112" t="str">
            <v>D_ASSN_EL2_G30</v>
          </cell>
          <cell r="AB1112">
            <v>908305073.4508599</v>
          </cell>
          <cell r="AC1112">
            <v>4121776.1266266014</v>
          </cell>
          <cell r="AD1112">
            <v>7099825.5477769617</v>
          </cell>
        </row>
        <row r="1113">
          <cell r="A1113" t="str">
            <v>C.NG.ANO.DN.17.002.9411</v>
          </cell>
          <cell r="B1113" t="str">
            <v>ASSNH40W02 COMPLETION</v>
          </cell>
          <cell r="C1113" t="str">
            <v>C.NG.PAE.DN.17.002.9411</v>
          </cell>
          <cell r="D1113" t="str">
            <v>ASSNH40W02 COMPLETION</v>
          </cell>
          <cell r="E1113">
            <v>13104</v>
          </cell>
          <cell r="F1113">
            <v>131</v>
          </cell>
          <cell r="G1113" t="str">
            <v>GAS</v>
          </cell>
          <cell r="H1113" t="str">
            <v>DOMGAS/IPP</v>
          </cell>
          <cell r="I1113" t="str">
            <v>P&amp;T</v>
          </cell>
          <cell r="J1113" t="str">
            <v>WELLS</v>
          </cell>
          <cell r="K1113" t="str">
            <v>GM Wells Ops SPDC</v>
          </cell>
          <cell r="L1113" t="str">
            <v>Well Engineering Manager (CWI)</v>
          </cell>
          <cell r="M1113" t="str">
            <v>MOJEED OKUNADE</v>
          </cell>
          <cell r="N1113" t="str">
            <v>WELLS</v>
          </cell>
          <cell r="O1113" t="str">
            <v>AUDU-USMAN, ISAAC</v>
          </cell>
          <cell r="P1113" t="str">
            <v>FRED.TIMIBITEI@SHELL.COM</v>
          </cell>
          <cell r="Q1113" t="str">
            <v>CAPEX</v>
          </cell>
          <cell r="R1113" t="str">
            <v>CAPEX</v>
          </cell>
          <cell r="V1113" t="str">
            <v>D_ASSN_EL2_G30</v>
          </cell>
          <cell r="AB1113">
            <v>552282819.76460218</v>
          </cell>
          <cell r="AC1113">
            <v>2651698.925408544</v>
          </cell>
          <cell r="AD1113">
            <v>4462462.2688990431</v>
          </cell>
        </row>
        <row r="1114">
          <cell r="A1114" t="str">
            <v>C.NG.ANO.DN.17.003.9401</v>
          </cell>
          <cell r="B1114" t="str">
            <v>ASSNH10W01  LOCATION PREPARATION</v>
          </cell>
          <cell r="C1114" t="str">
            <v>New_ASSNH10W01  LOCATION PREPARATION</v>
          </cell>
          <cell r="D1114" t="str">
            <v>ASSNH10W01  LOCATION PREPARATION</v>
          </cell>
          <cell r="E1114">
            <v>13101</v>
          </cell>
          <cell r="F1114">
            <v>131</v>
          </cell>
          <cell r="G1114" t="str">
            <v>GAS</v>
          </cell>
          <cell r="H1114" t="str">
            <v>DOMGAS/IPP</v>
          </cell>
          <cell r="I1114" t="str">
            <v>P&amp;T</v>
          </cell>
          <cell r="J1114" t="str">
            <v>WELLS</v>
          </cell>
          <cell r="K1114" t="str">
            <v>GM Wells Ops SPDC</v>
          </cell>
          <cell r="L1114" t="str">
            <v>Well Operations Manager, Land/ D&amp;R/BOM</v>
          </cell>
          <cell r="M1114" t="str">
            <v>MOJEED OKUNADE</v>
          </cell>
          <cell r="N1114" t="str">
            <v>WELLS</v>
          </cell>
          <cell r="O1114" t="str">
            <v>AUDU-USMAN, ISAAC</v>
          </cell>
          <cell r="P1114" t="str">
            <v>B.ORABUEZE@SHELL.COM</v>
          </cell>
          <cell r="Q1114" t="str">
            <v>CAPEX</v>
          </cell>
          <cell r="R1114" t="str">
            <v>CAPEX</v>
          </cell>
          <cell r="V1114" t="str">
            <v>D_ASSN_EL2_G30</v>
          </cell>
          <cell r="AB1114">
            <v>211830447.59811547</v>
          </cell>
          <cell r="AC1114">
            <v>405473.94230126083</v>
          </cell>
          <cell r="AD1114">
            <v>1100000</v>
          </cell>
        </row>
        <row r="1115">
          <cell r="A1115" t="str">
            <v>C.NG.ANO.DN.17.003.9410</v>
          </cell>
          <cell r="B1115" t="str">
            <v>ASSNH10W01  DRILLING</v>
          </cell>
          <cell r="C1115" t="str">
            <v>New_ASSNH10W01  DRILLING_9410</v>
          </cell>
          <cell r="D1115" t="str">
            <v>ASSNH10W01  DRILLING</v>
          </cell>
          <cell r="E1115">
            <v>13102</v>
          </cell>
          <cell r="F1115">
            <v>131</v>
          </cell>
          <cell r="G1115" t="str">
            <v>GAS</v>
          </cell>
          <cell r="H1115" t="str">
            <v>DOMGAS/IPP</v>
          </cell>
          <cell r="I1115" t="str">
            <v>P&amp;T</v>
          </cell>
          <cell r="J1115" t="str">
            <v>WELLS</v>
          </cell>
          <cell r="K1115" t="str">
            <v>GM Wells Ops SPDC</v>
          </cell>
          <cell r="L1115" t="str">
            <v>Well Operations Manager, Land/ D&amp;R/BOM</v>
          </cell>
          <cell r="M1115" t="str">
            <v>MOJEED OKUNADE</v>
          </cell>
          <cell r="N1115" t="str">
            <v>WELLS</v>
          </cell>
          <cell r="O1115" t="str">
            <v>AUDU-USMAN, ISAAC</v>
          </cell>
          <cell r="P1115" t="str">
            <v>FRED.TIMIBITEI@SHELL.COM</v>
          </cell>
          <cell r="Q1115" t="str">
            <v>CAPEX</v>
          </cell>
          <cell r="R1115" t="str">
            <v>CAPEX</v>
          </cell>
          <cell r="V1115" t="str">
            <v>D_ASSN_EL2_G30</v>
          </cell>
          <cell r="AB1115">
            <v>1024878213.447511</v>
          </cell>
          <cell r="AC1115">
            <v>4640354.1280215168</v>
          </cell>
          <cell r="AD1115">
            <v>8000610.5655543394</v>
          </cell>
        </row>
        <row r="1116">
          <cell r="A1116" t="str">
            <v>C.NG.ANO.DN.17.004.9401</v>
          </cell>
          <cell r="B1116" t="str">
            <v>ASSNH10W02  LOCATION PREPARATION</v>
          </cell>
          <cell r="C1116" t="str">
            <v>New_ASSNH10W02  LOCATION PREPARATION</v>
          </cell>
          <cell r="D1116" t="str">
            <v>ASSNH10W02  LOCATION PREPARATION</v>
          </cell>
          <cell r="E1116">
            <v>13101</v>
          </cell>
          <cell r="F1116">
            <v>131</v>
          </cell>
          <cell r="G1116" t="str">
            <v>GAS</v>
          </cell>
          <cell r="H1116" t="str">
            <v>DOMGAS/IPP</v>
          </cell>
          <cell r="I1116" t="str">
            <v>P&amp;T</v>
          </cell>
          <cell r="J1116" t="str">
            <v>WELLS</v>
          </cell>
          <cell r="K1116" t="str">
            <v>GM Wells Ops SPDC</v>
          </cell>
          <cell r="L1116" t="str">
            <v>Well Operations Manager, Land/ D&amp;R/BOM</v>
          </cell>
          <cell r="M1116" t="str">
            <v>MOJEED OKUNADE</v>
          </cell>
          <cell r="N1116" t="str">
            <v>WELLS</v>
          </cell>
          <cell r="O1116" t="str">
            <v>AUDU-USMAN, ISAAC</v>
          </cell>
          <cell r="P1116" t="str">
            <v>B.ORABUEZE@SHELL.COM</v>
          </cell>
          <cell r="Q1116" t="str">
            <v>CAPEX</v>
          </cell>
          <cell r="R1116" t="str">
            <v>CAPEX</v>
          </cell>
          <cell r="V1116" t="str">
            <v>D_ASSN_EL2_G30</v>
          </cell>
          <cell r="AB1116">
            <v>211830447.59811547</v>
          </cell>
          <cell r="AC1116">
            <v>405473.94230126083</v>
          </cell>
          <cell r="AD1116">
            <v>1100000</v>
          </cell>
        </row>
        <row r="1117">
          <cell r="A1117" t="str">
            <v>C.NG.ANO.DN.17.005.9401</v>
          </cell>
          <cell r="B1117" t="str">
            <v>ASSNH10W03  LOCATION PREPARATION</v>
          </cell>
          <cell r="C1117" t="str">
            <v>New_ASSNH10W03  LOCATION PREPARATION</v>
          </cell>
          <cell r="D1117" t="str">
            <v>ASSNH10W03  LOCATION PREPARATION</v>
          </cell>
          <cell r="E1117">
            <v>13101</v>
          </cell>
          <cell r="F1117">
            <v>131</v>
          </cell>
          <cell r="G1117" t="str">
            <v>GAS</v>
          </cell>
          <cell r="H1117" t="str">
            <v>DOMGAS/IPP</v>
          </cell>
          <cell r="I1117" t="str">
            <v>P&amp;T</v>
          </cell>
          <cell r="J1117" t="str">
            <v>WELLS</v>
          </cell>
          <cell r="K1117" t="str">
            <v>GM Wells Ops SPDC</v>
          </cell>
          <cell r="L1117" t="str">
            <v>Well Operations Manager, Land/ D&amp;R/BOM</v>
          </cell>
          <cell r="M1117" t="str">
            <v>MOJEED OKUNADE</v>
          </cell>
          <cell r="N1117" t="str">
            <v>WELLS</v>
          </cell>
          <cell r="O1117" t="str">
            <v>AUDU-USMAN, ISAAC</v>
          </cell>
          <cell r="P1117" t="str">
            <v>B.ORABUEZE@SHELL.COM</v>
          </cell>
          <cell r="Q1117" t="str">
            <v>CAPEX</v>
          </cell>
          <cell r="R1117" t="str">
            <v>CAPEX</v>
          </cell>
          <cell r="V1117" t="str">
            <v>D_ASSN_EL2_G30</v>
          </cell>
          <cell r="AB1117">
            <v>211830447.59811547</v>
          </cell>
          <cell r="AC1117">
            <v>405473.94230126083</v>
          </cell>
          <cell r="AD1117">
            <v>1100000</v>
          </cell>
        </row>
        <row r="1118">
          <cell r="A1118" t="str">
            <v>C.NG.ANO.DN.17.006.9401</v>
          </cell>
          <cell r="B1118" t="str">
            <v>ASSNH10W04 LOCATION PREPARATION</v>
          </cell>
          <cell r="C1118" t="str">
            <v>New_ASSNH10W04 LOCATION PREPARATION</v>
          </cell>
          <cell r="D1118" t="str">
            <v>ASSNH10W04 LOCATION PREPARATION</v>
          </cell>
          <cell r="E1118">
            <v>13101</v>
          </cell>
          <cell r="F1118">
            <v>131</v>
          </cell>
          <cell r="G1118" t="str">
            <v>GAS</v>
          </cell>
          <cell r="H1118" t="str">
            <v>DOMGAS/IPP</v>
          </cell>
          <cell r="I1118" t="str">
            <v>P&amp;T</v>
          </cell>
          <cell r="J1118" t="str">
            <v>WELLS</v>
          </cell>
          <cell r="K1118" t="str">
            <v>GM Wells Ops SPDC</v>
          </cell>
          <cell r="L1118" t="str">
            <v>Well Operations Manager, Land/ D&amp;R/BOM</v>
          </cell>
          <cell r="M1118" t="str">
            <v>MOJEED OKUNADE</v>
          </cell>
          <cell r="N1118" t="str">
            <v>WELLS</v>
          </cell>
          <cell r="O1118" t="str">
            <v>AUDU-USMAN, ISAAC</v>
          </cell>
          <cell r="P1118" t="str">
            <v>B.ORABUEZE@SHELL.COM</v>
          </cell>
          <cell r="Q1118" t="str">
            <v>CAPEX</v>
          </cell>
          <cell r="R1118" t="str">
            <v>CAPEX</v>
          </cell>
          <cell r="V1118" t="str">
            <v>D_ASSN_EL2_G30</v>
          </cell>
          <cell r="AB1118">
            <v>211830447.59811547</v>
          </cell>
          <cell r="AC1118">
            <v>405473.94230126083</v>
          </cell>
          <cell r="AD1118">
            <v>1100000</v>
          </cell>
        </row>
        <row r="1119">
          <cell r="A1119" t="str">
            <v>C.NG.CMP.DF.15.001.1230</v>
          </cell>
          <cell r="B1119" t="str">
            <v>CRUDE OIL METERING:-CONSTRUCTION</v>
          </cell>
          <cell r="C1119" t="str">
            <v>C.NG.CMP.DF.15.001</v>
          </cell>
          <cell r="D1119" t="str">
            <v>CRUDE OIL METERING</v>
          </cell>
          <cell r="E1119">
            <v>13203</v>
          </cell>
          <cell r="F1119">
            <v>132</v>
          </cell>
          <cell r="G1119" t="str">
            <v>OF-E&amp;M</v>
          </cell>
          <cell r="H1119" t="str">
            <v>BASE JV</v>
          </cell>
          <cell r="I1119" t="str">
            <v>P&amp;T</v>
          </cell>
          <cell r="J1119" t="str">
            <v>GM Nigeria, Operated</v>
          </cell>
          <cell r="K1119" t="str">
            <v>GM Nigeria, Operated</v>
          </cell>
          <cell r="L1119" t="str">
            <v xml:space="preserve">Project Manager, Matrix, Major Pipelines, H Block &amp; Corp Civil </v>
          </cell>
          <cell r="M1119" t="str">
            <v>MOJEED OKUNADE</v>
          </cell>
          <cell r="N1119" t="str">
            <v>MAJOR PROJECTS</v>
          </cell>
          <cell r="O1119" t="str">
            <v>EBEM, MARCEL</v>
          </cell>
          <cell r="P1119" t="str">
            <v>OLUKOREDE.ODUWOLE@SHELL.COM</v>
          </cell>
          <cell r="Q1119" t="str">
            <v>CAPEX</v>
          </cell>
          <cell r="R1119" t="str">
            <v>CAPEX</v>
          </cell>
          <cell r="S1119" t="str">
            <v>NON SAL</v>
          </cell>
          <cell r="T1119" t="str">
            <v>N/A</v>
          </cell>
          <cell r="U1119" t="str">
            <v>N/A</v>
          </cell>
          <cell r="V1119" t="str">
            <v>C_SOKU_METERING_ES1_Z01</v>
          </cell>
          <cell r="AB1119">
            <v>524600000</v>
          </cell>
          <cell r="AC1119">
            <v>5160000</v>
          </cell>
          <cell r="AD1119">
            <v>6880000</v>
          </cell>
        </row>
        <row r="1120">
          <cell r="A1120" t="str">
            <v>C.NG.CMP.DF.15.001.AC03</v>
          </cell>
          <cell r="B1120" t="str">
            <v>CRUDE OIL METERING:-PMT</v>
          </cell>
          <cell r="C1120" t="str">
            <v>C.NG.CMP.DF.15.001.AC03</v>
          </cell>
          <cell r="D1120" t="str">
            <v>CRUDE OIL METERING</v>
          </cell>
          <cell r="E1120">
            <v>415004</v>
          </cell>
          <cell r="F1120">
            <v>4150</v>
          </cell>
          <cell r="G1120" t="str">
            <v>OF-E&amp;M</v>
          </cell>
          <cell r="H1120" t="str">
            <v>BASE JV</v>
          </cell>
          <cell r="I1120" t="str">
            <v>P&amp;T</v>
          </cell>
          <cell r="J1120" t="str">
            <v>GM Nigeria, Operated</v>
          </cell>
          <cell r="K1120" t="str">
            <v>GM Nigeria, Operated</v>
          </cell>
          <cell r="L1120" t="str">
            <v xml:space="preserve">Project Manager, Matrix, Major Pipelines, H Block &amp; Corp Civil </v>
          </cell>
          <cell r="M1120" t="str">
            <v>MOJEED OKUNADE</v>
          </cell>
          <cell r="N1120" t="str">
            <v>MAJOR PROJECTS</v>
          </cell>
          <cell r="O1120" t="str">
            <v>EBEM, MARCEL</v>
          </cell>
          <cell r="P1120" t="str">
            <v>OLUKOREDE.ODUWOLE@SHELL.COM</v>
          </cell>
          <cell r="Q1120" t="str">
            <v>CAPEX</v>
          </cell>
          <cell r="R1120" t="str">
            <v>CAPEX</v>
          </cell>
          <cell r="S1120" t="str">
            <v>NON SAL</v>
          </cell>
          <cell r="T1120" t="str">
            <v>N/A</v>
          </cell>
          <cell r="U1120" t="str">
            <v>N/A</v>
          </cell>
          <cell r="V1120" t="str">
            <v>C_METERING_PMT_ES1_Z01</v>
          </cell>
          <cell r="AB1120">
            <v>60237500</v>
          </cell>
          <cell r="AC1120">
            <v>592500</v>
          </cell>
          <cell r="AD1120">
            <v>790000</v>
          </cell>
        </row>
        <row r="1121">
          <cell r="A1121" t="str">
            <v>C.NG.DEV.OU.18.001.2020</v>
          </cell>
          <cell r="B1121" t="str">
            <v>DEVELOPMENT COMPUTER HARDWARE PURCHASE</v>
          </cell>
          <cell r="C1121" t="str">
            <v>C.NG.DEV.OU.18.001</v>
          </cell>
          <cell r="D1121" t="str">
            <v>DEVELOPMENT COMPUTER HARDWARE PURCHASE</v>
          </cell>
          <cell r="E1121">
            <v>14006</v>
          </cell>
          <cell r="F1121">
            <v>140</v>
          </cell>
          <cell r="G1121" t="str">
            <v>OF-E&amp;M</v>
          </cell>
          <cell r="H1121" t="str">
            <v>BASE JV</v>
          </cell>
          <cell r="I1121" t="str">
            <v>DEVELOPMENT</v>
          </cell>
          <cell r="J1121" t="str">
            <v>DEVELOPMENT</v>
          </cell>
          <cell r="K1121" t="str">
            <v>Manager, Geosolutions &amp; Onshore Studies</v>
          </cell>
          <cell r="L1121" t="str">
            <v>Chief Geophysicist</v>
          </cell>
          <cell r="M1121" t="str">
            <v>MOJEED OKUNADE</v>
          </cell>
          <cell r="N1121" t="str">
            <v>DEVELOPMENT</v>
          </cell>
          <cell r="O1121" t="str">
            <v>ENONCHE, VANESSA</v>
          </cell>
          <cell r="P1121" t="str">
            <v>RAZAQ.TAJUDEEN@SHELL.COM</v>
          </cell>
          <cell r="Q1121" t="str">
            <v>CAPEX</v>
          </cell>
          <cell r="R1121" t="str">
            <v>CAPEX</v>
          </cell>
          <cell r="V1121" t="str">
            <v>C_NOGI_CCC_Z44</v>
          </cell>
          <cell r="AB1121">
            <v>41937500</v>
          </cell>
          <cell r="AC1121">
            <v>412500</v>
          </cell>
          <cell r="AD1121">
            <v>550000</v>
          </cell>
        </row>
        <row r="1122">
          <cell r="A1122" t="str">
            <v>C.NG.DGM.DF.18.001</v>
          </cell>
          <cell r="B1122" t="str">
            <v>DOMGAS METERING</v>
          </cell>
          <cell r="C1122" t="str">
            <v>C.NG.DGM.DF.18.001</v>
          </cell>
          <cell r="D1122" t="str">
            <v>DOMGAS METERING</v>
          </cell>
          <cell r="E1122">
            <v>13303</v>
          </cell>
          <cell r="F1122">
            <v>133</v>
          </cell>
          <cell r="G1122" t="str">
            <v>GAS</v>
          </cell>
          <cell r="H1122" t="str">
            <v>DOMGAS/IPP</v>
          </cell>
          <cell r="I1122" t="str">
            <v>P&amp;T</v>
          </cell>
          <cell r="J1122" t="str">
            <v>GM Nigeria, Operated</v>
          </cell>
          <cell r="K1122" t="str">
            <v>GM Nigeria, Operated</v>
          </cell>
          <cell r="L1122" t="str">
            <v xml:space="preserve">Project Manager, Matrix, Major Pipelines, H Block &amp; Corp Civil </v>
          </cell>
          <cell r="M1122" t="str">
            <v>MOJEED OKUNADE</v>
          </cell>
          <cell r="N1122" t="str">
            <v>MAJOR PROJECTS</v>
          </cell>
          <cell r="O1122" t="str">
            <v>EBEM, MARCEL</v>
          </cell>
          <cell r="P1122" t="str">
            <v>othuke.okpokoro@shell.com</v>
          </cell>
          <cell r="Q1122" t="str">
            <v>CAPEX</v>
          </cell>
          <cell r="R1122" t="str">
            <v>CAPEX</v>
          </cell>
          <cell r="S1122" t="str">
            <v>NON SAL</v>
          </cell>
          <cell r="T1122" t="str">
            <v>N/A</v>
          </cell>
          <cell r="U1122" t="str">
            <v>N/A</v>
          </cell>
          <cell r="V1122" t="str">
            <v>C_IMOR_METERING_EL1_Z01</v>
          </cell>
          <cell r="AB1122">
            <v>525362500</v>
          </cell>
          <cell r="AC1122">
            <v>5167500</v>
          </cell>
          <cell r="AD1122">
            <v>6890000</v>
          </cell>
        </row>
        <row r="1123">
          <cell r="A1123" t="str">
            <v>109428_Sal</v>
          </cell>
          <cell r="B1123" t="str">
            <v>NLNG Payables</v>
          </cell>
          <cell r="C1123">
            <v>540001</v>
          </cell>
          <cell r="D1123" t="str">
            <v>CORPORATE OPEX SALARIES</v>
          </cell>
          <cell r="E1123">
            <v>415004</v>
          </cell>
          <cell r="F1123">
            <v>4150</v>
          </cell>
          <cell r="G1123" t="str">
            <v>G&amp;A</v>
          </cell>
          <cell r="H1123" t="str">
            <v>BASE JV</v>
          </cell>
          <cell r="I1123" t="str">
            <v>HR</v>
          </cell>
          <cell r="J1123" t="str">
            <v>HR</v>
          </cell>
          <cell r="M1123" t="str">
            <v>CHIGBO ENENMO</v>
          </cell>
          <cell r="N1123" t="str">
            <v>HR - SALARIES</v>
          </cell>
          <cell r="O1123" t="str">
            <v>AJILIMA- ISAAC, HAWA</v>
          </cell>
          <cell r="P1123" t="str">
            <v>TARI.AKHIBI@SHELL.COM</v>
          </cell>
          <cell r="Q1123" t="str">
            <v>OPEX</v>
          </cell>
          <cell r="R1123" t="str">
            <v>OPEX</v>
          </cell>
          <cell r="S1123" t="str">
            <v>SALARIES</v>
          </cell>
          <cell r="T1123" t="str">
            <v>N/A</v>
          </cell>
          <cell r="U1123" t="str">
            <v>N/A</v>
          </cell>
          <cell r="V1123" t="str">
            <v>N/A</v>
          </cell>
          <cell r="W1123" t="str">
            <v>P236.04 HR</v>
          </cell>
          <cell r="X1123" t="str">
            <v>S7000 Salaries and Wages</v>
          </cell>
          <cell r="Y1123" t="str">
            <v>A2340 Overhead</v>
          </cell>
          <cell r="AB1123">
            <v>0</v>
          </cell>
          <cell r="AC1123">
            <v>0</v>
          </cell>
          <cell r="AD1123">
            <v>0</v>
          </cell>
        </row>
        <row r="1124">
          <cell r="A1124" t="str">
            <v>109941_Sal</v>
          </cell>
          <cell r="B1124" t="str">
            <v xml:space="preserve">WELLS CONSULTANTS                       </v>
          </cell>
          <cell r="C1124">
            <v>540001</v>
          </cell>
          <cell r="D1124" t="str">
            <v>CORPORATE OPEX SALARIES</v>
          </cell>
          <cell r="E1124">
            <v>415004</v>
          </cell>
          <cell r="F1124">
            <v>4150</v>
          </cell>
          <cell r="G1124" t="str">
            <v>G&amp;A</v>
          </cell>
          <cell r="H1124" t="str">
            <v>BASE JV</v>
          </cell>
          <cell r="I1124" t="str">
            <v>HR</v>
          </cell>
          <cell r="J1124" t="str">
            <v>WELLS</v>
          </cell>
          <cell r="K1124" t="str">
            <v>GM Wells Ops SPDC</v>
          </cell>
          <cell r="L1124" t="str">
            <v>Well Engineering Manager</v>
          </cell>
          <cell r="M1124" t="str">
            <v>CHIGBO ENENMO</v>
          </cell>
          <cell r="N1124" t="str">
            <v>HR - SALARIES</v>
          </cell>
          <cell r="O1124" t="str">
            <v>AJILIMA- ISAAC, HAWA</v>
          </cell>
          <cell r="P1124" t="str">
            <v>TARI.AKHIBI@SHELL.COM</v>
          </cell>
          <cell r="Q1124" t="str">
            <v>OPEX</v>
          </cell>
          <cell r="R1124" t="str">
            <v>OPEX</v>
          </cell>
          <cell r="S1124" t="str">
            <v>SALARIES</v>
          </cell>
          <cell r="T1124" t="str">
            <v>N/A</v>
          </cell>
          <cell r="U1124" t="str">
            <v>N/A</v>
          </cell>
          <cell r="V1124" t="str">
            <v>N/A</v>
          </cell>
          <cell r="W1124" t="str">
            <v>P236.01 Technical Support</v>
          </cell>
          <cell r="X1124" t="str">
            <v>S7000 Salaries and Wages</v>
          </cell>
          <cell r="Y1124" t="str">
            <v>A2340 Overhead</v>
          </cell>
          <cell r="AB1124">
            <v>0</v>
          </cell>
          <cell r="AC1124">
            <v>0</v>
          </cell>
          <cell r="AD1124">
            <v>0</v>
          </cell>
        </row>
        <row r="1125">
          <cell r="A1125" t="str">
            <v>110025_Sal</v>
          </cell>
          <cell r="B1125" t="str">
            <v>CLINICAL HEALTH GENERAL MEDICAL ADMINIST</v>
          </cell>
          <cell r="C1125">
            <v>540001</v>
          </cell>
          <cell r="D1125" t="str">
            <v>CORPORATE OPEX SALARIES</v>
          </cell>
          <cell r="E1125">
            <v>415004</v>
          </cell>
          <cell r="F1125">
            <v>4150</v>
          </cell>
          <cell r="G1125" t="str">
            <v>G&amp;A</v>
          </cell>
          <cell r="H1125" t="str">
            <v>BASE JV</v>
          </cell>
          <cell r="I1125" t="str">
            <v>HR</v>
          </cell>
          <cell r="J1125" t="str">
            <v>HR</v>
          </cell>
          <cell r="K1125" t="str">
            <v>Regional Health Manager</v>
          </cell>
          <cell r="L1125" t="str">
            <v>GDMO/Specialist Physician</v>
          </cell>
          <cell r="M1125" t="str">
            <v>CHIGBO ENENMO</v>
          </cell>
          <cell r="N1125" t="str">
            <v>HR - SALARIES</v>
          </cell>
          <cell r="O1125" t="str">
            <v>AJILIMA- ISAAC, HAWA</v>
          </cell>
          <cell r="P1125" t="str">
            <v>TARI.AKHIBI@SHELL.COM</v>
          </cell>
          <cell r="Q1125" t="str">
            <v>OPEX</v>
          </cell>
          <cell r="R1125" t="str">
            <v>OPEX</v>
          </cell>
          <cell r="S1125" t="str">
            <v>SALARIES</v>
          </cell>
          <cell r="T1125" t="str">
            <v>N/A</v>
          </cell>
          <cell r="U1125" t="str">
            <v>N/A</v>
          </cell>
          <cell r="V1125" t="str">
            <v>N/A</v>
          </cell>
          <cell r="W1125" t="str">
            <v>P236.04 HR</v>
          </cell>
          <cell r="X1125" t="str">
            <v>S7000 Salaries and Wages</v>
          </cell>
          <cell r="Y1125" t="str">
            <v>A2340 Overhead</v>
          </cell>
          <cell r="AB1125">
            <v>0</v>
          </cell>
          <cell r="AC1125">
            <v>0</v>
          </cell>
          <cell r="AD1125">
            <v>0</v>
          </cell>
        </row>
        <row r="1126">
          <cell r="A1126" t="str">
            <v>C.NG.EAF.DF.17.001.AC03</v>
          </cell>
          <cell r="B1126" t="str">
            <v>EA FOD PHASE 1-FACILITIES PMT</v>
          </cell>
          <cell r="C1126" t="str">
            <v>C.NG.EAF.DF.17.001.AC03</v>
          </cell>
          <cell r="D1126" t="str">
            <v>EA FOD PHASE 1-FACILITIES</v>
          </cell>
          <cell r="E1126">
            <v>415004</v>
          </cell>
          <cell r="F1126">
            <v>4150</v>
          </cell>
          <cell r="G1126" t="str">
            <v>OF-E&amp;M</v>
          </cell>
          <cell r="H1126" t="str">
            <v>PROJECT FINANCE</v>
          </cell>
          <cell r="I1126" t="str">
            <v>P&amp;T</v>
          </cell>
          <cell r="J1126" t="str">
            <v>GM Nigeria, Operated</v>
          </cell>
          <cell r="K1126" t="str">
            <v>GM Nigeria, Operated</v>
          </cell>
          <cell r="L1126" t="str">
            <v xml:space="preserve">Project Manager, Matrix, Major Pipelines, H Block &amp; Corp Civil </v>
          </cell>
          <cell r="M1126" t="str">
            <v>MOJEED OKUNADE</v>
          </cell>
          <cell r="N1126" t="str">
            <v>MAJOR PROJECTS</v>
          </cell>
          <cell r="O1126" t="str">
            <v>EBEM, MARCEL</v>
          </cell>
          <cell r="P1126" t="str">
            <v>UCHE.NWABUOKU@SHELL.COM</v>
          </cell>
          <cell r="Q1126" t="str">
            <v>CAPEX</v>
          </cell>
          <cell r="R1126" t="str">
            <v>CAPEX</v>
          </cell>
          <cell r="S1126" t="str">
            <v>NON SAL</v>
          </cell>
          <cell r="T1126" t="str">
            <v>N/A</v>
          </cell>
          <cell r="U1126" t="str">
            <v>N/A</v>
          </cell>
          <cell r="V1126" t="str">
            <v>C_EA_OFS_PMT</v>
          </cell>
          <cell r="AB1126">
            <v>115137500</v>
          </cell>
          <cell r="AC1126">
            <v>1132500</v>
          </cell>
          <cell r="AD1126">
            <v>1510000</v>
          </cell>
        </row>
        <row r="1127">
          <cell r="A1127" t="str">
            <v>C.NG.EXP.OR.18.001.1100</v>
          </cell>
          <cell r="B1127" t="str">
            <v>EXP. STAFF SALARY</v>
          </cell>
          <cell r="C1127" t="str">
            <v>C.NG.EXP.OR.18.001.1100</v>
          </cell>
          <cell r="D1127" t="str">
            <v>EXP. STAFF SALARY</v>
          </cell>
          <cell r="E1127">
            <v>415004</v>
          </cell>
          <cell r="F1127">
            <v>4150</v>
          </cell>
          <cell r="G1127" t="str">
            <v>EXCOM</v>
          </cell>
          <cell r="H1127" t="str">
            <v>BASE JV</v>
          </cell>
          <cell r="I1127" t="str">
            <v>EXPLORATION</v>
          </cell>
          <cell r="J1127" t="str">
            <v>EXPLORATION</v>
          </cell>
          <cell r="K1127" t="str">
            <v>Exploration Manager Nigeria</v>
          </cell>
          <cell r="L1127" t="str">
            <v>Senior Portfolio Analyst</v>
          </cell>
          <cell r="M1127" t="str">
            <v>MOJEED OKUNADE</v>
          </cell>
          <cell r="N1127" t="str">
            <v>EXPLORATION</v>
          </cell>
          <cell r="O1127" t="str">
            <v>AKINLAMI, OLUWAKEMI</v>
          </cell>
          <cell r="P1127" t="str">
            <v>Chimankpa.Chikezie@shell.com</v>
          </cell>
          <cell r="Q1127" t="str">
            <v>EXPEX</v>
          </cell>
          <cell r="R1127" t="str">
            <v>CAPEX</v>
          </cell>
          <cell r="S1127" t="str">
            <v>NON SAL</v>
          </cell>
          <cell r="T1127" t="str">
            <v>N/A</v>
          </cell>
          <cell r="U1127" t="str">
            <v>N/A</v>
          </cell>
          <cell r="V1127" t="str">
            <v>E_EXPLORATION_OVERHEAD</v>
          </cell>
          <cell r="AB1127">
            <v>2200395050</v>
          </cell>
          <cell r="AC1127">
            <v>3091890</v>
          </cell>
          <cell r="AD1127">
            <v>10306300</v>
          </cell>
        </row>
        <row r="1128">
          <cell r="A1128" t="str">
            <v>110033_Sal</v>
          </cell>
          <cell r="B1128" t="str">
            <v>CLINICAL HEALTH  SUPPORT SERVICES</v>
          </cell>
          <cell r="C1128">
            <v>540001</v>
          </cell>
          <cell r="D1128" t="str">
            <v>CORPORATE OPEX SALARIES</v>
          </cell>
          <cell r="E1128">
            <v>415004</v>
          </cell>
          <cell r="F1128">
            <v>4150</v>
          </cell>
          <cell r="G1128" t="str">
            <v>G&amp;A</v>
          </cell>
          <cell r="H1128" t="str">
            <v>BASE JV</v>
          </cell>
          <cell r="I1128" t="str">
            <v>HR</v>
          </cell>
          <cell r="J1128" t="str">
            <v>HR</v>
          </cell>
          <cell r="K1128" t="str">
            <v>Regional Health Manager</v>
          </cell>
          <cell r="L1128" t="str">
            <v>GDMO/Specialist Physician</v>
          </cell>
          <cell r="M1128" t="str">
            <v>CHIGBO ENENMO</v>
          </cell>
          <cell r="N1128" t="str">
            <v>HR - SALARIES</v>
          </cell>
          <cell r="O1128" t="str">
            <v>AJILIMA- ISAAC, HAWA</v>
          </cell>
          <cell r="P1128" t="str">
            <v>TARI.AKHIBI@SHELL.COM</v>
          </cell>
          <cell r="Q1128" t="str">
            <v>OPEX</v>
          </cell>
          <cell r="R1128" t="str">
            <v>OPEX</v>
          </cell>
          <cell r="S1128" t="str">
            <v>SALARIES</v>
          </cell>
          <cell r="T1128" t="str">
            <v>N/A</v>
          </cell>
          <cell r="U1128" t="str">
            <v>N/A</v>
          </cell>
          <cell r="V1128" t="str">
            <v>N/A</v>
          </cell>
          <cell r="W1128" t="str">
            <v>P236.04 HR</v>
          </cell>
          <cell r="X1128" t="str">
            <v>S7200 Services</v>
          </cell>
          <cell r="Y1128" t="str">
            <v>A2340 Overhead</v>
          </cell>
          <cell r="AB1128">
            <v>0</v>
          </cell>
          <cell r="AC1128">
            <v>0</v>
          </cell>
          <cell r="AD1128">
            <v>0</v>
          </cell>
        </row>
        <row r="1129">
          <cell r="A1129" t="str">
            <v>110043_Sal</v>
          </cell>
          <cell r="B1129" t="str">
            <v>WELL INTEGRITY GAP CLOSURE</v>
          </cell>
          <cell r="C1129">
            <v>540001</v>
          </cell>
          <cell r="D1129" t="str">
            <v>CORPORATE OPEX SALARIES</v>
          </cell>
          <cell r="E1129">
            <v>415004</v>
          </cell>
          <cell r="F1129">
            <v>4150</v>
          </cell>
          <cell r="G1129" t="str">
            <v>G&amp;A</v>
          </cell>
          <cell r="H1129" t="str">
            <v>BASE JV</v>
          </cell>
          <cell r="I1129" t="str">
            <v>HR</v>
          </cell>
          <cell r="J1129" t="str">
            <v>PRODUCTION</v>
          </cell>
          <cell r="K1129" t="str">
            <v>Asset Manager Onshore</v>
          </cell>
          <cell r="L1129" t="str">
            <v>Asset Manager, Land East</v>
          </cell>
          <cell r="M1129" t="str">
            <v>CHIGBO ENENMO</v>
          </cell>
          <cell r="N1129" t="str">
            <v>HR - SALARIES</v>
          </cell>
          <cell r="O1129" t="str">
            <v>AJILIMA- ISAAC, HAWA</v>
          </cell>
          <cell r="P1129" t="str">
            <v>TARI.AKHIBI@SHELL.COM</v>
          </cell>
          <cell r="Q1129" t="str">
            <v>OPEX</v>
          </cell>
          <cell r="R1129" t="str">
            <v>OPEX</v>
          </cell>
          <cell r="S1129" t="str">
            <v>SALARIES</v>
          </cell>
          <cell r="T1129" t="str">
            <v>N/A</v>
          </cell>
          <cell r="U1129" t="str">
            <v>N/A</v>
          </cell>
          <cell r="V1129" t="str">
            <v>N/A</v>
          </cell>
          <cell r="W1129" t="str">
            <v>P232 Well Mtce, Testing &amp; Stimulation</v>
          </cell>
          <cell r="X1129" t="str">
            <v>S7000 Salaries and Wages</v>
          </cell>
          <cell r="Y1129" t="str">
            <v>A2340 Overhead</v>
          </cell>
          <cell r="AB1129">
            <v>0</v>
          </cell>
          <cell r="AC1129">
            <v>0</v>
          </cell>
          <cell r="AD1129">
            <v>0</v>
          </cell>
        </row>
        <row r="1130">
          <cell r="A1130" t="str">
            <v>110054_Sal</v>
          </cell>
          <cell r="B1130" t="str">
            <v>SALARY CREDIT OML 24</v>
          </cell>
          <cell r="C1130">
            <v>540001</v>
          </cell>
          <cell r="D1130" t="str">
            <v>CORPORATE OPEX SALARIES</v>
          </cell>
          <cell r="E1130">
            <v>415004</v>
          </cell>
          <cell r="F1130">
            <v>4150</v>
          </cell>
          <cell r="G1130" t="str">
            <v>G&amp;A</v>
          </cell>
          <cell r="H1130" t="str">
            <v>BASE JV</v>
          </cell>
          <cell r="I1130" t="str">
            <v>HR</v>
          </cell>
          <cell r="J1130" t="str">
            <v>HR</v>
          </cell>
          <cell r="K1130" t="str">
            <v>HR Manager Nigeria</v>
          </cell>
          <cell r="L1130" t="str">
            <v>HR Manager Nigeria</v>
          </cell>
          <cell r="M1130" t="str">
            <v>CHIGBO ENENMO</v>
          </cell>
          <cell r="N1130" t="str">
            <v>HR - SALARIES</v>
          </cell>
          <cell r="O1130" t="str">
            <v>AJILIMA- ISAAC, HAWA</v>
          </cell>
          <cell r="P1130" t="str">
            <v>TARI.AKHIBI@SHELL.COM</v>
          </cell>
          <cell r="Q1130" t="str">
            <v>OPEX</v>
          </cell>
          <cell r="R1130" t="str">
            <v>OPEX</v>
          </cell>
          <cell r="S1130" t="str">
            <v>SALARIES</v>
          </cell>
          <cell r="T1130" t="str">
            <v>N/A</v>
          </cell>
          <cell r="U1130" t="str">
            <v>N/A</v>
          </cell>
          <cell r="V1130" t="str">
            <v>N/A</v>
          </cell>
          <cell r="W1130" t="str">
            <v>P231 Production Operations</v>
          </cell>
          <cell r="X1130" t="str">
            <v>S7000 Salaries and Wages</v>
          </cell>
          <cell r="Y1130" t="str">
            <v>A2110 Production Operations</v>
          </cell>
          <cell r="AB1130">
            <v>0</v>
          </cell>
          <cell r="AC1130">
            <v>0</v>
          </cell>
          <cell r="AD1130">
            <v>0</v>
          </cell>
        </row>
        <row r="1131">
          <cell r="A1131" t="str">
            <v>110132_sal</v>
          </cell>
          <cell r="B1131" t="str">
            <v>SE PROCESS SAFETY</v>
          </cell>
          <cell r="C1131">
            <v>540001</v>
          </cell>
          <cell r="D1131" t="str">
            <v>CORPORATE OPEX SALARIES</v>
          </cell>
          <cell r="E1131">
            <v>415004</v>
          </cell>
          <cell r="F1131">
            <v>4150</v>
          </cell>
          <cell r="G1131" t="str">
            <v>G&amp;A</v>
          </cell>
          <cell r="H1131" t="str">
            <v>BASE JV</v>
          </cell>
          <cell r="I1131" t="str">
            <v>HR</v>
          </cell>
          <cell r="J1131" t="str">
            <v>SAFETY &amp; ENVIRONMENT</v>
          </cell>
          <cell r="K1131" t="str">
            <v>General Manager, Safety &amp; Environment</v>
          </cell>
          <cell r="L1131" t="str">
            <v>SE Development Manager</v>
          </cell>
          <cell r="M1131" t="str">
            <v>CHIGBO ENENMO</v>
          </cell>
          <cell r="N1131" t="str">
            <v>HR - SALARIES</v>
          </cell>
          <cell r="O1131" t="str">
            <v>AJILIMA- ISAAC, HAWA</v>
          </cell>
          <cell r="P1131" t="str">
            <v>TARI.AKHIBI@SHELL.COM</v>
          </cell>
          <cell r="Q1131" t="str">
            <v>OPEX</v>
          </cell>
          <cell r="R1131" t="str">
            <v>OPEX</v>
          </cell>
          <cell r="S1131" t="str">
            <v>SALARIES</v>
          </cell>
          <cell r="T1131" t="str">
            <v>N/A</v>
          </cell>
          <cell r="U1131" t="str">
            <v>N/A</v>
          </cell>
          <cell r="V1131" t="str">
            <v>N/A</v>
          </cell>
          <cell r="W1131" t="str">
            <v>P236.02 HSE</v>
          </cell>
          <cell r="X1131" t="str">
            <v>S7000 Salaries and Wages</v>
          </cell>
          <cell r="Y1131" t="str">
            <v>A2170 Direct Mngt and Overheads</v>
          </cell>
          <cell r="AB1131">
            <v>0</v>
          </cell>
          <cell r="AC1131">
            <v>0</v>
          </cell>
          <cell r="AD1131">
            <v>0</v>
          </cell>
        </row>
        <row r="1132">
          <cell r="A1132" t="str">
            <v>110239_SAL</v>
          </cell>
          <cell r="B1132" t="str">
            <v>SUSTAINABLE &amp; COMMUNITY DEVELOPMENT A2E</v>
          </cell>
          <cell r="C1132">
            <v>540001</v>
          </cell>
          <cell r="D1132" t="str">
            <v>CORPORATE OPEX SALARIES</v>
          </cell>
          <cell r="E1132">
            <v>415004</v>
          </cell>
          <cell r="F1132">
            <v>4150</v>
          </cell>
          <cell r="G1132" t="str">
            <v>G&amp;A</v>
          </cell>
          <cell r="H1132" t="str">
            <v>BASE JV</v>
          </cell>
          <cell r="I1132" t="str">
            <v>HR</v>
          </cell>
          <cell r="J1132" t="str">
            <v>IM &amp; IT</v>
          </cell>
          <cell r="K1132" t="str">
            <v>IM&amp;IT Manager Nigeria &amp; Gabon</v>
          </cell>
          <cell r="L1132" t="str">
            <v>JV Interface Manager</v>
          </cell>
          <cell r="M1132" t="str">
            <v>CHIGBO ENENMO</v>
          </cell>
          <cell r="N1132" t="str">
            <v>HR - SALARIES</v>
          </cell>
          <cell r="O1132" t="str">
            <v>AJILIMA- ISAAC, HAWA</v>
          </cell>
          <cell r="P1132" t="str">
            <v>TARI.AKHIBI@SHELL.COM</v>
          </cell>
          <cell r="Q1132" t="str">
            <v>OPEX</v>
          </cell>
          <cell r="R1132" t="str">
            <v>OPEX</v>
          </cell>
          <cell r="S1132" t="str">
            <v>SALARIES</v>
          </cell>
          <cell r="T1132" t="str">
            <v>N/A</v>
          </cell>
          <cell r="U1132" t="str">
            <v>N/A</v>
          </cell>
          <cell r="V1132" t="str">
            <v>C_OPSE_OIL_Z11</v>
          </cell>
          <cell r="W1132" t="str">
            <v>P236.08 Overhead (SCD)</v>
          </cell>
          <cell r="X1132" t="str">
            <v>S7000 Salaries and Wages</v>
          </cell>
          <cell r="Y1132" t="str">
            <v>A2340 Overhead</v>
          </cell>
          <cell r="AB1132">
            <v>0</v>
          </cell>
          <cell r="AC1132">
            <v>0</v>
          </cell>
          <cell r="AD1132">
            <v>0</v>
          </cell>
        </row>
        <row r="1133">
          <cell r="A1133" t="str">
            <v>110345_Sal</v>
          </cell>
          <cell r="B1133" t="str">
            <v>ITG SALARY MAJOR PROJECTS CAPITALIZATION</v>
          </cell>
          <cell r="C1133">
            <v>540001</v>
          </cell>
          <cell r="D1133" t="str">
            <v>CORPORATE OPEX SALARIES</v>
          </cell>
          <cell r="E1133">
            <v>415004</v>
          </cell>
          <cell r="F1133">
            <v>4150</v>
          </cell>
          <cell r="G1133" t="str">
            <v>G&amp;A</v>
          </cell>
          <cell r="H1133" t="str">
            <v>BASE JV</v>
          </cell>
          <cell r="I1133" t="str">
            <v>HR</v>
          </cell>
          <cell r="J1133" t="str">
            <v>IM &amp; IT</v>
          </cell>
          <cell r="K1133" t="str">
            <v>IM&amp;IT Manager Nigeria &amp; Gabon</v>
          </cell>
          <cell r="L1133" t="str">
            <v>JV Interface Manager</v>
          </cell>
          <cell r="M1133" t="str">
            <v>CHIGBO ENENMO</v>
          </cell>
          <cell r="N1133" t="str">
            <v>HR - SALARIES</v>
          </cell>
          <cell r="O1133" t="str">
            <v>AJILIMA- ISAAC, HAWA</v>
          </cell>
          <cell r="P1133" t="str">
            <v>TARI.AKHIBI@SHELL.COM</v>
          </cell>
          <cell r="Q1133" t="str">
            <v>OPEX</v>
          </cell>
          <cell r="R1133" t="str">
            <v>OPEX</v>
          </cell>
          <cell r="S1133" t="str">
            <v>SALARIES</v>
          </cell>
          <cell r="T1133" t="str">
            <v>N/A</v>
          </cell>
          <cell r="U1133" t="str">
            <v>N/A</v>
          </cell>
          <cell r="V1133" t="str">
            <v>C_OPSE_OIL_Z11</v>
          </cell>
          <cell r="W1133" t="str">
            <v>P236.03 IT</v>
          </cell>
          <cell r="X1133" t="str">
            <v>S7000 Salaries and Wages</v>
          </cell>
          <cell r="Y1133" t="str">
            <v>A2340 Overhead</v>
          </cell>
          <cell r="AB1133">
            <v>577037237.5198791</v>
          </cell>
          <cell r="AC1133">
            <v>0</v>
          </cell>
          <cell r="AD1133">
            <v>1891925.3689176363</v>
          </cell>
        </row>
        <row r="1134">
          <cell r="A1134" t="str">
            <v>C.NG.EXP.XG.17.001.9410</v>
          </cell>
          <cell r="B1134" t="str">
            <v>Epu Deep Drilling</v>
          </cell>
          <cell r="C1134" t="str">
            <v>C.NG.EXP.XG.17.001.9410</v>
          </cell>
          <cell r="D1134" t="str">
            <v>Epu Deep Drilling</v>
          </cell>
          <cell r="E1134">
            <v>12102</v>
          </cell>
          <cell r="F1134">
            <v>121</v>
          </cell>
          <cell r="G1134" t="str">
            <v>EXCOM</v>
          </cell>
          <cell r="H1134" t="str">
            <v>BASE JV</v>
          </cell>
          <cell r="I1134" t="str">
            <v>EXPLORATION</v>
          </cell>
          <cell r="J1134" t="str">
            <v>EXPLORATION</v>
          </cell>
          <cell r="K1134" t="str">
            <v>Head of HPHT Exploration</v>
          </cell>
          <cell r="L1134" t="str">
            <v>Head of HPHT Exploration</v>
          </cell>
          <cell r="M1134" t="str">
            <v>MOJEED OKUNADE</v>
          </cell>
          <cell r="N1134" t="str">
            <v>EXPLORATION</v>
          </cell>
          <cell r="O1134" t="str">
            <v>AKINLAMI, OLUWAKEMI</v>
          </cell>
          <cell r="P1134" t="str">
            <v>NURUDEEN.IBRAHIM@SHELL.COM</v>
          </cell>
          <cell r="Q1134" t="str">
            <v>EXPEX</v>
          </cell>
          <cell r="R1134" t="str">
            <v>CAPEX</v>
          </cell>
          <cell r="S1134" t="str">
            <v>NON SAL</v>
          </cell>
          <cell r="T1134" t="str">
            <v>N/A</v>
          </cell>
          <cell r="U1134" t="str">
            <v>N/A</v>
          </cell>
          <cell r="V1134" t="str">
            <v>E_EPDP_EL2_X07</v>
          </cell>
          <cell r="AB1134">
            <v>6292760000</v>
          </cell>
          <cell r="AC1134">
            <v>30808000</v>
          </cell>
          <cell r="AD1134">
            <v>51440000</v>
          </cell>
        </row>
        <row r="1135">
          <cell r="A1135" t="str">
            <v>C.NG.EXP.XG.18.001.9410</v>
          </cell>
          <cell r="B1135" t="str">
            <v>Forcados Low UFC (Forcados TXZK-8)</v>
          </cell>
          <cell r="C1135" t="str">
            <v>New_C.NG.EXP.XG.18.001.9410</v>
          </cell>
          <cell r="D1135" t="str">
            <v xml:space="preserve">Forcados Low UFC (Forcados TXZK-8) </v>
          </cell>
          <cell r="E1135">
            <v>12102</v>
          </cell>
          <cell r="F1135">
            <v>121</v>
          </cell>
          <cell r="G1135" t="str">
            <v>EXCOM</v>
          </cell>
          <cell r="H1135" t="str">
            <v>BASE JV</v>
          </cell>
          <cell r="I1135" t="str">
            <v>EXPLORATION</v>
          </cell>
          <cell r="J1135" t="str">
            <v>EXPLORATION</v>
          </cell>
          <cell r="K1135" t="str">
            <v>Head of HPHT Exploration</v>
          </cell>
          <cell r="L1135" t="str">
            <v>Head of HPHT Exploration</v>
          </cell>
          <cell r="M1135" t="str">
            <v>MOJEED OKUNADE</v>
          </cell>
          <cell r="N1135" t="str">
            <v>EXPLORATION</v>
          </cell>
          <cell r="O1135" t="str">
            <v>AKINLAMI, OLUWAKEMI</v>
          </cell>
          <cell r="P1135" t="str">
            <v>NURUDEEN.IBRAHIM@SHELL.COM</v>
          </cell>
          <cell r="Q1135" t="str">
            <v>EXPEX</v>
          </cell>
          <cell r="R1135" t="str">
            <v>CAPEX</v>
          </cell>
          <cell r="S1135" t="str">
            <v>NON SAL</v>
          </cell>
          <cell r="T1135" t="str">
            <v>N/A</v>
          </cell>
          <cell r="U1135" t="str">
            <v>N/A</v>
          </cell>
          <cell r="V1135" t="str">
            <v>X_FORC_WS1_G02</v>
          </cell>
          <cell r="AB1135">
            <v>1220000000</v>
          </cell>
          <cell r="AC1135">
            <v>6000000</v>
          </cell>
          <cell r="AD1135">
            <v>10000000</v>
          </cell>
        </row>
        <row r="1136">
          <cell r="A1136" t="str">
            <v>C.NG.EXP.XI.18.001.1090</v>
          </cell>
          <cell r="B1136" t="str">
            <v>GEOLOGICAL DATA ANALYSIS, REPAIR &amp; MAINTENANCE LAB EQUIPMENT</v>
          </cell>
          <cell r="C1136" t="str">
            <v>C.NG.EXP.XI.18.001.1090</v>
          </cell>
          <cell r="D1136" t="str">
            <v>GEOLOGICAL DATA ANALYSIS, REPAIR &amp; MAINTENANCE LAB EQUIPMENT</v>
          </cell>
          <cell r="E1136">
            <v>12005</v>
          </cell>
          <cell r="F1136">
            <v>120</v>
          </cell>
          <cell r="G1136" t="str">
            <v>EXCOM</v>
          </cell>
          <cell r="H1136" t="str">
            <v>BASE JV</v>
          </cell>
          <cell r="I1136" t="str">
            <v>DEVELOPMENT</v>
          </cell>
          <cell r="J1136" t="str">
            <v>DEVELOPMENT</v>
          </cell>
          <cell r="K1136" t="str">
            <v>Manager, Geosolutions &amp; Onshore Studies</v>
          </cell>
          <cell r="L1136" t="str">
            <v>Head, Geological Services</v>
          </cell>
          <cell r="M1136" t="str">
            <v>MOJEED OKUNADE</v>
          </cell>
          <cell r="N1136" t="str">
            <v>DEVELOPMENT</v>
          </cell>
          <cell r="O1136" t="str">
            <v>ENONCHE, VANESSA</v>
          </cell>
          <cell r="P1136" t="str">
            <v>EFE.MUDE@SHELL.COM</v>
          </cell>
          <cell r="Q1136" t="str">
            <v>CAPEX</v>
          </cell>
          <cell r="R1136" t="str">
            <v>CAPEX</v>
          </cell>
          <cell r="V1136" t="str">
            <v>E_EXPLORATION_SEISMIC_OVERHEAD</v>
          </cell>
          <cell r="AB1136">
            <v>62738500</v>
          </cell>
          <cell r="AC1136">
            <v>116300</v>
          </cell>
          <cell r="AD1136">
            <v>322000</v>
          </cell>
        </row>
        <row r="1137">
          <cell r="A1137" t="str">
            <v>C.NG.EXP.XI.18.002.1090</v>
          </cell>
          <cell r="B1137" t="str">
            <v xml:space="preserve"> ROUTINE BIOSTRATIGRAPHIC SERVICES</v>
          </cell>
          <cell r="C1137" t="str">
            <v>C.NG.EXP.XI.18.002.1090</v>
          </cell>
          <cell r="D1137" t="str">
            <v xml:space="preserve"> ROUTINE BIOSTRATIGRAPHIC SERVICES</v>
          </cell>
          <cell r="E1137">
            <v>12005</v>
          </cell>
          <cell r="F1137">
            <v>120</v>
          </cell>
          <cell r="G1137" t="str">
            <v>EXCOM</v>
          </cell>
          <cell r="H1137" t="str">
            <v>BASE JV</v>
          </cell>
          <cell r="I1137" t="str">
            <v>DEVELOPMENT</v>
          </cell>
          <cell r="J1137" t="str">
            <v>DEVELOPMENT</v>
          </cell>
          <cell r="K1137" t="str">
            <v>Manager, Geosolutions &amp; Onshore Studies</v>
          </cell>
          <cell r="L1137" t="str">
            <v>Head, Geological Services</v>
          </cell>
          <cell r="M1137" t="str">
            <v>MOJEED OKUNADE</v>
          </cell>
          <cell r="N1137" t="str">
            <v>DEVELOPMENT</v>
          </cell>
          <cell r="O1137" t="str">
            <v>ENONCHE, VANESSA</v>
          </cell>
          <cell r="P1137" t="str">
            <v>EFE.MUDE@SHELL.COM</v>
          </cell>
          <cell r="Q1137" t="str">
            <v>CAPEX</v>
          </cell>
          <cell r="R1137" t="str">
            <v>CAPEX</v>
          </cell>
          <cell r="V1137" t="str">
            <v>E_EXPLORATION_SEISMIC_OVERHEAD</v>
          </cell>
          <cell r="AB1137">
            <v>60695000</v>
          </cell>
          <cell r="AC1137">
            <v>162000</v>
          </cell>
          <cell r="AD1137">
            <v>361000</v>
          </cell>
        </row>
        <row r="1138">
          <cell r="A1138" t="str">
            <v>C.NG.EXP.XO.10.002.9401</v>
          </cell>
          <cell r="B1138" t="str">
            <v>GBARAN-26 IC LOCATION PREP</v>
          </cell>
          <cell r="C1138" t="str">
            <v>New_GBARAN-26 IC</v>
          </cell>
          <cell r="D1138" t="str">
            <v>GBARAN-26 IC LOCATION PREP</v>
          </cell>
          <cell r="E1138">
            <v>13101</v>
          </cell>
          <cell r="F1138">
            <v>131</v>
          </cell>
          <cell r="G1138" t="str">
            <v>GAS</v>
          </cell>
          <cell r="H1138" t="str">
            <v>NLNG BALANCE SHEET</v>
          </cell>
          <cell r="I1138" t="str">
            <v>P&amp;T</v>
          </cell>
          <cell r="J1138" t="str">
            <v>WELLS</v>
          </cell>
          <cell r="K1138" t="str">
            <v>GM Wells Ops SPDC</v>
          </cell>
          <cell r="L1138" t="str">
            <v>Well Operations Manager, Land/ D&amp;R/BOM</v>
          </cell>
          <cell r="M1138" t="str">
            <v>MOJEED OKUNADE</v>
          </cell>
          <cell r="N1138" t="str">
            <v>WELLS</v>
          </cell>
          <cell r="O1138" t="str">
            <v>AUDU-USMAN, ISAAC</v>
          </cell>
          <cell r="P1138" t="str">
            <v>B.ORABUEZE@SHELL.COM</v>
          </cell>
          <cell r="Q1138" t="str">
            <v>CAPEX</v>
          </cell>
          <cell r="R1138" t="str">
            <v>CAPEX</v>
          </cell>
          <cell r="V1138" t="str">
            <v>D_GBAR_EL2_G14</v>
          </cell>
          <cell r="AB1138">
            <v>192150000</v>
          </cell>
          <cell r="AC1138">
            <v>1890000</v>
          </cell>
          <cell r="AD1138">
            <v>2520000</v>
          </cell>
        </row>
        <row r="1139">
          <cell r="A1139" t="str">
            <v>C.NG.EXP.XO.13.003.9410</v>
          </cell>
          <cell r="B1139" t="str">
            <v>Zarama Deep Drilling</v>
          </cell>
          <cell r="C1139" t="str">
            <v>C.NG.EXP.XO.13.003.9410</v>
          </cell>
          <cell r="D1139" t="str">
            <v>Zarama Deep Drilling</v>
          </cell>
          <cell r="E1139">
            <v>12102</v>
          </cell>
          <cell r="F1139">
            <v>121</v>
          </cell>
          <cell r="G1139" t="str">
            <v>EXCOM</v>
          </cell>
          <cell r="H1139" t="str">
            <v>BASE JV</v>
          </cell>
          <cell r="I1139" t="str">
            <v>EXPLORATION</v>
          </cell>
          <cell r="J1139" t="str">
            <v>EXPLORATION</v>
          </cell>
          <cell r="K1139" t="str">
            <v>Head of HPHT Exploration</v>
          </cell>
          <cell r="L1139" t="str">
            <v>Head of HPHT Exploration</v>
          </cell>
          <cell r="M1139" t="str">
            <v>MOJEED OKUNADE</v>
          </cell>
          <cell r="N1139" t="str">
            <v>EXPLORATION</v>
          </cell>
          <cell r="O1139" t="str">
            <v>AKINLAMI, OLUWAKEMI</v>
          </cell>
          <cell r="P1139" t="str">
            <v>NURUDEEN.IBRAHIM@SHELL.COM</v>
          </cell>
          <cell r="Q1139" t="str">
            <v>EXPEX</v>
          </cell>
          <cell r="R1139" t="str">
            <v>CAPEX</v>
          </cell>
          <cell r="S1139" t="str">
            <v>NON SAL</v>
          </cell>
          <cell r="T1139" t="str">
            <v>N/A</v>
          </cell>
          <cell r="U1139" t="str">
            <v>N/A</v>
          </cell>
          <cell r="V1139" t="str">
            <v>E_ZARA_EL2_X07</v>
          </cell>
          <cell r="AB1139">
            <v>3856115000</v>
          </cell>
          <cell r="AC1139">
            <v>19576000</v>
          </cell>
          <cell r="AD1139">
            <v>32219000</v>
          </cell>
        </row>
        <row r="1140">
          <cell r="A1140" t="str">
            <v>C.NG.EXP.XO.18.001.9410</v>
          </cell>
          <cell r="B1140" t="str">
            <v>Tunu Low UFC (Tunu-CVSB-2 deepening)</v>
          </cell>
          <cell r="C1140" t="str">
            <v>New_C.NG.EXP.XO.18.001.9410</v>
          </cell>
          <cell r="D1140" t="str">
            <v>Tunu Low UFC (Tunu-CVSB-2 deepening)</v>
          </cell>
          <cell r="E1140">
            <v>12102</v>
          </cell>
          <cell r="F1140">
            <v>121</v>
          </cell>
          <cell r="G1140" t="str">
            <v>EXCOM</v>
          </cell>
          <cell r="H1140" t="str">
            <v>BASE JV</v>
          </cell>
          <cell r="I1140" t="str">
            <v>EXPLORATION</v>
          </cell>
          <cell r="J1140" t="str">
            <v>EXPLORATION</v>
          </cell>
          <cell r="K1140" t="str">
            <v>Head of HPHT Exploration</v>
          </cell>
          <cell r="L1140" t="str">
            <v>Head of HPHT Exploration</v>
          </cell>
          <cell r="M1140" t="str">
            <v>MOJEED OKUNADE</v>
          </cell>
          <cell r="N1140" t="str">
            <v>EXPLORATION</v>
          </cell>
          <cell r="O1140" t="str">
            <v>AKINLAMI, OLUWAKEMI</v>
          </cell>
          <cell r="P1140" t="str">
            <v>NURUDEEN.IBRAHIM@SHELL.COM</v>
          </cell>
          <cell r="Q1140" t="str">
            <v>EXPEX</v>
          </cell>
          <cell r="R1140" t="str">
            <v>CAPEX</v>
          </cell>
          <cell r="S1140" t="str">
            <v>NON SAL</v>
          </cell>
          <cell r="T1140" t="str">
            <v>N/A</v>
          </cell>
          <cell r="U1140" t="str">
            <v>N/A</v>
          </cell>
          <cell r="V1140" t="str">
            <v>X_TUNU_WS2_G01</v>
          </cell>
          <cell r="AB1140">
            <v>90768000</v>
          </cell>
          <cell r="AC1140">
            <v>446400</v>
          </cell>
          <cell r="AD1140">
            <v>744000</v>
          </cell>
        </row>
        <row r="1141">
          <cell r="A1141" t="str">
            <v>C.NG.EXP.XO.18.005.9401</v>
          </cell>
          <cell r="B1141" t="str">
            <v>ADVANCED LOCATION PREPARATION</v>
          </cell>
          <cell r="C1141" t="str">
            <v>C.NG.EXP.XO.18.005.9401</v>
          </cell>
          <cell r="D1141" t="str">
            <v>ADVANCED LOCATION PREPARATION</v>
          </cell>
          <cell r="E1141">
            <v>12101</v>
          </cell>
          <cell r="F1141">
            <v>121</v>
          </cell>
          <cell r="G1141" t="str">
            <v>EXCOM</v>
          </cell>
          <cell r="H1141" t="str">
            <v>BASE JV</v>
          </cell>
          <cell r="I1141" t="str">
            <v>EXPLORATION</v>
          </cell>
          <cell r="J1141" t="str">
            <v>EXPLORATION</v>
          </cell>
          <cell r="K1141" t="str">
            <v>Exploration Manager Nigeria</v>
          </cell>
          <cell r="L1141" t="str">
            <v>Senior Portfolio Analyst</v>
          </cell>
          <cell r="M1141" t="str">
            <v>MOJEED OKUNADE</v>
          </cell>
          <cell r="N1141" t="str">
            <v>EXPLORATION</v>
          </cell>
          <cell r="O1141" t="str">
            <v>AKINLAMI, OLUWAKEMI</v>
          </cell>
          <cell r="P1141" t="str">
            <v>Chimankpa.Chikezie@shell.com</v>
          </cell>
          <cell r="Q1141" t="str">
            <v>EXPEX</v>
          </cell>
          <cell r="R1141" t="str">
            <v>CAPEX</v>
          </cell>
          <cell r="S1141" t="str">
            <v>NON SAL</v>
          </cell>
          <cell r="T1141" t="str">
            <v>N/A</v>
          </cell>
          <cell r="U1141" t="str">
            <v>N/A</v>
          </cell>
          <cell r="V1141" t="str">
            <v>E_EXPLORATION_OVERHEAD</v>
          </cell>
          <cell r="AB1141">
            <v>213500000</v>
          </cell>
          <cell r="AC1141">
            <v>300000</v>
          </cell>
          <cell r="AD1141">
            <v>1000000</v>
          </cell>
        </row>
        <row r="1142">
          <cell r="A1142" t="str">
            <v>C.NG.EXP.XP.18.005.1100</v>
          </cell>
          <cell r="B1142" t="str">
            <v>HPHT CAMPAIGN EXECUTION SUPPORT</v>
          </cell>
          <cell r="C1142" t="str">
            <v>C.NG.EXP.XP.18.005.1100</v>
          </cell>
          <cell r="D1142" t="str">
            <v>HPHT CAMPAIGN EXECUTION SUPPORT</v>
          </cell>
          <cell r="E1142">
            <v>12004</v>
          </cell>
          <cell r="F1142">
            <v>120</v>
          </cell>
          <cell r="G1142" t="str">
            <v>EXCOM</v>
          </cell>
          <cell r="H1142" t="str">
            <v>BASE JV</v>
          </cell>
          <cell r="I1142" t="str">
            <v>EXPLORATION</v>
          </cell>
          <cell r="J1142" t="str">
            <v>EXPLORATION</v>
          </cell>
          <cell r="K1142" t="str">
            <v>Exploration Manager Nigeria</v>
          </cell>
          <cell r="L1142" t="str">
            <v>Senior Portfolio Analyst</v>
          </cell>
          <cell r="M1142" t="str">
            <v>MOJEED OKUNADE</v>
          </cell>
          <cell r="N1142" t="str">
            <v>EXPLORATION</v>
          </cell>
          <cell r="O1142" t="str">
            <v>AKINLAMI, OLUWAKEMI</v>
          </cell>
          <cell r="P1142" t="str">
            <v>Chimankpa.Chikezie@shell.com</v>
          </cell>
          <cell r="Q1142" t="str">
            <v>EXPEX</v>
          </cell>
          <cell r="R1142" t="str">
            <v>CAPEX</v>
          </cell>
          <cell r="S1142" t="str">
            <v>NON SAL</v>
          </cell>
          <cell r="T1142" t="str">
            <v>N/A</v>
          </cell>
          <cell r="U1142" t="str">
            <v>N/A</v>
          </cell>
          <cell r="V1142" t="str">
            <v>E_HPHT CAMPAIGN EXECUTION SUPPORT</v>
          </cell>
          <cell r="AB1142">
            <v>8015400.0000000019</v>
          </cell>
          <cell r="AC1142">
            <v>61319.999999999993</v>
          </cell>
          <cell r="AD1142">
            <v>87600</v>
          </cell>
        </row>
        <row r="1143">
          <cell r="A1143" t="str">
            <v>C.NG.EXP.XP.18.007.1100</v>
          </cell>
          <cell r="B1143" t="str">
            <v>EXP. BUSINESS SUPPORT</v>
          </cell>
          <cell r="C1143" t="str">
            <v>C.NG.EXP.XP.18.007.1100</v>
          </cell>
          <cell r="D1143" t="str">
            <v>EXP. BUSINESS SUPPORT</v>
          </cell>
          <cell r="E1143">
            <v>415002</v>
          </cell>
          <cell r="F1143">
            <v>4150</v>
          </cell>
          <cell r="G1143" t="str">
            <v>EXCOM</v>
          </cell>
          <cell r="H1143" t="str">
            <v>BASE JV</v>
          </cell>
          <cell r="I1143" t="str">
            <v>EXPLORATION</v>
          </cell>
          <cell r="J1143" t="str">
            <v>EXPLORATION</v>
          </cell>
          <cell r="K1143" t="str">
            <v>Exploration Manager Nigeria</v>
          </cell>
          <cell r="L1143" t="str">
            <v>Senior Portfolio Analyst</v>
          </cell>
          <cell r="M1143" t="str">
            <v>MOJEED OKUNADE</v>
          </cell>
          <cell r="N1143" t="str">
            <v>EXPLORATION</v>
          </cell>
          <cell r="O1143" t="str">
            <v>AKINLAMI, OLUWAKEMI</v>
          </cell>
          <cell r="P1143" t="str">
            <v>Chimankpa.Chikezie@shell.com</v>
          </cell>
          <cell r="Q1143" t="str">
            <v>EXPEX</v>
          </cell>
          <cell r="R1143" t="str">
            <v>CAPEX</v>
          </cell>
          <cell r="S1143" t="str">
            <v>NON SAL</v>
          </cell>
          <cell r="T1143" t="str">
            <v>N/A</v>
          </cell>
          <cell r="U1143" t="str">
            <v>N/A</v>
          </cell>
          <cell r="V1143" t="str">
            <v>E_EXPLORATION_OVERHEAD</v>
          </cell>
          <cell r="AB1143">
            <v>130296000</v>
          </cell>
          <cell r="AC1143">
            <v>284800</v>
          </cell>
          <cell r="AD1143">
            <v>712000</v>
          </cell>
        </row>
        <row r="1144">
          <cell r="A1144" t="str">
            <v>C.NG.EXP.XP.18.008.1100</v>
          </cell>
          <cell r="B1144" t="str">
            <v>STRATCOM AND YET TO FIND STUDY</v>
          </cell>
          <cell r="C1144" t="str">
            <v>C.NG.EXP.XP.18.008.1100</v>
          </cell>
          <cell r="D1144" t="str">
            <v>STRATCOM AND YET TO FIND STUDY</v>
          </cell>
          <cell r="E1144">
            <v>12004</v>
          </cell>
          <cell r="F1144">
            <v>120</v>
          </cell>
          <cell r="G1144" t="str">
            <v>EXCOM</v>
          </cell>
          <cell r="H1144" t="str">
            <v>BASE JV</v>
          </cell>
          <cell r="I1144" t="str">
            <v>EXPLORATION</v>
          </cell>
          <cell r="J1144" t="str">
            <v>EXPLORATION</v>
          </cell>
          <cell r="K1144" t="str">
            <v>Exploration Manager Nigeria</v>
          </cell>
          <cell r="L1144" t="str">
            <v>Senior Portfolio Analyst</v>
          </cell>
          <cell r="M1144" t="str">
            <v>MOJEED OKUNADE</v>
          </cell>
          <cell r="N1144" t="str">
            <v>EXPLORATION</v>
          </cell>
          <cell r="O1144" t="str">
            <v>AKINLAMI, OLUWAKEMI</v>
          </cell>
          <cell r="P1144" t="str">
            <v>Chimankpa.Chikezie@shell.com</v>
          </cell>
          <cell r="Q1144" t="str">
            <v>EXPEX</v>
          </cell>
          <cell r="R1144" t="str">
            <v>CAPEX</v>
          </cell>
          <cell r="S1144" t="str">
            <v>NON SAL</v>
          </cell>
          <cell r="T1144" t="str">
            <v>N/A</v>
          </cell>
          <cell r="U1144" t="str">
            <v>N/A</v>
          </cell>
          <cell r="V1144" t="str">
            <v>E_EXPLORATION_OVERHEAD</v>
          </cell>
          <cell r="AB1144">
            <v>0</v>
          </cell>
          <cell r="AC1144">
            <v>150000</v>
          </cell>
          <cell r="AD1144">
            <v>150000</v>
          </cell>
        </row>
        <row r="1145">
          <cell r="A1145" t="str">
            <v>C.NG.EXP.XP.18.009.1100</v>
          </cell>
          <cell r="B1145" t="str">
            <v>EXP. WORKSHOPS &amp; CONFERENCES</v>
          </cell>
          <cell r="C1145" t="str">
            <v>C.NG.EXP.XP.18.009.1100</v>
          </cell>
          <cell r="D1145" t="str">
            <v>EXP. WORKSHOPS &amp; CONFERENCES</v>
          </cell>
          <cell r="E1145">
            <v>415004</v>
          </cell>
          <cell r="F1145">
            <v>4150</v>
          </cell>
          <cell r="G1145" t="str">
            <v>EXCOM</v>
          </cell>
          <cell r="H1145" t="str">
            <v>BASE JV</v>
          </cell>
          <cell r="I1145" t="str">
            <v>EXPLORATION</v>
          </cell>
          <cell r="J1145" t="str">
            <v>EXPLORATION</v>
          </cell>
          <cell r="K1145" t="str">
            <v>Exploration Manager Nigeria</v>
          </cell>
          <cell r="L1145" t="str">
            <v>Senior Portfolio Analyst</v>
          </cell>
          <cell r="M1145" t="str">
            <v>MOJEED OKUNADE</v>
          </cell>
          <cell r="N1145" t="str">
            <v>EXPLORATION</v>
          </cell>
          <cell r="O1145" t="str">
            <v>AKINLAMI, OLUWAKEMI</v>
          </cell>
          <cell r="P1145" t="str">
            <v>Chimankpa.Chikezie@shell.com</v>
          </cell>
          <cell r="Q1145" t="str">
            <v>EXPEX</v>
          </cell>
          <cell r="R1145" t="str">
            <v>CAPEX</v>
          </cell>
          <cell r="S1145" t="str">
            <v>NON SAL</v>
          </cell>
          <cell r="T1145" t="str">
            <v>N/A</v>
          </cell>
          <cell r="U1145" t="str">
            <v>N/A</v>
          </cell>
          <cell r="V1145" t="str">
            <v>E_EXPLORATION_OVERHEAD</v>
          </cell>
          <cell r="AB1145">
            <v>47183500</v>
          </cell>
          <cell r="AC1145">
            <v>66300</v>
          </cell>
          <cell r="AD1145">
            <v>221000</v>
          </cell>
        </row>
        <row r="1146">
          <cell r="A1146" t="str">
            <v>C.NG.EXP.XP.18.010.1100</v>
          </cell>
          <cell r="B1146" t="str">
            <v>BOOK CLIFFS FIELD TR</v>
          </cell>
          <cell r="C1146" t="str">
            <v>C.NG.EXP.XP.18.010.1100</v>
          </cell>
          <cell r="D1146" t="str">
            <v>BOOK CLIFFS FIELD TR</v>
          </cell>
          <cell r="E1146">
            <v>415002</v>
          </cell>
          <cell r="F1146">
            <v>4150</v>
          </cell>
          <cell r="G1146" t="str">
            <v>EXCOM</v>
          </cell>
          <cell r="H1146" t="str">
            <v>BASE JV</v>
          </cell>
          <cell r="I1146" t="str">
            <v>EXPLORATION</v>
          </cell>
          <cell r="J1146" t="str">
            <v>EXPLORATION</v>
          </cell>
          <cell r="K1146" t="str">
            <v>Exploration Manager Nigeria</v>
          </cell>
          <cell r="L1146" t="str">
            <v>Senior Portfolio Analyst</v>
          </cell>
          <cell r="M1146" t="str">
            <v>MOJEED OKUNADE</v>
          </cell>
          <cell r="N1146" t="str">
            <v>EXPLORATION</v>
          </cell>
          <cell r="O1146" t="str">
            <v>AKINLAMI, OLUWAKEMI</v>
          </cell>
          <cell r="P1146" t="str">
            <v>Chimankpa.Chikezie@shell.com</v>
          </cell>
          <cell r="Q1146" t="str">
            <v>EXPEX</v>
          </cell>
          <cell r="R1146" t="str">
            <v>CAPEX</v>
          </cell>
          <cell r="S1146" t="str">
            <v>NON SAL</v>
          </cell>
          <cell r="T1146" t="str">
            <v>N/A</v>
          </cell>
          <cell r="U1146" t="str">
            <v>N/A</v>
          </cell>
          <cell r="V1146" t="str">
            <v>E_EXPLORATION_OVERHEAD</v>
          </cell>
          <cell r="AB1146">
            <v>48129000</v>
          </cell>
          <cell r="AC1146">
            <v>105200.00000000001</v>
          </cell>
          <cell r="AD1146">
            <v>263000</v>
          </cell>
        </row>
        <row r="1147">
          <cell r="A1147" t="str">
            <v>C.NG.EXP.XP.18.013.1100</v>
          </cell>
          <cell r="B1147" t="str">
            <v>GEOCHEMISTRY</v>
          </cell>
          <cell r="C1147" t="str">
            <v>C.NG.EXP.XP.18.013.1100</v>
          </cell>
          <cell r="D1147" t="str">
            <v>GEOCHEMISTRY</v>
          </cell>
          <cell r="E1147">
            <v>12005</v>
          </cell>
          <cell r="F1147">
            <v>120</v>
          </cell>
          <cell r="G1147" t="str">
            <v>EXCOM</v>
          </cell>
          <cell r="H1147" t="str">
            <v>BASE JV</v>
          </cell>
          <cell r="I1147" t="str">
            <v>EXPLORATION</v>
          </cell>
          <cell r="J1147" t="str">
            <v>EXPLORATION</v>
          </cell>
          <cell r="K1147" t="str">
            <v>Exploration Manager Nigeria</v>
          </cell>
          <cell r="L1147" t="str">
            <v>Senior Portfolio Analyst</v>
          </cell>
          <cell r="M1147" t="str">
            <v>MOJEED OKUNADE</v>
          </cell>
          <cell r="N1147" t="str">
            <v>EXPLORATION</v>
          </cell>
          <cell r="O1147" t="str">
            <v>AKINLAMI, OLUWAKEMI</v>
          </cell>
          <cell r="P1147" t="str">
            <v>Chimankpa.Chikezie@shell.com</v>
          </cell>
          <cell r="Q1147" t="str">
            <v>EXPEX</v>
          </cell>
          <cell r="R1147" t="str">
            <v>CAPEX</v>
          </cell>
          <cell r="S1147" t="str">
            <v>NON SAL</v>
          </cell>
          <cell r="T1147" t="str">
            <v>N/A</v>
          </cell>
          <cell r="U1147" t="str">
            <v>N/A</v>
          </cell>
          <cell r="V1147" t="str">
            <v>E_EXPLORATION_OVERHEAD</v>
          </cell>
          <cell r="AB1147">
            <v>19947000</v>
          </cell>
          <cell r="AC1147">
            <v>152600</v>
          </cell>
          <cell r="AD1147">
            <v>218000</v>
          </cell>
        </row>
        <row r="1148">
          <cell r="A1148" t="str">
            <v>C.NG.EXP.XP.18.016.1100</v>
          </cell>
          <cell r="B1148" t="str">
            <v>NIGERIAN UNIVERSITIES SUPPORT</v>
          </cell>
          <cell r="C1148" t="str">
            <v>C.NG.EXP.XP.18.016.1100</v>
          </cell>
          <cell r="D1148" t="str">
            <v>NIGERIAN UNIVERSITIES SUPPORT</v>
          </cell>
          <cell r="E1148">
            <v>415004</v>
          </cell>
          <cell r="F1148">
            <v>4150</v>
          </cell>
          <cell r="G1148" t="str">
            <v>EXCOM</v>
          </cell>
          <cell r="H1148" t="str">
            <v>BASE JV</v>
          </cell>
          <cell r="I1148" t="str">
            <v>EXPLORATION</v>
          </cell>
          <cell r="J1148" t="str">
            <v>EXPLORATION</v>
          </cell>
          <cell r="K1148" t="str">
            <v>Exploration Manager Nigeria</v>
          </cell>
          <cell r="L1148" t="str">
            <v>Senior Portfolio Analyst</v>
          </cell>
          <cell r="M1148" t="str">
            <v>MOJEED OKUNADE</v>
          </cell>
          <cell r="N1148" t="str">
            <v>EXPLORATION</v>
          </cell>
          <cell r="O1148" t="str">
            <v>AKINLAMI, OLUWAKEMI</v>
          </cell>
          <cell r="P1148" t="str">
            <v>Chimankpa.Chikezie@shell.com</v>
          </cell>
          <cell r="Q1148" t="str">
            <v>EXPEX</v>
          </cell>
          <cell r="R1148" t="str">
            <v>CAPEX</v>
          </cell>
          <cell r="S1148" t="str">
            <v>NON SAL</v>
          </cell>
          <cell r="T1148" t="str">
            <v>N/A</v>
          </cell>
          <cell r="U1148" t="str">
            <v>N/A</v>
          </cell>
          <cell r="V1148" t="str">
            <v>E_EXPLORATION_OVERHEAD</v>
          </cell>
          <cell r="AB1148">
            <v>2866999.9999999953</v>
          </cell>
          <cell r="AC1148">
            <v>84600.000000000015</v>
          </cell>
          <cell r="AD1148">
            <v>94000</v>
          </cell>
        </row>
        <row r="1149">
          <cell r="A1149" t="str">
            <v>C.NG.EXP.XP.18.018.1100</v>
          </cell>
          <cell r="B1149" t="str">
            <v xml:space="preserve">QC ,GPS METOCEAN AND HSE MGT SERVICES </v>
          </cell>
          <cell r="C1149" t="str">
            <v>C.NG.EXP.XP.18.018.1100</v>
          </cell>
          <cell r="D1149" t="str">
            <v xml:space="preserve">QC ,GPS METOCEAN AND HSE MGT SERVICES </v>
          </cell>
          <cell r="E1149">
            <v>12005</v>
          </cell>
          <cell r="F1149">
            <v>120</v>
          </cell>
          <cell r="G1149" t="str">
            <v>EXCOM</v>
          </cell>
          <cell r="H1149" t="str">
            <v>BASE JV</v>
          </cell>
          <cell r="I1149" t="str">
            <v>DEVELOPMENT</v>
          </cell>
          <cell r="J1149" t="str">
            <v>DEVELOPMENT</v>
          </cell>
          <cell r="K1149" t="str">
            <v>Manager, Geosolutions &amp; Onshore Studies</v>
          </cell>
          <cell r="L1149" t="str">
            <v>Chief Surveyor &amp; Head Geomatics</v>
          </cell>
          <cell r="M1149" t="str">
            <v>MOJEED OKUNADE</v>
          </cell>
          <cell r="N1149" t="str">
            <v>DEVELOPMENT</v>
          </cell>
          <cell r="O1149" t="str">
            <v>ENONCHE, VANESSA</v>
          </cell>
          <cell r="P1149" t="str">
            <v>MPAKA.EREKOSIMA@SHELL.COM</v>
          </cell>
          <cell r="Q1149" t="str">
            <v>CAPEX</v>
          </cell>
          <cell r="R1149" t="str">
            <v>CAPEX</v>
          </cell>
          <cell r="V1149" t="str">
            <v>E_EXPLORATION_SEISMIC_OVERHEAD</v>
          </cell>
          <cell r="AB1149">
            <v>46765650</v>
          </cell>
          <cell r="AC1149">
            <v>117670</v>
          </cell>
          <cell r="AD1149">
            <v>271000</v>
          </cell>
        </row>
        <row r="1150">
          <cell r="A1150" t="str">
            <v>C.NG.EXP.XP.18.019.1100</v>
          </cell>
          <cell r="B1150" t="str">
            <v>GEOMATICS SPATIAL INFO MGT (SIM) &amp; CAD SVCS</v>
          </cell>
          <cell r="C1150" t="str">
            <v>C.NG.EXP.XP.18.019.1100</v>
          </cell>
          <cell r="D1150" t="str">
            <v>GEOMATICS SPATIAL INFO MGT (SIM) &amp; CAD SVCS</v>
          </cell>
          <cell r="E1150">
            <v>12004</v>
          </cell>
          <cell r="F1150">
            <v>120</v>
          </cell>
          <cell r="G1150" t="str">
            <v>EXCOM</v>
          </cell>
          <cell r="H1150" t="str">
            <v>BASE JV</v>
          </cell>
          <cell r="I1150" t="str">
            <v>DEVELOPMENT</v>
          </cell>
          <cell r="J1150" t="str">
            <v>DEVELOPMENT</v>
          </cell>
          <cell r="K1150" t="str">
            <v>Manager, Geosolutions &amp; Onshore Studies</v>
          </cell>
          <cell r="L1150" t="str">
            <v>Chief Surveyor &amp; Head Geomatics</v>
          </cell>
          <cell r="M1150" t="str">
            <v>MOJEED OKUNADE</v>
          </cell>
          <cell r="N1150" t="str">
            <v>DEVELOPMENT</v>
          </cell>
          <cell r="O1150" t="str">
            <v>ENONCHE, VANESSA</v>
          </cell>
          <cell r="P1150" t="str">
            <v>C.BISIKE-OJIAKO@SHELL.COM</v>
          </cell>
          <cell r="Q1150" t="str">
            <v>CAPEX</v>
          </cell>
          <cell r="R1150" t="str">
            <v>CAPEX</v>
          </cell>
          <cell r="V1150" t="str">
            <v>E_EXPLORATION_SEISMIC_OVERHEAD</v>
          </cell>
          <cell r="AB1150">
            <v>172325000</v>
          </cell>
          <cell r="AC1150">
            <v>123000</v>
          </cell>
          <cell r="AD1150">
            <v>688000</v>
          </cell>
        </row>
        <row r="1151">
          <cell r="A1151" t="str">
            <v>C.NG.EXP.XS.13.004.1020</v>
          </cell>
          <cell r="B1151" t="str">
            <v>LAND EXPLORATN SEISMIC (IDSL)</v>
          </cell>
          <cell r="C1151" t="str">
            <v>C.NG.EXP.XS.13.004.1020</v>
          </cell>
          <cell r="D1151" t="str">
            <v>LAND EXPLORATN SEISMIC (IDSL)</v>
          </cell>
          <cell r="E1151">
            <v>12001</v>
          </cell>
          <cell r="F1151">
            <v>120</v>
          </cell>
          <cell r="G1151" t="str">
            <v>EXCOM</v>
          </cell>
          <cell r="H1151" t="str">
            <v>BASE JV</v>
          </cell>
          <cell r="I1151" t="str">
            <v>DEVELOPMENT</v>
          </cell>
          <cell r="J1151" t="str">
            <v>DEVELOPMENT</v>
          </cell>
          <cell r="K1151" t="str">
            <v>Manager, Geosolutions &amp; Onshore Studies</v>
          </cell>
          <cell r="L1151" t="str">
            <v>Chief Geophysicist</v>
          </cell>
          <cell r="M1151" t="str">
            <v>MOJEED OKUNADE</v>
          </cell>
          <cell r="N1151" t="str">
            <v>DEVELOPMENT</v>
          </cell>
          <cell r="O1151" t="str">
            <v>ENONCHE, VANESSA</v>
          </cell>
          <cell r="P1151" t="str">
            <v>OLUFEMI.SEGUN@SHELL.COM</v>
          </cell>
          <cell r="Q1151" t="str">
            <v>EXPEX</v>
          </cell>
          <cell r="R1151" t="str">
            <v>CAPEX</v>
          </cell>
          <cell r="V1151" t="str">
            <v>E_EXPLORATION_SEISMIC_ACQUSITION</v>
          </cell>
          <cell r="AB1151">
            <v>2110600000</v>
          </cell>
          <cell r="AC1151">
            <v>10380000</v>
          </cell>
          <cell r="AD1151">
            <v>17300000</v>
          </cell>
        </row>
        <row r="1152">
          <cell r="A1152" t="str">
            <v>C.NG.EXP.XS.13.004.1030</v>
          </cell>
          <cell r="B1152" t="str">
            <v>LAND B EXPLORATION SEISMIC CNPC</v>
          </cell>
          <cell r="C1152" t="str">
            <v>C.NG.EXP.XS.13.004.1030</v>
          </cell>
          <cell r="D1152" t="str">
            <v>LAND EXPLORATN SEISMIC (CNPC)</v>
          </cell>
          <cell r="E1152">
            <v>12001</v>
          </cell>
          <cell r="F1152">
            <v>120</v>
          </cell>
          <cell r="G1152" t="str">
            <v>EXCOM</v>
          </cell>
          <cell r="H1152" t="str">
            <v>BASE JV</v>
          </cell>
          <cell r="I1152" t="str">
            <v>DEVELOPMENT</v>
          </cell>
          <cell r="J1152" t="str">
            <v>DEVELOPMENT</v>
          </cell>
          <cell r="K1152" t="str">
            <v>Manager, Geosolutions &amp; Onshore Studies</v>
          </cell>
          <cell r="L1152" t="str">
            <v>Chief Geophysicist</v>
          </cell>
          <cell r="M1152" t="str">
            <v>MOJEED OKUNADE</v>
          </cell>
          <cell r="N1152" t="str">
            <v>DEVELOPMENT</v>
          </cell>
          <cell r="O1152" t="str">
            <v>ENONCHE, VANESSA</v>
          </cell>
          <cell r="P1152" t="str">
            <v>OLUFEMI.SEGUN@SHELL.COM</v>
          </cell>
          <cell r="Q1152" t="str">
            <v>CAPEX</v>
          </cell>
          <cell r="R1152" t="str">
            <v>CAPEX</v>
          </cell>
          <cell r="V1152" t="str">
            <v>E_DEVELOPMENT_SEISMIC_ACQUSITION2</v>
          </cell>
          <cell r="AB1152">
            <v>1982500000</v>
          </cell>
          <cell r="AC1152">
            <v>19500000</v>
          </cell>
          <cell r="AD1152">
            <v>26000000</v>
          </cell>
        </row>
        <row r="1153">
          <cell r="A1153" t="str">
            <v>110355_Sal</v>
          </cell>
          <cell r="B1153" t="str">
            <v>PHC SCHOOL STAFF SALARY</v>
          </cell>
          <cell r="C1153">
            <v>540001</v>
          </cell>
          <cell r="D1153" t="str">
            <v>CORPORATE OPEX SALARIES</v>
          </cell>
          <cell r="E1153">
            <v>415004</v>
          </cell>
          <cell r="F1153">
            <v>4150</v>
          </cell>
          <cell r="G1153" t="str">
            <v>G&amp;A</v>
          </cell>
          <cell r="H1153" t="str">
            <v>BASE JV</v>
          </cell>
          <cell r="I1153" t="str">
            <v>HR</v>
          </cell>
          <cell r="J1153" t="str">
            <v>HR</v>
          </cell>
          <cell r="K1153" t="str">
            <v>HR Manager Nigeria</v>
          </cell>
          <cell r="L1153" t="str">
            <v>Head Teacher</v>
          </cell>
          <cell r="M1153" t="str">
            <v>CHIGBO ENENMO</v>
          </cell>
          <cell r="N1153" t="str">
            <v>HR - SALARIES</v>
          </cell>
          <cell r="O1153" t="str">
            <v>AJILIMA- ISAAC, HAWA</v>
          </cell>
          <cell r="P1153" t="str">
            <v>TARI.AKHIBI@SHELL.COM</v>
          </cell>
          <cell r="Q1153" t="str">
            <v>OPEX</v>
          </cell>
          <cell r="R1153" t="str">
            <v>OPEX</v>
          </cell>
          <cell r="S1153" t="str">
            <v>SALARIES</v>
          </cell>
          <cell r="T1153" t="str">
            <v>N/A</v>
          </cell>
          <cell r="U1153" t="str">
            <v>N/A</v>
          </cell>
          <cell r="V1153" t="str">
            <v>C_OPSE_OIL_Z11</v>
          </cell>
          <cell r="W1153" t="str">
            <v>P236.04 HR</v>
          </cell>
          <cell r="X1153" t="str">
            <v>S7000 Salaries and Wages</v>
          </cell>
          <cell r="Y1153" t="str">
            <v>A2340 Overhead</v>
          </cell>
          <cell r="AB1153">
            <v>204978731.5542964</v>
          </cell>
          <cell r="AC1153">
            <v>2973363.6894926047</v>
          </cell>
          <cell r="AD1153">
            <v>3645425.1044247239</v>
          </cell>
        </row>
        <row r="1154">
          <cell r="A1154" t="str">
            <v>110456_Sal</v>
          </cell>
          <cell r="B1154" t="str">
            <v>Early Hookup to Domgas Iseni</v>
          </cell>
          <cell r="C1154">
            <v>540001</v>
          </cell>
          <cell r="D1154" t="str">
            <v>CORPORATE OPEX SALARIES</v>
          </cell>
          <cell r="E1154">
            <v>415004</v>
          </cell>
          <cell r="F1154">
            <v>4150</v>
          </cell>
          <cell r="G1154" t="str">
            <v>G&amp;A</v>
          </cell>
          <cell r="H1154" t="str">
            <v>BASE JV</v>
          </cell>
          <cell r="I1154" t="str">
            <v>HR</v>
          </cell>
          <cell r="J1154" t="str">
            <v>GM Nigeria, Operated</v>
          </cell>
          <cell r="K1154" t="str">
            <v>GM Nigeria, Operated</v>
          </cell>
          <cell r="L1154" t="str">
            <v xml:space="preserve">Project Manager, Matrix, Major Pipelines, H Block &amp; Corp Civil </v>
          </cell>
          <cell r="M1154" t="str">
            <v>CHIGBO ENENMO</v>
          </cell>
          <cell r="N1154" t="str">
            <v>HR - SALARIES</v>
          </cell>
          <cell r="O1154" t="str">
            <v>AJILIMA- ISAAC, HAWA</v>
          </cell>
          <cell r="P1154" t="str">
            <v>TARI.AKHIBI@SHELL.COM</v>
          </cell>
          <cell r="Q1154" t="str">
            <v>OPEX</v>
          </cell>
          <cell r="R1154" t="str">
            <v>OPEX</v>
          </cell>
          <cell r="S1154" t="str">
            <v>SALARIES</v>
          </cell>
          <cell r="T1154" t="str">
            <v>N/A</v>
          </cell>
          <cell r="U1154" t="str">
            <v>N/A</v>
          </cell>
          <cell r="V1154" t="str">
            <v>N/A</v>
          </cell>
          <cell r="W1154" t="str">
            <v>P242 Feasibility Expenses</v>
          </cell>
          <cell r="X1154" t="str">
            <v>S7000 Salaries and Wages</v>
          </cell>
          <cell r="Y1154" t="str">
            <v>A2340 Overhead</v>
          </cell>
          <cell r="AB1154">
            <v>0</v>
          </cell>
          <cell r="AC1154">
            <v>0</v>
          </cell>
          <cell r="AD1154">
            <v>0</v>
          </cell>
        </row>
        <row r="1155">
          <cell r="A1155" t="str">
            <v>112871_Sal</v>
          </cell>
          <cell r="B1155" t="str">
            <v>PWC DREDGING/P/OPS, SWAMP 2 WEST</v>
          </cell>
          <cell r="C1155">
            <v>540001</v>
          </cell>
          <cell r="D1155" t="str">
            <v>CORPORATE OPEX SALARIES</v>
          </cell>
          <cell r="E1155">
            <v>415004</v>
          </cell>
          <cell r="F1155">
            <v>4150</v>
          </cell>
          <cell r="G1155" t="str">
            <v>G&amp;A</v>
          </cell>
          <cell r="H1155" t="str">
            <v>BASE JV</v>
          </cell>
          <cell r="I1155" t="str">
            <v>HR</v>
          </cell>
          <cell r="J1155" t="str">
            <v>PRODUCTION</v>
          </cell>
          <cell r="K1155" t="str">
            <v>Asset Manager Onshore</v>
          </cell>
          <cell r="L1155" t="str">
            <v>Asset Manager, Swamp West</v>
          </cell>
          <cell r="M1155" t="str">
            <v>CHIGBO ENENMO</v>
          </cell>
          <cell r="N1155" t="str">
            <v>HR - SALARIES</v>
          </cell>
          <cell r="O1155" t="str">
            <v>AJILIMA- ISAAC, HAWA</v>
          </cell>
          <cell r="P1155" t="str">
            <v>TARI.AKHIBI@SHELL.COM</v>
          </cell>
          <cell r="Q1155" t="str">
            <v>OPEX</v>
          </cell>
          <cell r="R1155" t="str">
            <v>OPEX</v>
          </cell>
          <cell r="S1155" t="str">
            <v>SALARIES</v>
          </cell>
          <cell r="T1155" t="str">
            <v>N/A</v>
          </cell>
          <cell r="U1155" t="str">
            <v>N/A</v>
          </cell>
          <cell r="V1155" t="str">
            <v>N/A</v>
          </cell>
          <cell r="W1155" t="str">
            <v>P236.01 Technical Support</v>
          </cell>
          <cell r="X1155" t="str">
            <v>S7000 Salaries and Wages</v>
          </cell>
          <cell r="Y1155" t="str">
            <v>A2340 Overhead</v>
          </cell>
          <cell r="AB1155">
            <v>0</v>
          </cell>
          <cell r="AC1155">
            <v>0</v>
          </cell>
          <cell r="AD1155">
            <v>0</v>
          </cell>
        </row>
        <row r="1156">
          <cell r="A1156" t="str">
            <v>112877_Sal</v>
          </cell>
          <cell r="B1156" t="str">
            <v xml:space="preserve">DATA ACQUISITION                        </v>
          </cell>
          <cell r="C1156">
            <v>540001</v>
          </cell>
          <cell r="D1156" t="str">
            <v>CORPORATE OPEX SALARIES</v>
          </cell>
          <cell r="E1156">
            <v>415004</v>
          </cell>
          <cell r="F1156">
            <v>4150</v>
          </cell>
          <cell r="G1156" t="str">
            <v>G&amp;A</v>
          </cell>
          <cell r="H1156" t="str">
            <v>BASE JV</v>
          </cell>
          <cell r="I1156" t="str">
            <v>HR</v>
          </cell>
          <cell r="J1156" t="str">
            <v>PRODUCTION</v>
          </cell>
          <cell r="K1156" t="str">
            <v>Asset Manager, Central Hub</v>
          </cell>
          <cell r="L1156" t="str">
            <v>Asset Management Integration Lead</v>
          </cell>
          <cell r="M1156" t="str">
            <v>CHIGBO ENENMO</v>
          </cell>
          <cell r="N1156" t="str">
            <v>HR - SALARIES</v>
          </cell>
          <cell r="O1156" t="str">
            <v>AJILIMA- ISAAC, HAWA</v>
          </cell>
          <cell r="P1156" t="str">
            <v>TARI.AKHIBI@SHELL.COM</v>
          </cell>
          <cell r="Q1156" t="str">
            <v>OPEX</v>
          </cell>
          <cell r="R1156" t="str">
            <v>OPEX</v>
          </cell>
          <cell r="S1156" t="str">
            <v>SALARIES</v>
          </cell>
          <cell r="T1156" t="str">
            <v>N/A</v>
          </cell>
          <cell r="U1156" t="str">
            <v>N/A</v>
          </cell>
          <cell r="V1156" t="str">
            <v>N/A</v>
          </cell>
          <cell r="W1156" t="str">
            <v>P236.04 HR</v>
          </cell>
          <cell r="X1156" t="str">
            <v>S7000 Salaries and Wages</v>
          </cell>
          <cell r="Y1156" t="str">
            <v>A2340 Overhead</v>
          </cell>
          <cell r="AB1156">
            <v>0</v>
          </cell>
          <cell r="AC1156">
            <v>0</v>
          </cell>
          <cell r="AD1156">
            <v>0</v>
          </cell>
        </row>
        <row r="1157">
          <cell r="A1157" t="str">
            <v>112893_Sal</v>
          </cell>
          <cell r="B1157" t="str">
            <v>RTO SURVEILLANCE SUPPORT</v>
          </cell>
          <cell r="C1157">
            <v>540001</v>
          </cell>
          <cell r="D1157" t="str">
            <v>CORPORATE OPEX SALARIES</v>
          </cell>
          <cell r="E1157">
            <v>415004</v>
          </cell>
          <cell r="F1157">
            <v>4150</v>
          </cell>
          <cell r="G1157" t="str">
            <v>G&amp;A</v>
          </cell>
          <cell r="H1157" t="str">
            <v>BASE JV</v>
          </cell>
          <cell r="I1157" t="str">
            <v>HR</v>
          </cell>
          <cell r="J1157" t="str">
            <v>PRODUCTION</v>
          </cell>
          <cell r="K1157" t="str">
            <v>Production Services Manager</v>
          </cell>
          <cell r="L1157" t="str">
            <v xml:space="preserve">	Production Support Manager                                                          </v>
          </cell>
          <cell r="M1157" t="str">
            <v>CHIGBO ENENMO</v>
          </cell>
          <cell r="N1157" t="str">
            <v>HR - SALARIES</v>
          </cell>
          <cell r="O1157" t="str">
            <v>AJILIMA- ISAAC, HAWA</v>
          </cell>
          <cell r="P1157" t="str">
            <v>TARI.AKHIBI@SHELL.COM</v>
          </cell>
          <cell r="Q1157" t="str">
            <v>OPEX</v>
          </cell>
          <cell r="R1157" t="str">
            <v>OPEX</v>
          </cell>
          <cell r="S1157" t="str">
            <v>SALARIES</v>
          </cell>
          <cell r="T1157" t="str">
            <v>N/A</v>
          </cell>
          <cell r="U1157" t="str">
            <v>N/A</v>
          </cell>
          <cell r="V1157" t="str">
            <v>N/A</v>
          </cell>
          <cell r="W1157" t="str">
            <v>P233 Facilities Maintenance</v>
          </cell>
          <cell r="X1157" t="str">
            <v>S7000 Salaries and Wages</v>
          </cell>
          <cell r="Y1157" t="str">
            <v>A2340 Overhead</v>
          </cell>
          <cell r="AB1157">
            <v>0</v>
          </cell>
          <cell r="AC1157">
            <v>0</v>
          </cell>
          <cell r="AD1157">
            <v>0</v>
          </cell>
        </row>
        <row r="1158">
          <cell r="A1158" t="str">
            <v>112906_sal</v>
          </cell>
          <cell r="B1158" t="str">
            <v>ADMIN SERV COST -GM DEV</v>
          </cell>
          <cell r="C1158">
            <v>540001</v>
          </cell>
          <cell r="D1158" t="str">
            <v>CORPORATE OPEX SALARIES</v>
          </cell>
          <cell r="E1158">
            <v>415004</v>
          </cell>
          <cell r="F1158">
            <v>4150</v>
          </cell>
          <cell r="G1158" t="str">
            <v>G&amp;A</v>
          </cell>
          <cell r="H1158" t="str">
            <v>BASE JV</v>
          </cell>
          <cell r="I1158" t="str">
            <v>HR</v>
          </cell>
          <cell r="J1158" t="str">
            <v>DEVELOPMENT</v>
          </cell>
          <cell r="K1158" t="str">
            <v>GM Development</v>
          </cell>
          <cell r="L1158" t="str">
            <v>GM Development</v>
          </cell>
          <cell r="M1158" t="str">
            <v>CHIGBO ENENMO</v>
          </cell>
          <cell r="N1158" t="str">
            <v>HR - SALARIES</v>
          </cell>
          <cell r="O1158" t="str">
            <v>AJILIMA- ISAAC, HAWA</v>
          </cell>
          <cell r="P1158" t="str">
            <v>TARI.AKHIBI@SHELL.COM</v>
          </cell>
          <cell r="Q1158" t="str">
            <v>OPEX</v>
          </cell>
          <cell r="R1158" t="str">
            <v>OPEX</v>
          </cell>
          <cell r="S1158" t="str">
            <v>SALARIES</v>
          </cell>
          <cell r="T1158" t="str">
            <v>N/A</v>
          </cell>
          <cell r="U1158" t="str">
            <v>N/A</v>
          </cell>
          <cell r="V1158" t="str">
            <v>C_OPSE_OIL_Z11</v>
          </cell>
          <cell r="W1158" t="str">
            <v>P236.01 Technical Support</v>
          </cell>
          <cell r="X1158" t="str">
            <v>S7000 Salaries and Wages</v>
          </cell>
          <cell r="Y1158" t="str">
            <v>A2340 Overhead</v>
          </cell>
          <cell r="AB1158">
            <v>498738722.33926082</v>
          </cell>
          <cell r="AC1158">
            <v>1118234.8446068896</v>
          </cell>
          <cell r="AD1158">
            <v>2753443.770309384</v>
          </cell>
        </row>
        <row r="1159">
          <cell r="A1159" t="str">
            <v>112955_sal</v>
          </cell>
          <cell r="B1159" t="str">
            <v>ADMIN SERV COST -GEOSOLUTIONS</v>
          </cell>
          <cell r="C1159">
            <v>540001</v>
          </cell>
          <cell r="D1159" t="str">
            <v>CORPORATE OPEX SALARIES</v>
          </cell>
          <cell r="E1159">
            <v>415004</v>
          </cell>
          <cell r="F1159">
            <v>4150</v>
          </cell>
          <cell r="G1159" t="str">
            <v>G&amp;A</v>
          </cell>
          <cell r="H1159" t="str">
            <v>BASE JV</v>
          </cell>
          <cell r="I1159" t="str">
            <v>HR</v>
          </cell>
          <cell r="J1159" t="str">
            <v>DEVELOPMENT</v>
          </cell>
          <cell r="K1159" t="str">
            <v>GM Development</v>
          </cell>
          <cell r="L1159" t="str">
            <v>Manager, Geosolutions &amp; Onshore Studies</v>
          </cell>
          <cell r="M1159" t="str">
            <v>CHIGBO ENENMO</v>
          </cell>
          <cell r="N1159" t="str">
            <v>HR - SALARIES</v>
          </cell>
          <cell r="O1159" t="str">
            <v>AJILIMA- ISAAC, HAWA</v>
          </cell>
          <cell r="P1159" t="str">
            <v>TARI.AKHIBI@SHELL.COM</v>
          </cell>
          <cell r="Q1159" t="str">
            <v>OPEX</v>
          </cell>
          <cell r="R1159" t="str">
            <v>OPEX</v>
          </cell>
          <cell r="S1159" t="str">
            <v>SALARIES</v>
          </cell>
          <cell r="T1159" t="str">
            <v>N/A</v>
          </cell>
          <cell r="U1159" t="str">
            <v>N/A</v>
          </cell>
          <cell r="V1159" t="str">
            <v>N/A</v>
          </cell>
          <cell r="W1159" t="str">
            <v>P236.01 Technical Support</v>
          </cell>
          <cell r="X1159" t="str">
            <v>S7000 Salaries and Wages</v>
          </cell>
          <cell r="Y1159" t="str">
            <v>A2340 Overhead</v>
          </cell>
          <cell r="AB1159">
            <v>0</v>
          </cell>
          <cell r="AC1159">
            <v>0</v>
          </cell>
          <cell r="AD1159">
            <v>0</v>
          </cell>
        </row>
        <row r="1160">
          <cell r="A1160" t="str">
            <v>112982_sal</v>
          </cell>
          <cell r="B1160" t="str">
            <v>OVERHEADS PNL LEGAL_ADMIN COST</v>
          </cell>
          <cell r="C1160">
            <v>540001</v>
          </cell>
          <cell r="D1160" t="str">
            <v>CORPORATE OPEX SALARIES</v>
          </cell>
          <cell r="E1160">
            <v>415004</v>
          </cell>
          <cell r="F1160">
            <v>4150</v>
          </cell>
          <cell r="G1160" t="str">
            <v>G&amp;A</v>
          </cell>
          <cell r="H1160" t="str">
            <v>BASE JV</v>
          </cell>
          <cell r="I1160" t="str">
            <v>HR</v>
          </cell>
          <cell r="J1160" t="str">
            <v>LEGAL</v>
          </cell>
          <cell r="K1160" t="str">
            <v>HoL Nigeria / Company Secretary</v>
          </cell>
          <cell r="L1160" t="str">
            <v>Managing Counsel HSSE, Lands &amp;</v>
          </cell>
          <cell r="M1160" t="str">
            <v>CHIGBO ENENMO</v>
          </cell>
          <cell r="N1160" t="str">
            <v>HR - SALARIES</v>
          </cell>
          <cell r="O1160" t="str">
            <v>AJILIMA- ISAAC, HAWA</v>
          </cell>
          <cell r="P1160" t="str">
            <v>TARI.AKHIBI@SHELL.COM</v>
          </cell>
          <cell r="Q1160" t="str">
            <v>OPEX</v>
          </cell>
          <cell r="R1160" t="str">
            <v>OPEX</v>
          </cell>
          <cell r="S1160" t="str">
            <v>SALARIES</v>
          </cell>
          <cell r="T1160" t="str">
            <v>N/A</v>
          </cell>
          <cell r="U1160" t="str">
            <v>N/A</v>
          </cell>
          <cell r="V1160" t="str">
            <v>C_OPSE_OIL_Z11</v>
          </cell>
          <cell r="W1160" t="str">
            <v>P236.09 Legal</v>
          </cell>
          <cell r="X1160" t="str">
            <v>S7000 Salaries and Wages</v>
          </cell>
          <cell r="Y1160" t="str">
            <v>A2340 Overhead</v>
          </cell>
          <cell r="AB1160">
            <v>962045182.93417907</v>
          </cell>
          <cell r="AC1160">
            <v>0</v>
          </cell>
          <cell r="AD1160">
            <v>3154246.5014235377</v>
          </cell>
        </row>
        <row r="1161">
          <cell r="A1161" t="str">
            <v>C.NG.EXP.XS.18.011.1040</v>
          </cell>
          <cell r="B1161" t="str">
            <v>SHALLOW OFFSHORE SEISMIC -OML 79</v>
          </cell>
          <cell r="C1161" t="str">
            <v xml:space="preserve">C.NG.EXP.XS.18.011.003.1040 </v>
          </cell>
          <cell r="D1161" t="str">
            <v>SHALLOW OFFSHORE SEISMIC -OML 79</v>
          </cell>
          <cell r="E1161">
            <v>12001</v>
          </cell>
          <cell r="F1161">
            <v>120</v>
          </cell>
          <cell r="G1161" t="str">
            <v>EXCOM</v>
          </cell>
          <cell r="H1161" t="str">
            <v>BASE JV</v>
          </cell>
          <cell r="I1161" t="str">
            <v>DEVELOPMENT</v>
          </cell>
          <cell r="J1161" t="str">
            <v>DEVELOPMENT</v>
          </cell>
          <cell r="K1161" t="str">
            <v>OLUFEMI.SEGUN@SHELL.COM</v>
          </cell>
          <cell r="L1161" t="str">
            <v>Chief Geophysicist</v>
          </cell>
          <cell r="M1161" t="str">
            <v>MOJEED OKUNADE</v>
          </cell>
          <cell r="N1161" t="str">
            <v>DEVELOPMENT</v>
          </cell>
          <cell r="O1161" t="str">
            <v>ENONCHE, VANESSA</v>
          </cell>
          <cell r="P1161" t="str">
            <v>OLUFEMI.SEGUN@SHELL.COM</v>
          </cell>
          <cell r="Q1161" t="str">
            <v>EXPEX</v>
          </cell>
          <cell r="R1161" t="str">
            <v>CAPEX</v>
          </cell>
          <cell r="V1161" t="str">
            <v>E_EXPLORATION_SEISMIC_ACQUISITION_6</v>
          </cell>
          <cell r="AB1161">
            <v>6100000000</v>
          </cell>
          <cell r="AC1161">
            <v>30000000</v>
          </cell>
          <cell r="AD1161">
            <v>50000000</v>
          </cell>
        </row>
        <row r="1162">
          <cell r="A1162" t="str">
            <v>C.NG.EXP.XS.18.011.1050</v>
          </cell>
          <cell r="B1162" t="str">
            <v>SHALLOW OFFSHORE SEISMIC (OML 74)</v>
          </cell>
          <cell r="C1162" t="str">
            <v xml:space="preserve">C.NG.EXP.XS.18.011.003.1050 </v>
          </cell>
          <cell r="D1162" t="str">
            <v>SHALLOW OFFSHORE SEISMIC (OML 74)</v>
          </cell>
          <cell r="E1162">
            <v>12001</v>
          </cell>
          <cell r="F1162">
            <v>120</v>
          </cell>
          <cell r="G1162" t="str">
            <v>EXCOM</v>
          </cell>
          <cell r="H1162" t="str">
            <v>BASE JV</v>
          </cell>
          <cell r="I1162" t="str">
            <v>DEVELOPMENT</v>
          </cell>
          <cell r="J1162" t="str">
            <v>DEVELOPMENT</v>
          </cell>
          <cell r="K1162" t="str">
            <v>OLUFEMI.SEGUN@SHELL.COM</v>
          </cell>
          <cell r="L1162" t="str">
            <v>Chief Geophysicist</v>
          </cell>
          <cell r="M1162" t="str">
            <v>MOJEED OKUNADE</v>
          </cell>
          <cell r="N1162" t="str">
            <v>DEVELOPMENT</v>
          </cell>
          <cell r="O1162" t="str">
            <v>ENONCHE, VANESSA</v>
          </cell>
          <cell r="P1162" t="str">
            <v>OLUFEMI.SEGUN@SHELL.COM</v>
          </cell>
          <cell r="Q1162" t="str">
            <v>EXPEX</v>
          </cell>
          <cell r="R1162" t="str">
            <v>CAPEX</v>
          </cell>
          <cell r="V1162" t="str">
            <v>E_EXPLORATION_SEISMIC_ACQUISITION_6</v>
          </cell>
          <cell r="AB1162">
            <v>0</v>
          </cell>
          <cell r="AC1162">
            <v>0</v>
          </cell>
          <cell r="AD1162">
            <v>0</v>
          </cell>
        </row>
        <row r="1163">
          <cell r="A1163" t="str">
            <v>C.NG.EXP.XS.18.011.1060</v>
          </cell>
          <cell r="B1163" t="str">
            <v>SWAMP SEISMIC (OML-11 BONNY)</v>
          </cell>
          <cell r="C1163" t="str">
            <v xml:space="preserve">C.NG.EXP.XS.18.011.003.1060 </v>
          </cell>
          <cell r="D1163" t="str">
            <v>SWAMP SEISMIC (OML-11 BONNY)</v>
          </cell>
          <cell r="E1163">
            <v>12001</v>
          </cell>
          <cell r="F1163">
            <v>120</v>
          </cell>
          <cell r="G1163" t="str">
            <v>EXCOM</v>
          </cell>
          <cell r="H1163" t="str">
            <v>BASE JV</v>
          </cell>
          <cell r="I1163" t="str">
            <v>DEVELOPMENT</v>
          </cell>
          <cell r="J1163" t="str">
            <v>DEVELOPMENT</v>
          </cell>
          <cell r="K1163" t="str">
            <v>OLUFEMI.SEGUN@SHELL.COM</v>
          </cell>
          <cell r="L1163" t="str">
            <v>Chief Geophysicist</v>
          </cell>
          <cell r="M1163" t="str">
            <v>MOJEED OKUNADE</v>
          </cell>
          <cell r="N1163" t="str">
            <v>DEVELOPMENT</v>
          </cell>
          <cell r="O1163" t="str">
            <v>ENONCHE, VANESSA</v>
          </cell>
          <cell r="P1163" t="str">
            <v>OLUFEMI.SEGUN@SHELL.COM</v>
          </cell>
          <cell r="Q1163" t="str">
            <v>EXPEX</v>
          </cell>
          <cell r="R1163" t="str">
            <v>CAPEX</v>
          </cell>
          <cell r="V1163" t="str">
            <v>E_EXPLORATION_SEISMIC_ACQUISITION_6</v>
          </cell>
          <cell r="AB1163">
            <v>0</v>
          </cell>
          <cell r="AC1163">
            <v>0</v>
          </cell>
          <cell r="AD1163">
            <v>0</v>
          </cell>
        </row>
        <row r="1164">
          <cell r="A1164" t="str">
            <v>C.NG.GAS.OB.14.001</v>
          </cell>
          <cell r="B1164" t="str">
            <v>UPSTREAM GAS OTHER CAPEX</v>
          </cell>
          <cell r="C1164" t="str">
            <v>C.NG.GAS.OB.14.001.2410</v>
          </cell>
          <cell r="D1164" t="str">
            <v>UPSTREAM GAS OTHER CAPEX</v>
          </cell>
          <cell r="E1164">
            <v>13301</v>
          </cell>
          <cell r="F1164">
            <v>133</v>
          </cell>
          <cell r="G1164" t="str">
            <v>GAS</v>
          </cell>
          <cell r="H1164" t="str">
            <v>BASE JV</v>
          </cell>
          <cell r="I1164" t="str">
            <v>COMMERCIAL / GAS</v>
          </cell>
          <cell r="J1164" t="str">
            <v>COMMERCIAL / GAS</v>
          </cell>
          <cell r="K1164" t="str">
            <v>Integration/Demand &amp; Supply Planning Mgr</v>
          </cell>
          <cell r="L1164" t="str">
            <v>Head, Gas Planning and Integration</v>
          </cell>
          <cell r="M1164" t="str">
            <v>TUNDE ODUWOLE</v>
          </cell>
          <cell r="N1164" t="str">
            <v>GAS</v>
          </cell>
          <cell r="O1164" t="str">
            <v>BELO-OSAGIE, OGOCHUKWU</v>
          </cell>
          <cell r="P1164" t="str">
            <v>ELOZINO.OLANIYAN@SHELL.COM</v>
          </cell>
          <cell r="Q1164" t="str">
            <v>CAPEX</v>
          </cell>
          <cell r="R1164" t="str">
            <v>CAPEX</v>
          </cell>
          <cell r="V1164" t="str">
            <v>C_ASIT_GAS_Z01</v>
          </cell>
          <cell r="AB1164">
            <v>7625000</v>
          </cell>
          <cell r="AC1164">
            <v>75000</v>
          </cell>
          <cell r="AD1164">
            <v>100000</v>
          </cell>
        </row>
        <row r="1165">
          <cell r="A1165" t="str">
            <v>C.NG.ITG.OB.14.001</v>
          </cell>
          <cell r="B1165" t="str">
            <v>ERP PROJECTS/SAP BLUEPRINT INFRA TRANSFORMATION
ENTERPRISE DATA WAREHOUSE REPORTING</v>
          </cell>
          <cell r="C1165" t="str">
            <v>C.NG.ITG.OB.16.002</v>
          </cell>
          <cell r="D1165" t="str">
            <v>ERP PROJECTS/SAP BLUEPRINT INFRA TRANSFORMATION
ENTERPRISE DATA WAREHOUSE REPORTING</v>
          </cell>
          <cell r="E1165">
            <v>14006</v>
          </cell>
          <cell r="F1165">
            <v>140</v>
          </cell>
          <cell r="G1165" t="str">
            <v>OF-E&amp;M</v>
          </cell>
          <cell r="H1165" t="str">
            <v>BASE JV</v>
          </cell>
          <cell r="I1165" t="str">
            <v>FINANCE</v>
          </cell>
          <cell r="J1165" t="str">
            <v>IM &amp; IT</v>
          </cell>
          <cell r="K1165" t="str">
            <v>IM&amp;IT Manager Nigeria &amp; Gabon</v>
          </cell>
          <cell r="L1165" t="str">
            <v>Global JV Operations OLM</v>
          </cell>
          <cell r="M1165" t="str">
            <v>CHIGBO ENENMO</v>
          </cell>
          <cell r="N1165" t="str">
            <v>FINANCE/IT</v>
          </cell>
          <cell r="O1165" t="str">
            <v>ONAMUSI, ADERONKE</v>
          </cell>
          <cell r="P1165" t="str">
            <v>GBOLAHAN.OLASANYA@SHELL.COM</v>
          </cell>
          <cell r="Q1165" t="str">
            <v>CAPEX</v>
          </cell>
          <cell r="R1165" t="str">
            <v>CAPEX</v>
          </cell>
          <cell r="V1165" t="str">
            <v>C_NOGI_CIT_Z32</v>
          </cell>
          <cell r="AB1165">
            <v>20587500</v>
          </cell>
          <cell r="AC1165">
            <v>202500</v>
          </cell>
          <cell r="AD1165">
            <v>270000</v>
          </cell>
        </row>
        <row r="1166">
          <cell r="A1166" t="str">
            <v>C.NG.ITG.OB.16.001</v>
          </cell>
          <cell r="B1166" t="str">
            <v>DC POWER, EARTHING AND LIGHTNING IMPROVEMENT PROJE</v>
          </cell>
          <cell r="C1166" t="str">
            <v>C.NG.ITG.OB.16.001</v>
          </cell>
          <cell r="D1166" t="str">
            <v>DC POWER, EARTHING AND LIGHTNING IMPROVEMENT PROJE</v>
          </cell>
          <cell r="E1166">
            <v>14006</v>
          </cell>
          <cell r="F1166">
            <v>140</v>
          </cell>
          <cell r="G1166" t="str">
            <v>OF-E&amp;M</v>
          </cell>
          <cell r="H1166" t="str">
            <v>BASE JV</v>
          </cell>
          <cell r="I1166" t="str">
            <v>FINANCE</v>
          </cell>
          <cell r="J1166" t="str">
            <v>IM &amp; IT</v>
          </cell>
          <cell r="K1166" t="str">
            <v>IM&amp;IT Manager Nigeria &amp; Gabon</v>
          </cell>
          <cell r="L1166" t="str">
            <v>Global JV Operations OLM</v>
          </cell>
          <cell r="M1166" t="str">
            <v>CHIGBO ENENMO</v>
          </cell>
          <cell r="N1166" t="str">
            <v>FINANCE/IT</v>
          </cell>
          <cell r="O1166" t="str">
            <v>ONAMUSI, ADERONKE</v>
          </cell>
          <cell r="P1166" t="str">
            <v>NWANNE.OKEREKE@SHELL.COM</v>
          </cell>
          <cell r="Q1166" t="str">
            <v>CAPEX</v>
          </cell>
          <cell r="R1166" t="str">
            <v>CAPEX</v>
          </cell>
          <cell r="V1166" t="str">
            <v>C_NOGI_CIT_Z12</v>
          </cell>
          <cell r="AB1166">
            <v>7625000</v>
          </cell>
          <cell r="AC1166">
            <v>75000</v>
          </cell>
          <cell r="AD1166">
            <v>100000</v>
          </cell>
        </row>
        <row r="1167">
          <cell r="A1167" t="str">
            <v>C.NG.ITG.OB.16.003</v>
          </cell>
          <cell r="B1167" t="str">
            <v>TOWERS CONSTRUCTION AND UPGRADE</v>
          </cell>
          <cell r="C1167" t="str">
            <v>C.NG.ITG.OB.16.003</v>
          </cell>
          <cell r="D1167" t="str">
            <v>TOWERS CONSTRUCTION AND UPGRADE</v>
          </cell>
          <cell r="E1167">
            <v>14006</v>
          </cell>
          <cell r="F1167">
            <v>140</v>
          </cell>
          <cell r="G1167" t="str">
            <v>OF-E&amp;M</v>
          </cell>
          <cell r="H1167" t="str">
            <v>BASE JV</v>
          </cell>
          <cell r="I1167" t="str">
            <v>FINANCE</v>
          </cell>
          <cell r="J1167" t="str">
            <v>IM &amp; IT</v>
          </cell>
          <cell r="K1167" t="str">
            <v>IM&amp;IT Manager Nigeria &amp; Gabon</v>
          </cell>
          <cell r="L1167" t="str">
            <v>Global JV Operations OLM</v>
          </cell>
          <cell r="M1167" t="str">
            <v>CHIGBO ENENMO</v>
          </cell>
          <cell r="N1167" t="str">
            <v>FINANCE/IT</v>
          </cell>
          <cell r="O1167" t="str">
            <v>ONAMUSI, ADERONKE</v>
          </cell>
          <cell r="P1167" t="str">
            <v>NWANNE.OKEREKE@SHELL.COM</v>
          </cell>
          <cell r="Q1167" t="str">
            <v>CAPEX</v>
          </cell>
          <cell r="R1167" t="str">
            <v>CAPEX</v>
          </cell>
          <cell r="V1167" t="str">
            <v>C_NOGI_CIT_Z13</v>
          </cell>
          <cell r="AB1167">
            <v>45750000</v>
          </cell>
          <cell r="AC1167">
            <v>450000</v>
          </cell>
          <cell r="AD1167">
            <v>600000</v>
          </cell>
        </row>
        <row r="1168">
          <cell r="A1168" t="str">
            <v>C.NG.ITG.OB.16.004</v>
          </cell>
          <cell r="B1168" t="str">
            <v>GID CLIENT ASSET REFRESH</v>
          </cell>
          <cell r="C1168" t="str">
            <v>C.NG.ITG.OB.16.004</v>
          </cell>
          <cell r="D1168" t="str">
            <v>GID CLIENT ASSET REFRESH</v>
          </cell>
          <cell r="E1168">
            <v>14006</v>
          </cell>
          <cell r="F1168">
            <v>140</v>
          </cell>
          <cell r="G1168" t="str">
            <v>OF-E&amp;M</v>
          </cell>
          <cell r="H1168" t="str">
            <v>BASE JV</v>
          </cell>
          <cell r="I1168" t="str">
            <v>FINANCE</v>
          </cell>
          <cell r="J1168" t="str">
            <v>IM &amp; IT</v>
          </cell>
          <cell r="K1168" t="str">
            <v>IM&amp;IT Manager Nigeria &amp; Gabon</v>
          </cell>
          <cell r="L1168" t="str">
            <v>Global JV Operations OLM</v>
          </cell>
          <cell r="M1168" t="str">
            <v>CHIGBO ENENMO</v>
          </cell>
          <cell r="N1168" t="str">
            <v>FINANCE/IT</v>
          </cell>
          <cell r="O1168" t="str">
            <v>ONAMUSI, ADERONKE</v>
          </cell>
          <cell r="P1168" t="str">
            <v>Emuobosa.Fabolude@Shell.com</v>
          </cell>
          <cell r="Q1168" t="str">
            <v>CAPEX</v>
          </cell>
          <cell r="R1168" t="str">
            <v>CAPEX</v>
          </cell>
          <cell r="V1168" t="str">
            <v>C_NOGI_CIT_Z21</v>
          </cell>
          <cell r="AB1168">
            <v>114375000</v>
          </cell>
          <cell r="AC1168">
            <v>1125000</v>
          </cell>
          <cell r="AD1168">
            <v>1500000</v>
          </cell>
        </row>
        <row r="1169">
          <cell r="A1169" t="str">
            <v>C.NG.ITG.OB.16.005</v>
          </cell>
          <cell r="B1169" t="str">
            <v>EMERGENCY RESPONSE COMMUNICATION SYSTEM- TETRA</v>
          </cell>
          <cell r="C1169" t="str">
            <v>C.NG.ITG.OB.16.005</v>
          </cell>
          <cell r="D1169" t="str">
            <v>EMERGENCY RESPONSE COMMUNICATION SYSTEM- TETRA</v>
          </cell>
          <cell r="E1169">
            <v>14006</v>
          </cell>
          <cell r="F1169">
            <v>140</v>
          </cell>
          <cell r="G1169" t="str">
            <v>OF-E&amp;M</v>
          </cell>
          <cell r="H1169" t="str">
            <v>BASE JV</v>
          </cell>
          <cell r="I1169" t="str">
            <v>FINANCE</v>
          </cell>
          <cell r="J1169" t="str">
            <v>IM &amp; IT</v>
          </cell>
          <cell r="K1169" t="str">
            <v>IM&amp;IT Manager Nigeria &amp; Gabon</v>
          </cell>
          <cell r="L1169" t="str">
            <v>Global JV Operations OLM</v>
          </cell>
          <cell r="M1169" t="str">
            <v>CHIGBO ENENMO</v>
          </cell>
          <cell r="N1169" t="str">
            <v>FINANCE/IT</v>
          </cell>
          <cell r="O1169" t="str">
            <v>ONAMUSI, ADERONKE</v>
          </cell>
          <cell r="P1169" t="str">
            <v>NWANNE.OKEREKE@SHELL.COM</v>
          </cell>
          <cell r="Q1169" t="str">
            <v>CAPEX</v>
          </cell>
          <cell r="R1169" t="str">
            <v>CAPEX</v>
          </cell>
          <cell r="V1169" t="str">
            <v>C_NOGI_CIT_Z27</v>
          </cell>
          <cell r="AB1169">
            <v>38125000</v>
          </cell>
          <cell r="AC1169">
            <v>375000</v>
          </cell>
          <cell r="AD1169">
            <v>500000</v>
          </cell>
        </row>
        <row r="1170">
          <cell r="A1170" t="str">
            <v>C.NG.ITG.OB.16.006</v>
          </cell>
          <cell r="B1170" t="str">
            <v>FIELD COMMUNICATION INFRASTRUCTURE UPGRADE AND STA</v>
          </cell>
          <cell r="C1170" t="str">
            <v>C.NG.ITG.OB.16.006</v>
          </cell>
          <cell r="D1170" t="str">
            <v>FIELD COMMUNICATION INFRASTRUCTURE UPGRADE AND STA</v>
          </cell>
          <cell r="E1170">
            <v>14006</v>
          </cell>
          <cell r="F1170">
            <v>140</v>
          </cell>
          <cell r="G1170" t="str">
            <v>OF-E&amp;M</v>
          </cell>
          <cell r="H1170" t="str">
            <v>BASE JV</v>
          </cell>
          <cell r="I1170" t="str">
            <v>FINANCE</v>
          </cell>
          <cell r="J1170" t="str">
            <v>IM &amp; IT</v>
          </cell>
          <cell r="K1170" t="str">
            <v>IM&amp;IT Manager Nigeria &amp; Gabon</v>
          </cell>
          <cell r="L1170" t="str">
            <v>Global JV Operations OLM</v>
          </cell>
          <cell r="M1170" t="str">
            <v>CHIGBO ENENMO</v>
          </cell>
          <cell r="N1170" t="str">
            <v>FINANCE/IT</v>
          </cell>
          <cell r="O1170" t="str">
            <v>ONAMUSI, ADERONKE</v>
          </cell>
          <cell r="P1170" t="str">
            <v>NWANNE.OKEREKE@SHELL.COM</v>
          </cell>
          <cell r="Q1170" t="str">
            <v>CAPEX</v>
          </cell>
          <cell r="R1170" t="str">
            <v>CAPEX</v>
          </cell>
          <cell r="V1170" t="str">
            <v>C_NOGI_CIT_Z07</v>
          </cell>
          <cell r="AB1170">
            <v>38125000</v>
          </cell>
          <cell r="AC1170">
            <v>375000</v>
          </cell>
          <cell r="AD1170">
            <v>500000</v>
          </cell>
        </row>
        <row r="1171">
          <cell r="A1171" t="str">
            <v>C.NG.ITG.OB.18.007</v>
          </cell>
          <cell r="B1171" t="str">
            <v>COLLABORATION INFRASTRUCTURE ENHANCEMENT</v>
          </cell>
          <cell r="C1171" t="str">
            <v>C.NG.ITG.OB.17.007</v>
          </cell>
          <cell r="D1171" t="str">
            <v>COLLABORATION INFRASTRUCTURE ENHANCEMENT</v>
          </cell>
          <cell r="E1171">
            <v>14006</v>
          </cell>
          <cell r="F1171">
            <v>140</v>
          </cell>
          <cell r="G1171" t="str">
            <v>OF-E&amp;M</v>
          </cell>
          <cell r="H1171" t="str">
            <v>BASE JV</v>
          </cell>
          <cell r="I1171" t="str">
            <v>FINANCE</v>
          </cell>
          <cell r="J1171" t="str">
            <v>IM &amp; IT</v>
          </cell>
          <cell r="K1171" t="str">
            <v>IM&amp;IT Manager Nigeria &amp; Gabon</v>
          </cell>
          <cell r="L1171" t="str">
            <v>Global JV Operations OLM</v>
          </cell>
          <cell r="M1171" t="str">
            <v>CHIGBO ENENMO</v>
          </cell>
          <cell r="N1171" t="str">
            <v>FINANCE/IT</v>
          </cell>
          <cell r="O1171" t="str">
            <v>Onamusi, Aderonke</v>
          </cell>
          <cell r="P1171" t="str">
            <v>NWANNE.OKEREKE@SHELL.COM</v>
          </cell>
          <cell r="Q1171" t="str">
            <v>CAPEX</v>
          </cell>
          <cell r="R1171" t="str">
            <v>CAPEX</v>
          </cell>
          <cell r="V1171" t="str">
            <v>C_NOGI_CIT_Z19</v>
          </cell>
          <cell r="AB1171">
            <v>21350000</v>
          </cell>
          <cell r="AC1171">
            <v>210000</v>
          </cell>
          <cell r="AD1171">
            <v>280000</v>
          </cell>
        </row>
        <row r="1172">
          <cell r="A1172" t="str">
            <v>C.NG.ITG.OB.18.008</v>
          </cell>
          <cell r="B1172" t="str">
            <v>Docusphere/Brainware Server Localisation</v>
          </cell>
          <cell r="C1172" t="str">
            <v>C.NG.ITG.OB.17.008</v>
          </cell>
          <cell r="D1172" t="str">
            <v>Docusphere/Brainware Server Localisation</v>
          </cell>
          <cell r="E1172">
            <v>14006</v>
          </cell>
          <cell r="F1172">
            <v>140</v>
          </cell>
          <cell r="G1172" t="str">
            <v>OF-E&amp;M</v>
          </cell>
          <cell r="H1172" t="str">
            <v>BASE JV</v>
          </cell>
          <cell r="I1172" t="str">
            <v>FINANCE</v>
          </cell>
          <cell r="J1172" t="str">
            <v>IM &amp; IT</v>
          </cell>
          <cell r="K1172" t="str">
            <v>IM&amp;IT Manager Nigeria &amp; Gabon</v>
          </cell>
          <cell r="L1172" t="str">
            <v>Global JV Operations OLM</v>
          </cell>
          <cell r="M1172" t="str">
            <v>CHIGBO ENENMO</v>
          </cell>
          <cell r="N1172" t="str">
            <v>FINANCE/IT</v>
          </cell>
          <cell r="O1172" t="str">
            <v>Onamusi, Aderonke</v>
          </cell>
          <cell r="P1172" t="str">
            <v>GBOLAHAN.OLASANYA@SHELL.COM</v>
          </cell>
          <cell r="Q1172" t="str">
            <v>CAPEX</v>
          </cell>
          <cell r="R1172" t="str">
            <v>CAPEX</v>
          </cell>
          <cell r="V1172" t="str">
            <v>C_NOGI_CIT_Z37</v>
          </cell>
          <cell r="AB1172">
            <v>205875000</v>
          </cell>
          <cell r="AC1172">
            <v>2025000</v>
          </cell>
          <cell r="AD1172">
            <v>2700000</v>
          </cell>
        </row>
        <row r="1173">
          <cell r="A1173" t="str">
            <v>C.NG.ITG.OC.16.003</v>
          </cell>
          <cell r="B1173" t="str">
            <v>DATA CENTRE UPGRADE</v>
          </cell>
          <cell r="C1173" t="str">
            <v>C.NG.ITG.OC.16.003</v>
          </cell>
          <cell r="D1173" t="str">
            <v>DATA CENTRE UPGRADE</v>
          </cell>
          <cell r="E1173">
            <v>14006</v>
          </cell>
          <cell r="F1173">
            <v>140</v>
          </cell>
          <cell r="G1173" t="str">
            <v>OF-E&amp;M</v>
          </cell>
          <cell r="H1173" t="str">
            <v>BASE JV</v>
          </cell>
          <cell r="I1173" t="str">
            <v>FINANCE</v>
          </cell>
          <cell r="J1173" t="str">
            <v>IM &amp; IT</v>
          </cell>
          <cell r="K1173" t="str">
            <v>IM&amp;IT Manager Nigeria &amp; Gabon</v>
          </cell>
          <cell r="L1173" t="str">
            <v>Global JV Operations OLM</v>
          </cell>
          <cell r="M1173" t="str">
            <v>CHIGBO ENENMO</v>
          </cell>
          <cell r="N1173" t="str">
            <v>FINANCE/IT</v>
          </cell>
          <cell r="O1173" t="str">
            <v>ONAMUSI, ADERONKE</v>
          </cell>
          <cell r="P1173" t="str">
            <v>UCHE.AMECHI@SHELL.COM</v>
          </cell>
          <cell r="Q1173" t="str">
            <v>CAPEX</v>
          </cell>
          <cell r="R1173" t="str">
            <v>CAPEX</v>
          </cell>
          <cell r="V1173" t="str">
            <v>C_NOGI_CIT_Z28</v>
          </cell>
          <cell r="AB1173">
            <v>7625000</v>
          </cell>
          <cell r="AC1173">
            <v>75000</v>
          </cell>
          <cell r="AD1173">
            <v>100000</v>
          </cell>
        </row>
        <row r="1174">
          <cell r="A1174" t="str">
            <v>C.NG.ITG.OC.16.005</v>
          </cell>
          <cell r="B1174" t="str">
            <v>DATACOMS NETWORK ENHANCEMENTS PROJECTS'</v>
          </cell>
          <cell r="C1174" t="str">
            <v>C.NG.ITG.OC.16.005</v>
          </cell>
          <cell r="D1174" t="str">
            <v>DATACOMS NETWORK ENHANCEMENTS PROJECTS'</v>
          </cell>
          <cell r="E1174">
            <v>14006</v>
          </cell>
          <cell r="F1174">
            <v>140</v>
          </cell>
          <cell r="G1174" t="str">
            <v>OF-E&amp;M</v>
          </cell>
          <cell r="H1174" t="str">
            <v>BASE JV</v>
          </cell>
          <cell r="I1174" t="str">
            <v>FINANCE</v>
          </cell>
          <cell r="J1174" t="str">
            <v>IM &amp; IT</v>
          </cell>
          <cell r="K1174" t="str">
            <v>IM&amp;IT Manager Nigeria &amp; Gabon</v>
          </cell>
          <cell r="L1174" t="str">
            <v>Global JV Operations OLM</v>
          </cell>
          <cell r="M1174" t="str">
            <v>CHIGBO ENENMO</v>
          </cell>
          <cell r="N1174" t="str">
            <v>FINANCE/IT</v>
          </cell>
          <cell r="O1174" t="str">
            <v>ONAMUSI, ADERONKE</v>
          </cell>
          <cell r="P1174" t="str">
            <v>NWANNE.OKEREKE@SHELL.COM</v>
          </cell>
          <cell r="Q1174" t="str">
            <v>CAPEX</v>
          </cell>
          <cell r="R1174" t="str">
            <v>CAPEX</v>
          </cell>
          <cell r="V1174" t="str">
            <v>C_NOGI_CIT_Z05</v>
          </cell>
          <cell r="AB1174">
            <v>61000000</v>
          </cell>
          <cell r="AC1174">
            <v>600000</v>
          </cell>
          <cell r="AD1174">
            <v>800000</v>
          </cell>
        </row>
        <row r="1175">
          <cell r="A1175" t="str">
            <v>C.NG.ITG.OC.16.006</v>
          </cell>
          <cell r="B1175" t="str">
            <v>COMPUTING INFRASTRUCTURE UPGRADE</v>
          </cell>
          <cell r="C1175" t="str">
            <v>C.NG.ITG.OC.16.006</v>
          </cell>
          <cell r="D1175" t="str">
            <v>COMPUTING INFRASTRUCTURE UPGRADE</v>
          </cell>
          <cell r="E1175">
            <v>14006</v>
          </cell>
          <cell r="F1175">
            <v>140</v>
          </cell>
          <cell r="G1175" t="str">
            <v>OF-E&amp;M</v>
          </cell>
          <cell r="H1175" t="str">
            <v>BASE JV</v>
          </cell>
          <cell r="I1175" t="str">
            <v>FINANCE</v>
          </cell>
          <cell r="J1175" t="str">
            <v>IM &amp; IT</v>
          </cell>
          <cell r="K1175" t="str">
            <v>IM&amp;IT Manager Nigeria &amp; Gabon</v>
          </cell>
          <cell r="L1175" t="str">
            <v>Global JV Operations OLM</v>
          </cell>
          <cell r="M1175" t="str">
            <v>CHIGBO ENENMO</v>
          </cell>
          <cell r="N1175" t="str">
            <v>FINANCE/IT</v>
          </cell>
          <cell r="O1175" t="str">
            <v>ONAMUSI, ADERONKE</v>
          </cell>
          <cell r="P1175" t="str">
            <v>UCHE.AMECHI@SHELL.COM</v>
          </cell>
          <cell r="Q1175" t="str">
            <v>CAPEX</v>
          </cell>
          <cell r="R1175" t="str">
            <v>CAPEX</v>
          </cell>
          <cell r="V1175" t="str">
            <v>C_NOGI_CIT_Z08</v>
          </cell>
          <cell r="AB1175">
            <v>75487500</v>
          </cell>
          <cell r="AC1175">
            <v>742500</v>
          </cell>
          <cell r="AD1175">
            <v>990000</v>
          </cell>
        </row>
        <row r="1176">
          <cell r="A1176" t="str">
            <v>C.NG.ITG.OC.16.007</v>
          </cell>
          <cell r="B1176" t="str">
            <v>MOBILE COMM (GSM) PROJECT</v>
          </cell>
          <cell r="C1176" t="str">
            <v>C.NG.ITG.OC.16.007</v>
          </cell>
          <cell r="D1176" t="str">
            <v>MOBILE COMM (GSM) PROJECT</v>
          </cell>
          <cell r="E1176">
            <v>14006</v>
          </cell>
          <cell r="F1176">
            <v>140</v>
          </cell>
          <cell r="G1176" t="str">
            <v>OF-E&amp;M</v>
          </cell>
          <cell r="H1176" t="str">
            <v>BASE JV</v>
          </cell>
          <cell r="I1176" t="str">
            <v>FINANCE</v>
          </cell>
          <cell r="J1176" t="str">
            <v>IM &amp; IT</v>
          </cell>
          <cell r="K1176" t="str">
            <v>IM&amp;IT Manager Nigeria &amp; Gabon</v>
          </cell>
          <cell r="L1176" t="str">
            <v>Global JV Operations OLM</v>
          </cell>
          <cell r="M1176" t="str">
            <v>CHIGBO ENENMO</v>
          </cell>
          <cell r="N1176" t="str">
            <v>FINANCE/IT</v>
          </cell>
          <cell r="O1176" t="str">
            <v>ONAMUSI, ADERONKE</v>
          </cell>
          <cell r="P1176" t="str">
            <v>NWANNE.OKEREKE@SHELL.COM</v>
          </cell>
          <cell r="Q1176" t="str">
            <v>CAPEX</v>
          </cell>
          <cell r="R1176" t="str">
            <v>CAPEX</v>
          </cell>
          <cell r="V1176" t="str">
            <v>C_NOGI_CIT_Z01</v>
          </cell>
          <cell r="AB1176">
            <v>6100000</v>
          </cell>
          <cell r="AC1176">
            <v>60000</v>
          </cell>
          <cell r="AD1176">
            <v>80000</v>
          </cell>
        </row>
        <row r="1177">
          <cell r="A1177" t="str">
            <v>C.NG.ITG.OC.16.010</v>
          </cell>
          <cell r="B1177" t="str">
            <v>SHAREPOINT INFRASTRUCTURE</v>
          </cell>
          <cell r="C1177" t="str">
            <v>C.NG.ITG.OC.16.010</v>
          </cell>
          <cell r="D1177" t="str">
            <v>SHAREPOINT INFRASTRUCTURE</v>
          </cell>
          <cell r="E1177">
            <v>14006</v>
          </cell>
          <cell r="F1177">
            <v>140</v>
          </cell>
          <cell r="G1177" t="str">
            <v>OF-E&amp;M</v>
          </cell>
          <cell r="H1177" t="str">
            <v>BASE JV</v>
          </cell>
          <cell r="I1177" t="str">
            <v>FINANCE</v>
          </cell>
          <cell r="J1177" t="str">
            <v>IM &amp; IT</v>
          </cell>
          <cell r="K1177" t="str">
            <v>IM&amp;IT Manager Nigeria &amp; Gabon</v>
          </cell>
          <cell r="L1177" t="str">
            <v>Global JV Operations OLM</v>
          </cell>
          <cell r="M1177" t="str">
            <v>CHIGBO ENENMO</v>
          </cell>
          <cell r="N1177" t="str">
            <v>FINANCE/IT</v>
          </cell>
          <cell r="O1177" t="str">
            <v>ONAMUSI, ADERONKE</v>
          </cell>
          <cell r="P1177" t="str">
            <v>UCHE.AMECHI@SHELL.COM</v>
          </cell>
          <cell r="Q1177" t="str">
            <v>CAPEX</v>
          </cell>
          <cell r="R1177" t="str">
            <v>CAPEX</v>
          </cell>
          <cell r="V1177" t="str">
            <v>C_NOGI_CIT_Z23</v>
          </cell>
          <cell r="AB1177">
            <v>7625000</v>
          </cell>
          <cell r="AC1177">
            <v>75000</v>
          </cell>
          <cell r="AD1177">
            <v>100000</v>
          </cell>
        </row>
        <row r="1178">
          <cell r="A1178" t="str">
            <v>C.NG.ITG.OO.16.002</v>
          </cell>
          <cell r="B1178" t="str">
            <v>ENGINEERING IT APPLICATION  PROJECTS</v>
          </cell>
          <cell r="C1178" t="str">
            <v>C.NG.ITG.OO.16.002</v>
          </cell>
          <cell r="D1178" t="str">
            <v>ENGINEERING IT APPLICATION  PROJECTS</v>
          </cell>
          <cell r="E1178">
            <v>14006</v>
          </cell>
          <cell r="F1178">
            <v>140</v>
          </cell>
          <cell r="G1178" t="str">
            <v>OF-E&amp;M</v>
          </cell>
          <cell r="H1178" t="str">
            <v>BASE JV</v>
          </cell>
          <cell r="I1178" t="str">
            <v>FINANCE</v>
          </cell>
          <cell r="J1178" t="str">
            <v>IM &amp; IT</v>
          </cell>
          <cell r="K1178" t="str">
            <v>IM&amp;IT Manager Nigeria &amp; Gabon</v>
          </cell>
          <cell r="L1178" t="str">
            <v>Delivery Manager Nigeria &amp; Gabon</v>
          </cell>
          <cell r="M1178" t="str">
            <v>CHIGBO ENENMO</v>
          </cell>
          <cell r="N1178" t="str">
            <v>FINANCE/IT</v>
          </cell>
          <cell r="O1178" t="str">
            <v>ONAMUSI, ADERONKE</v>
          </cell>
          <cell r="P1178" t="str">
            <v>IKECHUKWU.NWOSU@SHELL.COM</v>
          </cell>
          <cell r="Q1178" t="str">
            <v>CAPEX</v>
          </cell>
          <cell r="R1178" t="str">
            <v>CAPEX</v>
          </cell>
          <cell r="V1178" t="str">
            <v>C_NOGI_CIT_Z10</v>
          </cell>
          <cell r="AB1178">
            <v>30500000</v>
          </cell>
          <cell r="AC1178">
            <v>300000</v>
          </cell>
          <cell r="AD1178">
            <v>400000</v>
          </cell>
        </row>
        <row r="1179">
          <cell r="A1179" t="str">
            <v>C.NG.ITG.OO.16.005</v>
          </cell>
          <cell r="B1179" t="str">
            <v>BUSINESS ADMINISTRATION APPLICATION PROJECTS</v>
          </cell>
          <cell r="C1179" t="str">
            <v>C.NG.ITG.OO.16.005</v>
          </cell>
          <cell r="D1179" t="str">
            <v>BUSINESS ADMINISTRATION APPLICATION PROJECTS</v>
          </cell>
          <cell r="E1179">
            <v>14006</v>
          </cell>
          <cell r="F1179">
            <v>140</v>
          </cell>
          <cell r="G1179" t="str">
            <v>OF-E&amp;M</v>
          </cell>
          <cell r="H1179" t="str">
            <v>BASE JV</v>
          </cell>
          <cell r="I1179" t="str">
            <v>FINANCE</v>
          </cell>
          <cell r="J1179" t="str">
            <v>IM &amp; IT</v>
          </cell>
          <cell r="K1179" t="str">
            <v>IM&amp;IT Manager Nigeria &amp; Gabon</v>
          </cell>
          <cell r="L1179" t="str">
            <v>Delivery Manager Oper. Excellence</v>
          </cell>
          <cell r="M1179" t="str">
            <v>CHIGBO ENENMO</v>
          </cell>
          <cell r="N1179" t="str">
            <v>FINANCE/IT</v>
          </cell>
          <cell r="O1179" t="str">
            <v>ONAMUSI, ADERONKE</v>
          </cell>
          <cell r="P1179" t="str">
            <v>ikedichi.enyinnaya@shell.com</v>
          </cell>
          <cell r="Q1179" t="str">
            <v>CAPEX</v>
          </cell>
          <cell r="R1179" t="str">
            <v>CAPEX</v>
          </cell>
          <cell r="V1179" t="str">
            <v>C_NOGI_CIT_Z03</v>
          </cell>
          <cell r="AB1179">
            <v>7625000</v>
          </cell>
          <cell r="AC1179">
            <v>75000</v>
          </cell>
          <cell r="AD1179">
            <v>100000</v>
          </cell>
        </row>
        <row r="1180">
          <cell r="A1180" t="str">
            <v>C.NG.ITG.OS.16.001</v>
          </cell>
          <cell r="B1180" t="str">
            <v>PRODUCTION IT APPLICATION  PROJECTS</v>
          </cell>
          <cell r="C1180" t="str">
            <v>C.NG.ITG.OS.16.001</v>
          </cell>
          <cell r="D1180" t="str">
            <v>PRODUCTION IT APPLICATION  PROJECTS</v>
          </cell>
          <cell r="E1180">
            <v>14006</v>
          </cell>
          <cell r="F1180">
            <v>140</v>
          </cell>
          <cell r="G1180" t="str">
            <v>OF-E&amp;M</v>
          </cell>
          <cell r="H1180" t="str">
            <v>BASE JV</v>
          </cell>
          <cell r="I1180" t="str">
            <v>FINANCE</v>
          </cell>
          <cell r="J1180" t="str">
            <v>IM &amp; IT</v>
          </cell>
          <cell r="K1180" t="str">
            <v>IM&amp;IT Manager Nigeria &amp; Gabon</v>
          </cell>
          <cell r="L1180" t="str">
            <v>Deployment Manager West Africa</v>
          </cell>
          <cell r="M1180" t="str">
            <v>CHIGBO ENENMO</v>
          </cell>
          <cell r="N1180" t="str">
            <v>FINANCE/IT</v>
          </cell>
          <cell r="O1180" t="str">
            <v>ONAMUSI, ADERONKE</v>
          </cell>
          <cell r="P1180" t="str">
            <v>RAPHAEL.AHANONU@SHELL.COM</v>
          </cell>
          <cell r="Q1180" t="str">
            <v>CAPEX</v>
          </cell>
          <cell r="R1180" t="str">
            <v>CAPEX</v>
          </cell>
          <cell r="V1180" t="str">
            <v>C_NOGI_CIT_Z09</v>
          </cell>
          <cell r="AB1180">
            <v>30500000</v>
          </cell>
          <cell r="AC1180">
            <v>300000</v>
          </cell>
          <cell r="AD1180">
            <v>400000</v>
          </cell>
        </row>
        <row r="1181">
          <cell r="A1181" t="str">
            <v>112995_sal</v>
          </cell>
          <cell r="B1181" t="str">
            <v xml:space="preserve">OVERHEADS, GRA / BCO_ADMIN COST         </v>
          </cell>
          <cell r="C1181">
            <v>540001</v>
          </cell>
          <cell r="D1181" t="str">
            <v>CORPORATE OPEX SALARIES</v>
          </cell>
          <cell r="E1181">
            <v>415004</v>
          </cell>
          <cell r="F1181">
            <v>4150</v>
          </cell>
          <cell r="G1181" t="str">
            <v>G&amp;A</v>
          </cell>
          <cell r="H1181" t="str">
            <v>BASE JV</v>
          </cell>
          <cell r="I1181" t="str">
            <v>HR</v>
          </cell>
          <cell r="J1181" t="str">
            <v>FINANCE</v>
          </cell>
          <cell r="K1181" t="str">
            <v>Controller Africa</v>
          </cell>
          <cell r="L1181" t="str">
            <v>GRA Manager</v>
          </cell>
          <cell r="M1181" t="str">
            <v>CHIGBO ENENMO</v>
          </cell>
          <cell r="N1181" t="str">
            <v>HR - SALARIES</v>
          </cell>
          <cell r="O1181" t="str">
            <v>AJILIMA- ISAAC, HAWA</v>
          </cell>
          <cell r="P1181" t="str">
            <v>TARI.AKHIBI@SHELL.COM</v>
          </cell>
          <cell r="Q1181" t="str">
            <v>OPEX</v>
          </cell>
          <cell r="R1181" t="str">
            <v>OPEX</v>
          </cell>
          <cell r="S1181" t="str">
            <v>SALARIES</v>
          </cell>
          <cell r="T1181" t="str">
            <v>N/A</v>
          </cell>
          <cell r="U1181" t="str">
            <v>N/A</v>
          </cell>
          <cell r="V1181" t="str">
            <v>N/A</v>
          </cell>
          <cell r="W1181" t="str">
            <v>P236.06 Finance and Taxation</v>
          </cell>
          <cell r="X1181" t="str">
            <v>S7000 Salaries and Wages</v>
          </cell>
          <cell r="Y1181" t="str">
            <v>A2340 Overhead</v>
          </cell>
          <cell r="AB1181">
            <v>0</v>
          </cell>
          <cell r="AC1181">
            <v>0</v>
          </cell>
          <cell r="AD1181">
            <v>0</v>
          </cell>
        </row>
        <row r="1182">
          <cell r="A1182" t="str">
            <v>113009_sal</v>
          </cell>
          <cell r="B1182" t="str">
            <v>OVERHEADS - M&amp;A AND COMMERCIAL FINANCE</v>
          </cell>
          <cell r="C1182">
            <v>540001</v>
          </cell>
          <cell r="D1182" t="str">
            <v>CORPORATE OPEX SALARIES</v>
          </cell>
          <cell r="E1182">
            <v>415004</v>
          </cell>
          <cell r="F1182">
            <v>4150</v>
          </cell>
          <cell r="G1182" t="str">
            <v>G&amp;A</v>
          </cell>
          <cell r="H1182" t="str">
            <v>BASE JV</v>
          </cell>
          <cell r="I1182" t="str">
            <v>HR</v>
          </cell>
          <cell r="J1182" t="str">
            <v>FINANCE</v>
          </cell>
          <cell r="K1182" t="str">
            <v>SPDC Finance Director</v>
          </cell>
          <cell r="L1182" t="str">
            <v>SPDC Finance Director</v>
          </cell>
          <cell r="M1182" t="str">
            <v>CHIGBO ENENMO</v>
          </cell>
          <cell r="N1182" t="str">
            <v>HR - SALARIES</v>
          </cell>
          <cell r="O1182" t="str">
            <v>AJILIMA- ISAAC, HAWA</v>
          </cell>
          <cell r="P1182" t="str">
            <v>TARI.AKHIBI@SHELL.COM</v>
          </cell>
          <cell r="Q1182" t="str">
            <v>OPEX</v>
          </cell>
          <cell r="R1182" t="str">
            <v>OPEX</v>
          </cell>
          <cell r="S1182" t="str">
            <v>SALARIES</v>
          </cell>
          <cell r="T1182" t="str">
            <v>N/A</v>
          </cell>
          <cell r="U1182" t="str">
            <v>N/A</v>
          </cell>
          <cell r="V1182" t="str">
            <v>C_OPSE_OIL_Z11</v>
          </cell>
          <cell r="W1182" t="str">
            <v>P236.06 Finance and Taxation</v>
          </cell>
          <cell r="X1182" t="str">
            <v>S7000 Salaries and Wages</v>
          </cell>
          <cell r="Y1182" t="str">
            <v>A2340 Overhead</v>
          </cell>
          <cell r="AB1182">
            <v>382173227.3446539</v>
          </cell>
          <cell r="AC1182">
            <v>738622.7838571918</v>
          </cell>
          <cell r="AD1182">
            <v>1991649.7587576965</v>
          </cell>
        </row>
        <row r="1183">
          <cell r="A1183" t="str">
            <v>C.NG.LNG.DG.13.002</v>
          </cell>
          <cell r="B1183" t="str">
            <v>GU PHASE 2B</v>
          </cell>
          <cell r="C1183" t="str">
            <v>C.NG.PBE.DG.11.028</v>
          </cell>
          <cell r="D1183" t="str">
            <v>GU  PH2B</v>
          </cell>
          <cell r="E1183">
            <v>13303</v>
          </cell>
          <cell r="F1183">
            <v>133</v>
          </cell>
          <cell r="G1183" t="str">
            <v>MCA2</v>
          </cell>
          <cell r="H1183" t="str">
            <v>MCA2 - GU</v>
          </cell>
          <cell r="I1183" t="str">
            <v>P&amp;T</v>
          </cell>
          <cell r="J1183" t="str">
            <v>GM Nigeria, Operated</v>
          </cell>
          <cell r="K1183" t="str">
            <v>GM Nigeria, Operated</v>
          </cell>
          <cell r="L1183" t="str">
            <v>Project Manager NLNG Supplies</v>
          </cell>
          <cell r="M1183" t="str">
            <v>MOJEED OKUNADE</v>
          </cell>
          <cell r="N1183" t="str">
            <v>MAJOR PROJECTS</v>
          </cell>
          <cell r="O1183" t="str">
            <v>AKINLAMI, OLUWAKEMI</v>
          </cell>
          <cell r="P1183" t="str">
            <v>OLANREWAJU.OLAWUYI@SHELL.COM</v>
          </cell>
          <cell r="Q1183" t="str">
            <v>CAPEX</v>
          </cell>
          <cell r="R1183" t="str">
            <v>CAPEX</v>
          </cell>
          <cell r="S1183" t="str">
            <v>NON SAL</v>
          </cell>
          <cell r="T1183" t="str">
            <v>N/A</v>
          </cell>
          <cell r="U1183" t="str">
            <v>N/A</v>
          </cell>
          <cell r="V1183" t="str">
            <v>C_KOCR_GU2</v>
          </cell>
          <cell r="AB1183">
            <v>253912500</v>
          </cell>
          <cell r="AC1183">
            <v>2497500</v>
          </cell>
          <cell r="AD1183">
            <v>3330000</v>
          </cell>
        </row>
        <row r="1184">
          <cell r="A1184" t="str">
            <v>113011_sal</v>
          </cell>
          <cell r="B1184" t="str">
            <v xml:space="preserve">OVERHEADS PNL LEGAL_ICT SOFTWARE        </v>
          </cell>
          <cell r="C1184">
            <v>540001</v>
          </cell>
          <cell r="D1184" t="str">
            <v>CORPORATE OPEX SALARIES</v>
          </cell>
          <cell r="E1184">
            <v>415004</v>
          </cell>
          <cell r="F1184">
            <v>4150</v>
          </cell>
          <cell r="G1184" t="str">
            <v>G&amp;A</v>
          </cell>
          <cell r="H1184" t="str">
            <v>BASE JV</v>
          </cell>
          <cell r="I1184" t="str">
            <v>HR</v>
          </cell>
          <cell r="J1184" t="str">
            <v>LEGAL</v>
          </cell>
          <cell r="K1184" t="str">
            <v>HoL Nigeria / Company Secretary</v>
          </cell>
          <cell r="L1184" t="str">
            <v>Managing Counsel HSSE, Lands &amp;</v>
          </cell>
          <cell r="M1184" t="str">
            <v>CHIGBO ENENMO</v>
          </cell>
          <cell r="N1184" t="str">
            <v>HR - SALARIES</v>
          </cell>
          <cell r="O1184" t="str">
            <v>AJILIMA- ISAAC, HAWA</v>
          </cell>
          <cell r="P1184" t="str">
            <v>TARI.AKHIBI@SHELL.COM</v>
          </cell>
          <cell r="Q1184" t="str">
            <v>OPEX</v>
          </cell>
          <cell r="R1184" t="str">
            <v>OPEX</v>
          </cell>
          <cell r="S1184" t="str">
            <v>SALARIES</v>
          </cell>
          <cell r="T1184" t="str">
            <v>N/A</v>
          </cell>
          <cell r="U1184" t="str">
            <v>N/A</v>
          </cell>
          <cell r="V1184" t="str">
            <v>N/A</v>
          </cell>
          <cell r="W1184" t="str">
            <v>P236.09 Legal</v>
          </cell>
          <cell r="X1184" t="str">
            <v>S7000 Salaries and Wages</v>
          </cell>
          <cell r="Y1184" t="str">
            <v>A2340 Overhead</v>
          </cell>
          <cell r="AB1184">
            <v>0</v>
          </cell>
          <cell r="AC1184">
            <v>0</v>
          </cell>
          <cell r="AD1184">
            <v>0</v>
          </cell>
        </row>
        <row r="1185">
          <cell r="A1185" t="str">
            <v>C.NG.LNG.DG.15.001.AC03</v>
          </cell>
          <cell r="B1185" t="str">
            <v>GBARAN NODAL PROJ MGT &amp; QA/QC/INSPECTN</v>
          </cell>
          <cell r="C1185" t="str">
            <v>C.NG.LNG.DG.15.001.AC03</v>
          </cell>
          <cell r="D1185" t="str">
            <v>GBARAN NODAL PROJ MGT &amp; QA/QC/INSPECTN</v>
          </cell>
          <cell r="E1185">
            <v>415004</v>
          </cell>
          <cell r="F1185">
            <v>4150</v>
          </cell>
          <cell r="G1185" t="str">
            <v>GAS</v>
          </cell>
          <cell r="H1185" t="str">
            <v>NLNG BALANCE SHEET</v>
          </cell>
          <cell r="I1185" t="str">
            <v>P&amp;T</v>
          </cell>
          <cell r="J1185" t="str">
            <v>GM Nigeria, Operated</v>
          </cell>
          <cell r="K1185" t="str">
            <v>GM Nigeria, Operated</v>
          </cell>
          <cell r="L1185" t="str">
            <v>Project Manager NLNG Supplies</v>
          </cell>
          <cell r="M1185" t="str">
            <v>MOJEED OKUNADE</v>
          </cell>
          <cell r="N1185" t="str">
            <v>MAJOR PROJECTS</v>
          </cell>
          <cell r="O1185" t="str">
            <v>AKINLAMI, OLUWAKEMI</v>
          </cell>
          <cell r="P1185" t="str">
            <v>MUSA.DADI@SHELL.COM</v>
          </cell>
          <cell r="Q1185" t="str">
            <v>CAPEX</v>
          </cell>
          <cell r="R1185" t="str">
            <v>CAPEX</v>
          </cell>
          <cell r="S1185" t="str">
            <v>NON SAL</v>
          </cell>
          <cell r="T1185" t="str">
            <v>N/A</v>
          </cell>
          <cell r="U1185" t="str">
            <v>N/A</v>
          </cell>
          <cell r="V1185" t="str">
            <v>C_GBARCOMP_PMT</v>
          </cell>
          <cell r="AB1185">
            <v>587125000</v>
          </cell>
          <cell r="AC1185">
            <v>5775000</v>
          </cell>
          <cell r="AD1185">
            <v>7700000</v>
          </cell>
        </row>
        <row r="1186">
          <cell r="A1186" t="str">
            <v>C.NG.LNG.DG.16.001</v>
          </cell>
          <cell r="B1186" t="str">
            <v>GBARAN NODAL COMPRESSION</v>
          </cell>
          <cell r="C1186" t="str">
            <v>C.NG.LNG.DG.16.001</v>
          </cell>
          <cell r="D1186" t="str">
            <v>GBARAN NODAL COMPRESSION</v>
          </cell>
          <cell r="E1186">
            <v>13303</v>
          </cell>
          <cell r="F1186">
            <v>133</v>
          </cell>
          <cell r="G1186" t="str">
            <v>GAS</v>
          </cell>
          <cell r="H1186" t="str">
            <v>NLNG BALANCE SHEET</v>
          </cell>
          <cell r="I1186" t="str">
            <v>P&amp;T</v>
          </cell>
          <cell r="J1186" t="str">
            <v>GM Nigeria, Operated</v>
          </cell>
          <cell r="K1186" t="str">
            <v>GM Nigeria, Operated</v>
          </cell>
          <cell r="L1186" t="str">
            <v>Project Manager NLNG Supplies</v>
          </cell>
          <cell r="M1186" t="str">
            <v>MOJEED OKUNADE</v>
          </cell>
          <cell r="N1186" t="str">
            <v>MAJOR PROJECTS</v>
          </cell>
          <cell r="O1186" t="str">
            <v>AKINLAMI, OLUWAKEMI</v>
          </cell>
          <cell r="P1186" t="str">
            <v>DELE.ASALA@SHELL.COM</v>
          </cell>
          <cell r="Q1186" t="str">
            <v>CAPEX</v>
          </cell>
          <cell r="R1186" t="str">
            <v>CAPEX</v>
          </cell>
          <cell r="S1186" t="str">
            <v>NON SAL</v>
          </cell>
          <cell r="T1186" t="str">
            <v>N/A</v>
          </cell>
          <cell r="U1186" t="str">
            <v>N/A</v>
          </cell>
          <cell r="V1186" t="str">
            <v>C_GBARCOMP</v>
          </cell>
          <cell r="AB1186">
            <v>1410625000</v>
          </cell>
          <cell r="AC1186">
            <v>13875000</v>
          </cell>
          <cell r="AD1186">
            <v>18500000</v>
          </cell>
        </row>
        <row r="1187">
          <cell r="A1187" t="str">
            <v>C.NG.LNG.DG.17.001</v>
          </cell>
          <cell r="B1187" t="str">
            <v>GBARAN PHASE 3A - GREEN FIELDS-ENWH</v>
          </cell>
          <cell r="C1187" t="str">
            <v>C.NG.LNG.DG.17.001</v>
          </cell>
          <cell r="D1187" t="str">
            <v>GBARAN PHASE 3A - GREEN FIELDS-ENWH</v>
          </cell>
          <cell r="E1187">
            <v>13303</v>
          </cell>
          <cell r="F1187">
            <v>133</v>
          </cell>
          <cell r="G1187" t="str">
            <v>GAS</v>
          </cell>
          <cell r="H1187" t="str">
            <v>NLNG BALANCE SHEET</v>
          </cell>
          <cell r="I1187" t="str">
            <v>P&amp;T</v>
          </cell>
          <cell r="J1187" t="str">
            <v>GM Nigeria, Operated</v>
          </cell>
          <cell r="K1187" t="str">
            <v>GM Nigeria, Operated</v>
          </cell>
          <cell r="L1187" t="str">
            <v>Project Manager NLNG Supplies</v>
          </cell>
          <cell r="M1187" t="str">
            <v>MOJEED OKUNADE</v>
          </cell>
          <cell r="N1187" t="str">
            <v>MAJOR PROJECTS</v>
          </cell>
          <cell r="O1187" t="str">
            <v>AKINLAMI, OLUWAKEMI</v>
          </cell>
          <cell r="P1187" t="str">
            <v>TUNDE.ADESANYA@SHELL.COM</v>
          </cell>
          <cell r="Q1187" t="str">
            <v>CAPEX</v>
          </cell>
          <cell r="R1187" t="str">
            <v>CAPEX</v>
          </cell>
          <cell r="S1187" t="str">
            <v>NON SAL</v>
          </cell>
          <cell r="T1187" t="str">
            <v>N/A</v>
          </cell>
          <cell r="U1187" t="str">
            <v>N/A</v>
          </cell>
          <cell r="V1187" t="str">
            <v>D_ENWH_EL2_G01</v>
          </cell>
          <cell r="AB1187">
            <v>2287500000</v>
          </cell>
          <cell r="AC1187">
            <v>22500000</v>
          </cell>
          <cell r="AD1187">
            <v>30000000</v>
          </cell>
        </row>
        <row r="1188">
          <cell r="A1188" t="str">
            <v>C.NG.LNG.DG.17.001.AC03</v>
          </cell>
          <cell r="B1188" t="str">
            <v>GBARAN 3A ENWHE PROJ MGT &amp; QA/QC/INSPECTN</v>
          </cell>
          <cell r="C1188" t="str">
            <v>C.NG.LNG.DG.17.001.AC03</v>
          </cell>
          <cell r="D1188" t="str">
            <v>GBARAN 3A ENWHE PROJ MGT &amp; QA/QC/INSPECTN</v>
          </cell>
          <cell r="E1188">
            <v>415004</v>
          </cell>
          <cell r="F1188">
            <v>4150</v>
          </cell>
          <cell r="G1188" t="str">
            <v>GAS</v>
          </cell>
          <cell r="H1188" t="str">
            <v>NLNG BALANCE SHEET</v>
          </cell>
          <cell r="I1188" t="str">
            <v>P&amp;T</v>
          </cell>
          <cell r="J1188" t="str">
            <v>GM Nigeria, Operated</v>
          </cell>
          <cell r="K1188" t="str">
            <v>GM Nigeria, Operated</v>
          </cell>
          <cell r="L1188" t="str">
            <v>Project Manager NLNG Supplies</v>
          </cell>
          <cell r="M1188" t="str">
            <v>MOJEED OKUNADE</v>
          </cell>
          <cell r="N1188" t="str">
            <v>MAJOR PROJECTS</v>
          </cell>
          <cell r="O1188" t="str">
            <v>AKINLAMI, OLUWAKEMI</v>
          </cell>
          <cell r="P1188" t="str">
            <v>MUSA.DADI@SHELL.COM</v>
          </cell>
          <cell r="Q1188" t="str">
            <v>CAPEX</v>
          </cell>
          <cell r="R1188" t="str">
            <v>CAPEX</v>
          </cell>
          <cell r="S1188" t="str">
            <v>NON SAL</v>
          </cell>
          <cell r="T1188" t="str">
            <v>N/A</v>
          </cell>
          <cell r="U1188" t="str">
            <v>N/A</v>
          </cell>
          <cell r="V1188" t="str">
            <v>C_ENWH_EL2_PMT</v>
          </cell>
          <cell r="AB1188">
            <v>343125000</v>
          </cell>
          <cell r="AC1188">
            <v>3375000</v>
          </cell>
          <cell r="AD1188">
            <v>4500000</v>
          </cell>
        </row>
        <row r="1189">
          <cell r="A1189" t="str">
            <v>C.NG.LOC.IC.16.011</v>
          </cell>
          <cell r="B1189" t="str">
            <v>CHANGEOUT STANDBY SOUND PROOF GENSET PHC RA</v>
          </cell>
          <cell r="C1189" t="str">
            <v>C.NG.LOC.IC.16.011</v>
          </cell>
          <cell r="D1189" t="str">
            <v>CHANGEOUT STANDBY SOUND PROOF GENSET PHC RA</v>
          </cell>
          <cell r="E1189">
            <v>14001</v>
          </cell>
          <cell r="F1189">
            <v>140</v>
          </cell>
          <cell r="G1189" t="str">
            <v>OF-E&amp;M</v>
          </cell>
          <cell r="H1189" t="str">
            <v>BASE JV</v>
          </cell>
          <cell r="I1189" t="str">
            <v>HR</v>
          </cell>
          <cell r="J1189" t="str">
            <v>INFRASTRUCTURE</v>
          </cell>
          <cell r="K1189" t="str">
            <v>Infrastructure Services Mgr Nigeria</v>
          </cell>
          <cell r="L1189" t="str">
            <v>Head, Corporate Utilities</v>
          </cell>
          <cell r="M1189" t="str">
            <v>CHIGBO ENENMO</v>
          </cell>
          <cell r="N1189" t="str">
            <v>INFRASTRUCTURE</v>
          </cell>
          <cell r="O1189" t="str">
            <v>Ajilima- Isaac, Hawa</v>
          </cell>
          <cell r="P1189" t="str">
            <v>IDARA.IDANG@SHELL.COM</v>
          </cell>
          <cell r="Q1189" t="str">
            <v>CAPEX</v>
          </cell>
          <cell r="R1189" t="str">
            <v>CAPEX</v>
          </cell>
          <cell r="V1189" t="str">
            <v>C_NOGI_ESV_Z17</v>
          </cell>
          <cell r="AB1189">
            <v>122000000</v>
          </cell>
          <cell r="AC1189">
            <v>1200000</v>
          </cell>
          <cell r="AD1189">
            <v>1600000</v>
          </cell>
        </row>
        <row r="1190">
          <cell r="A1190" t="str">
            <v>C.NG.LOC.IC.16.025</v>
          </cell>
          <cell r="B1190" t="str">
            <v>ABUJA OFFICE BUILDING - UPGRADES</v>
          </cell>
          <cell r="C1190" t="str">
            <v>C.NG.LOC.IC.16.025</v>
          </cell>
          <cell r="D1190" t="str">
            <v>ABUJA OFFICE BUILDING - UPGRADES</v>
          </cell>
          <cell r="E1190">
            <v>14101</v>
          </cell>
          <cell r="F1190">
            <v>141</v>
          </cell>
          <cell r="G1190" t="str">
            <v>OF-CIVIL</v>
          </cell>
          <cell r="H1190" t="str">
            <v>BASE JV</v>
          </cell>
          <cell r="I1190" t="str">
            <v>HR</v>
          </cell>
          <cell r="J1190" t="str">
            <v>INFRASTRUCTURE</v>
          </cell>
          <cell r="K1190" t="str">
            <v>Infrastructure Services Mgr Nigeria</v>
          </cell>
          <cell r="L1190" t="str">
            <v>Head RE &amp; Infrastructure Services SPDC</v>
          </cell>
          <cell r="M1190" t="str">
            <v>CHIGBO ENENMO</v>
          </cell>
          <cell r="N1190" t="str">
            <v>INFRASTRUCTURE</v>
          </cell>
          <cell r="O1190" t="str">
            <v>AJILIMA- ISAAC, HAWA</v>
          </cell>
          <cell r="P1190" t="str">
            <v>ADEPEJU.JIMOH@SHELL.COM</v>
          </cell>
          <cell r="Q1190" t="str">
            <v>CAPEX</v>
          </cell>
          <cell r="R1190" t="str">
            <v>CAPEX</v>
          </cell>
          <cell r="V1190" t="str">
            <v>C_NOGI_ASV_A01</v>
          </cell>
          <cell r="AB1190">
            <v>5337500</v>
          </cell>
          <cell r="AC1190">
            <v>52500</v>
          </cell>
          <cell r="AD1190">
            <v>70000</v>
          </cell>
        </row>
        <row r="1191">
          <cell r="A1191" t="str">
            <v>C.NG.LOC.IC.17.003</v>
          </cell>
          <cell r="B1191" t="str">
            <v>UPGRADE OF FORCADOS TERMINAL FLB - WEST</v>
          </cell>
          <cell r="C1191" t="str">
            <v>C.NG.LOC.IC.16.003</v>
          </cell>
          <cell r="D1191" t="str">
            <v>UPGRADE OF FORCADOS TERMINAL FLB - WEST</v>
          </cell>
          <cell r="E1191">
            <v>14101</v>
          </cell>
          <cell r="F1191">
            <v>141</v>
          </cell>
          <cell r="G1191" t="str">
            <v>OF-CIVIL</v>
          </cell>
          <cell r="H1191" t="str">
            <v>BASE JV</v>
          </cell>
          <cell r="I1191" t="str">
            <v>HR</v>
          </cell>
          <cell r="J1191" t="str">
            <v>INFRASTRUCTURE</v>
          </cell>
          <cell r="K1191" t="str">
            <v>Infrastructure Services Mgr Nigeria</v>
          </cell>
          <cell r="L1191" t="str">
            <v>Head RE &amp; Infrastructure Services SPDC</v>
          </cell>
          <cell r="M1191" t="str">
            <v>CHIGBO ENENMO</v>
          </cell>
          <cell r="N1191" t="str">
            <v>INFRASTRUCTURE</v>
          </cell>
          <cell r="O1191" t="str">
            <v>AJILIMA- ISAAC, HAWA</v>
          </cell>
          <cell r="P1191" t="str">
            <v>JOHN.UDUAGHAN@SHELL.COM</v>
          </cell>
          <cell r="Q1191" t="str">
            <v>CAPEX</v>
          </cell>
          <cell r="R1191" t="str">
            <v>CAPEX</v>
          </cell>
          <cell r="V1191" t="str">
            <v>C_NOGI_WSV_A15</v>
          </cell>
          <cell r="AB1191">
            <v>247812500</v>
          </cell>
          <cell r="AC1191">
            <v>2437500</v>
          </cell>
          <cell r="AD1191">
            <v>3250000</v>
          </cell>
        </row>
        <row r="1192">
          <cell r="A1192" t="str">
            <v>113079_sal</v>
          </cell>
          <cell r="B1192" t="str">
            <v>OVERHEADS - SPDC FINANCE DIRECTOR_ADMIN COST</v>
          </cell>
          <cell r="C1192">
            <v>540001</v>
          </cell>
          <cell r="D1192" t="str">
            <v>CORPORATE OPEX SALARIES</v>
          </cell>
          <cell r="E1192">
            <v>415004</v>
          </cell>
          <cell r="F1192">
            <v>4150</v>
          </cell>
          <cell r="G1192" t="str">
            <v>G&amp;A</v>
          </cell>
          <cell r="H1192" t="str">
            <v>BASE JV</v>
          </cell>
          <cell r="I1192" t="str">
            <v>HR</v>
          </cell>
          <cell r="J1192" t="str">
            <v>FINANCE</v>
          </cell>
          <cell r="K1192" t="str">
            <v>SPDC Finance Director</v>
          </cell>
          <cell r="L1192" t="str">
            <v>SPDC Finance Director</v>
          </cell>
          <cell r="M1192" t="str">
            <v>CHIGBO ENENMO</v>
          </cell>
          <cell r="N1192" t="str">
            <v>HR - SALARIES</v>
          </cell>
          <cell r="O1192" t="str">
            <v>AJILIMA- ISAAC, HAWA</v>
          </cell>
          <cell r="P1192" t="str">
            <v>TARI.AKHIBI@SHELL.COM</v>
          </cell>
          <cell r="Q1192" t="str">
            <v>OPEX</v>
          </cell>
          <cell r="R1192" t="str">
            <v>OPEX</v>
          </cell>
          <cell r="S1192" t="str">
            <v>SALARIES</v>
          </cell>
          <cell r="T1192" t="str">
            <v>N/A</v>
          </cell>
          <cell r="U1192" t="str">
            <v>N/A</v>
          </cell>
          <cell r="V1192" t="str">
            <v>C_OPSE_OIL_Z11</v>
          </cell>
          <cell r="W1192" t="str">
            <v>P236.04 HR</v>
          </cell>
          <cell r="X1192" t="str">
            <v>S7000 Salaries and Wages</v>
          </cell>
          <cell r="Y1192" t="str">
            <v>A2340 Overhead</v>
          </cell>
          <cell r="AB1192">
            <v>76281755.609127149</v>
          </cell>
          <cell r="AC1192">
            <v>1118234.8446068896</v>
          </cell>
          <cell r="AD1192">
            <v>1368338.9613581263</v>
          </cell>
        </row>
        <row r="1193">
          <cell r="A1193" t="str">
            <v>113082_sal</v>
          </cell>
          <cell r="B1193" t="str">
            <v>OVERHEADS, GRA / BCO_TRAVEL &amp; HOTEL</v>
          </cell>
          <cell r="C1193">
            <v>540001</v>
          </cell>
          <cell r="D1193" t="str">
            <v>CORPORATE OPEX SALARIES</v>
          </cell>
          <cell r="E1193">
            <v>415004</v>
          </cell>
          <cell r="F1193">
            <v>4150</v>
          </cell>
          <cell r="G1193" t="str">
            <v>G&amp;A</v>
          </cell>
          <cell r="H1193" t="str">
            <v>BASE JV</v>
          </cell>
          <cell r="I1193" t="str">
            <v>HR</v>
          </cell>
          <cell r="J1193" t="str">
            <v>FINANCE</v>
          </cell>
          <cell r="K1193" t="str">
            <v>Controller Africa</v>
          </cell>
          <cell r="L1193" t="str">
            <v>GRA Manager</v>
          </cell>
          <cell r="M1193" t="str">
            <v>CHIGBO ENENMO</v>
          </cell>
          <cell r="N1193" t="str">
            <v>HR - SALARIES</v>
          </cell>
          <cell r="O1193" t="str">
            <v>AJILIMA- ISAAC, HAWA</v>
          </cell>
          <cell r="P1193" t="str">
            <v>TARI.AKHIBI@SHELL.COM</v>
          </cell>
          <cell r="Q1193" t="str">
            <v>OPEX</v>
          </cell>
          <cell r="R1193" t="str">
            <v>OPEX</v>
          </cell>
          <cell r="S1193" t="str">
            <v>SALARIES</v>
          </cell>
          <cell r="T1193" t="str">
            <v>N/A</v>
          </cell>
          <cell r="U1193" t="str">
            <v>N/A</v>
          </cell>
          <cell r="V1193" t="str">
            <v>C_OPSE_OIL_Z11</v>
          </cell>
          <cell r="W1193" t="str">
            <v>P236.06 Finance and Taxation</v>
          </cell>
          <cell r="X1193" t="str">
            <v>S7000 Salaries and Wages</v>
          </cell>
          <cell r="Y1193" t="str">
            <v>A2340 Overhead</v>
          </cell>
          <cell r="AB1193">
            <v>86351789.458848596</v>
          </cell>
          <cell r="AC1193">
            <v>0</v>
          </cell>
          <cell r="AD1193">
            <v>283120.62117655278</v>
          </cell>
        </row>
        <row r="1194">
          <cell r="A1194" t="str">
            <v>C.NG.LOC.OR.16.003</v>
          </cell>
          <cell r="B1194" t="str">
            <v>LAGOS OFFICE UPGRADES</v>
          </cell>
          <cell r="C1194" t="str">
            <v>C.NG.LOC.OR.16.003</v>
          </cell>
          <cell r="D1194" t="str">
            <v>LAGOS OFFICE UPGRADES</v>
          </cell>
          <cell r="E1194">
            <v>14101</v>
          </cell>
          <cell r="F1194">
            <v>141</v>
          </cell>
          <cell r="G1194" t="str">
            <v>PMM</v>
          </cell>
          <cell r="H1194" t="str">
            <v>BASE JV</v>
          </cell>
          <cell r="I1194" t="str">
            <v>HR</v>
          </cell>
          <cell r="J1194" t="str">
            <v>INFRASTRUCTURE</v>
          </cell>
          <cell r="K1194" t="str">
            <v>Infrastructure Services Mgr Nigeria</v>
          </cell>
          <cell r="L1194" t="str">
            <v>Head RE &amp; Infrastructure Services SPDC</v>
          </cell>
          <cell r="M1194" t="str">
            <v>CHIGBO ENENMO</v>
          </cell>
          <cell r="N1194" t="str">
            <v>INFRASTRUCTURE</v>
          </cell>
          <cell r="O1194" t="str">
            <v>AJILIMA- ISAAC, HAWA</v>
          </cell>
          <cell r="P1194" t="str">
            <v>OLANIYI.FASANMI@SHELL.COM</v>
          </cell>
          <cell r="Q1194" t="str">
            <v>CAPEX</v>
          </cell>
          <cell r="R1194" t="str">
            <v>CAPEX</v>
          </cell>
          <cell r="V1194" t="str">
            <v>C_NOGI_LSV_Z02</v>
          </cell>
          <cell r="AB1194">
            <v>128862500</v>
          </cell>
          <cell r="AC1194">
            <v>1267500</v>
          </cell>
          <cell r="AD1194">
            <v>1690000</v>
          </cell>
        </row>
        <row r="1195">
          <cell r="A1195" t="str">
            <v>C.NG.LOC.OR.16.005</v>
          </cell>
          <cell r="B1195" t="str">
            <v>UPGRADE OF RA GUEST HOUSES</v>
          </cell>
          <cell r="C1195" t="str">
            <v>C.NG.LOC.OR.16.005</v>
          </cell>
          <cell r="D1195" t="str">
            <v>UPGRADE OF RA GUEST HOUSES</v>
          </cell>
          <cell r="E1195">
            <v>14102</v>
          </cell>
          <cell r="F1195">
            <v>141</v>
          </cell>
          <cell r="G1195" t="str">
            <v>OF-CIVIL</v>
          </cell>
          <cell r="H1195" t="str">
            <v>BASE JV</v>
          </cell>
          <cell r="I1195" t="str">
            <v>HR</v>
          </cell>
          <cell r="J1195" t="str">
            <v>INFRASTRUCTURE</v>
          </cell>
          <cell r="K1195" t="str">
            <v>Infrastructure Services Mgr Nigeria</v>
          </cell>
          <cell r="L1195" t="str">
            <v>Head RE &amp; Infrastructure Services SPDC</v>
          </cell>
          <cell r="M1195" t="str">
            <v>CHIGBO ENENMO</v>
          </cell>
          <cell r="N1195" t="str">
            <v>INFRASTRUCTURE</v>
          </cell>
          <cell r="O1195" t="str">
            <v>Ajilima- Isaac, Hawa</v>
          </cell>
          <cell r="P1195" t="str">
            <v>SAMSON.USIAYO@SHELL.COM</v>
          </cell>
          <cell r="Q1195" t="str">
            <v>CAPEX</v>
          </cell>
          <cell r="R1195" t="str">
            <v>CAPEX</v>
          </cell>
          <cell r="V1195" t="str">
            <v>C_NOGI_ESV_A21</v>
          </cell>
          <cell r="AB1195">
            <v>6100000</v>
          </cell>
          <cell r="AC1195">
            <v>60000</v>
          </cell>
          <cell r="AD1195">
            <v>80000</v>
          </cell>
        </row>
        <row r="1196">
          <cell r="A1196" t="str">
            <v>C.NG.LOC.OR.16.006</v>
          </cell>
          <cell r="B1196" t="str">
            <v>OFFICE BLOCK UPGRADE - PH IA</v>
          </cell>
          <cell r="C1196" t="str">
            <v>C.NG.LOC.OR.16.006</v>
          </cell>
          <cell r="D1196" t="str">
            <v>OFFICE BLOCK UPGRADE - PH IA</v>
          </cell>
          <cell r="E1196">
            <v>14101</v>
          </cell>
          <cell r="F1196">
            <v>141</v>
          </cell>
          <cell r="G1196" t="str">
            <v>OF-CIVIL</v>
          </cell>
          <cell r="H1196" t="str">
            <v>BASE JV</v>
          </cell>
          <cell r="I1196" t="str">
            <v>HR</v>
          </cell>
          <cell r="J1196" t="str">
            <v>INFRASTRUCTURE</v>
          </cell>
          <cell r="K1196" t="str">
            <v>Infrastructure Services Mgr Nigeria</v>
          </cell>
          <cell r="L1196" t="str">
            <v>Head RE &amp; Infrastructure Services SPDC</v>
          </cell>
          <cell r="M1196" t="str">
            <v>CHIGBO ENENMO</v>
          </cell>
          <cell r="N1196" t="str">
            <v>INFRASTRUCTURE</v>
          </cell>
          <cell r="O1196" t="str">
            <v>AJILIMA- ISAAC, HAWA</v>
          </cell>
          <cell r="P1196" t="str">
            <v>FESTUS.OSHOGBUNU@SHELL.COM</v>
          </cell>
          <cell r="Q1196" t="str">
            <v>CAPEX</v>
          </cell>
          <cell r="R1196" t="str">
            <v>CAPEX</v>
          </cell>
          <cell r="V1196" t="str">
            <v>C_NOGI_ESV_A29</v>
          </cell>
          <cell r="AB1196">
            <v>413275000</v>
          </cell>
          <cell r="AC1196">
            <v>4065000</v>
          </cell>
          <cell r="AD1196">
            <v>5420000</v>
          </cell>
        </row>
        <row r="1197">
          <cell r="A1197" t="str">
            <v>C.NG.LOC.OR.16.007</v>
          </cell>
          <cell r="B1197" t="str">
            <v>UPGRADE OF RUMUOKRUSHE SCHOOL</v>
          </cell>
          <cell r="C1197" t="str">
            <v>C.NG.LOC.OR.16.007</v>
          </cell>
          <cell r="D1197" t="str">
            <v>UPGRADE OF RUMUOKRUSHE SCHOOL</v>
          </cell>
          <cell r="E1197">
            <v>14008</v>
          </cell>
          <cell r="F1197">
            <v>140</v>
          </cell>
          <cell r="G1197" t="str">
            <v>OF-CIVIL</v>
          </cell>
          <cell r="H1197" t="str">
            <v>BASE JV</v>
          </cell>
          <cell r="I1197" t="str">
            <v>HR</v>
          </cell>
          <cell r="J1197" t="str">
            <v>HR</v>
          </cell>
          <cell r="K1197" t="str">
            <v>Reg. HR Policy, Pro, Systems &amp; Comp Mgr</v>
          </cell>
          <cell r="L1197" t="str">
            <v>Head HR Business Services</v>
          </cell>
          <cell r="M1197" t="str">
            <v>CHIGBO ENENMO</v>
          </cell>
          <cell r="N1197" t="str">
            <v>HR</v>
          </cell>
          <cell r="O1197" t="str">
            <v>AJILIMA- ISAAC, HAWA</v>
          </cell>
          <cell r="P1197" t="str">
            <v>AGNES.OKE@SHELL.COM</v>
          </cell>
          <cell r="Q1197" t="str">
            <v>CAPEX</v>
          </cell>
          <cell r="R1197" t="str">
            <v>CAPEX</v>
          </cell>
          <cell r="V1197" t="str">
            <v>C_NOGI_EHR_A01</v>
          </cell>
          <cell r="AB1197">
            <v>2287500</v>
          </cell>
          <cell r="AC1197">
            <v>22500</v>
          </cell>
          <cell r="AD1197">
            <v>30000</v>
          </cell>
        </row>
        <row r="1198">
          <cell r="A1198" t="str">
            <v>C.NG.LOC.OR.16.011</v>
          </cell>
          <cell r="B1198" t="str">
            <v>PURCHASE OF NEW SUMO PUMPS AND FLOW METERS</v>
          </cell>
          <cell r="C1198" t="str">
            <v>C.NG.LOC.OR.16.011</v>
          </cell>
          <cell r="D1198" t="str">
            <v>PURCHASE OF NEW SUMO PUMPS AND FLOW METERS</v>
          </cell>
          <cell r="E1198">
            <v>14001</v>
          </cell>
          <cell r="F1198">
            <v>140</v>
          </cell>
          <cell r="G1198" t="str">
            <v>OF-E&amp;M</v>
          </cell>
          <cell r="H1198" t="str">
            <v>BASE JV</v>
          </cell>
          <cell r="I1198" t="str">
            <v>HR</v>
          </cell>
          <cell r="J1198" t="str">
            <v>INFRASTRUCTURE</v>
          </cell>
          <cell r="K1198" t="str">
            <v>Infrastructure Services Mgr Nigeria</v>
          </cell>
          <cell r="L1198" t="str">
            <v>Head RE &amp; Infrastructure Services SPDC</v>
          </cell>
          <cell r="M1198" t="str">
            <v>CHIGBO ENENMO</v>
          </cell>
          <cell r="N1198" t="str">
            <v>INFRASTRUCTURE</v>
          </cell>
          <cell r="O1198" t="str">
            <v>Ajilima- Isaac, Hawa</v>
          </cell>
          <cell r="P1198" t="str">
            <v>humphrey.uluocha@shell.com</v>
          </cell>
          <cell r="Q1198" t="str">
            <v>CAPEX</v>
          </cell>
          <cell r="R1198" t="str">
            <v>CAPEX</v>
          </cell>
          <cell r="V1198" t="str">
            <v>C_NOGI_WSV_Z07</v>
          </cell>
          <cell r="AB1198">
            <v>22112500</v>
          </cell>
          <cell r="AC1198">
            <v>217500</v>
          </cell>
          <cell r="AD1198">
            <v>290000</v>
          </cell>
        </row>
        <row r="1199">
          <cell r="A1199" t="str">
            <v>C.NG.LOC.OR.16.451</v>
          </cell>
          <cell r="B1199" t="str">
            <v>EAST - MEDICAL EQUIPMENT</v>
          </cell>
          <cell r="C1199" t="str">
            <v>C.NG.LOC.OR.17.451</v>
          </cell>
          <cell r="D1199" t="str">
            <v>EAST - MEDICAL EQUIPMENT</v>
          </cell>
          <cell r="E1199">
            <v>14008</v>
          </cell>
          <cell r="F1199">
            <v>140</v>
          </cell>
          <cell r="G1199" t="str">
            <v>PMM</v>
          </cell>
          <cell r="H1199" t="str">
            <v>BASE JV</v>
          </cell>
          <cell r="I1199" t="str">
            <v>HR</v>
          </cell>
          <cell r="J1199" t="str">
            <v>HR</v>
          </cell>
          <cell r="K1199" t="str">
            <v>Regional Health Manager</v>
          </cell>
          <cell r="L1199" t="str">
            <v>GDMO/Specialist Physician</v>
          </cell>
          <cell r="M1199" t="str">
            <v>CHIGBO ENENMO</v>
          </cell>
          <cell r="N1199" t="str">
            <v>HR</v>
          </cell>
          <cell r="O1199" t="str">
            <v>AJILIMA- ISAAC, HAWA</v>
          </cell>
          <cell r="P1199" t="str">
            <v>MAUREEN.WILLIAMS@SHELL.COM</v>
          </cell>
          <cell r="Q1199" t="str">
            <v>CAPEX</v>
          </cell>
          <cell r="R1199" t="str">
            <v>CAPEX</v>
          </cell>
          <cell r="V1199" t="str">
            <v>C_NOGI_EHR_Z01</v>
          </cell>
          <cell r="AB1199">
            <v>30500000</v>
          </cell>
          <cell r="AC1199">
            <v>300000</v>
          </cell>
          <cell r="AD1199">
            <v>400000</v>
          </cell>
        </row>
        <row r="1200">
          <cell r="A1200" t="str">
            <v>C.NG.LOC.OR.17.012</v>
          </cell>
          <cell r="B1200" t="str">
            <v>REHABILITATION OF RA HOUSES</v>
          </cell>
          <cell r="C1200" t="str">
            <v>C.NG.LOC.OR.16.012</v>
          </cell>
          <cell r="D1200" t="str">
            <v>REHABILITATION OF RA HOUSES</v>
          </cell>
          <cell r="E1200">
            <v>14101</v>
          </cell>
          <cell r="F1200">
            <v>141</v>
          </cell>
          <cell r="G1200" t="str">
            <v>OF-CIVIL</v>
          </cell>
          <cell r="H1200" t="str">
            <v>BASE JV</v>
          </cell>
          <cell r="I1200" t="str">
            <v>HR</v>
          </cell>
          <cell r="J1200" t="str">
            <v>INFRASTRUCTURE</v>
          </cell>
          <cell r="K1200" t="str">
            <v>Infrastructure Services Mgr Nigeria</v>
          </cell>
          <cell r="L1200" t="str">
            <v>Head RE &amp; Infrastructure Services SPDC</v>
          </cell>
          <cell r="M1200" t="str">
            <v>CHIGBO ENENMO</v>
          </cell>
          <cell r="N1200" t="str">
            <v>INFRASTRUCTURE</v>
          </cell>
          <cell r="O1200" t="str">
            <v>AJILIMA- ISAAC, HAWA</v>
          </cell>
          <cell r="P1200" t="str">
            <v>SAMSON.USIAYO@SHELL.COM</v>
          </cell>
          <cell r="Q1200" t="str">
            <v>CAPEX</v>
          </cell>
          <cell r="R1200" t="str">
            <v>CAPEX</v>
          </cell>
          <cell r="V1200" t="str">
            <v>C_NOGI_ESV_A11</v>
          </cell>
          <cell r="AB1200">
            <v>56425000</v>
          </cell>
          <cell r="AC1200">
            <v>555000</v>
          </cell>
          <cell r="AD1200">
            <v>740000</v>
          </cell>
        </row>
        <row r="1201">
          <cell r="A1201" t="str">
            <v>C.NG.LOC.OR.17.019</v>
          </cell>
          <cell r="B1201" t="str">
            <v>FLB - OUTSTATION IMPROVEMENT  - EAST</v>
          </cell>
          <cell r="C1201" t="str">
            <v>C.NG.LOC.OR.16.019</v>
          </cell>
          <cell r="D1201" t="str">
            <v>FLB - OUTSTATION IMPROVEMENT  - EAST</v>
          </cell>
          <cell r="E1201">
            <v>14101</v>
          </cell>
          <cell r="F1201">
            <v>141</v>
          </cell>
          <cell r="G1201" t="str">
            <v>OF-CIVIL</v>
          </cell>
          <cell r="H1201" t="str">
            <v>BASE JV</v>
          </cell>
          <cell r="I1201" t="str">
            <v>HR</v>
          </cell>
          <cell r="J1201" t="str">
            <v>INFRASTRUCTURE</v>
          </cell>
          <cell r="K1201" t="str">
            <v>Infrastructure Services Mgr Nigeria</v>
          </cell>
          <cell r="L1201" t="str">
            <v>Head RE &amp; Infrastructure Services SPDC</v>
          </cell>
          <cell r="M1201" t="str">
            <v>CHIGBO ENENMO</v>
          </cell>
          <cell r="N1201" t="str">
            <v>INFRASTRUCTURE</v>
          </cell>
          <cell r="O1201" t="str">
            <v>AJILIMA- ISAAC, HAWA</v>
          </cell>
          <cell r="P1201" t="str">
            <v>OCHY.ORJI@SHELL.COM</v>
          </cell>
          <cell r="Q1201" t="str">
            <v>CAPEX</v>
          </cell>
          <cell r="R1201" t="str">
            <v>CAPEX</v>
          </cell>
          <cell r="V1201" t="str">
            <v>C_NOGI_ESV_A22</v>
          </cell>
          <cell r="AB1201">
            <v>247812500</v>
          </cell>
          <cell r="AC1201">
            <v>2437500</v>
          </cell>
          <cell r="AD1201">
            <v>3250000</v>
          </cell>
        </row>
        <row r="1202">
          <cell r="A1202" t="str">
            <v>C.NG.LOC.OR.18.034</v>
          </cell>
          <cell r="B1202" t="str">
            <v>L AND D IT INFRA</v>
          </cell>
          <cell r="C1202" t="str">
            <v>C.NG.LOC.OR.18.034</v>
          </cell>
          <cell r="D1202" t="str">
            <v>L AND D IT INFRA</v>
          </cell>
          <cell r="E1202">
            <v>14007</v>
          </cell>
          <cell r="F1202">
            <v>140</v>
          </cell>
          <cell r="G1202" t="str">
            <v>OF-E&amp;M</v>
          </cell>
          <cell r="H1202" t="str">
            <v>BASE JV</v>
          </cell>
          <cell r="I1202" t="str">
            <v>HR</v>
          </cell>
          <cell r="J1202" t="str">
            <v>HR</v>
          </cell>
          <cell r="K1202" t="str">
            <v>Manager Learning Sub Saharan Africa</v>
          </cell>
          <cell r="L1202" t="str">
            <v>Manager Learning UIO</v>
          </cell>
          <cell r="M1202" t="str">
            <v>CHIGBO ENENMO</v>
          </cell>
          <cell r="N1202" t="str">
            <v>HR</v>
          </cell>
          <cell r="O1202" t="str">
            <v>Ajilima- Isaac, Hawa</v>
          </cell>
          <cell r="P1202" t="str">
            <v>JOBSON.GWATANA@SHELL.COM</v>
          </cell>
          <cell r="Q1202" t="str">
            <v>CAPEX</v>
          </cell>
          <cell r="R1202" t="str">
            <v>CAPEX</v>
          </cell>
          <cell r="V1202" t="str">
            <v>C_NOGI_CHR_Z02</v>
          </cell>
          <cell r="AB1202">
            <v>122000000</v>
          </cell>
          <cell r="AC1202">
            <v>1200000</v>
          </cell>
          <cell r="AD1202">
            <v>1600000</v>
          </cell>
        </row>
        <row r="1203">
          <cell r="A1203" t="str">
            <v>C.NG.LOG.OR.07.012</v>
          </cell>
          <cell r="B1203" t="str">
            <v>LIGHT VEHICLES / OPERATIONS</v>
          </cell>
          <cell r="C1203" t="str">
            <v>C.NG.LOG.OR.07.012</v>
          </cell>
          <cell r="D1203" t="str">
            <v>LIGHT VEHICLES / OPERATIONS</v>
          </cell>
          <cell r="E1203">
            <v>14003</v>
          </cell>
          <cell r="F1203">
            <v>140</v>
          </cell>
          <cell r="G1203" t="str">
            <v>PMM</v>
          </cell>
          <cell r="H1203" t="str">
            <v>BASE JV</v>
          </cell>
          <cell r="I1203" t="str">
            <v>PRODUCTION</v>
          </cell>
          <cell r="J1203" t="str">
            <v>PRODUCTION</v>
          </cell>
          <cell r="K1203" t="str">
            <v>Production Services Manager</v>
          </cell>
          <cell r="L1203" t="str">
            <v>Logistics Manager</v>
          </cell>
          <cell r="M1203" t="str">
            <v>IRETI OMOTOSO</v>
          </cell>
          <cell r="N1203" t="str">
            <v>PRODUCTION</v>
          </cell>
          <cell r="O1203" t="str">
            <v>Okeke, Julius</v>
          </cell>
          <cell r="P1203" t="str">
            <v>DOMINIK.ATUEGBU@SHELL.COM</v>
          </cell>
          <cell r="Q1203" t="str">
            <v>CAPEX</v>
          </cell>
          <cell r="R1203" t="str">
            <v>CAPEX</v>
          </cell>
          <cell r="V1203" t="str">
            <v>C_NOGI_ELG_A19</v>
          </cell>
          <cell r="AB1203">
            <v>9150000</v>
          </cell>
          <cell r="AC1203">
            <v>0</v>
          </cell>
          <cell r="AD1203">
            <v>30000</v>
          </cell>
        </row>
        <row r="1204">
          <cell r="A1204" t="str">
            <v>C.NG.LOG.OR.09.004</v>
          </cell>
          <cell r="B1204" t="str">
            <v>FORCADOS AIRSTRIP REHABILITATION</v>
          </cell>
          <cell r="C1204" t="str">
            <v>C.NG.LOG.OR.09.004</v>
          </cell>
          <cell r="D1204" t="str">
            <v>FORCADOS AIRSTRIP REHABILITATION</v>
          </cell>
          <cell r="E1204">
            <v>14004</v>
          </cell>
          <cell r="F1204">
            <v>140</v>
          </cell>
          <cell r="G1204" t="str">
            <v>OF-CIVIL</v>
          </cell>
          <cell r="H1204" t="str">
            <v>BASE JV</v>
          </cell>
          <cell r="I1204" t="str">
            <v>PRODUCTION</v>
          </cell>
          <cell r="J1204" t="str">
            <v>PRODUCTION</v>
          </cell>
          <cell r="K1204" t="str">
            <v>Production Services Manager</v>
          </cell>
          <cell r="L1204" t="str">
            <v>Logistics Manager</v>
          </cell>
          <cell r="M1204" t="str">
            <v>IRETI OMOTOSO</v>
          </cell>
          <cell r="N1204" t="str">
            <v>PRODUCTION</v>
          </cell>
          <cell r="O1204" t="str">
            <v>OKEKE, JULIUS</v>
          </cell>
          <cell r="P1204" t="str">
            <v>BABAFEMI.FAKUNLE@SHELL.COM</v>
          </cell>
          <cell r="Q1204" t="str">
            <v>CAPEX</v>
          </cell>
          <cell r="R1204" t="str">
            <v>CAPEX</v>
          </cell>
          <cell r="V1204" t="str">
            <v>C_NOGI_CAV_A03</v>
          </cell>
          <cell r="AB1204">
            <v>122000000</v>
          </cell>
          <cell r="AC1204">
            <v>100000</v>
          </cell>
          <cell r="AD1204">
            <v>500000</v>
          </cell>
        </row>
        <row r="1205">
          <cell r="A1205" t="str">
            <v>C.NG.LOG.OR.10.029</v>
          </cell>
          <cell r="B1205" t="str">
            <v>IMPROVE FUEL DISPENSING AND MANAGEMENT</v>
          </cell>
          <cell r="C1205" t="str">
            <v>C.NG.LOG.OR.10.029</v>
          </cell>
          <cell r="D1205" t="str">
            <v>IMPROVE FUEL DISPENSING AND MANAGEMENT</v>
          </cell>
          <cell r="E1205">
            <v>14001</v>
          </cell>
          <cell r="F1205">
            <v>140</v>
          </cell>
          <cell r="G1205" t="str">
            <v>PMM</v>
          </cell>
          <cell r="H1205" t="str">
            <v>BASE JV</v>
          </cell>
          <cell r="I1205" t="str">
            <v>PRODUCTION</v>
          </cell>
          <cell r="J1205" t="str">
            <v>PRODUCTION</v>
          </cell>
          <cell r="K1205" t="str">
            <v>Production Services Manager</v>
          </cell>
          <cell r="L1205" t="str">
            <v>Logistics Manager</v>
          </cell>
          <cell r="M1205" t="str">
            <v>IRETI OMOTOSO</v>
          </cell>
          <cell r="N1205" t="str">
            <v>PRODUCTION</v>
          </cell>
          <cell r="O1205" t="str">
            <v>Okeke, Julius</v>
          </cell>
          <cell r="P1205" t="str">
            <v xml:space="preserve"> Edoghogho.Enaibre@shelll.com</v>
          </cell>
          <cell r="Q1205" t="str">
            <v>CAPEX</v>
          </cell>
          <cell r="R1205" t="str">
            <v>CAPEX</v>
          </cell>
          <cell r="V1205" t="str">
            <v>C_NOGI_ELG_A20</v>
          </cell>
          <cell r="AB1205">
            <v>8540000</v>
          </cell>
          <cell r="AC1205">
            <v>42000</v>
          </cell>
          <cell r="AD1205">
            <v>70000</v>
          </cell>
        </row>
        <row r="1206">
          <cell r="A1206" t="str">
            <v>C.NG.LOG.OR.15.001</v>
          </cell>
          <cell r="B1206" t="str">
            <v>IMPROVEMENT OF AVIATION FACILITIES EAST / WEST</v>
          </cell>
          <cell r="C1206" t="str">
            <v>C.NG.LOG.OR.15.001</v>
          </cell>
          <cell r="D1206" t="str">
            <v>IMPROVEMENT OF AVIATION FACILITIES EAST / WEST</v>
          </cell>
          <cell r="E1206">
            <v>14004</v>
          </cell>
          <cell r="F1206">
            <v>140</v>
          </cell>
          <cell r="G1206" t="str">
            <v>OF-CIVIL</v>
          </cell>
          <cell r="H1206" t="str">
            <v>BASE JV</v>
          </cell>
          <cell r="I1206" t="str">
            <v>PRODUCTION</v>
          </cell>
          <cell r="J1206" t="str">
            <v>PRODUCTION</v>
          </cell>
          <cell r="K1206" t="str">
            <v>Production Services Manager</v>
          </cell>
          <cell r="L1206" t="str">
            <v>Logistics Manager</v>
          </cell>
          <cell r="M1206" t="str">
            <v>IRETI OMOTOSO</v>
          </cell>
          <cell r="N1206" t="str">
            <v>PRODUCTION</v>
          </cell>
          <cell r="O1206" t="str">
            <v>OKEKE, JULIUS</v>
          </cell>
          <cell r="P1206" t="str">
            <v>BABAFEMI.FAKUNLE@SHELL.COM</v>
          </cell>
          <cell r="Q1206" t="str">
            <v>CAPEX</v>
          </cell>
          <cell r="R1206" t="str">
            <v>CAPEX</v>
          </cell>
          <cell r="V1206" t="str">
            <v>C_NOGI_CAV_A02</v>
          </cell>
          <cell r="AB1206">
            <v>18300000</v>
          </cell>
          <cell r="AC1206">
            <v>90000</v>
          </cell>
          <cell r="AD1206">
            <v>150000</v>
          </cell>
        </row>
        <row r="1207">
          <cell r="A1207" t="str">
            <v>C.NG.LOG.OR.15.003</v>
          </cell>
          <cell r="B1207" t="str">
            <v>IA PHC SEWAGE TREATMENT PLANT UPGRADE</v>
          </cell>
          <cell r="C1207" t="str">
            <v>C.NG.LOG.OR.15.003</v>
          </cell>
          <cell r="D1207" t="str">
            <v>IA PHC SEWAGE TREATMENT PLANT UPGRADE</v>
          </cell>
          <cell r="E1207">
            <v>13403</v>
          </cell>
          <cell r="F1207">
            <v>134</v>
          </cell>
          <cell r="G1207" t="str">
            <v>HSE</v>
          </cell>
          <cell r="H1207" t="str">
            <v>BASE JV</v>
          </cell>
          <cell r="I1207" t="str">
            <v>PRODUCTION</v>
          </cell>
          <cell r="J1207" t="str">
            <v>PRODUCTION</v>
          </cell>
          <cell r="K1207" t="str">
            <v>Production Services Manager</v>
          </cell>
          <cell r="L1207" t="str">
            <v>Logistics Manager</v>
          </cell>
          <cell r="M1207" t="str">
            <v>IRETI OMOTOSO</v>
          </cell>
          <cell r="N1207" t="str">
            <v>PRODUCTION</v>
          </cell>
          <cell r="O1207" t="str">
            <v>OKEKE, JULIUS</v>
          </cell>
          <cell r="P1207" t="str">
            <v>NYEBUCHI.IGWEH@SHELL&gt;COM</v>
          </cell>
          <cell r="Q1207" t="str">
            <v>CAPEX</v>
          </cell>
          <cell r="R1207" t="str">
            <v>CAPEX</v>
          </cell>
          <cell r="V1207" t="str">
            <v>C_NOGI_CAV_A06</v>
          </cell>
          <cell r="AB1207">
            <v>30500000</v>
          </cell>
          <cell r="AC1207">
            <v>200000</v>
          </cell>
          <cell r="AD1207">
            <v>300000</v>
          </cell>
        </row>
        <row r="1208">
          <cell r="A1208" t="str">
            <v>C.NG.LOG.OR.16.024</v>
          </cell>
          <cell r="B1208" t="str">
            <v>UPGRADE OF I.A PORT HARCOURT WAREHOUSE</v>
          </cell>
          <cell r="C1208" t="str">
            <v>C.NG.LOG.OR.16.024</v>
          </cell>
          <cell r="D1208" t="str">
            <v>UPGRADE OF I.A PORT HARCOURT WAREHOUSE</v>
          </cell>
          <cell r="E1208">
            <v>14001</v>
          </cell>
          <cell r="F1208">
            <v>140</v>
          </cell>
          <cell r="G1208" t="str">
            <v>OF-CIVIL</v>
          </cell>
          <cell r="H1208" t="str">
            <v>BASE JV</v>
          </cell>
          <cell r="I1208" t="str">
            <v>FINANCE</v>
          </cell>
          <cell r="J1208" t="str">
            <v>CONTRACTING &amp; PROCUREMENT</v>
          </cell>
          <cell r="K1208" t="str">
            <v>Manager CP UI Nigeria &amp; Gabon</v>
          </cell>
          <cell r="L1208" t="str">
            <v>PM Material Management</v>
          </cell>
          <cell r="M1208" t="str">
            <v>CHIGBO ENENMO</v>
          </cell>
          <cell r="N1208" t="str">
            <v>FINANCE/CP</v>
          </cell>
          <cell r="O1208" t="str">
            <v>AJILIMA- ISAAC, HAWA</v>
          </cell>
          <cell r="P1208" t="str">
            <v>PETER.OLUWATUMISE@SHELL.COM</v>
          </cell>
          <cell r="Q1208" t="str">
            <v>CAPEX</v>
          </cell>
          <cell r="R1208" t="str">
            <v>CAPEX</v>
          </cell>
          <cell r="V1208" t="str">
            <v>C_NOGI_ELG_A14</v>
          </cell>
          <cell r="AB1208">
            <v>24400000</v>
          </cell>
          <cell r="AC1208">
            <v>240000</v>
          </cell>
          <cell r="AD1208">
            <v>320000</v>
          </cell>
        </row>
        <row r="1209">
          <cell r="A1209" t="str">
            <v>C.NG.LOG.OR.17.002</v>
          </cell>
          <cell r="B1209" t="str">
            <v xml:space="preserve">I.A OGUNU FACILITY UPGRADE </v>
          </cell>
          <cell r="C1209" t="str">
            <v>C.NG.LOG.OR.17.001</v>
          </cell>
          <cell r="D1209" t="str">
            <v>I.A OGUNU FACILITY UPGRADE</v>
          </cell>
          <cell r="E1209">
            <v>14001</v>
          </cell>
          <cell r="F1209">
            <v>140</v>
          </cell>
          <cell r="G1209" t="str">
            <v>OF-MTCE</v>
          </cell>
          <cell r="H1209" t="str">
            <v>BASE JV</v>
          </cell>
          <cell r="I1209" t="str">
            <v>PRODUCTION</v>
          </cell>
          <cell r="J1209" t="str">
            <v>PRODUCTION</v>
          </cell>
          <cell r="K1209" t="str">
            <v>Production Services Manager</v>
          </cell>
          <cell r="L1209" t="str">
            <v>Logistics Manager</v>
          </cell>
          <cell r="M1209" t="str">
            <v>IRETI OMOTOSO</v>
          </cell>
          <cell r="N1209" t="str">
            <v>PRODUCTION</v>
          </cell>
          <cell r="O1209" t="str">
            <v>OKEKE, JULIUS</v>
          </cell>
          <cell r="P1209" t="str">
            <v>MICHAEL.SOLUADE@SHELL.COM</v>
          </cell>
          <cell r="Q1209" t="str">
            <v>CAPEX</v>
          </cell>
          <cell r="R1209" t="str">
            <v>CAPEX</v>
          </cell>
          <cell r="V1209" t="str">
            <v>C_NOGI_CLG_Z10</v>
          </cell>
          <cell r="AB1209">
            <v>212280000</v>
          </cell>
          <cell r="AC1209">
            <v>64000</v>
          </cell>
          <cell r="AD1209">
            <v>760000</v>
          </cell>
        </row>
        <row r="1210">
          <cell r="A1210" t="str">
            <v>C.NG.LOG.OR.18.002</v>
          </cell>
          <cell r="B1210" t="str">
            <v>KIDNEY ISLAND FACILITY UPGRADE.</v>
          </cell>
          <cell r="C1210" t="str">
            <v>NEW_C.NG.LOG.OR.18.002</v>
          </cell>
          <cell r="D1210" t="str">
            <v>KIDNEY ISLAND FACILITY UPGRADE.</v>
          </cell>
          <cell r="E1210">
            <v>14001</v>
          </cell>
          <cell r="F1210">
            <v>140</v>
          </cell>
          <cell r="G1210" t="str">
            <v>OF-MTCE</v>
          </cell>
          <cell r="H1210" t="str">
            <v>BASE JV</v>
          </cell>
          <cell r="I1210" t="str">
            <v>PRODUCTION</v>
          </cell>
          <cell r="J1210" t="str">
            <v>PRODUCTION</v>
          </cell>
          <cell r="K1210" t="str">
            <v>Production Services Manager</v>
          </cell>
          <cell r="L1210" t="str">
            <v>Logistics Manager</v>
          </cell>
          <cell r="M1210" t="str">
            <v>IRETI OMOTOSO</v>
          </cell>
          <cell r="N1210" t="str">
            <v>PRODUCTION</v>
          </cell>
          <cell r="O1210" t="str">
            <v>Okeke, Julius</v>
          </cell>
          <cell r="P1210" t="str">
            <v>MICHAEL.SOLUADE@SHELL.COM</v>
          </cell>
          <cell r="Q1210" t="str">
            <v>CAPEX</v>
          </cell>
          <cell r="R1210" t="str">
            <v>CAPEX</v>
          </cell>
          <cell r="V1210" t="str">
            <v>C_NOGI_ELG_A18</v>
          </cell>
          <cell r="AB1210">
            <v>123830000</v>
          </cell>
          <cell r="AC1210">
            <v>344000</v>
          </cell>
          <cell r="AD1210">
            <v>750000</v>
          </cell>
        </row>
        <row r="1211">
          <cell r="A1211" t="str">
            <v>C.NG.PAE.DD.16.002.9401</v>
          </cell>
          <cell r="B1211" t="str">
            <v>AGBADA 32 LOCATION PREPARATION</v>
          </cell>
          <cell r="C1211" t="str">
            <v>C.NG.PAE.DD.16.002.9401</v>
          </cell>
          <cell r="D1211" t="str">
            <v>AGBADA 32 LOCATION PREPARATION</v>
          </cell>
          <cell r="E1211">
            <v>13001</v>
          </cell>
          <cell r="F1211">
            <v>130</v>
          </cell>
          <cell r="G1211" t="str">
            <v>PE</v>
          </cell>
          <cell r="H1211" t="str">
            <v>PROJECT FINANCE</v>
          </cell>
          <cell r="I1211" t="str">
            <v>P&amp;T</v>
          </cell>
          <cell r="J1211" t="str">
            <v>WELLS</v>
          </cell>
          <cell r="K1211" t="str">
            <v>GM Wells Ops SPDC</v>
          </cell>
          <cell r="L1211" t="str">
            <v>Well Operations Manager, Land/ D&amp;R/BOM</v>
          </cell>
          <cell r="M1211" t="str">
            <v>MOJEED OKUNADE</v>
          </cell>
          <cell r="N1211" t="str">
            <v>WELLS</v>
          </cell>
          <cell r="O1211" t="str">
            <v>AUDU-USMAN, ISAAC</v>
          </cell>
          <cell r="P1211" t="str">
            <v>B.ORABUEZE@SHELL.COM</v>
          </cell>
          <cell r="Q1211" t="str">
            <v>CAPEX</v>
          </cell>
          <cell r="R1211" t="str">
            <v>CAPEX</v>
          </cell>
          <cell r="V1211" t="str">
            <v>D_AGBD_EL1_C02</v>
          </cell>
          <cell r="AB1211">
            <v>97052941.020000011</v>
          </cell>
          <cell r="AC1211">
            <v>477309.54600000003</v>
          </cell>
          <cell r="AD1211">
            <v>795515.91000000015</v>
          </cell>
        </row>
        <row r="1212">
          <cell r="A1212" t="str">
            <v>C.NG.PAE.DD.16.003.9401</v>
          </cell>
          <cell r="B1212" t="str">
            <v>AGBADA 33 LOCATION PREPARATION</v>
          </cell>
          <cell r="C1212" t="str">
            <v>C.NG.PAE.DD.16.003.9401</v>
          </cell>
          <cell r="D1212" t="str">
            <v>AGBADA 33 LOCATION PREPARATION</v>
          </cell>
          <cell r="E1212">
            <v>13001</v>
          </cell>
          <cell r="F1212">
            <v>130</v>
          </cell>
          <cell r="G1212" t="str">
            <v>PE</v>
          </cell>
          <cell r="H1212" t="str">
            <v>PROJECT FINANCE</v>
          </cell>
          <cell r="I1212" t="str">
            <v>P&amp;T</v>
          </cell>
          <cell r="J1212" t="str">
            <v>WELLS</v>
          </cell>
          <cell r="K1212" t="str">
            <v>GM Wells Ops SPDC</v>
          </cell>
          <cell r="L1212" t="str">
            <v>Well Operations Manager, Land/ D&amp;R/BOM</v>
          </cell>
          <cell r="M1212" t="str">
            <v>MOJEED OKUNADE</v>
          </cell>
          <cell r="N1212" t="str">
            <v>WELLS</v>
          </cell>
          <cell r="O1212" t="str">
            <v>AUDU-USMAN, ISAAC</v>
          </cell>
          <cell r="P1212" t="str">
            <v>B.ORABUEZE@SHELL.COM</v>
          </cell>
          <cell r="Q1212" t="str">
            <v>CAPEX</v>
          </cell>
          <cell r="R1212" t="str">
            <v>CAPEX</v>
          </cell>
          <cell r="V1212" t="str">
            <v>D_AGBD_EL1_C02</v>
          </cell>
          <cell r="AB1212">
            <v>338550000</v>
          </cell>
          <cell r="AC1212">
            <v>1665000.0000000002</v>
          </cell>
          <cell r="AD1212">
            <v>2775000</v>
          </cell>
        </row>
        <row r="1213">
          <cell r="A1213" t="str">
            <v>113094_sal</v>
          </cell>
          <cell r="B1213" t="str">
            <v>OVERHEADS, JV BUDGET  INFORMATION_TRAVEL &amp; HOTEL</v>
          </cell>
          <cell r="C1213">
            <v>540001</v>
          </cell>
          <cell r="D1213" t="str">
            <v>CORPORATE OPEX SALARIES</v>
          </cell>
          <cell r="E1213">
            <v>415004</v>
          </cell>
          <cell r="F1213">
            <v>4150</v>
          </cell>
          <cell r="G1213" t="str">
            <v>G&amp;A</v>
          </cell>
          <cell r="H1213" t="str">
            <v>BASE JV</v>
          </cell>
          <cell r="I1213" t="str">
            <v>HR</v>
          </cell>
          <cell r="J1213" t="str">
            <v>FINANCE</v>
          </cell>
          <cell r="K1213" t="str">
            <v>GM, Planning &amp; Performance Management</v>
          </cell>
          <cell r="L1213" t="str">
            <v>Head, Regional Budgets &amp; Fin Planning</v>
          </cell>
          <cell r="M1213" t="str">
            <v>CHIGBO ENENMO</v>
          </cell>
          <cell r="N1213" t="str">
            <v>HR - SALARIES</v>
          </cell>
          <cell r="O1213" t="str">
            <v>AJILIMA- ISAAC, HAWA</v>
          </cell>
          <cell r="P1213" t="str">
            <v>TARI.AKHIBI@SHELL.COM</v>
          </cell>
          <cell r="Q1213" t="str">
            <v>OPEX</v>
          </cell>
          <cell r="R1213" t="str">
            <v>OPEX</v>
          </cell>
          <cell r="S1213" t="str">
            <v>SALARIES</v>
          </cell>
          <cell r="T1213" t="str">
            <v>N/A</v>
          </cell>
          <cell r="U1213" t="str">
            <v>N/A</v>
          </cell>
          <cell r="V1213" t="str">
            <v>C_OPSE_OIL_Z11</v>
          </cell>
          <cell r="W1213" t="str">
            <v>P236.06 Finance and Taxation</v>
          </cell>
          <cell r="X1213" t="str">
            <v>S7000 Salaries and Wages</v>
          </cell>
          <cell r="Y1213" t="str">
            <v>A2340 Overhead</v>
          </cell>
          <cell r="AB1213">
            <v>243274998.69384301</v>
          </cell>
          <cell r="AC1213">
            <v>0</v>
          </cell>
          <cell r="AD1213">
            <v>797622.94653719023</v>
          </cell>
        </row>
        <row r="1214">
          <cell r="A1214" t="str">
            <v>C.NG.PAE.DF.18.001</v>
          </cell>
          <cell r="B1214" t="str">
            <v>HYDRAULIC MOBILE COMPRESSOR SCISSOR</v>
          </cell>
          <cell r="C1214" t="str">
            <v>C.NG.PAE.DF.18.001</v>
          </cell>
          <cell r="D1214" t="str">
            <v xml:space="preserve"> Hydraulic mobile compact scissor </v>
          </cell>
          <cell r="E1214">
            <v>13203</v>
          </cell>
          <cell r="F1214">
            <v>132</v>
          </cell>
          <cell r="G1214" t="str">
            <v>OF-E&amp;M</v>
          </cell>
          <cell r="H1214" t="str">
            <v>BASE JV</v>
          </cell>
          <cell r="I1214" t="str">
            <v>PRODUCTION</v>
          </cell>
          <cell r="J1214" t="str">
            <v>PRODUCTION</v>
          </cell>
          <cell r="K1214" t="str">
            <v>Asset Manager, Central Hub</v>
          </cell>
          <cell r="L1214" t="str">
            <v>Asset Management Integration Lead</v>
          </cell>
          <cell r="M1214" t="str">
            <v>IRETI OMOTOSO</v>
          </cell>
          <cell r="N1214" t="str">
            <v>PRODUCTION</v>
          </cell>
          <cell r="O1214" t="str">
            <v>ADEDIRAN ADEWALE</v>
          </cell>
          <cell r="P1214" t="str">
            <v>eziokwu.abiagom@shell.com</v>
          </cell>
          <cell r="Q1214" t="str">
            <v>CAPEX</v>
          </cell>
          <cell r="R1214" t="str">
            <v>CAPEX</v>
          </cell>
          <cell r="V1214" t="str">
            <v>C_OGIS_ES1_A05</v>
          </cell>
          <cell r="AB1214">
            <v>0</v>
          </cell>
          <cell r="AC1214">
            <v>20000</v>
          </cell>
          <cell r="AD1214">
            <v>20000</v>
          </cell>
        </row>
        <row r="1215">
          <cell r="A1215" t="str">
            <v>C.NG.PAE.DF.18.002</v>
          </cell>
          <cell r="B1215" t="str">
            <v>LAND WELL HEADS FENCING</v>
          </cell>
          <cell r="C1215" t="str">
            <v>C.NG.PAE.DF.18.002</v>
          </cell>
          <cell r="D1215" t="str">
            <v>LAND WELL HEADS FENCING</v>
          </cell>
          <cell r="E1215">
            <v>13203</v>
          </cell>
          <cell r="F1215">
            <v>132</v>
          </cell>
          <cell r="G1215" t="str">
            <v>OF-E&amp;M</v>
          </cell>
          <cell r="H1215" t="str">
            <v>BASE JV</v>
          </cell>
          <cell r="I1215" t="str">
            <v>PRODUCTION</v>
          </cell>
          <cell r="J1215" t="str">
            <v>PRODUCTION</v>
          </cell>
          <cell r="K1215" t="str">
            <v>Asset Manager, Land East Hub</v>
          </cell>
          <cell r="L1215" t="str">
            <v>Asset Management Integration Lead</v>
          </cell>
          <cell r="M1215" t="str">
            <v>IRETI OMOTOSO</v>
          </cell>
          <cell r="N1215" t="str">
            <v>PRODUCTION</v>
          </cell>
          <cell r="O1215" t="str">
            <v>ADEDIRAN ADEWALE</v>
          </cell>
          <cell r="P1215" t="str">
            <v>ruth.oluwole@shell.com</v>
          </cell>
          <cell r="Q1215" t="str">
            <v>CAPEX</v>
          </cell>
          <cell r="R1215" t="str">
            <v>CAPEX</v>
          </cell>
          <cell r="V1215" t="str">
            <v>C_INCR_SE2_A03</v>
          </cell>
          <cell r="AB1215">
            <v>68140050</v>
          </cell>
          <cell r="AC1215">
            <v>65115</v>
          </cell>
          <cell r="AD1215">
            <v>288525</v>
          </cell>
        </row>
        <row r="1216">
          <cell r="A1216" t="str">
            <v>C.NG.PAE.DF.18.003</v>
          </cell>
          <cell r="B1216" t="str">
            <v>CONSTRUCTION OF FIRE BREAKS</v>
          </cell>
          <cell r="C1216" t="str">
            <v>C.NG.PAE.DF.18.003</v>
          </cell>
          <cell r="D1216" t="str">
            <v>CONSTRUCTION OF FIRE BREAKS</v>
          </cell>
          <cell r="E1216">
            <v>13203</v>
          </cell>
          <cell r="F1216">
            <v>132</v>
          </cell>
          <cell r="G1216" t="str">
            <v>OF-E&amp;M</v>
          </cell>
          <cell r="H1216" t="str">
            <v>BASE JV</v>
          </cell>
          <cell r="I1216" t="str">
            <v>PRODUCTION</v>
          </cell>
          <cell r="J1216" t="str">
            <v>PRODUCTION</v>
          </cell>
          <cell r="K1216" t="str">
            <v>Asset Manager, Land East Hub</v>
          </cell>
          <cell r="L1216" t="str">
            <v>Asset Management Integration Lead</v>
          </cell>
          <cell r="M1216" t="str">
            <v>IRETI OMOTOSO</v>
          </cell>
          <cell r="N1216" t="str">
            <v>PRODUCTION</v>
          </cell>
          <cell r="O1216" t="str">
            <v>ADEDIRAN ADEWALE</v>
          </cell>
          <cell r="P1216" t="str">
            <v>ruth.oluwole@shell.com</v>
          </cell>
          <cell r="Q1216" t="str">
            <v>CAPEX</v>
          </cell>
          <cell r="R1216" t="str">
            <v>CAPEX</v>
          </cell>
          <cell r="V1216" t="str">
            <v>C_OKOL_ELL_A10</v>
          </cell>
          <cell r="AB1216">
            <v>38689250</v>
          </cell>
          <cell r="AC1216">
            <v>35275</v>
          </cell>
          <cell r="AD1216">
            <v>162125</v>
          </cell>
        </row>
        <row r="1217">
          <cell r="A1217" t="str">
            <v>C.NG.PAE.DF.18.004</v>
          </cell>
          <cell r="B1217" t="str">
            <v>Upgrade of the control unit at Afam V</v>
          </cell>
          <cell r="C1217" t="str">
            <v>C.NG.PAE.DF.18.004</v>
          </cell>
          <cell r="D1217" t="str">
            <v>Upgrade of the control unit at Afam V</v>
          </cell>
          <cell r="E1217">
            <v>13304</v>
          </cell>
          <cell r="F1217">
            <v>133</v>
          </cell>
          <cell r="G1217" t="str">
            <v>GAS</v>
          </cell>
          <cell r="H1217" t="str">
            <v>BASE JV</v>
          </cell>
          <cell r="I1217" t="str">
            <v>PRODUCTION</v>
          </cell>
          <cell r="J1217" t="str">
            <v>PRODUCTION</v>
          </cell>
          <cell r="K1217" t="str">
            <v>Asset Manager, Land East Hub</v>
          </cell>
          <cell r="L1217" t="str">
            <v>Asset Management Integration Lead</v>
          </cell>
          <cell r="M1217" t="str">
            <v>IRETI OMOTOSO</v>
          </cell>
          <cell r="N1217" t="str">
            <v>PRODUCTION</v>
          </cell>
          <cell r="O1217" t="str">
            <v>ADEDIRAN ADEWALE</v>
          </cell>
          <cell r="P1217" t="str">
            <v>soba.osuji-bells@shell.com</v>
          </cell>
          <cell r="Q1217" t="str">
            <v>CAPEX</v>
          </cell>
          <cell r="R1217" t="str">
            <v>CAPEX</v>
          </cell>
          <cell r="V1217" t="str">
            <v>C_OKOL_ELL_A35</v>
          </cell>
          <cell r="AB1217">
            <v>67100000</v>
          </cell>
          <cell r="AC1217">
            <v>330000</v>
          </cell>
          <cell r="AD1217">
            <v>550000</v>
          </cell>
        </row>
        <row r="1218">
          <cell r="A1218" t="str">
            <v>113111_sal</v>
          </cell>
          <cell r="B1218" t="str">
            <v>OVERHEADSIAEGJVAUDIT_CONSULTANCY</v>
          </cell>
          <cell r="C1218">
            <v>540001</v>
          </cell>
          <cell r="D1218" t="str">
            <v>CORPORATE OPEX SALARIES</v>
          </cell>
          <cell r="E1218">
            <v>415004</v>
          </cell>
          <cell r="F1218">
            <v>4150</v>
          </cell>
          <cell r="G1218" t="str">
            <v>G&amp;A</v>
          </cell>
          <cell r="H1218" t="str">
            <v>BASE JV</v>
          </cell>
          <cell r="I1218" t="str">
            <v>HR</v>
          </cell>
          <cell r="J1218" t="str">
            <v>FINANCE</v>
          </cell>
          <cell r="K1218" t="str">
            <v>Audit Manager Nigeria &amp; Gabon</v>
          </cell>
          <cell r="L1218" t="str">
            <v>Audit Manager Nigeria &amp; Gabon</v>
          </cell>
          <cell r="M1218" t="str">
            <v>CHIGBO ENENMO</v>
          </cell>
          <cell r="N1218" t="str">
            <v>HR - SALARIES</v>
          </cell>
          <cell r="O1218" t="str">
            <v>AJILIMA- ISAAC, HAWA</v>
          </cell>
          <cell r="P1218" t="str">
            <v>TARI.AKHIBI@SHELL.COM</v>
          </cell>
          <cell r="Q1218" t="str">
            <v>OPEX</v>
          </cell>
          <cell r="R1218" t="str">
            <v>OPEX</v>
          </cell>
          <cell r="S1218" t="str">
            <v>SALARIES</v>
          </cell>
          <cell r="T1218" t="str">
            <v>N/A</v>
          </cell>
          <cell r="U1218" t="str">
            <v>N/A</v>
          </cell>
          <cell r="V1218" t="str">
            <v>C_OPSE_OIL_Z11</v>
          </cell>
          <cell r="W1218" t="str">
            <v>P236.06 Finance and Taxation</v>
          </cell>
          <cell r="X1218" t="str">
            <v>S7000 Salaries and Wages</v>
          </cell>
          <cell r="Y1218" t="str">
            <v>A2340 Overhead</v>
          </cell>
          <cell r="AB1218">
            <v>28367247.576335102</v>
          </cell>
          <cell r="AC1218">
            <v>524253.62013971549</v>
          </cell>
          <cell r="AD1218">
            <v>617260.98924245359</v>
          </cell>
        </row>
        <row r="1219">
          <cell r="A1219" t="str">
            <v>113130_Sal</v>
          </cell>
          <cell r="B1219" t="str">
            <v>ER MEDIA SALARY</v>
          </cell>
          <cell r="C1219">
            <v>540001</v>
          </cell>
          <cell r="D1219" t="str">
            <v>CORPORATE OPEX SALARIES</v>
          </cell>
          <cell r="E1219">
            <v>415004</v>
          </cell>
          <cell r="F1219">
            <v>4150</v>
          </cell>
          <cell r="G1219" t="str">
            <v>G&amp;A</v>
          </cell>
          <cell r="H1219" t="str">
            <v>BASE JV</v>
          </cell>
          <cell r="I1219" t="str">
            <v>HR</v>
          </cell>
          <cell r="J1219" t="str">
            <v>EXTERNAL RELATIONS</v>
          </cell>
          <cell r="K1219" t="str">
            <v>External Relations Manager</v>
          </cell>
          <cell r="L1219" t="str">
            <v>ER Nigeria Communications Manager</v>
          </cell>
          <cell r="M1219" t="str">
            <v>CHIGBO ENENMO</v>
          </cell>
          <cell r="N1219" t="str">
            <v>HR - SALARIES</v>
          </cell>
          <cell r="O1219" t="str">
            <v>AJILIMA- ISAAC, HAWA</v>
          </cell>
          <cell r="P1219" t="str">
            <v>TARI.AKHIBI@SHELL.COM</v>
          </cell>
          <cell r="Q1219" t="str">
            <v>OPEX</v>
          </cell>
          <cell r="R1219" t="str">
            <v>OPEX</v>
          </cell>
          <cell r="S1219" t="str">
            <v>SALARIES</v>
          </cell>
          <cell r="T1219" t="str">
            <v>N/A</v>
          </cell>
          <cell r="U1219" t="str">
            <v>N/A</v>
          </cell>
          <cell r="V1219" t="str">
            <v>N/A</v>
          </cell>
          <cell r="W1219" t="str">
            <v>P236.08 Corporate Affairs, PR, etc.</v>
          </cell>
          <cell r="X1219" t="str">
            <v>S7000 Salaries and Wages</v>
          </cell>
          <cell r="Y1219" t="str">
            <v>A2170 Direct Mngt and Overheads</v>
          </cell>
          <cell r="AB1219">
            <v>0</v>
          </cell>
          <cell r="AC1219">
            <v>0</v>
          </cell>
          <cell r="AD1219">
            <v>0</v>
          </cell>
        </row>
        <row r="1220">
          <cell r="A1220" t="str">
            <v>C.NG.PAE.DF.18.006</v>
          </cell>
          <cell r="B1220" t="str">
            <v>OKOLOMA CCTV</v>
          </cell>
          <cell r="C1220" t="str">
            <v>C.NG.PAE.DF.18.006</v>
          </cell>
          <cell r="D1220" t="str">
            <v>OKOLOMA CCTV</v>
          </cell>
          <cell r="E1220">
            <v>13204</v>
          </cell>
          <cell r="F1220">
            <v>132</v>
          </cell>
          <cell r="G1220" t="str">
            <v>OF-MTCE</v>
          </cell>
          <cell r="H1220" t="str">
            <v>BASE JV</v>
          </cell>
          <cell r="I1220" t="str">
            <v>PRODUCTION</v>
          </cell>
          <cell r="J1220" t="str">
            <v>PRODUCTION</v>
          </cell>
          <cell r="K1220" t="str">
            <v>Asset Manager, Land East Hub</v>
          </cell>
          <cell r="L1220" t="str">
            <v>Asset Management Integration Lead</v>
          </cell>
          <cell r="M1220" t="str">
            <v>IRETI OMOTOSO</v>
          </cell>
          <cell r="N1220" t="str">
            <v>PRODUCTION</v>
          </cell>
          <cell r="O1220" t="str">
            <v>ADEDIRAN ADEWALE</v>
          </cell>
          <cell r="P1220" t="str">
            <v>pius.adegoke@shell.com</v>
          </cell>
          <cell r="Q1220" t="str">
            <v>CAPEX</v>
          </cell>
          <cell r="R1220" t="str">
            <v>CAPEX</v>
          </cell>
          <cell r="V1220" t="str">
            <v>C_OKOL_ELL_A37</v>
          </cell>
          <cell r="AB1220">
            <v>32940000</v>
          </cell>
          <cell r="AC1220">
            <v>162000</v>
          </cell>
          <cell r="AD1220">
            <v>270000</v>
          </cell>
        </row>
        <row r="1221">
          <cell r="A1221" t="str">
            <v>C.NG.PAE.DF.18.007</v>
          </cell>
          <cell r="B1221" t="str">
            <v>LAND EAST  ELECTRIC MOTORS</v>
          </cell>
          <cell r="C1221" t="str">
            <v>C.NG.PAE.DF.18.007</v>
          </cell>
          <cell r="D1221" t="str">
            <v>LAND EAST  ELECTRIC MOTORS</v>
          </cell>
          <cell r="E1221">
            <v>13204</v>
          </cell>
          <cell r="F1221">
            <v>132</v>
          </cell>
          <cell r="G1221" t="str">
            <v>OF-MTCE</v>
          </cell>
          <cell r="H1221" t="str">
            <v>BASE JV</v>
          </cell>
          <cell r="I1221" t="str">
            <v>PRODUCTION</v>
          </cell>
          <cell r="J1221" t="str">
            <v>PRODUCTION</v>
          </cell>
          <cell r="K1221" t="str">
            <v>Asset Manager, Land East Hub</v>
          </cell>
          <cell r="L1221" t="str">
            <v>Asset Management Integration Lead</v>
          </cell>
          <cell r="M1221" t="str">
            <v>IRETI OMOTOSO</v>
          </cell>
          <cell r="N1221" t="str">
            <v>PRODUCTION</v>
          </cell>
          <cell r="O1221" t="str">
            <v>ADEDIRAN ADEWALE</v>
          </cell>
          <cell r="P1221" t="str">
            <v>soba.osuji-bells@shell.com</v>
          </cell>
          <cell r="Q1221" t="str">
            <v>CAPEX</v>
          </cell>
          <cell r="R1221" t="str">
            <v>CAPEX</v>
          </cell>
          <cell r="V1221" t="str">
            <v>C_OKOL_ELL_A38</v>
          </cell>
          <cell r="AB1221">
            <v>6100000</v>
          </cell>
          <cell r="AC1221">
            <v>130000</v>
          </cell>
          <cell r="AD1221">
            <v>150000</v>
          </cell>
        </row>
        <row r="1222">
          <cell r="A1222" t="str">
            <v>C.NG.PAE.DF.18.008</v>
          </cell>
          <cell r="B1222" t="str">
            <v>OKOLOMA HELIPAD</v>
          </cell>
          <cell r="C1222" t="str">
            <v>C.NG.PAE.DF.18.008</v>
          </cell>
          <cell r="D1222" t="str">
            <v>OKOLOMA HELIPAD</v>
          </cell>
          <cell r="E1222">
            <v>13204</v>
          </cell>
          <cell r="F1222">
            <v>132</v>
          </cell>
          <cell r="G1222" t="str">
            <v>OF-MTCE</v>
          </cell>
          <cell r="H1222" t="str">
            <v>BASE JV</v>
          </cell>
          <cell r="I1222" t="str">
            <v>PRODUCTION</v>
          </cell>
          <cell r="J1222" t="str">
            <v>PRODUCTION</v>
          </cell>
          <cell r="K1222" t="str">
            <v>Asset Manager, Land East Hub</v>
          </cell>
          <cell r="L1222" t="str">
            <v>Asset Management Integration Lead</v>
          </cell>
          <cell r="M1222" t="str">
            <v>IRETI OMOTOSO</v>
          </cell>
          <cell r="N1222" t="str">
            <v>PRODUCTION</v>
          </cell>
          <cell r="O1222" t="str">
            <v>ADEDIRAN ADEWALE</v>
          </cell>
          <cell r="P1222" t="str">
            <v>ebere.onoh@shell.com</v>
          </cell>
          <cell r="Q1222" t="str">
            <v>CAPEX</v>
          </cell>
          <cell r="R1222" t="str">
            <v>CAPEX</v>
          </cell>
          <cell r="V1222" t="str">
            <v>C_OKOL_ELL_A39</v>
          </cell>
          <cell r="AB1222">
            <v>25925000</v>
          </cell>
          <cell r="AC1222">
            <v>35000</v>
          </cell>
          <cell r="AD1222">
            <v>120000</v>
          </cell>
        </row>
        <row r="1223">
          <cell r="A1223" t="str">
            <v>C.NG.PAE.DF.18.009</v>
          </cell>
          <cell r="B1223" t="str">
            <v>UNDERWATER INSPECTION NUNRIVER</v>
          </cell>
          <cell r="C1223" t="str">
            <v>C.NG.PAE.DF.18.009</v>
          </cell>
          <cell r="D1223" t="str">
            <v>UNDERWATER INSPECTION NUNRIVER</v>
          </cell>
          <cell r="E1223">
            <v>13203</v>
          </cell>
          <cell r="F1223">
            <v>132</v>
          </cell>
          <cell r="G1223" t="str">
            <v>OF-E&amp;M</v>
          </cell>
          <cell r="H1223" t="str">
            <v>BASE JV</v>
          </cell>
          <cell r="I1223" t="str">
            <v>PRODUCTION</v>
          </cell>
          <cell r="J1223" t="str">
            <v>PRODUCTION</v>
          </cell>
          <cell r="K1223" t="str">
            <v>Asset Manager, Central Hub</v>
          </cell>
          <cell r="L1223" t="str">
            <v>Asset Management Integration Lead</v>
          </cell>
          <cell r="M1223" t="str">
            <v>IRETI OMOTOSO</v>
          </cell>
          <cell r="N1223" t="str">
            <v>PRODUCTION</v>
          </cell>
          <cell r="O1223" t="str">
            <v>Olaleye, Olayemi</v>
          </cell>
          <cell r="P1223" t="str">
            <v>KAMAR.LAWAL@SHELL.COM</v>
          </cell>
          <cell r="Q1223" t="str">
            <v>CAPEX</v>
          </cell>
          <cell r="R1223" t="str">
            <v>CAPEX</v>
          </cell>
          <cell r="V1223" t="str">
            <v>C_OGIS_ELL_A18</v>
          </cell>
          <cell r="AB1223">
            <v>58560000</v>
          </cell>
          <cell r="AC1223">
            <v>288000</v>
          </cell>
          <cell r="AD1223">
            <v>480000</v>
          </cell>
        </row>
        <row r="1224">
          <cell r="A1224" t="str">
            <v>C.NG.PAE.DF.18.011</v>
          </cell>
          <cell r="B1224" t="str">
            <v>MAJOR OVERHAUL OF CRUDE OIL PUMPS - LAND EAST</v>
          </cell>
          <cell r="C1224" t="str">
            <v>C.NG.PBW.DF.18.011</v>
          </cell>
          <cell r="D1224" t="str">
            <v>MAJOR OVERHAUL OF CRUDE OIL PUMPS - LAND EAST</v>
          </cell>
          <cell r="E1224">
            <v>13203</v>
          </cell>
          <cell r="F1224">
            <v>132</v>
          </cell>
          <cell r="G1224" t="str">
            <v>OF-E&amp;M</v>
          </cell>
          <cell r="H1224" t="str">
            <v>BASE JV</v>
          </cell>
          <cell r="I1224" t="str">
            <v>PRODUCTION</v>
          </cell>
          <cell r="J1224" t="str">
            <v>PRODUCTION</v>
          </cell>
          <cell r="K1224" t="str">
            <v>Asset Manager, Land East Hub</v>
          </cell>
          <cell r="L1224" t="str">
            <v>Asset Management Integration Lead</v>
          </cell>
          <cell r="M1224" t="str">
            <v>IRETI OMOTOSO</v>
          </cell>
          <cell r="N1224" t="str">
            <v>PRODUCTION</v>
          </cell>
          <cell r="O1224" t="str">
            <v>OLALEYE, OLAYEMI</v>
          </cell>
          <cell r="P1224" t="str">
            <v>COLLINS.IYOLOMA@SHELL.COM</v>
          </cell>
          <cell r="Q1224" t="str">
            <v>CAPEX</v>
          </cell>
          <cell r="R1224" t="str">
            <v>CAPEX</v>
          </cell>
          <cell r="V1224" t="str">
            <v>C_FORT_WST_A08</v>
          </cell>
          <cell r="AB1224">
            <v>134200000</v>
          </cell>
          <cell r="AC1224">
            <v>660000</v>
          </cell>
          <cell r="AD1224">
            <v>1100000</v>
          </cell>
        </row>
        <row r="1225">
          <cell r="A1225" t="str">
            <v>C.NG.PAE.DF.18.012</v>
          </cell>
          <cell r="B1225" t="str">
            <v>MAJOR OVERHAUL OF CRUDE OIL PUMPS - LAND CENTRAL</v>
          </cell>
          <cell r="C1225" t="str">
            <v>C.NG.PBW.DF.18.012</v>
          </cell>
          <cell r="D1225" t="str">
            <v>MAJOR OVERHAUL OF CRUDE OIL PUMPS - LAND CENTRAL</v>
          </cell>
          <cell r="E1225">
            <v>13203</v>
          </cell>
          <cell r="F1225">
            <v>132</v>
          </cell>
          <cell r="G1225" t="str">
            <v>OF-E&amp;M</v>
          </cell>
          <cell r="H1225" t="str">
            <v>BASE JV</v>
          </cell>
          <cell r="I1225" t="str">
            <v>PRODUCTION</v>
          </cell>
          <cell r="J1225" t="str">
            <v>PRODUCTION</v>
          </cell>
          <cell r="K1225" t="str">
            <v>Asset Manager, Central Hub</v>
          </cell>
          <cell r="L1225" t="str">
            <v>Asset Management Integration Lead</v>
          </cell>
          <cell r="M1225" t="str">
            <v>IRETI OMOTOSO</v>
          </cell>
          <cell r="N1225" t="str">
            <v>PRODUCTION</v>
          </cell>
          <cell r="O1225" t="str">
            <v>OLALEYE, OLAYEMI</v>
          </cell>
          <cell r="P1225" t="str">
            <v>COLLINS.IYOLOMA@SHELL.COM</v>
          </cell>
          <cell r="Q1225" t="str">
            <v>CAPEX</v>
          </cell>
          <cell r="R1225" t="str">
            <v>CAPEX</v>
          </cell>
          <cell r="V1225" t="str">
            <v>C_FORT_WST_A08</v>
          </cell>
          <cell r="AB1225">
            <v>72468000</v>
          </cell>
          <cell r="AC1225">
            <v>356400</v>
          </cell>
          <cell r="AD1225">
            <v>594000</v>
          </cell>
        </row>
        <row r="1226">
          <cell r="A1226" t="str">
            <v>C.NG.PAE.DF.18.013</v>
          </cell>
          <cell r="B1226" t="str">
            <v>LAND MULTISTAGE AIR COMPRESSOR  OVERHAUL</v>
          </cell>
          <cell r="C1226" t="str">
            <v>C.NG.PAE.DF.18.013</v>
          </cell>
          <cell r="D1226" t="str">
            <v>LAND MULTISTAGE AIR COMPRESSOR  OVERHAUL</v>
          </cell>
          <cell r="E1226">
            <v>13303</v>
          </cell>
          <cell r="F1226">
            <v>133</v>
          </cell>
          <cell r="G1226" t="str">
            <v>GAS</v>
          </cell>
          <cell r="H1226" t="str">
            <v>BASE JV</v>
          </cell>
          <cell r="I1226" t="str">
            <v>PRODUCTION</v>
          </cell>
          <cell r="J1226" t="str">
            <v>PRODUCTION</v>
          </cell>
          <cell r="K1226" t="str">
            <v>Asset Manager, Land East Hub</v>
          </cell>
          <cell r="L1226" t="str">
            <v>Asset Management Integration Lead</v>
          </cell>
          <cell r="M1226" t="str">
            <v>IRETI OMOTOSO</v>
          </cell>
          <cell r="N1226" t="str">
            <v>PRODUCTION</v>
          </cell>
          <cell r="O1226" t="str">
            <v>OLALEYE, OLAYEMI</v>
          </cell>
          <cell r="P1226" t="str">
            <v>COLLINS.IYOLOMA@SHELL.COM</v>
          </cell>
          <cell r="Q1226" t="str">
            <v>CAPEX</v>
          </cell>
          <cell r="R1226" t="str">
            <v>CAPEX</v>
          </cell>
          <cell r="V1226" t="str">
            <v>C_INCR_ELL_A06</v>
          </cell>
          <cell r="AB1226">
            <v>10980000</v>
          </cell>
          <cell r="AC1226">
            <v>54000</v>
          </cell>
          <cell r="AD1226">
            <v>90000</v>
          </cell>
        </row>
        <row r="1227">
          <cell r="A1227" t="str">
            <v>C.NG.PAE.DF.18.015</v>
          </cell>
          <cell r="B1227" t="str">
            <v>LAND EAST GAS PLANT PROCESS PUMPS</v>
          </cell>
          <cell r="C1227" t="str">
            <v>C.NG.PAE.DF.18.015</v>
          </cell>
          <cell r="D1227" t="str">
            <v>LAND EAST GAS PLANT PROCESS PUMPS</v>
          </cell>
          <cell r="E1227">
            <v>13203</v>
          </cell>
          <cell r="F1227">
            <v>132</v>
          </cell>
          <cell r="G1227" t="str">
            <v>OF-E&amp;M</v>
          </cell>
          <cell r="H1227" t="str">
            <v>BASE JV</v>
          </cell>
          <cell r="I1227" t="str">
            <v>PRODUCTION</v>
          </cell>
          <cell r="J1227" t="str">
            <v>PRODUCTION</v>
          </cell>
          <cell r="K1227" t="str">
            <v>Asset Manager, Land East Hub</v>
          </cell>
          <cell r="L1227" t="str">
            <v>Asset Management Integration Lead</v>
          </cell>
          <cell r="M1227" t="str">
            <v>IRETI OMOTOSO</v>
          </cell>
          <cell r="N1227" t="str">
            <v>PRODUCTION</v>
          </cell>
          <cell r="O1227" t="str">
            <v>OLALEYE, OLAYEMI</v>
          </cell>
          <cell r="P1227" t="str">
            <v>COLLINS.IYOLOMA@SHELL.COM</v>
          </cell>
          <cell r="Q1227" t="str">
            <v>CAPEX</v>
          </cell>
          <cell r="R1227" t="str">
            <v>CAPEX</v>
          </cell>
          <cell r="V1227" t="str">
            <v>C_INCR_ELL_A04</v>
          </cell>
          <cell r="AB1227">
            <v>109800000</v>
          </cell>
          <cell r="AC1227">
            <v>540000</v>
          </cell>
          <cell r="AD1227">
            <v>900000</v>
          </cell>
        </row>
        <row r="1228">
          <cell r="A1228" t="str">
            <v>C.NG.PAE.DF.18.063</v>
          </cell>
          <cell r="B1228" t="str">
            <v xml:space="preserve">LAND OIL  MAJOR OVERHAUL OF GENERATORS </v>
          </cell>
          <cell r="C1228" t="str">
            <v>C.NG.PAE.DF.18.063</v>
          </cell>
          <cell r="D1228" t="str">
            <v xml:space="preserve">LAND OIL  MAJOR OVERHAUL OF GENERATORS </v>
          </cell>
          <cell r="E1228">
            <v>13203</v>
          </cell>
          <cell r="F1228">
            <v>132</v>
          </cell>
          <cell r="G1228" t="str">
            <v>OF-E&amp;M</v>
          </cell>
          <cell r="H1228" t="str">
            <v>BASE JV</v>
          </cell>
          <cell r="I1228" t="str">
            <v>PRODUCTION</v>
          </cell>
          <cell r="J1228" t="str">
            <v>PRODUCTION</v>
          </cell>
          <cell r="K1228" t="str">
            <v>Asset Manager, Land East Hub</v>
          </cell>
          <cell r="L1228" t="str">
            <v>Asset Management Integration Lead</v>
          </cell>
          <cell r="M1228" t="str">
            <v>IRETI OMOTOSO</v>
          </cell>
          <cell r="N1228" t="str">
            <v>PRODUCTION</v>
          </cell>
          <cell r="O1228" t="str">
            <v>Olaleye, Olayemi</v>
          </cell>
          <cell r="P1228" t="str">
            <v>COLLINS.IYOLOMA@SHELL.COM</v>
          </cell>
          <cell r="Q1228" t="str">
            <v>CAPEX</v>
          </cell>
          <cell r="R1228" t="str">
            <v>CAPEX</v>
          </cell>
          <cell r="V1228" t="str">
            <v>C_OKOL_ELL_A08</v>
          </cell>
          <cell r="AB1228">
            <v>30500000</v>
          </cell>
          <cell r="AC1228">
            <v>150000</v>
          </cell>
          <cell r="AD1228">
            <v>250000</v>
          </cell>
        </row>
        <row r="1229">
          <cell r="A1229" t="str">
            <v>C.NG.PAE.DF.18.064</v>
          </cell>
          <cell r="B1229" t="str">
            <v>Utility Vessel Upgrade</v>
          </cell>
          <cell r="C1229" t="str">
            <v>C.NG.PAE.DF.18.064</v>
          </cell>
          <cell r="D1229" t="str">
            <v>Utility Vessel Upgrade</v>
          </cell>
          <cell r="E1229">
            <v>13206</v>
          </cell>
          <cell r="F1229">
            <v>132</v>
          </cell>
          <cell r="G1229" t="str">
            <v>OF-E&amp;M</v>
          </cell>
          <cell r="H1229" t="str">
            <v>BASE JV</v>
          </cell>
          <cell r="I1229" t="str">
            <v>PRODUCTION</v>
          </cell>
          <cell r="J1229" t="str">
            <v>PRODUCTION</v>
          </cell>
          <cell r="K1229" t="str">
            <v>Asset Manager, Central Hub</v>
          </cell>
          <cell r="L1229" t="str">
            <v>Asset Management Integration Lead</v>
          </cell>
          <cell r="M1229" t="str">
            <v>IRETI OMOTOSO</v>
          </cell>
          <cell r="N1229" t="str">
            <v>PRODUCTION</v>
          </cell>
          <cell r="O1229" t="str">
            <v>Olaleye, Olayemi</v>
          </cell>
          <cell r="P1229" t="str">
            <v>COLLINS.IYOLOMA@SHELL.COM</v>
          </cell>
          <cell r="Q1229" t="str">
            <v>CAPEX</v>
          </cell>
          <cell r="R1229" t="str">
            <v>CAPEX</v>
          </cell>
          <cell r="V1229" t="str">
            <v>C_OKOL_ELL_A09</v>
          </cell>
          <cell r="AB1229">
            <v>12200000</v>
          </cell>
          <cell r="AC1229">
            <v>60000</v>
          </cell>
          <cell r="AD1229">
            <v>100000</v>
          </cell>
        </row>
        <row r="1230">
          <cell r="A1230" t="str">
            <v>C.NG.PAE.DF.18.067</v>
          </cell>
          <cell r="B1230" t="str">
            <v>GBARAN-UBIE DCS UPGRADE</v>
          </cell>
          <cell r="C1230" t="str">
            <v>C.NG.PAE.DF.18.067</v>
          </cell>
          <cell r="D1230" t="str">
            <v>GBARAN-UBIE DCS UPGRADE</v>
          </cell>
          <cell r="E1230">
            <v>13203</v>
          </cell>
          <cell r="F1230">
            <v>132</v>
          </cell>
          <cell r="G1230" t="str">
            <v>OF-E&amp;M</v>
          </cell>
          <cell r="H1230" t="str">
            <v>BASE JV</v>
          </cell>
          <cell r="I1230" t="str">
            <v>PRODUCTION</v>
          </cell>
          <cell r="J1230" t="str">
            <v>PRODUCTION</v>
          </cell>
          <cell r="K1230" t="str">
            <v>Asset Manager, Central Hub</v>
          </cell>
          <cell r="L1230" t="str">
            <v>Asset Management Integration Lead</v>
          </cell>
          <cell r="M1230" t="str">
            <v>IRETI OMOTOSO</v>
          </cell>
          <cell r="N1230" t="str">
            <v>PRODUCTION</v>
          </cell>
          <cell r="O1230" t="str">
            <v>OLALEYE, OLAYEMI</v>
          </cell>
          <cell r="P1230" t="str">
            <v>COLLINS.IYOLOMA@SHELL.COM</v>
          </cell>
          <cell r="Q1230" t="str">
            <v>CAPEX</v>
          </cell>
          <cell r="R1230" t="str">
            <v>CAPEX</v>
          </cell>
          <cell r="V1230" t="str">
            <v>C_INCR_ELL_A01</v>
          </cell>
          <cell r="AB1230">
            <v>131773240.66</v>
          </cell>
          <cell r="AC1230">
            <v>648065.11800000002</v>
          </cell>
          <cell r="AD1230">
            <v>1080108.53</v>
          </cell>
        </row>
        <row r="1231">
          <cell r="A1231" t="str">
            <v>C.NG.PAE.DF.18.068</v>
          </cell>
          <cell r="B1231" t="str">
            <v>PROCESS AUTOMATION SYSTEM UPGRADE.</v>
          </cell>
          <cell r="C1231" t="str">
            <v>C.NG.PAE.DF.18.068</v>
          </cell>
          <cell r="D1231" t="str">
            <v>PROCESS AUTOMATION SYSTEM UPGRADE.</v>
          </cell>
          <cell r="E1231">
            <v>13203</v>
          </cell>
          <cell r="F1231">
            <v>132</v>
          </cell>
          <cell r="G1231" t="str">
            <v>OF-E&amp;M</v>
          </cell>
          <cell r="H1231" t="str">
            <v>BASE JV</v>
          </cell>
          <cell r="I1231" t="str">
            <v>PRODUCTION</v>
          </cell>
          <cell r="J1231" t="str">
            <v>PRODUCTION</v>
          </cell>
          <cell r="K1231" t="str">
            <v>Asset Manager, Land East Hub</v>
          </cell>
          <cell r="L1231" t="str">
            <v>Asset Management Integration Lead</v>
          </cell>
          <cell r="M1231" t="str">
            <v>IRETI OMOTOSO</v>
          </cell>
          <cell r="N1231" t="str">
            <v>PRODUCTION</v>
          </cell>
          <cell r="O1231" t="str">
            <v>OLALEYE, OLAYEMI</v>
          </cell>
          <cell r="P1231" t="str">
            <v>COLLINS.IYOLOMA@SHELL.COM</v>
          </cell>
          <cell r="Q1231" t="str">
            <v>CAPEX</v>
          </cell>
          <cell r="R1231" t="str">
            <v>CAPEX</v>
          </cell>
          <cell r="V1231" t="str">
            <v>C_INCR_ELL_A01</v>
          </cell>
          <cell r="AB1231">
            <v>121492581.26000002</v>
          </cell>
          <cell r="AC1231">
            <v>597504.49799999991</v>
          </cell>
          <cell r="AD1231">
            <v>995840.83</v>
          </cell>
        </row>
        <row r="1232">
          <cell r="A1232" t="str">
            <v>C.NG.PAE.DF.18.069</v>
          </cell>
          <cell r="B1232" t="str">
            <v>FISCAL &amp; CUSTODY TRANSFER METERING SYSTEM UPGRADE /EQUIPMENT RECERTIFICATION FOR GBARAN-UBIE</v>
          </cell>
          <cell r="C1232" t="str">
            <v>C.NG.PAE.DF.18.069</v>
          </cell>
          <cell r="D1232" t="str">
            <v>FISCAL &amp; CUSTODY TRANSFER METERING SYSTEM UPGRADE /EQUIPMENT RECERTIFICATION FOR GBARAN-UBIE</v>
          </cell>
          <cell r="E1232">
            <v>13203</v>
          </cell>
          <cell r="F1232">
            <v>132</v>
          </cell>
          <cell r="G1232" t="str">
            <v>OF-E&amp;M</v>
          </cell>
          <cell r="H1232" t="str">
            <v>BASE JV</v>
          </cell>
          <cell r="I1232" t="str">
            <v>PRODUCTION</v>
          </cell>
          <cell r="J1232" t="str">
            <v>PRODUCTION</v>
          </cell>
          <cell r="K1232" t="str">
            <v>Asset Manager, Central Hub</v>
          </cell>
          <cell r="L1232" t="str">
            <v>Asset Management Integration Lead</v>
          </cell>
          <cell r="M1232" t="str">
            <v>IRETI OMOTOSO</v>
          </cell>
          <cell r="N1232" t="str">
            <v>PRODUCTION</v>
          </cell>
          <cell r="O1232" t="str">
            <v>OLALEYE, OLAYEMI</v>
          </cell>
          <cell r="P1232" t="str">
            <v>COLLINS.IYOLOMA@SHELL.COM</v>
          </cell>
          <cell r="Q1232" t="str">
            <v>CAPEX</v>
          </cell>
          <cell r="R1232" t="str">
            <v>CAPEX</v>
          </cell>
          <cell r="V1232" t="str">
            <v>C_INCR_ELL_A01</v>
          </cell>
          <cell r="AB1232">
            <v>70827100</v>
          </cell>
          <cell r="AC1232">
            <v>348330</v>
          </cell>
          <cell r="AD1232">
            <v>580550</v>
          </cell>
        </row>
        <row r="1233">
          <cell r="A1233" t="str">
            <v>C.NG.PAE.DF.18.070</v>
          </cell>
          <cell r="B1233" t="str">
            <v>FACILITY / PERIMETER LIGHT REVAMP</v>
          </cell>
          <cell r="C1233" t="str">
            <v>C.NG.PAE.DF.18.070</v>
          </cell>
          <cell r="D1233" t="str">
            <v>FACILITY / PERIMETER LIGHT REVAMP</v>
          </cell>
          <cell r="E1233">
            <v>13203</v>
          </cell>
          <cell r="F1233">
            <v>132</v>
          </cell>
          <cell r="G1233" t="str">
            <v>OF-E&amp;M</v>
          </cell>
          <cell r="H1233" t="str">
            <v>BASE JV</v>
          </cell>
          <cell r="I1233" t="str">
            <v>PRODUCTION</v>
          </cell>
          <cell r="J1233" t="str">
            <v>PRODUCTION</v>
          </cell>
          <cell r="K1233" t="str">
            <v>Asset Manager, Land East Hub</v>
          </cell>
          <cell r="L1233" t="str">
            <v>Asset Management Integration Lead</v>
          </cell>
          <cell r="M1233" t="str">
            <v>IRETI OMOTOSO</v>
          </cell>
          <cell r="N1233" t="str">
            <v>PRODUCTION</v>
          </cell>
          <cell r="O1233" t="str">
            <v>OLALEYE, OLAYEMI</v>
          </cell>
          <cell r="P1233" t="str">
            <v>COLLINS.IYOLOMA@SHELL.COM</v>
          </cell>
          <cell r="Q1233" t="str">
            <v>CAPEX</v>
          </cell>
          <cell r="R1233" t="str">
            <v>CAPEX</v>
          </cell>
          <cell r="V1233" t="str">
            <v>C_INCR_ELL_A01</v>
          </cell>
          <cell r="AB1233">
            <v>68686732</v>
          </cell>
          <cell r="AC1233">
            <v>337803.6</v>
          </cell>
          <cell r="AD1233">
            <v>563006</v>
          </cell>
        </row>
        <row r="1234">
          <cell r="A1234" t="str">
            <v>C.NG.PAE.DF.18.071</v>
          </cell>
          <cell r="B1234" t="str">
            <v>UPS BATTERY  / CONTROL MODULE CHANGE OUT - LAND CENTRAL</v>
          </cell>
          <cell r="C1234" t="str">
            <v>C.NG.PAE.DF.18.071</v>
          </cell>
          <cell r="D1234" t="str">
            <v>UPS BATTERY  / CONTROL MODULE CHANGE OUT - LAND CENTRAL</v>
          </cell>
          <cell r="E1234">
            <v>13203</v>
          </cell>
          <cell r="F1234">
            <v>132</v>
          </cell>
          <cell r="G1234" t="str">
            <v>OF-E&amp;M</v>
          </cell>
          <cell r="H1234" t="str">
            <v>BASE JV</v>
          </cell>
          <cell r="I1234" t="str">
            <v>PRODUCTION</v>
          </cell>
          <cell r="J1234" t="str">
            <v>PRODUCTION</v>
          </cell>
          <cell r="K1234" t="str">
            <v>Asset Manager, Central Hub</v>
          </cell>
          <cell r="L1234" t="str">
            <v>Asset Management Integration Lead</v>
          </cell>
          <cell r="M1234" t="str">
            <v>IRETI OMOTOSO</v>
          </cell>
          <cell r="N1234" t="str">
            <v>PRODUCTION</v>
          </cell>
          <cell r="O1234" t="str">
            <v>OLALEYE, OLAYEMI</v>
          </cell>
          <cell r="P1234" t="str">
            <v>COLLINS.IYOLOMA@SHELL.COM</v>
          </cell>
          <cell r="Q1234" t="str">
            <v>CAPEX</v>
          </cell>
          <cell r="R1234" t="str">
            <v>CAPEX</v>
          </cell>
          <cell r="V1234" t="str">
            <v>C_INCR_ELL_A01</v>
          </cell>
          <cell r="AB1234">
            <v>32985750</v>
          </cell>
          <cell r="AC1234">
            <v>162225</v>
          </cell>
          <cell r="AD1234">
            <v>270375</v>
          </cell>
        </row>
        <row r="1235">
          <cell r="A1235" t="str">
            <v>C.NG.PAE.DF.18.072</v>
          </cell>
          <cell r="B1235" t="str">
            <v>UPS BATTERY  / CONTROL MODULE CHANGE OUT - LAND EAST</v>
          </cell>
          <cell r="C1235" t="str">
            <v>C.NG.PAE.DF.18.072</v>
          </cell>
          <cell r="D1235" t="str">
            <v>UPS BATTERY  / CONTROL MODULE CHANGE OUT - LAND EAST</v>
          </cell>
          <cell r="E1235">
            <v>13203</v>
          </cell>
          <cell r="F1235">
            <v>132</v>
          </cell>
          <cell r="G1235" t="str">
            <v>OF-E&amp;M</v>
          </cell>
          <cell r="H1235" t="str">
            <v>BASE JV</v>
          </cell>
          <cell r="I1235" t="str">
            <v>PRODUCTION</v>
          </cell>
          <cell r="J1235" t="str">
            <v>PRODUCTION</v>
          </cell>
          <cell r="K1235" t="str">
            <v>Asset Manager, Land East Hub</v>
          </cell>
          <cell r="L1235" t="str">
            <v>Asset Management Integration Lead</v>
          </cell>
          <cell r="M1235" t="str">
            <v>IRETI OMOTOSO</v>
          </cell>
          <cell r="N1235" t="str">
            <v>PRODUCTION</v>
          </cell>
          <cell r="O1235" t="str">
            <v>OLALEYE, OLAYEMI</v>
          </cell>
          <cell r="P1235" t="str">
            <v>COLLINS.IYOLOMA@SHELL.COM</v>
          </cell>
          <cell r="Q1235" t="str">
            <v>CAPEX</v>
          </cell>
          <cell r="R1235" t="str">
            <v>CAPEX</v>
          </cell>
          <cell r="V1235" t="str">
            <v>C_INCR_ELL_A01</v>
          </cell>
          <cell r="AB1235">
            <v>6383894.0000000009</v>
          </cell>
          <cell r="AC1235">
            <v>31396.199999999997</v>
          </cell>
          <cell r="AD1235">
            <v>52327</v>
          </cell>
        </row>
        <row r="1236">
          <cell r="A1236" t="str">
            <v>C.NG.PAE.DF.18.073</v>
          </cell>
          <cell r="B1236" t="str">
            <v>FIRE AND GAS SYSTEM UPGRADE.</v>
          </cell>
          <cell r="C1236" t="str">
            <v>C.NG.PAE.DF.18.073</v>
          </cell>
          <cell r="D1236" t="str">
            <v>FIRE AND GAS SYSTEM UPGRADE.</v>
          </cell>
          <cell r="E1236">
            <v>13203</v>
          </cell>
          <cell r="F1236">
            <v>132</v>
          </cell>
          <cell r="G1236" t="str">
            <v>OF-E&amp;M</v>
          </cell>
          <cell r="H1236" t="str">
            <v>BASE JV</v>
          </cell>
          <cell r="I1236" t="str">
            <v>PRODUCTION</v>
          </cell>
          <cell r="J1236" t="str">
            <v>PRODUCTION</v>
          </cell>
          <cell r="K1236" t="str">
            <v>Asset Manager, Land East Hub</v>
          </cell>
          <cell r="L1236" t="str">
            <v>Asset Management Integration Lead</v>
          </cell>
          <cell r="M1236" t="str">
            <v>IRETI OMOTOSO</v>
          </cell>
          <cell r="N1236" t="str">
            <v>PRODUCTION</v>
          </cell>
          <cell r="O1236" t="str">
            <v>OLALEYE, OLAYEMI</v>
          </cell>
          <cell r="P1236" t="str">
            <v>COLLINS.IYOLOMA@SHELL.COM</v>
          </cell>
          <cell r="Q1236" t="str">
            <v>CAPEX</v>
          </cell>
          <cell r="R1236" t="str">
            <v>CAPEX</v>
          </cell>
          <cell r="V1236" t="str">
            <v>C_INCR_ELL_A01</v>
          </cell>
          <cell r="AB1236">
            <v>30373145.620000001</v>
          </cell>
          <cell r="AC1236">
            <v>149376.12599999999</v>
          </cell>
          <cell r="AD1236">
            <v>248960.21</v>
          </cell>
        </row>
        <row r="1237">
          <cell r="A1237" t="str">
            <v>C.NG.PAE.DF.18.074</v>
          </cell>
          <cell r="B1237" t="str">
            <v>LOW VOLTAGE DISTRIBUTION PANEL UPGRADE</v>
          </cell>
          <cell r="C1237" t="str">
            <v>C.NG.PAE.DF.18.074</v>
          </cell>
          <cell r="D1237" t="str">
            <v>LOW VOLTAGE DISTRIBUTION PANEL UPGRADE</v>
          </cell>
          <cell r="E1237">
            <v>13203</v>
          </cell>
          <cell r="F1237">
            <v>132</v>
          </cell>
          <cell r="G1237" t="str">
            <v>OF-E&amp;M</v>
          </cell>
          <cell r="H1237" t="str">
            <v>BASE JV</v>
          </cell>
          <cell r="I1237" t="str">
            <v>PRODUCTION</v>
          </cell>
          <cell r="J1237" t="str">
            <v>PRODUCTION</v>
          </cell>
          <cell r="K1237" t="str">
            <v>Asset Manager, Land East Hub</v>
          </cell>
          <cell r="L1237" t="str">
            <v>Asset Management Integration Lead</v>
          </cell>
          <cell r="M1237" t="str">
            <v>IRETI OMOTOSO</v>
          </cell>
          <cell r="N1237" t="str">
            <v>PRODUCTION</v>
          </cell>
          <cell r="O1237" t="str">
            <v>OLALEYE, OLAYEMI</v>
          </cell>
          <cell r="P1237" t="str">
            <v>COLLINS.IYOLOMA@SHELL.COM</v>
          </cell>
          <cell r="Q1237" t="str">
            <v>CAPEX</v>
          </cell>
          <cell r="R1237" t="str">
            <v>CAPEX</v>
          </cell>
          <cell r="V1237" t="str">
            <v>C_INCR_ELL_A01</v>
          </cell>
          <cell r="AB1237">
            <v>23309930</v>
          </cell>
          <cell r="AC1237">
            <v>114639</v>
          </cell>
          <cell r="AD1237">
            <v>191065</v>
          </cell>
        </row>
        <row r="1238">
          <cell r="A1238" t="str">
            <v>C.NG.PAE.DF.18.075</v>
          </cell>
          <cell r="B1238" t="str">
            <v>Air Operation UPS system machine replacement</v>
          </cell>
          <cell r="C1238" t="str">
            <v>C.NG.PAE.DF.18.075</v>
          </cell>
          <cell r="D1238" t="str">
            <v>Air Operation UPS system machine replacement</v>
          </cell>
          <cell r="E1238">
            <v>13203</v>
          </cell>
          <cell r="F1238">
            <v>132</v>
          </cell>
          <cell r="G1238" t="str">
            <v>OF-E&amp;M</v>
          </cell>
          <cell r="H1238" t="str">
            <v>BASE JV</v>
          </cell>
          <cell r="I1238" t="str">
            <v>PRODUCTION</v>
          </cell>
          <cell r="J1238" t="str">
            <v>PRODUCTION</v>
          </cell>
          <cell r="K1238" t="str">
            <v>Asset Manager, Central Hub</v>
          </cell>
          <cell r="L1238" t="str">
            <v>Asset Management Integration Lead</v>
          </cell>
          <cell r="M1238" t="str">
            <v>IRETI OMOTOSO</v>
          </cell>
          <cell r="N1238" t="str">
            <v>PRODUCTION</v>
          </cell>
          <cell r="O1238" t="str">
            <v>OLALEYE, OLAYEMI</v>
          </cell>
          <cell r="P1238" t="str">
            <v>COLLINS.IYOLOMA@SHELL.COM</v>
          </cell>
          <cell r="Q1238" t="str">
            <v>CAPEX</v>
          </cell>
          <cell r="R1238" t="str">
            <v>CAPEX</v>
          </cell>
          <cell r="V1238" t="str">
            <v>C_INCR_ELL_A01</v>
          </cell>
          <cell r="AB1238">
            <v>18422000</v>
          </cell>
          <cell r="AC1238">
            <v>90600</v>
          </cell>
          <cell r="AD1238">
            <v>151000</v>
          </cell>
        </row>
        <row r="1239">
          <cell r="A1239" t="str">
            <v>C.NG.PAE.DF.18.076</v>
          </cell>
          <cell r="B1239" t="str">
            <v>HP flare Tip Replacement</v>
          </cell>
          <cell r="C1239" t="str">
            <v>C.NG.PAE.DF.18.076</v>
          </cell>
          <cell r="D1239" t="str">
            <v>HP flare Tip Replacement</v>
          </cell>
          <cell r="E1239">
            <v>13310</v>
          </cell>
          <cell r="F1239">
            <v>133</v>
          </cell>
          <cell r="G1239" t="str">
            <v>GAS</v>
          </cell>
          <cell r="H1239" t="str">
            <v>BASE JV</v>
          </cell>
          <cell r="I1239" t="str">
            <v>PRODUCTION</v>
          </cell>
          <cell r="J1239" t="str">
            <v>PRODUCTION</v>
          </cell>
          <cell r="K1239" t="str">
            <v>Asset Manager, Land East Hub</v>
          </cell>
          <cell r="L1239" t="str">
            <v>Asset Management Integration Lead</v>
          </cell>
          <cell r="M1239" t="str">
            <v>IRETI OMOTOSO</v>
          </cell>
          <cell r="N1239" t="str">
            <v>PRODUCTION</v>
          </cell>
          <cell r="O1239" t="str">
            <v>Olaleye, Olayemi</v>
          </cell>
          <cell r="P1239" t="str">
            <v>COLLINS.IYOLOMA@SHELL.COM</v>
          </cell>
          <cell r="Q1239" t="str">
            <v>CAPEX</v>
          </cell>
          <cell r="R1239" t="str">
            <v>CAPEX</v>
          </cell>
          <cell r="V1239" t="str">
            <v>C_OKOL_ELL_A08</v>
          </cell>
          <cell r="AB1239">
            <v>33550000</v>
          </cell>
          <cell r="AC1239">
            <v>165000</v>
          </cell>
          <cell r="AD1239">
            <v>275000</v>
          </cell>
        </row>
        <row r="1240">
          <cell r="A1240" t="str">
            <v>C.NG.PAE.DG.08.004</v>
          </cell>
          <cell r="B1240" t="str">
            <v xml:space="preserve">EAST DOMESTIC GAS INTERIM-AGBADA </v>
          </cell>
          <cell r="C1240" t="str">
            <v>C.NG.PAE.DG.08.004</v>
          </cell>
          <cell r="D1240" t="str">
            <v xml:space="preserve">EAST DOMESTIC GAS INTERIM-AGBADA </v>
          </cell>
          <cell r="E1240">
            <v>13303</v>
          </cell>
          <cell r="F1240">
            <v>133</v>
          </cell>
          <cell r="G1240" t="str">
            <v>GAS</v>
          </cell>
          <cell r="H1240" t="str">
            <v>DOMGAS/IPP</v>
          </cell>
          <cell r="I1240" t="str">
            <v>P&amp;T</v>
          </cell>
          <cell r="J1240" t="str">
            <v>GM Nigeria, Operated</v>
          </cell>
          <cell r="K1240" t="str">
            <v>GM Nigeria, Operated</v>
          </cell>
          <cell r="L1240" t="str">
            <v>Project Manager, DOMGAS &amp; FYIP</v>
          </cell>
          <cell r="M1240" t="str">
            <v>MOJEED OKUNADE</v>
          </cell>
          <cell r="N1240" t="str">
            <v>MAJOR PROJECTS</v>
          </cell>
          <cell r="O1240" t="str">
            <v>AJALA, OLUFEMI</v>
          </cell>
          <cell r="P1240" t="str">
            <v>DERIN.SORETIRE@SHELL.COM</v>
          </cell>
          <cell r="Q1240" t="str">
            <v>CAPEX</v>
          </cell>
          <cell r="R1240" t="str">
            <v>CAPEX</v>
          </cell>
          <cell r="S1240" t="str">
            <v>NON SAL</v>
          </cell>
          <cell r="T1240" t="str">
            <v>N/A</v>
          </cell>
          <cell r="U1240" t="str">
            <v>N/A</v>
          </cell>
          <cell r="V1240" t="str">
            <v>C_FLDN_East Domgas</v>
          </cell>
          <cell r="AB1240">
            <v>2037400000</v>
          </cell>
          <cell r="AC1240">
            <v>20040000</v>
          </cell>
          <cell r="AD1240">
            <v>26720000</v>
          </cell>
        </row>
        <row r="1241">
          <cell r="A1241" t="str">
            <v>C.NG.PAE.DG.08.004.1238</v>
          </cell>
          <cell r="B1241" t="str">
            <v>EAST DOMESTIC GAS INTERIM-AGBADA PMT</v>
          </cell>
          <cell r="C1241" t="str">
            <v>C.NG.PAE.DG.08.004.1238</v>
          </cell>
          <cell r="D1241" t="str">
            <v>EAST DOMESTIC GAS INTERIM-AGBADA -PMT</v>
          </cell>
          <cell r="E1241">
            <v>415004</v>
          </cell>
          <cell r="F1241">
            <v>4150</v>
          </cell>
          <cell r="G1241" t="str">
            <v>GAS</v>
          </cell>
          <cell r="H1241" t="str">
            <v>DOMGAS/IPP</v>
          </cell>
          <cell r="I1241" t="str">
            <v>P&amp;T</v>
          </cell>
          <cell r="J1241" t="str">
            <v>GM Nigeria, Operated</v>
          </cell>
          <cell r="K1241" t="str">
            <v>GM Nigeria, Operated</v>
          </cell>
          <cell r="L1241" t="str">
            <v>Project Manager, DOMGAS &amp; FYIP</v>
          </cell>
          <cell r="M1241" t="str">
            <v>MOJEED OKUNADE</v>
          </cell>
          <cell r="N1241" t="str">
            <v>MAJOR PROJECTS</v>
          </cell>
          <cell r="O1241" t="str">
            <v>AJALA, OLUFEMI</v>
          </cell>
          <cell r="P1241" t="str">
            <v>DERIN.SORETIRE@SHELL.COM</v>
          </cell>
          <cell r="Q1241" t="str">
            <v>CAPEX</v>
          </cell>
          <cell r="R1241" t="str">
            <v>CAPEX</v>
          </cell>
          <cell r="S1241" t="str">
            <v>NON SAL</v>
          </cell>
          <cell r="T1241" t="str">
            <v>N/A</v>
          </cell>
          <cell r="U1241" t="str">
            <v>N/A</v>
          </cell>
          <cell r="V1241" t="str">
            <v>C_AGBD_EDGNAG_PMT</v>
          </cell>
          <cell r="AB1241">
            <v>305000000</v>
          </cell>
          <cell r="AC1241">
            <v>3000000</v>
          </cell>
          <cell r="AD1241">
            <v>4000000</v>
          </cell>
        </row>
        <row r="1242">
          <cell r="A1242" t="str">
            <v>C.NG.PAE.DG.18.001</v>
          </cell>
          <cell r="B1242" t="str">
            <v>Gathering of AFAM VI vents to flare header</v>
          </cell>
          <cell r="C1242" t="str">
            <v>C.NG.PAE.DG.18.001</v>
          </cell>
          <cell r="D1242" t="str">
            <v>Gathering of AFAM VI vents to flare header</v>
          </cell>
          <cell r="E1242">
            <v>13303</v>
          </cell>
          <cell r="F1242">
            <v>133</v>
          </cell>
          <cell r="G1242" t="str">
            <v>GAS</v>
          </cell>
          <cell r="H1242" t="str">
            <v>DOMGAS/IPP</v>
          </cell>
          <cell r="I1242" t="str">
            <v>P&amp;T</v>
          </cell>
          <cell r="J1242" t="str">
            <v>GM Nigeria, Operated</v>
          </cell>
          <cell r="K1242" t="str">
            <v>GM Nigeria, Operated</v>
          </cell>
          <cell r="L1242" t="str">
            <v>Manager, Asset Engineering</v>
          </cell>
          <cell r="M1242" t="str">
            <v>MOJEED OKUNADE</v>
          </cell>
          <cell r="N1242" t="str">
            <v>ENGINEERING</v>
          </cell>
          <cell r="O1242" t="str">
            <v>Ebem, Marcel</v>
          </cell>
          <cell r="P1242" t="str">
            <v>EGUONO.OMONIGHO@SHELL.COM</v>
          </cell>
          <cell r="Q1242" t="str">
            <v>CAPEX</v>
          </cell>
          <cell r="R1242" t="str">
            <v>CAPEX</v>
          </cell>
          <cell r="V1242" t="str">
            <v>C_OBGO_EL1_Z05</v>
          </cell>
          <cell r="AB1242">
            <v>44606250</v>
          </cell>
          <cell r="AC1242">
            <v>438750</v>
          </cell>
          <cell r="AD1242">
            <v>585000</v>
          </cell>
        </row>
        <row r="1243">
          <cell r="A1243" t="str">
            <v>C.NG.PAE.DG.18.002</v>
          </cell>
          <cell r="B1243" t="str">
            <v>Obigbo flares upgrade</v>
          </cell>
          <cell r="C1243" t="str">
            <v>C.NG.PAE.DG.18.002</v>
          </cell>
          <cell r="D1243" t="str">
            <v>Obigbo flares upgrade</v>
          </cell>
          <cell r="E1243">
            <v>13303</v>
          </cell>
          <cell r="F1243">
            <v>133</v>
          </cell>
          <cell r="G1243" t="str">
            <v>GAS</v>
          </cell>
          <cell r="H1243" t="str">
            <v>DOMGAS/IPP</v>
          </cell>
          <cell r="I1243" t="str">
            <v>P&amp;T</v>
          </cell>
          <cell r="J1243" t="str">
            <v>GM Nigeria, Operated</v>
          </cell>
          <cell r="K1243" t="str">
            <v>GM Nigeria, Operated</v>
          </cell>
          <cell r="L1243" t="str">
            <v>Manager, Asset Engineering</v>
          </cell>
          <cell r="M1243" t="str">
            <v>MOJEED OKUNADE</v>
          </cell>
          <cell r="N1243" t="str">
            <v>ENGINEERING</v>
          </cell>
          <cell r="O1243" t="str">
            <v>Ebem, Marcel</v>
          </cell>
          <cell r="P1243" t="str">
            <v>EGUONO.OMONIGHO@SHELL.COM</v>
          </cell>
          <cell r="Q1243" t="str">
            <v>CAPEX</v>
          </cell>
          <cell r="R1243" t="str">
            <v>CAPEX</v>
          </cell>
          <cell r="V1243" t="str">
            <v>C_OBGO_EL1_Z11</v>
          </cell>
          <cell r="AB1243">
            <v>11437500</v>
          </cell>
          <cell r="AC1243">
            <v>112500</v>
          </cell>
          <cell r="AD1243">
            <v>150000</v>
          </cell>
        </row>
        <row r="1244">
          <cell r="A1244" t="str">
            <v>C.NG.PAE.DG.18.003</v>
          </cell>
          <cell r="B1244" t="str">
            <v>Afam GRF potable water system installation</v>
          </cell>
          <cell r="C1244" t="str">
            <v>C.NG.PAE.DG.18.003</v>
          </cell>
          <cell r="D1244" t="str">
            <v>Afam GRF potable water system installation</v>
          </cell>
          <cell r="E1244">
            <v>13303</v>
          </cell>
          <cell r="F1244">
            <v>133</v>
          </cell>
          <cell r="G1244" t="str">
            <v>GAS</v>
          </cell>
          <cell r="H1244" t="str">
            <v>DOMGAS/IPP</v>
          </cell>
          <cell r="I1244" t="str">
            <v>P&amp;T</v>
          </cell>
          <cell r="J1244" t="str">
            <v>GM Nigeria, Operated</v>
          </cell>
          <cell r="K1244" t="str">
            <v>GM Nigeria, Operated</v>
          </cell>
          <cell r="L1244" t="str">
            <v>Manager, Asset Engineering</v>
          </cell>
          <cell r="M1244" t="str">
            <v>MOJEED OKUNADE</v>
          </cell>
          <cell r="N1244" t="str">
            <v>ENGINEERING</v>
          </cell>
          <cell r="O1244" t="str">
            <v>Ebem, Marcel</v>
          </cell>
          <cell r="P1244" t="str">
            <v>EGUONO.OMONIGHO@SHELL.COM</v>
          </cell>
          <cell r="Q1244" t="str">
            <v>CAPEX</v>
          </cell>
          <cell r="R1244" t="str">
            <v>CAPEX</v>
          </cell>
          <cell r="V1244" t="str">
            <v>C_OKLM_EL1_Z04</v>
          </cell>
          <cell r="AB1244">
            <v>57187500</v>
          </cell>
          <cell r="AC1244">
            <v>562500</v>
          </cell>
          <cell r="AD1244">
            <v>750000</v>
          </cell>
        </row>
        <row r="1245">
          <cell r="A1245" t="str">
            <v>C.NG.PAE.DG.18.004</v>
          </cell>
          <cell r="B1245" t="str">
            <v>Okoloma flare blower installation</v>
          </cell>
          <cell r="C1245" t="str">
            <v>C.NG.PAE.DG.18.004</v>
          </cell>
          <cell r="D1245" t="str">
            <v>Okoloma flare blower installation</v>
          </cell>
          <cell r="E1245">
            <v>13303</v>
          </cell>
          <cell r="F1245">
            <v>133</v>
          </cell>
          <cell r="G1245" t="str">
            <v>GAS</v>
          </cell>
          <cell r="H1245" t="str">
            <v>DOMGAS/IPP</v>
          </cell>
          <cell r="I1245" t="str">
            <v>P&amp;T</v>
          </cell>
          <cell r="J1245" t="str">
            <v>GM Nigeria, Operated</v>
          </cell>
          <cell r="K1245" t="str">
            <v>GM Nigeria, Operated</v>
          </cell>
          <cell r="L1245">
            <v>0</v>
          </cell>
          <cell r="M1245" t="str">
            <v>MOJEED OKUNADE</v>
          </cell>
          <cell r="N1245" t="str">
            <v>ENGINEERING</v>
          </cell>
          <cell r="O1245" t="str">
            <v>Ebem, Marcel</v>
          </cell>
          <cell r="P1245" t="str">
            <v>EGUONO.OMONIGHO@SHELL.COM</v>
          </cell>
          <cell r="Q1245" t="str">
            <v>CAPEX</v>
          </cell>
          <cell r="R1245" t="str">
            <v>CAPEX</v>
          </cell>
          <cell r="V1245" t="str">
            <v>C_OKOL_EL1_Z11</v>
          </cell>
          <cell r="AB1245">
            <v>22875000</v>
          </cell>
          <cell r="AC1245">
            <v>225000</v>
          </cell>
          <cell r="AD1245">
            <v>300000</v>
          </cell>
        </row>
        <row r="1246">
          <cell r="A1246" t="str">
            <v>C.NG.PAE.DG.18.005</v>
          </cell>
          <cell r="B1246" t="str">
            <v>OKOLOMA/OBIGBO NAG PLANT UPGRADE</v>
          </cell>
          <cell r="C1246" t="str">
            <v>C.NG.PAE.DG.18.005</v>
          </cell>
          <cell r="D1246" t="str">
            <v>OKOLOMA/OBIGBO NAG PLANT UPGRADE</v>
          </cell>
          <cell r="E1246">
            <v>13303</v>
          </cell>
          <cell r="F1246">
            <v>133</v>
          </cell>
          <cell r="G1246" t="str">
            <v>GAS</v>
          </cell>
          <cell r="H1246" t="str">
            <v>DOMGAS/IPP</v>
          </cell>
          <cell r="I1246" t="str">
            <v>P&amp;T</v>
          </cell>
          <cell r="J1246" t="str">
            <v>GM Nigeria, Operated</v>
          </cell>
          <cell r="K1246" t="str">
            <v>GM Nigeria, Operated</v>
          </cell>
          <cell r="L1246" t="str">
            <v>Manager, Asset Engineering</v>
          </cell>
          <cell r="M1246" t="str">
            <v>MOJEED OKUNADE</v>
          </cell>
          <cell r="N1246" t="str">
            <v>ENGINEERING</v>
          </cell>
          <cell r="O1246" t="str">
            <v>Ebem, Marcel</v>
          </cell>
          <cell r="P1246" t="str">
            <v>EGUONO.OMONIGHO@SHELL.COM</v>
          </cell>
          <cell r="Q1246" t="str">
            <v>CAPEX</v>
          </cell>
          <cell r="R1246" t="str">
            <v>CAPEX</v>
          </cell>
          <cell r="V1246" t="str">
            <v>C_AHIA_EL1_Z11</v>
          </cell>
          <cell r="AB1246">
            <v>26687500</v>
          </cell>
          <cell r="AC1246">
            <v>262500</v>
          </cell>
          <cell r="AD1246">
            <v>350000</v>
          </cell>
        </row>
        <row r="1247">
          <cell r="A1247" t="str">
            <v>C.NG.PAE.DG.18.016</v>
          </cell>
          <cell r="B1247" t="str">
            <v xml:space="preserve">LAND AGG  MAJOR OVERHAUL OF GENERATORS </v>
          </cell>
          <cell r="C1247" t="str">
            <v>C.NG.PAE.DG.18.016</v>
          </cell>
          <cell r="D1247" t="str">
            <v xml:space="preserve">LAND AGG  MAJOR OVERHAUL OF GENERATORS </v>
          </cell>
          <cell r="E1247">
            <v>13303</v>
          </cell>
          <cell r="F1247">
            <v>133</v>
          </cell>
          <cell r="G1247" t="str">
            <v>GAS</v>
          </cell>
          <cell r="H1247" t="str">
            <v>BASE JV</v>
          </cell>
          <cell r="I1247" t="str">
            <v>PRODUCTION</v>
          </cell>
          <cell r="J1247" t="str">
            <v>PRODUCTION</v>
          </cell>
          <cell r="K1247" t="str">
            <v>Asset Manager, Land East Hub</v>
          </cell>
          <cell r="L1247" t="str">
            <v>Asset Management Integration Lead</v>
          </cell>
          <cell r="M1247" t="str">
            <v>IRETI OMOTOSO</v>
          </cell>
          <cell r="N1247" t="str">
            <v>PRODUCTION</v>
          </cell>
          <cell r="O1247" t="str">
            <v>Olaleye, Olayemi</v>
          </cell>
          <cell r="P1247" t="str">
            <v>COLLINS.IYOLOMA@SHELL.COM</v>
          </cell>
          <cell r="Q1247" t="str">
            <v>CAPEX</v>
          </cell>
          <cell r="R1247" t="str">
            <v>CAPEX</v>
          </cell>
          <cell r="V1247" t="str">
            <v>C_OKOL_ELL_A08</v>
          </cell>
          <cell r="AB1247">
            <v>213500000</v>
          </cell>
          <cell r="AC1247">
            <v>1050000</v>
          </cell>
          <cell r="AD1247">
            <v>1750000</v>
          </cell>
        </row>
        <row r="1248">
          <cell r="A1248" t="str">
            <v>C.NG.PAE.DG.18.017</v>
          </cell>
          <cell r="B1248" t="str">
            <v>LAND AGG GAS GEN SCRUBBER REVAMP</v>
          </cell>
          <cell r="C1248" t="str">
            <v>C.NG.PAE.DG.18.017</v>
          </cell>
          <cell r="D1248" t="str">
            <v>LAND AGG GAS GEN SCRUBBER REVAMP</v>
          </cell>
          <cell r="E1248">
            <v>13303</v>
          </cell>
          <cell r="F1248">
            <v>133</v>
          </cell>
          <cell r="G1248" t="str">
            <v>GAS</v>
          </cell>
          <cell r="H1248" t="str">
            <v>BASE JV</v>
          </cell>
          <cell r="I1248" t="str">
            <v>PRODUCTION</v>
          </cell>
          <cell r="J1248" t="str">
            <v>PRODUCTION</v>
          </cell>
          <cell r="K1248" t="str">
            <v>Asset Manager, Land East Hub</v>
          </cell>
          <cell r="L1248" t="str">
            <v>Asset Management Integration Lead</v>
          </cell>
          <cell r="M1248" t="str">
            <v>IRETI OMOTOSO</v>
          </cell>
          <cell r="N1248" t="str">
            <v>PRODUCTION</v>
          </cell>
          <cell r="O1248" t="str">
            <v>Olaleye, Olayemi</v>
          </cell>
          <cell r="P1248" t="str">
            <v>COLLINS.IYOLOMA@SHELL.COM</v>
          </cell>
          <cell r="Q1248" t="str">
            <v>CAPEX</v>
          </cell>
          <cell r="R1248" t="str">
            <v>CAPEX</v>
          </cell>
          <cell r="V1248" t="str">
            <v>C_OKOL_ELL_A08</v>
          </cell>
          <cell r="AB1248">
            <v>12200000</v>
          </cell>
          <cell r="AC1248">
            <v>60000</v>
          </cell>
          <cell r="AD1248">
            <v>100000</v>
          </cell>
        </row>
        <row r="1249">
          <cell r="A1249" t="str">
            <v>C.NG.PAE.DG.18.018</v>
          </cell>
          <cell r="B1249" t="str">
            <v>LAND OIL FUEL GAS SCRUBBER UPGRADE</v>
          </cell>
          <cell r="C1249" t="str">
            <v>C.NG.PAE.DG.18.018</v>
          </cell>
          <cell r="D1249" t="str">
            <v>LAND OIL FUEL GAS SCRUBBER UPGRADE</v>
          </cell>
          <cell r="E1249">
            <v>13303</v>
          </cell>
          <cell r="F1249">
            <v>133</v>
          </cell>
          <cell r="G1249" t="str">
            <v>GAS</v>
          </cell>
          <cell r="H1249" t="str">
            <v>BASE JV</v>
          </cell>
          <cell r="I1249" t="str">
            <v>PRODUCTION</v>
          </cell>
          <cell r="J1249" t="str">
            <v>PRODUCTION</v>
          </cell>
          <cell r="K1249" t="str">
            <v>Asset Manager, Land East Hub</v>
          </cell>
          <cell r="L1249" t="str">
            <v>Asset Management Integration Lead</v>
          </cell>
          <cell r="M1249" t="str">
            <v>IRETI OMOTOSO</v>
          </cell>
          <cell r="N1249" t="str">
            <v>PRODUCTION</v>
          </cell>
          <cell r="O1249" t="str">
            <v>Olaleye, Olayemi</v>
          </cell>
          <cell r="P1249" t="str">
            <v>COLLINS.IYOLOMA@SHELL.COM</v>
          </cell>
          <cell r="Q1249" t="str">
            <v>CAPEX</v>
          </cell>
          <cell r="R1249" t="str">
            <v>CAPEX</v>
          </cell>
          <cell r="V1249" t="str">
            <v>C_OKOL_ELL_A08</v>
          </cell>
          <cell r="AB1249">
            <v>12810000</v>
          </cell>
          <cell r="AC1249">
            <v>63000</v>
          </cell>
          <cell r="AD1249">
            <v>105000</v>
          </cell>
        </row>
        <row r="1250">
          <cell r="A1250" t="str">
            <v>C.NG.PAE.DG.18.060</v>
          </cell>
          <cell r="B1250" t="str">
            <v>LAND-1/2AG COMPRESSOR  INSPECTIONS/OVERHAUL</v>
          </cell>
          <cell r="C1250" t="str">
            <v>C.NG.PAE.DG.18.060</v>
          </cell>
          <cell r="D1250" t="str">
            <v>LAND-1/2AG COMPRESSOR  INSPECTIONS/OVERHAUL</v>
          </cell>
          <cell r="E1250">
            <v>13303</v>
          </cell>
          <cell r="F1250">
            <v>133</v>
          </cell>
          <cell r="G1250" t="str">
            <v>GAS</v>
          </cell>
          <cell r="H1250" t="str">
            <v>BASE JV</v>
          </cell>
          <cell r="I1250" t="str">
            <v>PRODUCTION</v>
          </cell>
          <cell r="J1250" t="str">
            <v>PRODUCTION</v>
          </cell>
          <cell r="K1250" t="str">
            <v>Asset Manager, Land East Hub</v>
          </cell>
          <cell r="L1250" t="str">
            <v>Asset Management Integration Lead</v>
          </cell>
          <cell r="M1250" t="str">
            <v>IRETI OMOTOSO</v>
          </cell>
          <cell r="N1250" t="str">
            <v>PRODUCTION</v>
          </cell>
          <cell r="O1250" t="str">
            <v>OLALEYE, OLAYEMI</v>
          </cell>
          <cell r="P1250" t="str">
            <v>OJIYOVWI.ONEPHROJIRE@SHELL.COM</v>
          </cell>
          <cell r="Q1250" t="str">
            <v>CAPEX</v>
          </cell>
          <cell r="R1250" t="str">
            <v>CAPEX</v>
          </cell>
          <cell r="V1250" t="str">
            <v>C_OGIS_MAI_A11</v>
          </cell>
          <cell r="AB1250">
            <v>427000000</v>
          </cell>
          <cell r="AC1250">
            <v>2100000</v>
          </cell>
          <cell r="AD1250">
            <v>3500000</v>
          </cell>
        </row>
        <row r="1251">
          <cell r="A1251" t="str">
            <v>C.NG.PAE.DL.17.001</v>
          </cell>
          <cell r="B1251" t="str">
            <v>FLOWLINES EAST - PLANNED REPLACEMENT</v>
          </cell>
          <cell r="C1251" t="str">
            <v>C.NG.PAE.DL.17.001</v>
          </cell>
          <cell r="D1251" t="str">
            <v>FLOWLINES EAST - PLANNED REPLACEMENT</v>
          </cell>
          <cell r="E1251">
            <v>13210</v>
          </cell>
          <cell r="F1251">
            <v>132</v>
          </cell>
          <cell r="G1251" t="str">
            <v>OF-E&amp;M</v>
          </cell>
          <cell r="H1251" t="str">
            <v>BASE JV</v>
          </cell>
          <cell r="I1251" t="str">
            <v>P&amp;T</v>
          </cell>
          <cell r="J1251" t="str">
            <v>GM Nigeria, Operated</v>
          </cell>
          <cell r="K1251" t="str">
            <v>GM Nigeria, Operated</v>
          </cell>
          <cell r="L1251" t="str">
            <v>Manager, Asset Engineering</v>
          </cell>
          <cell r="M1251" t="str">
            <v>MOJEED OKUNADE</v>
          </cell>
          <cell r="N1251" t="str">
            <v>ENGINEERING</v>
          </cell>
          <cell r="O1251" t="str">
            <v>EBEM, MARCEL</v>
          </cell>
          <cell r="P1251" t="str">
            <v>EMMANUEL.ERONMWON@SHELL.COM</v>
          </cell>
          <cell r="Q1251" t="str">
            <v>CAPEX</v>
          </cell>
          <cell r="R1251" t="str">
            <v>CAPEX</v>
          </cell>
          <cell r="V1251" t="str">
            <v>C_FLDX_EEE_Z08</v>
          </cell>
          <cell r="AB1251">
            <v>610000000</v>
          </cell>
          <cell r="AC1251">
            <v>6000000</v>
          </cell>
          <cell r="AD1251">
            <v>8000000</v>
          </cell>
        </row>
        <row r="1252">
          <cell r="A1252" t="str">
            <v>C.NG.PAE.DL.18.007</v>
          </cell>
          <cell r="B1252" t="str">
            <v>INTEGRITY IMPROVEMENT LINE PIPES</v>
          </cell>
          <cell r="C1252" t="str">
            <v>C.NG.PAE.DL.13.007</v>
          </cell>
          <cell r="D1252" t="str">
            <v>INTEGRITY IMPROVEMENT LINE PIPES</v>
          </cell>
          <cell r="E1252">
            <v>13210</v>
          </cell>
          <cell r="F1252">
            <v>132</v>
          </cell>
          <cell r="G1252" t="str">
            <v>PMM</v>
          </cell>
          <cell r="H1252" t="str">
            <v>BASE JV</v>
          </cell>
          <cell r="I1252" t="str">
            <v>PRODUCTION</v>
          </cell>
          <cell r="J1252" t="str">
            <v>PRODUCTION</v>
          </cell>
          <cell r="K1252" t="str">
            <v>Pipeline Asset Manager</v>
          </cell>
          <cell r="L1252" t="str">
            <v xml:space="preserve">	Head, Pipeline Operations &amp; Maintenance Mgt.                             </v>
          </cell>
          <cell r="M1252" t="str">
            <v>IRETI OMOTOSO</v>
          </cell>
          <cell r="N1252" t="str">
            <v>PRODUCTION</v>
          </cell>
          <cell r="O1252" t="str">
            <v>AGUEGBOH, OBIORA</v>
          </cell>
          <cell r="P1252" t="str">
            <v>JOHN.OKOJIE@SHELL.COM</v>
          </cell>
          <cell r="Q1252" t="str">
            <v>CAPEX</v>
          </cell>
          <cell r="R1252" t="str">
            <v>CAPEX</v>
          </cell>
          <cell r="V1252" t="str">
            <v>C_OGIS_ENG_Z28</v>
          </cell>
          <cell r="AB1252">
            <v>39345000</v>
          </cell>
          <cell r="AC1252">
            <v>301000</v>
          </cell>
          <cell r="AD1252">
            <v>430000</v>
          </cell>
        </row>
        <row r="1253">
          <cell r="A1253" t="str">
            <v>C.NG.PAE.DN.12.003.9401</v>
          </cell>
          <cell r="B1253" t="str">
            <v>ZARAMA-15 (IC) LOCATION PREPARATION</v>
          </cell>
          <cell r="C1253" t="str">
            <v>New_ZARAMA-15 (IC)</v>
          </cell>
          <cell r="D1253" t="str">
            <v>ZARAMA-15 (IC) LOCATION PREPARATION</v>
          </cell>
          <cell r="E1253">
            <v>13101</v>
          </cell>
          <cell r="F1253">
            <v>131</v>
          </cell>
          <cell r="G1253" t="str">
            <v>GAS</v>
          </cell>
          <cell r="H1253" t="str">
            <v>NLNG BALANCE SHEET</v>
          </cell>
          <cell r="I1253" t="str">
            <v>P&amp;T</v>
          </cell>
          <cell r="J1253" t="str">
            <v>WELLS</v>
          </cell>
          <cell r="K1253" t="str">
            <v>GM Wells Ops SPDC</v>
          </cell>
          <cell r="L1253" t="str">
            <v>Well Operations Manager, Land/ D&amp;R/BOM</v>
          </cell>
          <cell r="M1253" t="str">
            <v>MOJEED OKUNADE</v>
          </cell>
          <cell r="N1253" t="str">
            <v>WELLS</v>
          </cell>
          <cell r="O1253" t="str">
            <v>AUDU-USMAN, ISAAC</v>
          </cell>
          <cell r="P1253" t="str">
            <v>B.ORABUEZE@SHELL.COM</v>
          </cell>
          <cell r="Q1253" t="str">
            <v>CAPEX</v>
          </cell>
          <cell r="R1253" t="str">
            <v>CAPEX</v>
          </cell>
          <cell r="V1253" t="str">
            <v>D_UZUZ_EL2_G02</v>
          </cell>
          <cell r="AB1253">
            <v>228750000</v>
          </cell>
          <cell r="AC1253">
            <v>2250000</v>
          </cell>
          <cell r="AD1253">
            <v>3000000</v>
          </cell>
        </row>
        <row r="1254">
          <cell r="A1254" t="str">
            <v>C.NG.PAE.DN.14.009.9404</v>
          </cell>
          <cell r="B1254" t="str">
            <v>EPUZTSGV002 - TESTING</v>
          </cell>
          <cell r="C1254" t="str">
            <v>C.NG.PAE.DN.14.009.9411</v>
          </cell>
          <cell r="D1254" t="str">
            <v>EPUZTSGV002 - COMPLETIONS</v>
          </cell>
          <cell r="E1254">
            <v>13104</v>
          </cell>
          <cell r="F1254">
            <v>131</v>
          </cell>
          <cell r="G1254" t="str">
            <v>MCA 2</v>
          </cell>
          <cell r="H1254" t="str">
            <v>MCA2 - GU</v>
          </cell>
          <cell r="I1254" t="str">
            <v>P&amp;T</v>
          </cell>
          <cell r="J1254" t="str">
            <v>GM Nigeria, Operated</v>
          </cell>
          <cell r="K1254" t="str">
            <v>GM Nigeria, Operated</v>
          </cell>
          <cell r="M1254" t="str">
            <v>MOJEED OKUNADE</v>
          </cell>
          <cell r="N1254" t="str">
            <v>MAJOR PROJECTS</v>
          </cell>
          <cell r="O1254" t="str">
            <v>AJALA, OLUFEMI</v>
          </cell>
          <cell r="Q1254" t="str">
            <v>CAPEX</v>
          </cell>
          <cell r="R1254" t="str">
            <v>CAPEX</v>
          </cell>
          <cell r="S1254" t="str">
            <v>NON SAL</v>
          </cell>
          <cell r="T1254" t="str">
            <v>N/A</v>
          </cell>
          <cell r="U1254" t="str">
            <v>N/A</v>
          </cell>
          <cell r="V1254" t="str">
            <v>C_GU2A_Well_Test</v>
          </cell>
          <cell r="AB1254">
            <v>38125000</v>
          </cell>
          <cell r="AC1254">
            <v>375000</v>
          </cell>
          <cell r="AD1254">
            <v>500000</v>
          </cell>
        </row>
        <row r="1255">
          <cell r="A1255" t="str">
            <v>C.NG.PAE.DN.17.001.9401</v>
          </cell>
          <cell r="B1255" t="str">
            <v>ASSNH40W01  LOCATION PREPARATION</v>
          </cell>
          <cell r="C1255" t="str">
            <v>C.NG.PAE.DN.17.001.9401</v>
          </cell>
          <cell r="D1255" t="str">
            <v>ASSNH40W01  LOCATION PREPARATION</v>
          </cell>
          <cell r="E1255">
            <v>13101</v>
          </cell>
          <cell r="F1255">
            <v>131</v>
          </cell>
          <cell r="G1255" t="str">
            <v>GAS</v>
          </cell>
          <cell r="H1255" t="str">
            <v>DOMGAS/IPP</v>
          </cell>
          <cell r="I1255" t="str">
            <v>P&amp;T</v>
          </cell>
          <cell r="J1255" t="str">
            <v>WELLS</v>
          </cell>
          <cell r="K1255" t="str">
            <v>GM Wells Ops SPDC</v>
          </cell>
          <cell r="L1255" t="str">
            <v>Well Operations Manager, Land/ D&amp;R/BOM</v>
          </cell>
          <cell r="M1255" t="str">
            <v>MOJEED OKUNADE</v>
          </cell>
          <cell r="N1255" t="str">
            <v>WELLS</v>
          </cell>
          <cell r="O1255" t="str">
            <v>AUDU-USMAN, ISAAC</v>
          </cell>
          <cell r="P1255" t="str">
            <v>B.ORABUEZE@SHELL.COM</v>
          </cell>
          <cell r="Q1255" t="str">
            <v>CAPEX</v>
          </cell>
          <cell r="R1255" t="str">
            <v>CAPEX</v>
          </cell>
          <cell r="V1255" t="str">
            <v>D_ASSN_EL2_G30</v>
          </cell>
          <cell r="AB1255">
            <v>211830447.59811547</v>
          </cell>
          <cell r="AC1255">
            <v>405473.94230126083</v>
          </cell>
          <cell r="AD1255">
            <v>1100000</v>
          </cell>
        </row>
        <row r="1256">
          <cell r="A1256" t="str">
            <v>C.NG.PAE.DN.17.002.9401</v>
          </cell>
          <cell r="B1256" t="str">
            <v>ASSNH40W02  LOCATION PREPARATION</v>
          </cell>
          <cell r="C1256" t="str">
            <v>C.NG.PAE.DN.17.002.9401</v>
          </cell>
          <cell r="D1256" t="str">
            <v>ASSNH40W02  LOCATION PREPARATION</v>
          </cell>
          <cell r="E1256">
            <v>13101</v>
          </cell>
          <cell r="F1256">
            <v>131</v>
          </cell>
          <cell r="G1256" t="str">
            <v>GAS</v>
          </cell>
          <cell r="H1256" t="str">
            <v>DOMGAS/IPP</v>
          </cell>
          <cell r="I1256" t="str">
            <v>P&amp;T</v>
          </cell>
          <cell r="J1256" t="str">
            <v>WELLS</v>
          </cell>
          <cell r="K1256" t="str">
            <v>GM Wells Ops SPDC</v>
          </cell>
          <cell r="L1256" t="str">
            <v>Well Operations Manager, Land/ D&amp;R/BOM</v>
          </cell>
          <cell r="M1256" t="str">
            <v>MOJEED OKUNADE</v>
          </cell>
          <cell r="N1256" t="str">
            <v>WELLS</v>
          </cell>
          <cell r="O1256" t="str">
            <v>AUDU-USMAN, ISAAC</v>
          </cell>
          <cell r="P1256" t="str">
            <v>B.ORABUEZE@SHELL.COM</v>
          </cell>
          <cell r="Q1256" t="str">
            <v>CAPEX</v>
          </cell>
          <cell r="R1256" t="str">
            <v>CAPEX</v>
          </cell>
          <cell r="V1256" t="str">
            <v>D_ASSN_EL2_G30</v>
          </cell>
          <cell r="AB1256">
            <v>211830447.59811556</v>
          </cell>
          <cell r="AC1256">
            <v>405473.9423012606</v>
          </cell>
          <cell r="AD1256">
            <v>1100000.0000000002</v>
          </cell>
        </row>
        <row r="1257">
          <cell r="A1257" t="str">
            <v>C.NG.PAE.DN.18.001.9401</v>
          </cell>
          <cell r="B1257" t="str">
            <v>GBARF10W01  (GBARAN F1B) LOCATION PREP</v>
          </cell>
          <cell r="C1257" t="str">
            <v>New_GBARF10W01  (GBARAN F1B)</v>
          </cell>
          <cell r="D1257" t="str">
            <v>GBARF10W01  (GBARAN F1B) LOCATION PREP</v>
          </cell>
          <cell r="E1257">
            <v>13101</v>
          </cell>
          <cell r="F1257">
            <v>131</v>
          </cell>
          <cell r="G1257" t="str">
            <v>GAS</v>
          </cell>
          <cell r="H1257" t="str">
            <v>NLNG BALANCE SHEET</v>
          </cell>
          <cell r="I1257" t="str">
            <v>P&amp;T</v>
          </cell>
          <cell r="J1257" t="str">
            <v>WELLS</v>
          </cell>
          <cell r="K1257" t="str">
            <v>GM Wells Ops SPDC</v>
          </cell>
          <cell r="L1257" t="str">
            <v>Well Operations Manager, Land/ D&amp;R/BOM</v>
          </cell>
          <cell r="M1257" t="str">
            <v>MOJEED OKUNADE</v>
          </cell>
          <cell r="N1257" t="str">
            <v>WELLS</v>
          </cell>
          <cell r="O1257" t="str">
            <v>AUDU-USMAN, ISAAC</v>
          </cell>
          <cell r="P1257" t="str">
            <v>B.ORABUEZE@SHELL.COM</v>
          </cell>
          <cell r="Q1257" t="str">
            <v>CAPEX</v>
          </cell>
          <cell r="R1257" t="str">
            <v>CAPEX</v>
          </cell>
          <cell r="V1257" t="str">
            <v>D_GBAR_EL2_G04</v>
          </cell>
          <cell r="AB1257">
            <v>192150000</v>
          </cell>
          <cell r="AC1257">
            <v>1890000</v>
          </cell>
          <cell r="AD1257">
            <v>2520000</v>
          </cell>
        </row>
        <row r="1258">
          <cell r="A1258" t="str">
            <v>113131_SAL</v>
          </cell>
          <cell r="B1258" t="str">
            <v xml:space="preserve">O/H, JV BUDGET  INFO_ADMIN SERV COST    </v>
          </cell>
          <cell r="C1258">
            <v>540001</v>
          </cell>
          <cell r="D1258" t="str">
            <v>CORPORATE OPEX SALARIES</v>
          </cell>
          <cell r="E1258">
            <v>415004</v>
          </cell>
          <cell r="F1258">
            <v>4150</v>
          </cell>
          <cell r="G1258" t="str">
            <v>G&amp;A</v>
          </cell>
          <cell r="H1258" t="str">
            <v>BASE JV</v>
          </cell>
          <cell r="I1258" t="str">
            <v>HR</v>
          </cell>
          <cell r="J1258" t="str">
            <v>FINANCE</v>
          </cell>
          <cell r="K1258" t="str">
            <v>GM, Planning &amp; Performance Management</v>
          </cell>
          <cell r="L1258" t="str">
            <v>Head, Regional Budgets &amp; Fin Planning</v>
          </cell>
          <cell r="M1258" t="str">
            <v>CHIGBO ENENMO</v>
          </cell>
          <cell r="N1258" t="str">
            <v>HR - SALARIES</v>
          </cell>
          <cell r="O1258" t="str">
            <v>AJILIMA- ISAAC, HAWA</v>
          </cell>
          <cell r="P1258" t="str">
            <v>TARI.AKHIBI@SHELL.COM</v>
          </cell>
          <cell r="Q1258" t="str">
            <v>OPEX</v>
          </cell>
          <cell r="R1258" t="str">
            <v>OPEX</v>
          </cell>
          <cell r="S1258" t="str">
            <v>SALARIES</v>
          </cell>
          <cell r="T1258" t="str">
            <v>N/A</v>
          </cell>
          <cell r="U1258" t="str">
            <v>N/A</v>
          </cell>
          <cell r="V1258" t="str">
            <v>C_OPSE_OIL_Z11</v>
          </cell>
          <cell r="W1258" t="str">
            <v>P236.06 Finance and Taxation</v>
          </cell>
          <cell r="X1258" t="str">
            <v>S7000 Salaries and Wages</v>
          </cell>
          <cell r="Y1258" t="str">
            <v>A2340 Overhead</v>
          </cell>
          <cell r="AB1258">
            <v>464717998.30566466</v>
          </cell>
          <cell r="AC1258">
            <v>0</v>
          </cell>
          <cell r="AD1258">
            <v>1523665.568215294</v>
          </cell>
        </row>
        <row r="1259">
          <cell r="A1259" t="str">
            <v>113139_SAL</v>
          </cell>
          <cell r="B1259" t="str">
            <v xml:space="preserve">ADMIN SERV COST - MAJOR PROJECTS - TP   </v>
          </cell>
          <cell r="C1259">
            <v>540001</v>
          </cell>
          <cell r="D1259" t="str">
            <v>CORPORATE OPEX SALARIES</v>
          </cell>
          <cell r="E1259">
            <v>415004</v>
          </cell>
          <cell r="F1259">
            <v>4150</v>
          </cell>
          <cell r="G1259" t="str">
            <v>G&amp;A</v>
          </cell>
          <cell r="H1259" t="str">
            <v>BASE JV</v>
          </cell>
          <cell r="I1259" t="str">
            <v>HR</v>
          </cell>
          <cell r="J1259" t="str">
            <v>GM Nigeria, Operated</v>
          </cell>
          <cell r="K1259" t="str">
            <v>GM Nigeria, Operated</v>
          </cell>
          <cell r="L1259" t="str">
            <v>Head, Discipline Engineering</v>
          </cell>
          <cell r="M1259" t="str">
            <v>CHIGBO ENENMO</v>
          </cell>
          <cell r="N1259" t="str">
            <v>HR - SALARIES</v>
          </cell>
          <cell r="O1259" t="str">
            <v>AJILIMA- ISAAC, HAWA</v>
          </cell>
          <cell r="P1259" t="str">
            <v>TARI.AKHIBI@SHELL.COM</v>
          </cell>
          <cell r="Q1259" t="str">
            <v>OPEX</v>
          </cell>
          <cell r="R1259" t="str">
            <v>OPEX</v>
          </cell>
          <cell r="S1259" t="str">
            <v>SALARIES</v>
          </cell>
          <cell r="T1259" t="str">
            <v>N/A</v>
          </cell>
          <cell r="U1259" t="str">
            <v>N/A</v>
          </cell>
          <cell r="V1259" t="str">
            <v>N/A</v>
          </cell>
          <cell r="W1259" t="str">
            <v>P236.01 Technical Support</v>
          </cell>
          <cell r="X1259" t="str">
            <v>S7000 Salaries and Wages</v>
          </cell>
          <cell r="Y1259" t="str">
            <v>A2340 Overhead</v>
          </cell>
          <cell r="AB1259">
            <v>0</v>
          </cell>
          <cell r="AC1259">
            <v>0</v>
          </cell>
          <cell r="AD1259">
            <v>0</v>
          </cell>
        </row>
        <row r="1260">
          <cell r="A1260" t="str">
            <v>113140_sal</v>
          </cell>
          <cell r="B1260" t="str">
            <v>ADMIN SERV COST - SURFACE ENGINEERING - SALARIES</v>
          </cell>
          <cell r="C1260">
            <v>540001</v>
          </cell>
          <cell r="D1260" t="str">
            <v>CORPORATE OPEX SALARIES</v>
          </cell>
          <cell r="E1260">
            <v>415004</v>
          </cell>
          <cell r="F1260">
            <v>4150</v>
          </cell>
          <cell r="G1260" t="str">
            <v>G&amp;A</v>
          </cell>
          <cell r="H1260" t="str">
            <v>BASE JV</v>
          </cell>
          <cell r="I1260" t="str">
            <v>HR</v>
          </cell>
          <cell r="J1260" t="str">
            <v>GM Nigeria, Operated</v>
          </cell>
          <cell r="K1260" t="str">
            <v>GM Nigeria, Operated</v>
          </cell>
          <cell r="L1260" t="str">
            <v>Head, Discipline Engineering</v>
          </cell>
          <cell r="M1260" t="str">
            <v>CHIGBO ENENMO</v>
          </cell>
          <cell r="N1260" t="str">
            <v>HR - SALARIES</v>
          </cell>
          <cell r="O1260" t="str">
            <v>AJILIMA- ISAAC, HAWA</v>
          </cell>
          <cell r="P1260" t="str">
            <v>TARI.AKHIBI@SHELL.COM</v>
          </cell>
          <cell r="Q1260" t="str">
            <v>OPEX</v>
          </cell>
          <cell r="R1260" t="str">
            <v>OPEX</v>
          </cell>
          <cell r="S1260" t="str">
            <v>SALARIES</v>
          </cell>
          <cell r="T1260" t="str">
            <v>N/A</v>
          </cell>
          <cell r="U1260" t="str">
            <v>N/A</v>
          </cell>
          <cell r="V1260" t="str">
            <v>N/A</v>
          </cell>
          <cell r="W1260" t="str">
            <v>P236.01 Technical Support</v>
          </cell>
          <cell r="X1260" t="str">
            <v>S7000 Salaries and Wages</v>
          </cell>
          <cell r="Y1260" t="str">
            <v>A2340 Overhead</v>
          </cell>
          <cell r="AB1260">
            <v>0</v>
          </cell>
          <cell r="AC1260">
            <v>0</v>
          </cell>
          <cell r="AD1260">
            <v>0</v>
          </cell>
        </row>
        <row r="1261">
          <cell r="A1261" t="str">
            <v>C.NG.PAE.IE.18.001</v>
          </cell>
          <cell r="B1261" t="str">
            <v>Electrical Facility upgrade Isimiri</v>
          </cell>
          <cell r="C1261" t="str">
            <v>C.NG.PAE.IE.18.001</v>
          </cell>
          <cell r="D1261" t="str">
            <v>Electrical Facility upgrade</v>
          </cell>
          <cell r="E1261">
            <v>13210</v>
          </cell>
          <cell r="F1261">
            <v>132</v>
          </cell>
          <cell r="G1261" t="str">
            <v>OF-E&amp;M</v>
          </cell>
          <cell r="H1261" t="str">
            <v>BASE JV</v>
          </cell>
          <cell r="I1261" t="str">
            <v>P&amp;T</v>
          </cell>
          <cell r="J1261" t="str">
            <v>GM Nigeria, Operated</v>
          </cell>
          <cell r="K1261" t="str">
            <v>GM Nigeria, Operated</v>
          </cell>
          <cell r="L1261" t="str">
            <v>Manager, Asset Engineering</v>
          </cell>
          <cell r="M1261" t="str">
            <v>MOJEED OKUNADE</v>
          </cell>
          <cell r="N1261" t="str">
            <v>ENGINEERING</v>
          </cell>
          <cell r="O1261" t="str">
            <v>EBEM, MARCEL</v>
          </cell>
          <cell r="P1261" t="str">
            <v>EGUONO.OMONIGHO@SHELL.COM</v>
          </cell>
          <cell r="Q1261" t="str">
            <v>CAPEX</v>
          </cell>
          <cell r="R1261" t="str">
            <v>CAPEX</v>
          </cell>
          <cell r="V1261" t="str">
            <v>C_ISIM_EL1_Z10</v>
          </cell>
          <cell r="AB1261">
            <v>22875000</v>
          </cell>
          <cell r="AC1261">
            <v>225000</v>
          </cell>
          <cell r="AD1261">
            <v>300000</v>
          </cell>
        </row>
        <row r="1262">
          <cell r="A1262" t="str">
            <v>C.NG.PAE.IM.17.026</v>
          </cell>
          <cell r="B1262" t="str">
            <v xml:space="preserve">Gbaran CPF Upgrade Works </v>
          </cell>
          <cell r="C1262" t="str">
            <v>C.NG.PAE.IM.17.026</v>
          </cell>
          <cell r="D1262" t="str">
            <v xml:space="preserve">Gbaran CPF Upgrade Works </v>
          </cell>
          <cell r="E1262">
            <v>13204</v>
          </cell>
          <cell r="F1262">
            <v>132</v>
          </cell>
          <cell r="G1262" t="str">
            <v>OF-E&amp;M</v>
          </cell>
          <cell r="H1262" t="str">
            <v>BASE JV</v>
          </cell>
          <cell r="I1262" t="str">
            <v>P&amp;T</v>
          </cell>
          <cell r="J1262" t="str">
            <v>GM Nigeria, Operated</v>
          </cell>
          <cell r="K1262" t="str">
            <v>GM Nigeria, Operated</v>
          </cell>
          <cell r="L1262" t="str">
            <v>Manager, Asset Engineering</v>
          </cell>
          <cell r="M1262" t="str">
            <v>MOJEED OKUNADE</v>
          </cell>
          <cell r="N1262" t="str">
            <v>ENGINEERING</v>
          </cell>
          <cell r="O1262" t="str">
            <v>EBEM, MARCEL</v>
          </cell>
          <cell r="P1262" t="str">
            <v>EGUONO.OMONIGHO@SHELL.COM</v>
          </cell>
          <cell r="Q1262" t="str">
            <v>CAPEX</v>
          </cell>
          <cell r="R1262" t="str">
            <v>CAPEX</v>
          </cell>
          <cell r="V1262" t="str">
            <v>C_GBRN_EL2_Z03</v>
          </cell>
          <cell r="AB1262">
            <v>125812500</v>
          </cell>
          <cell r="AC1262">
            <v>1237500</v>
          </cell>
          <cell r="AD1262">
            <v>1650000</v>
          </cell>
        </row>
        <row r="1263">
          <cell r="A1263" t="str">
            <v>113148_sal</v>
          </cell>
          <cell r="B1263" t="str">
            <v>OVERHEADS FPF PENSION FUND_ADMIN COST</v>
          </cell>
          <cell r="C1263">
            <v>540001</v>
          </cell>
          <cell r="D1263" t="str">
            <v>CORPORATE OPEX SALARIES</v>
          </cell>
          <cell r="E1263">
            <v>415004</v>
          </cell>
          <cell r="F1263">
            <v>4150</v>
          </cell>
          <cell r="G1263" t="str">
            <v>G&amp;A</v>
          </cell>
          <cell r="H1263" t="str">
            <v>BASE JV</v>
          </cell>
          <cell r="I1263" t="str">
            <v>HR</v>
          </cell>
          <cell r="J1263" t="str">
            <v>FINANCE</v>
          </cell>
          <cell r="K1263" t="str">
            <v>MD, Shell Nig. Closed Pension Fund Admin</v>
          </cell>
          <cell r="L1263" t="str">
            <v>Head Operations &amp; Finance</v>
          </cell>
          <cell r="M1263" t="str">
            <v>CHIGBO ENENMO</v>
          </cell>
          <cell r="N1263" t="str">
            <v>HR - SALARIES</v>
          </cell>
          <cell r="O1263" t="str">
            <v>AJILIMA- ISAAC, HAWA</v>
          </cell>
          <cell r="P1263" t="str">
            <v>TARI.AKHIBI@SHELL.COM</v>
          </cell>
          <cell r="Q1263" t="str">
            <v>OPEX</v>
          </cell>
          <cell r="R1263" t="str">
            <v>OPEX</v>
          </cell>
          <cell r="S1263" t="str">
            <v>SALARIES</v>
          </cell>
          <cell r="T1263" t="str">
            <v>N/A</v>
          </cell>
          <cell r="U1263" t="str">
            <v>N/A</v>
          </cell>
          <cell r="V1263" t="str">
            <v>N/A</v>
          </cell>
          <cell r="W1263" t="str">
            <v>P236.06 Finance and Taxation</v>
          </cell>
          <cell r="X1263" t="str">
            <v>S7000 Salaries and Wages</v>
          </cell>
          <cell r="Y1263" t="str">
            <v>A2340 Overhead</v>
          </cell>
          <cell r="AB1263">
            <v>0</v>
          </cell>
          <cell r="AC1263">
            <v>0</v>
          </cell>
          <cell r="AD1263">
            <v>0</v>
          </cell>
        </row>
        <row r="1264">
          <cell r="A1264" t="str">
            <v>113149_sal</v>
          </cell>
          <cell r="B1264" t="str">
            <v>OVERHEADS FPF PENSION FUND_STAFF COST</v>
          </cell>
          <cell r="C1264">
            <v>540001</v>
          </cell>
          <cell r="D1264" t="str">
            <v>CORPORATE OPEX SALARIES</v>
          </cell>
          <cell r="E1264">
            <v>415004</v>
          </cell>
          <cell r="F1264">
            <v>4150</v>
          </cell>
          <cell r="G1264" t="str">
            <v>G&amp;A</v>
          </cell>
          <cell r="H1264" t="str">
            <v>BASE JV</v>
          </cell>
          <cell r="I1264" t="str">
            <v>HR</v>
          </cell>
          <cell r="J1264" t="str">
            <v>FINANCE</v>
          </cell>
          <cell r="K1264" t="str">
            <v>MD, Shell Nig. Closed Pension Fund Admin</v>
          </cell>
          <cell r="L1264" t="str">
            <v>Head Operations &amp; Finance</v>
          </cell>
          <cell r="M1264" t="str">
            <v>CHIGBO ENENMO</v>
          </cell>
          <cell r="N1264" t="str">
            <v>HR - SALARIES</v>
          </cell>
          <cell r="O1264" t="str">
            <v>AJILIMA- ISAAC, HAWA</v>
          </cell>
          <cell r="P1264" t="str">
            <v>TARI.AKHIBI@SHELL.COM</v>
          </cell>
          <cell r="Q1264" t="str">
            <v>OPEX</v>
          </cell>
          <cell r="R1264" t="str">
            <v>OPEX</v>
          </cell>
          <cell r="S1264" t="str">
            <v>SALARIES</v>
          </cell>
          <cell r="T1264" t="str">
            <v>N/A</v>
          </cell>
          <cell r="U1264" t="str">
            <v>N/A</v>
          </cell>
          <cell r="V1264" t="str">
            <v>N/A</v>
          </cell>
          <cell r="W1264" t="str">
            <v>P236.06 Finance and Taxation</v>
          </cell>
          <cell r="X1264" t="str">
            <v>S7000 Salaries and Wages</v>
          </cell>
          <cell r="Y1264" t="str">
            <v>A2340 Overhead</v>
          </cell>
          <cell r="AB1264">
            <v>0</v>
          </cell>
          <cell r="AC1264">
            <v>0</v>
          </cell>
          <cell r="AD1264">
            <v>0</v>
          </cell>
        </row>
        <row r="1265">
          <cell r="A1265" t="str">
            <v>C.NG.PAE.IM.18.003</v>
          </cell>
          <cell r="B1265" t="str">
            <v>IG-IA Conversion at Obigbo AGG</v>
          </cell>
          <cell r="C1265" t="str">
            <v>C.NG.PAE.IM.18.003</v>
          </cell>
          <cell r="D1265" t="str">
            <v>IG-IA Conversion at Obigbo AGG</v>
          </cell>
          <cell r="E1265">
            <v>13210</v>
          </cell>
          <cell r="F1265">
            <v>132</v>
          </cell>
          <cell r="G1265" t="str">
            <v>OF-E&amp;M</v>
          </cell>
          <cell r="H1265" t="str">
            <v>BASE JV</v>
          </cell>
          <cell r="I1265" t="str">
            <v>P&amp;T</v>
          </cell>
          <cell r="J1265" t="str">
            <v>GM Nigeria, Operated</v>
          </cell>
          <cell r="K1265" t="str">
            <v>GM Nigeria, Operated</v>
          </cell>
          <cell r="L1265" t="str">
            <v>Manager, Asset Engineering</v>
          </cell>
          <cell r="M1265" t="str">
            <v>MOJEED OKUNADE</v>
          </cell>
          <cell r="N1265" t="str">
            <v>ENGINEERING</v>
          </cell>
          <cell r="O1265" t="str">
            <v>Ebem, Marcel</v>
          </cell>
          <cell r="P1265" t="str">
            <v>EGUONO.OMONIGHO@SHELL.COM</v>
          </cell>
          <cell r="Q1265" t="str">
            <v>CAPEX</v>
          </cell>
          <cell r="R1265" t="str">
            <v>CAPEX</v>
          </cell>
          <cell r="V1265" t="str">
            <v>C_OBGO_EL1_Z12</v>
          </cell>
          <cell r="AB1265">
            <v>22112500</v>
          </cell>
          <cell r="AC1265">
            <v>217500</v>
          </cell>
          <cell r="AD1265">
            <v>290000</v>
          </cell>
        </row>
        <row r="1266">
          <cell r="A1266" t="str">
            <v>C.NG.PAO.DG.15.001</v>
          </cell>
          <cell r="B1266" t="str">
            <v>OGGS-ELPS-RPA EA GAS DIVERSION TO DOMGAS</v>
          </cell>
          <cell r="C1266" t="str">
            <v>C.NG.PAO.DG.15.001</v>
          </cell>
          <cell r="D1266" t="str">
            <v>OGGS-ELPS-RPA EA GAS DIVERSION TO DOMGAS</v>
          </cell>
          <cell r="E1266">
            <v>13303</v>
          </cell>
          <cell r="F1266">
            <v>133</v>
          </cell>
          <cell r="G1266" t="str">
            <v>Gas</v>
          </cell>
          <cell r="H1266" t="str">
            <v>BASE JV</v>
          </cell>
          <cell r="I1266" t="str">
            <v>P&amp;T</v>
          </cell>
          <cell r="J1266" t="str">
            <v>GM Nigeria, Operated</v>
          </cell>
          <cell r="K1266" t="str">
            <v>GM Nigeria, Operated</v>
          </cell>
          <cell r="L1266" t="str">
            <v>Project Manager, DOMGAS &amp; FYIP</v>
          </cell>
          <cell r="M1266" t="str">
            <v>MOJEED OKUNADE</v>
          </cell>
          <cell r="N1266" t="str">
            <v>MAJOR PROJECTS</v>
          </cell>
          <cell r="O1266" t="str">
            <v>AJALA, OLUFEMI</v>
          </cell>
          <cell r="P1266" t="str">
            <v>CHRIS.ANTHONY@SHELL.COM</v>
          </cell>
          <cell r="Q1266" t="str">
            <v>CAPEX</v>
          </cell>
          <cell r="R1266" t="str">
            <v>CAPEX</v>
          </cell>
          <cell r="S1266" t="str">
            <v>NON SAL</v>
          </cell>
          <cell r="T1266" t="str">
            <v>N/A</v>
          </cell>
          <cell r="U1266" t="str">
            <v>N/A</v>
          </cell>
          <cell r="V1266" t="str">
            <v>C_RPAMOD_O_U</v>
          </cell>
          <cell r="AB1266">
            <v>266112500</v>
          </cell>
          <cell r="AC1266">
            <v>2617500</v>
          </cell>
          <cell r="AD1266">
            <v>3490000</v>
          </cell>
        </row>
        <row r="1267">
          <cell r="A1267" t="str">
            <v>C.NG.PAO.HF.12.001</v>
          </cell>
          <cell r="B1267" t="str">
            <v>EA FIRE DETECTION SYSTEM</v>
          </cell>
          <cell r="C1267" t="str">
            <v>C.NG.PAO.HF.12.001</v>
          </cell>
          <cell r="D1267" t="str">
            <v>EA FIRE DETECTION SYSTEM</v>
          </cell>
          <cell r="E1267">
            <v>13203</v>
          </cell>
          <cell r="F1267">
            <v>132</v>
          </cell>
          <cell r="G1267" t="str">
            <v>OF-E&amp;M</v>
          </cell>
          <cell r="H1267" t="str">
            <v>BASE JV</v>
          </cell>
          <cell r="I1267" t="str">
            <v>PRODUCTION</v>
          </cell>
          <cell r="J1267" t="str">
            <v>PRODUCTION</v>
          </cell>
          <cell r="K1267" t="str">
            <v>Asset Manager, EA Hub</v>
          </cell>
          <cell r="L1267" t="str">
            <v>Asset Management Integration Lead</v>
          </cell>
          <cell r="M1267" t="str">
            <v>IRETI OMOTOSO</v>
          </cell>
          <cell r="N1267" t="str">
            <v>PRODUCTION</v>
          </cell>
          <cell r="O1267" t="str">
            <v>OLUMIDE, VICTORIA</v>
          </cell>
          <cell r="P1267" t="str">
            <v>ADEOLA.OMOLE@SHELL.COM</v>
          </cell>
          <cell r="Q1267" t="str">
            <v>CAPEX</v>
          </cell>
          <cell r="R1267" t="str">
            <v>CAPEX</v>
          </cell>
          <cell r="V1267" t="str">
            <v>C_OGIS_OZZ_A01</v>
          </cell>
          <cell r="AB1267">
            <v>45140000</v>
          </cell>
          <cell r="AC1267">
            <v>222000</v>
          </cell>
          <cell r="AD1267">
            <v>370000</v>
          </cell>
        </row>
        <row r="1268">
          <cell r="A1268" t="str">
            <v>C.NG.PAO.IC.18.001</v>
          </cell>
          <cell r="B1268" t="str">
            <v>SECURITY TECHNOLOGY - EA</v>
          </cell>
          <cell r="C1268" t="str">
            <v>C.NG.PTW.IC.18.001</v>
          </cell>
          <cell r="D1268" t="str">
            <v>SECURITY TECHNOLOGY</v>
          </cell>
          <cell r="E1268">
            <v>14001</v>
          </cell>
          <cell r="F1268">
            <v>140</v>
          </cell>
          <cell r="G1268" t="str">
            <v>HSE</v>
          </cell>
          <cell r="H1268" t="str">
            <v>BASE JV</v>
          </cell>
          <cell r="I1268" t="str">
            <v>CC &amp; MD</v>
          </cell>
          <cell r="J1268" t="str">
            <v>SECURITY</v>
          </cell>
          <cell r="K1268" t="str">
            <v>General Manager, Security</v>
          </cell>
          <cell r="L1268" t="str">
            <v>Corporate Security Operations Manager</v>
          </cell>
          <cell r="M1268" t="str">
            <v>CHIGBO ENENMO</v>
          </cell>
          <cell r="N1268" t="str">
            <v>SECURITY</v>
          </cell>
          <cell r="O1268" t="str">
            <v>OLOWOLAGBA, SUNKANMI</v>
          </cell>
          <cell r="P1268" t="str">
            <v>DAVID.OBOT@SHELL.COM</v>
          </cell>
          <cell r="Q1268" t="str">
            <v>CAPEX</v>
          </cell>
          <cell r="R1268" t="str">
            <v>CAPEX</v>
          </cell>
          <cell r="V1268" t="str">
            <v>C_NOGI_CSE_Z19</v>
          </cell>
          <cell r="AB1268">
            <v>429287500</v>
          </cell>
          <cell r="AC1268">
            <v>4222500</v>
          </cell>
          <cell r="AD1268">
            <v>5630000</v>
          </cell>
        </row>
        <row r="1269">
          <cell r="A1269" t="str">
            <v>C.NG.PAO.NO.14.001.1239</v>
          </cell>
          <cell r="B1269" t="str">
            <v>EA ASSET ENGINERING MANPOWER</v>
          </cell>
          <cell r="C1269" t="str">
            <v>C.NG.PAO.NO.14.001</v>
          </cell>
          <cell r="D1269" t="str">
            <v xml:space="preserve">MINOR MODIFICATION </v>
          </cell>
          <cell r="E1269">
            <v>13203</v>
          </cell>
          <cell r="F1269">
            <v>132</v>
          </cell>
          <cell r="G1269" t="str">
            <v>OF-E&amp;M</v>
          </cell>
          <cell r="H1269" t="str">
            <v>BASE JV</v>
          </cell>
          <cell r="I1269" t="str">
            <v>PRODUCTION</v>
          </cell>
          <cell r="J1269" t="str">
            <v>PRODUCTION</v>
          </cell>
          <cell r="K1269" t="str">
            <v>Asset Manager, EA Hub</v>
          </cell>
          <cell r="L1269" t="str">
            <v>Asset Management Integration Lead</v>
          </cell>
          <cell r="M1269" t="str">
            <v>IRETI OMOTOSO</v>
          </cell>
          <cell r="N1269" t="str">
            <v>PRODUCTION</v>
          </cell>
          <cell r="O1269" t="str">
            <v>OLUMIDE, VICTORIA</v>
          </cell>
          <cell r="P1269" t="str">
            <v>ADEOLA.OMOLE@SHELL.COM</v>
          </cell>
          <cell r="Q1269" t="str">
            <v>CAPEX</v>
          </cell>
          <cell r="R1269" t="str">
            <v>CAPEX</v>
          </cell>
          <cell r="V1269" t="str">
            <v>C_OGIS_OZZ_U09</v>
          </cell>
          <cell r="AB1269">
            <v>109800000</v>
          </cell>
          <cell r="AC1269">
            <v>540000</v>
          </cell>
          <cell r="AD1269">
            <v>900000</v>
          </cell>
        </row>
        <row r="1270">
          <cell r="A1270" t="str">
            <v>C.NG.PAO.NO.17.002</v>
          </cell>
          <cell r="B1270" t="str">
            <v xml:space="preserve">11KVA SWITCHGEAR UPGRADE - ENGINEERING, PROCUREMENT, OFFSHORE INSTALLATION, COMMISSIONING AND DE-COMMISSIONING </v>
          </cell>
          <cell r="C1270" t="str">
            <v>C.NG.PAO.NO.17.002</v>
          </cell>
          <cell r="D1270" t="str">
            <v xml:space="preserve">11KVA SWITCHGEAR UPGRADE - ENGINEERING, PROCUREMENT, OFFSHORE INSTALLATION, COMMISSIONING AND DE-COMMISSIONING </v>
          </cell>
          <cell r="E1270">
            <v>13203</v>
          </cell>
          <cell r="F1270">
            <v>132</v>
          </cell>
          <cell r="G1270" t="str">
            <v>OF-E&amp;M</v>
          </cell>
          <cell r="H1270" t="str">
            <v>BASE JV</v>
          </cell>
          <cell r="I1270" t="str">
            <v>PRODUCTION</v>
          </cell>
          <cell r="J1270" t="str">
            <v>PRODUCTION</v>
          </cell>
          <cell r="K1270" t="str">
            <v>Asset Manager, EA Hub</v>
          </cell>
          <cell r="L1270" t="str">
            <v>Asset Management Integration Lead</v>
          </cell>
          <cell r="M1270" t="str">
            <v>IRETI OMOTOSO</v>
          </cell>
          <cell r="N1270" t="str">
            <v>PRODUCTION</v>
          </cell>
          <cell r="O1270" t="str">
            <v>OLUMIDE, VICTORIA</v>
          </cell>
          <cell r="P1270" t="str">
            <v>ADEOLA.OMOLE@SHELL.COM</v>
          </cell>
          <cell r="Q1270" t="str">
            <v>CAPEX</v>
          </cell>
          <cell r="R1270" t="str">
            <v>CAPEX</v>
          </cell>
          <cell r="V1270" t="str">
            <v>C_OGIS_OZZ_U08</v>
          </cell>
          <cell r="AB1270">
            <v>37820000</v>
          </cell>
          <cell r="AC1270">
            <v>186000</v>
          </cell>
          <cell r="AD1270">
            <v>310000</v>
          </cell>
        </row>
        <row r="1271">
          <cell r="A1271" t="str">
            <v>113152_sal</v>
          </cell>
          <cell r="B1271" t="str">
            <v xml:space="preserve">OVERHEADS, GRA / BCO_PROFESSIONAL FEE   </v>
          </cell>
          <cell r="C1271">
            <v>540001</v>
          </cell>
          <cell r="D1271" t="str">
            <v>CORPORATE OPEX SALARIES</v>
          </cell>
          <cell r="E1271">
            <v>415004</v>
          </cell>
          <cell r="F1271">
            <v>4150</v>
          </cell>
          <cell r="G1271" t="str">
            <v>G&amp;A</v>
          </cell>
          <cell r="H1271" t="str">
            <v>BASE JV</v>
          </cell>
          <cell r="I1271" t="str">
            <v>HR</v>
          </cell>
          <cell r="J1271" t="str">
            <v>LEGAL</v>
          </cell>
          <cell r="K1271" t="str">
            <v>HoL Nigeria / Company Secretary</v>
          </cell>
          <cell r="L1271" t="str">
            <v>Managing Counsel HSSE, Lands &amp;</v>
          </cell>
          <cell r="M1271" t="str">
            <v>CHIGBO ENENMO</v>
          </cell>
          <cell r="N1271" t="str">
            <v>HR - SALARIES</v>
          </cell>
          <cell r="O1271" t="str">
            <v>AJILIMA- ISAAC, HAWA</v>
          </cell>
          <cell r="P1271" t="str">
            <v>TARI.AKHIBI@SHELL.COM</v>
          </cell>
          <cell r="Q1271" t="str">
            <v>OPEX</v>
          </cell>
          <cell r="R1271" t="str">
            <v>OPEX</v>
          </cell>
          <cell r="S1271" t="str">
            <v>SALARIES</v>
          </cell>
          <cell r="T1271" t="str">
            <v>N/A</v>
          </cell>
          <cell r="U1271" t="str">
            <v>N/A</v>
          </cell>
          <cell r="V1271" t="str">
            <v>C_OPSE_OIL_Z11</v>
          </cell>
          <cell r="W1271" t="str">
            <v>P236.06 Finance and Taxation</v>
          </cell>
          <cell r="X1271" t="str">
            <v>S7000 Salaries and Wages</v>
          </cell>
          <cell r="Y1271" t="str">
            <v>A2340 Overhead</v>
          </cell>
          <cell r="AB1271">
            <v>136515232.59803569</v>
          </cell>
          <cell r="AC1271">
            <v>0</v>
          </cell>
          <cell r="AD1271">
            <v>447590.92655093671</v>
          </cell>
        </row>
        <row r="1272">
          <cell r="A1272" t="str">
            <v>113192_Sal</v>
          </cell>
          <cell r="B1272" t="str">
            <v>OVERHEADS IAEG JV AUDIT_TRAVEL &amp; HOTEL</v>
          </cell>
          <cell r="C1272">
            <v>540001</v>
          </cell>
          <cell r="D1272" t="str">
            <v>CORPORATE OPEX SALARIES</v>
          </cell>
          <cell r="E1272">
            <v>415004</v>
          </cell>
          <cell r="F1272">
            <v>4150</v>
          </cell>
          <cell r="G1272" t="str">
            <v>G&amp;A</v>
          </cell>
          <cell r="H1272" t="str">
            <v>BASE JV</v>
          </cell>
          <cell r="I1272" t="str">
            <v>HR</v>
          </cell>
          <cell r="J1272" t="str">
            <v>FINANCE</v>
          </cell>
          <cell r="K1272" t="str">
            <v>Audit Manager Nigeria &amp; Gabon</v>
          </cell>
          <cell r="L1272" t="str">
            <v>Senior Auditor Upstream Africa</v>
          </cell>
          <cell r="M1272" t="str">
            <v>CHIGBO ENENMO</v>
          </cell>
          <cell r="N1272" t="str">
            <v>HR - SALARIES</v>
          </cell>
          <cell r="O1272" t="str">
            <v>AJILIMA- ISAAC, HAWA</v>
          </cell>
          <cell r="P1272" t="str">
            <v>TARI.AKHIBI@SHELL.COM</v>
          </cell>
          <cell r="Q1272" t="str">
            <v>OPEX</v>
          </cell>
          <cell r="R1272" t="str">
            <v>OPEX</v>
          </cell>
          <cell r="S1272" t="str">
            <v>SALARIES</v>
          </cell>
          <cell r="T1272" t="str">
            <v>N/A</v>
          </cell>
          <cell r="U1272" t="str">
            <v>N/A</v>
          </cell>
          <cell r="V1272" t="str">
            <v>N/A</v>
          </cell>
          <cell r="W1272" t="str">
            <v>P236.06 Finance and Taxation</v>
          </cell>
          <cell r="X1272" t="str">
            <v>S7000 Salaries and Wages</v>
          </cell>
          <cell r="Y1272" t="str">
            <v>A2340 Overhead</v>
          </cell>
          <cell r="AB1272">
            <v>0</v>
          </cell>
          <cell r="AC1272">
            <v>0</v>
          </cell>
          <cell r="AD1272">
            <v>0</v>
          </cell>
        </row>
        <row r="1273">
          <cell r="A1273" t="str">
            <v>113210_sal</v>
          </cell>
          <cell r="B1273" t="str">
            <v xml:space="preserve">PNP CORP HYDROCARBON SYST MGT - LABOUR  </v>
          </cell>
          <cell r="C1273">
            <v>540001</v>
          </cell>
          <cell r="D1273" t="str">
            <v>CORPORATE OPEX SALARIES</v>
          </cell>
          <cell r="E1273">
            <v>415004</v>
          </cell>
          <cell r="F1273">
            <v>4150</v>
          </cell>
          <cell r="G1273" t="str">
            <v>G&amp;A</v>
          </cell>
          <cell r="H1273" t="str">
            <v>BASE JV</v>
          </cell>
          <cell r="I1273" t="str">
            <v>HR</v>
          </cell>
          <cell r="J1273" t="str">
            <v>PRODUCTION</v>
          </cell>
          <cell r="K1273" t="str">
            <v>Production Services Manager</v>
          </cell>
          <cell r="L1273" t="str">
            <v>Production Support Manager</v>
          </cell>
          <cell r="M1273" t="str">
            <v>CHIGBO ENENMO</v>
          </cell>
          <cell r="N1273" t="str">
            <v>HR - SALARIES</v>
          </cell>
          <cell r="O1273" t="str">
            <v>AJILIMA- ISAAC, HAWA</v>
          </cell>
          <cell r="P1273" t="str">
            <v>TARI.AKHIBI@SHELL.COM</v>
          </cell>
          <cell r="Q1273" t="str">
            <v>OPEX</v>
          </cell>
          <cell r="R1273" t="str">
            <v>OPEX</v>
          </cell>
          <cell r="S1273" t="str">
            <v>SALARIES</v>
          </cell>
          <cell r="T1273" t="str">
            <v>N/A</v>
          </cell>
          <cell r="U1273" t="str">
            <v>N/A</v>
          </cell>
          <cell r="V1273" t="str">
            <v>N/A</v>
          </cell>
          <cell r="W1273" t="str">
            <v>P235 Direct Management</v>
          </cell>
          <cell r="X1273" t="str">
            <v>S7000 Salaries and Wages</v>
          </cell>
          <cell r="Y1273" t="str">
            <v>A2170 Direct Mngt and Overheads</v>
          </cell>
          <cell r="AB1273">
            <v>0</v>
          </cell>
          <cell r="AC1273">
            <v>0</v>
          </cell>
          <cell r="AD1273">
            <v>0</v>
          </cell>
        </row>
        <row r="1274">
          <cell r="A1274" t="str">
            <v>113233_sal</v>
          </cell>
          <cell r="B1274" t="str">
            <v>PEC COMMUNITY RELATIONS - ELECTRIFICATN</v>
          </cell>
          <cell r="C1274">
            <v>540001</v>
          </cell>
          <cell r="D1274" t="str">
            <v>CORPORATE OPEX SALARIES</v>
          </cell>
          <cell r="E1274">
            <v>415004</v>
          </cell>
          <cell r="F1274">
            <v>4150</v>
          </cell>
          <cell r="G1274" t="str">
            <v>G&amp;A</v>
          </cell>
          <cell r="H1274" t="str">
            <v>BASE JV</v>
          </cell>
          <cell r="I1274" t="str">
            <v>HR</v>
          </cell>
          <cell r="J1274" t="str">
            <v>PRODUCTION</v>
          </cell>
          <cell r="K1274" t="str">
            <v>Asset Manager Onshore</v>
          </cell>
          <cell r="L1274" t="str">
            <v>Asset Manager, Swamp East</v>
          </cell>
          <cell r="M1274" t="str">
            <v>CHIGBO ENENMO</v>
          </cell>
          <cell r="N1274" t="str">
            <v>HR - SALARIES</v>
          </cell>
          <cell r="O1274" t="str">
            <v>AJILIMA- ISAAC, HAWA</v>
          </cell>
          <cell r="P1274" t="str">
            <v>TARI.AKHIBI@SHELL.COM</v>
          </cell>
          <cell r="Q1274" t="str">
            <v>OPEX</v>
          </cell>
          <cell r="R1274" t="str">
            <v>OPEX</v>
          </cell>
          <cell r="S1274" t="str">
            <v>SALARIES</v>
          </cell>
          <cell r="T1274" t="str">
            <v>N/A</v>
          </cell>
          <cell r="U1274" t="str">
            <v>N/A</v>
          </cell>
          <cell r="V1274" t="str">
            <v>C_OPSE_OIL_Z11</v>
          </cell>
          <cell r="W1274" t="str">
            <v>P231 Production Operations</v>
          </cell>
          <cell r="X1274" t="str">
            <v>S7000 Salaries and Wages</v>
          </cell>
          <cell r="Y1274" t="str">
            <v>A2110 Production Operations</v>
          </cell>
          <cell r="AB1274">
            <v>280110611.64855886</v>
          </cell>
          <cell r="AC1274">
            <v>0</v>
          </cell>
          <cell r="AD1274">
            <v>918395.44802806177</v>
          </cell>
        </row>
        <row r="1275">
          <cell r="A1275" t="str">
            <v>C.NG.PBE.DF.17.006</v>
          </cell>
          <cell r="B1275" t="str">
            <v>SWAMP FLOW STATION EXTRA ORDINARY MAINTENANCE AT SPDC EAST LOCATIONS</v>
          </cell>
          <cell r="C1275" t="str">
            <v>C.NG.PBE.DF.17.006</v>
          </cell>
          <cell r="D1275" t="str">
            <v>SWAMP FLOW STATION EXTRA ORDINARY MAINTENANCE AT SPDC EAST LOCATIONS</v>
          </cell>
          <cell r="E1275">
            <v>13204</v>
          </cell>
          <cell r="F1275">
            <v>132</v>
          </cell>
          <cell r="G1275" t="str">
            <v>OF-E&amp;M</v>
          </cell>
          <cell r="H1275" t="str">
            <v>BASE JV</v>
          </cell>
          <cell r="I1275" t="str">
            <v>P&amp;T</v>
          </cell>
          <cell r="J1275" t="str">
            <v>GM Nigeria, Operated</v>
          </cell>
          <cell r="K1275" t="str">
            <v>GM Nigeria, Operated</v>
          </cell>
          <cell r="L1275" t="str">
            <v>Manager, Asset Engineering</v>
          </cell>
          <cell r="M1275" t="str">
            <v>MOJEED OKUNADE</v>
          </cell>
          <cell r="N1275" t="str">
            <v>ENGINEERING</v>
          </cell>
          <cell r="O1275" t="str">
            <v>EBEM, MARCEL</v>
          </cell>
          <cell r="P1275" t="str">
            <v>RICHIE.OVUORHO@SHELL.COM</v>
          </cell>
          <cell r="Q1275" t="str">
            <v>CAPEX</v>
          </cell>
          <cell r="R1275" t="str">
            <v>CAPEX</v>
          </cell>
          <cell r="V1275" t="str">
            <v>C_FLDX_ES1_Z16</v>
          </cell>
          <cell r="AB1275">
            <v>76250000</v>
          </cell>
          <cell r="AC1275">
            <v>750000</v>
          </cell>
          <cell r="AD1275">
            <v>1000000</v>
          </cell>
        </row>
        <row r="1276">
          <cell r="A1276" t="str">
            <v>C.NG.PBE.DF.18.001</v>
          </cell>
          <cell r="B1276" t="str">
            <v>Facility Mechanical Upgrade &amp; Integrity Fix East at Soku</v>
          </cell>
          <cell r="C1276" t="str">
            <v>C.NG.PBE.DF.18.001</v>
          </cell>
          <cell r="D1276" t="str">
            <v>FACILITY MECHANICAL UPGRADE &amp; INTEGRITY FIX EAST</v>
          </cell>
          <cell r="E1276">
            <v>13203</v>
          </cell>
          <cell r="F1276">
            <v>132</v>
          </cell>
          <cell r="G1276" t="str">
            <v>OF-E&amp;M</v>
          </cell>
          <cell r="H1276" t="str">
            <v>BASE JV</v>
          </cell>
          <cell r="I1276" t="str">
            <v>P&amp;T</v>
          </cell>
          <cell r="J1276" t="str">
            <v>GM Nigeria, Operated</v>
          </cell>
          <cell r="K1276" t="str">
            <v>GM Nigeria, Operated</v>
          </cell>
          <cell r="L1276" t="str">
            <v>Manager, Asset Engineering</v>
          </cell>
          <cell r="M1276" t="str">
            <v>MOJEED OKUNADE</v>
          </cell>
          <cell r="N1276" t="str">
            <v>ENGINEERING</v>
          </cell>
          <cell r="O1276" t="str">
            <v>EBEM, MARCEL</v>
          </cell>
          <cell r="P1276" t="str">
            <v>UCHE.EGUNATUM@SHELL.COM</v>
          </cell>
          <cell r="Q1276" t="str">
            <v>CAPEX</v>
          </cell>
          <cell r="R1276" t="str">
            <v>CAPEX</v>
          </cell>
          <cell r="V1276" t="str">
            <v>C_SOKU_ES1_Z07</v>
          </cell>
          <cell r="AB1276">
            <v>38125000</v>
          </cell>
          <cell r="AC1276">
            <v>375000</v>
          </cell>
          <cell r="AD1276">
            <v>500000</v>
          </cell>
        </row>
        <row r="1277">
          <cell r="A1277" t="str">
            <v>C.NG.PBE.DF.18.092</v>
          </cell>
          <cell r="B1277" t="str">
            <v>SWAMP-1 OIL :  ELECTRICAL UPGRADE IN ES2</v>
          </cell>
          <cell r="C1277" t="str">
            <v>C.NG.PBE.DF.18.092</v>
          </cell>
          <cell r="D1277" t="str">
            <v>SWAMP-1 OIL :  ELECTRICAL UPGRADE IN ES2</v>
          </cell>
          <cell r="E1277">
            <v>13203</v>
          </cell>
          <cell r="F1277">
            <v>132</v>
          </cell>
          <cell r="G1277" t="str">
            <v>OF-E&amp;M</v>
          </cell>
          <cell r="H1277" t="str">
            <v>BASE JV</v>
          </cell>
          <cell r="I1277" t="str">
            <v>PRODUCTION</v>
          </cell>
          <cell r="J1277" t="str">
            <v>PRODUCTION</v>
          </cell>
          <cell r="K1277" t="str">
            <v>Asset Manager, Swamp East Hub</v>
          </cell>
          <cell r="L1277" t="str">
            <v>Asset Management Integration Lead</v>
          </cell>
          <cell r="M1277" t="str">
            <v>IRETI OMOTOSO</v>
          </cell>
          <cell r="N1277" t="str">
            <v>PRODUCTION</v>
          </cell>
          <cell r="O1277" t="str">
            <v>OLALEYE, OLAYEMI</v>
          </cell>
          <cell r="P1277" t="str">
            <v>GBENGA.ALABUJA@SHELL.COM</v>
          </cell>
          <cell r="Q1277" t="str">
            <v>CAPEX</v>
          </cell>
          <cell r="R1277" t="str">
            <v>CAPEX</v>
          </cell>
          <cell r="V1277" t="str">
            <v>C_INCR_SE2_A03</v>
          </cell>
          <cell r="AB1277">
            <v>35380000</v>
          </cell>
          <cell r="AC1277">
            <v>174000</v>
          </cell>
          <cell r="AD1277">
            <v>290000</v>
          </cell>
        </row>
        <row r="1278">
          <cell r="A1278" t="str">
            <v>C.NG.PBE.IC.17.002</v>
          </cell>
          <cell r="B1278" t="str">
            <v>JETTY AND SHORELINE PROTECTION_EAST</v>
          </cell>
          <cell r="C1278" t="str">
            <v>C.NG.PBE.IC.17.001</v>
          </cell>
          <cell r="D1278" t="str">
            <v>JETTY AND SHORELINE PROTECTION_EAST</v>
          </cell>
          <cell r="E1278">
            <v>13208</v>
          </cell>
          <cell r="F1278">
            <v>132</v>
          </cell>
          <cell r="G1278" t="str">
            <v>OF-CIVIL</v>
          </cell>
          <cell r="H1278" t="str">
            <v>BASE JV</v>
          </cell>
          <cell r="I1278" t="str">
            <v>P&amp;T</v>
          </cell>
          <cell r="J1278" t="str">
            <v>GM Nigeria, Operated</v>
          </cell>
          <cell r="K1278" t="str">
            <v>GM Nigeria, Operated</v>
          </cell>
          <cell r="L1278" t="str">
            <v xml:space="preserve">Project Manager, Matrix, Major Pipelines, H Block &amp; Corp Civil </v>
          </cell>
          <cell r="M1278" t="str">
            <v>MOJEED OKUNADE</v>
          </cell>
          <cell r="N1278" t="str">
            <v>MAJOR PROJECTS</v>
          </cell>
          <cell r="O1278" t="str">
            <v>EBEM, MARCEL</v>
          </cell>
          <cell r="P1278" t="str">
            <v>OMOTAYO.TELLA@SHELL.COM</v>
          </cell>
          <cell r="Q1278" t="str">
            <v>CAPEX</v>
          </cell>
          <cell r="R1278" t="str">
            <v>CAPEX</v>
          </cell>
          <cell r="S1278" t="str">
            <v>NON SAL</v>
          </cell>
          <cell r="T1278" t="str">
            <v>N/A</v>
          </cell>
          <cell r="U1278" t="str">
            <v>N/A</v>
          </cell>
          <cell r="V1278" t="str">
            <v>C_NOGI_ENG_Z26</v>
          </cell>
          <cell r="AB1278">
            <v>99125000</v>
          </cell>
          <cell r="AC1278">
            <v>975000</v>
          </cell>
          <cell r="AD1278">
            <v>1300000</v>
          </cell>
        </row>
        <row r="1279">
          <cell r="A1279" t="str">
            <v>C.NG.PBE.IC.18.001</v>
          </cell>
          <cell r="B1279" t="str">
            <v>C_NUNR_EL2_Z14</v>
          </cell>
          <cell r="C1279" t="str">
            <v>C.NG.PBE.IC.18.001</v>
          </cell>
          <cell r="D1279" t="str">
            <v>C_NUNR_EL2_Z14</v>
          </cell>
          <cell r="E1279">
            <v>13207</v>
          </cell>
          <cell r="F1279">
            <v>132</v>
          </cell>
          <cell r="G1279" t="str">
            <v>OF-CIVIL</v>
          </cell>
          <cell r="H1279" t="str">
            <v>BASE JV</v>
          </cell>
          <cell r="I1279" t="str">
            <v>P&amp;T</v>
          </cell>
          <cell r="J1279" t="str">
            <v>GM Nigeria, Operated</v>
          </cell>
          <cell r="K1279" t="str">
            <v>GM Nigeria, Operated</v>
          </cell>
          <cell r="L1279" t="str">
            <v xml:space="preserve">Project Manager, Matrix, Major Pipelines, H Block &amp; Corp Civil </v>
          </cell>
          <cell r="M1279" t="str">
            <v>MOJEED OKUNADE</v>
          </cell>
          <cell r="N1279" t="str">
            <v>MAJOR PROJECTS</v>
          </cell>
          <cell r="O1279" t="str">
            <v>Ebem, Marcel</v>
          </cell>
          <cell r="P1279" t="str">
            <v>MAXWELL.EBIRIM@SHELL.COM</v>
          </cell>
          <cell r="Q1279" t="str">
            <v>CAPEX</v>
          </cell>
          <cell r="R1279" t="str">
            <v>CAPEX</v>
          </cell>
          <cell r="S1279" t="str">
            <v>NON SAL</v>
          </cell>
          <cell r="T1279" t="str">
            <v>N/A</v>
          </cell>
          <cell r="U1279" t="str">
            <v>N/A</v>
          </cell>
          <cell r="V1279" t="str">
            <v>C_NUNR_EL2_Z14</v>
          </cell>
          <cell r="AB1279">
            <v>1525000</v>
          </cell>
          <cell r="AC1279">
            <v>15000</v>
          </cell>
          <cell r="AD1279">
            <v>20000</v>
          </cell>
        </row>
        <row r="1280">
          <cell r="A1280" t="str">
            <v>C.NG.PBE.IE.18.054</v>
          </cell>
          <cell r="B1280" t="str">
            <v>SWAMP-1 OIL:  ELECTRICAL UPGRADE IN ES1</v>
          </cell>
          <cell r="C1280" t="str">
            <v>C.NG.PBE.IE.18.054</v>
          </cell>
          <cell r="D1280" t="str">
            <v>SWAMP-1 OIL:  ELECTRICAL UPGRADE IN ES1</v>
          </cell>
          <cell r="E1280">
            <v>13203</v>
          </cell>
          <cell r="F1280">
            <v>132</v>
          </cell>
          <cell r="G1280" t="str">
            <v>OF-E&amp;M</v>
          </cell>
          <cell r="H1280" t="str">
            <v>BASE JV</v>
          </cell>
          <cell r="I1280" t="str">
            <v>PRODUCTION</v>
          </cell>
          <cell r="J1280" t="str">
            <v>PRODUCTION</v>
          </cell>
          <cell r="K1280" t="str">
            <v>Asset Manager, Swamp East Hub</v>
          </cell>
          <cell r="L1280" t="str">
            <v>Asset Management Integration Lead</v>
          </cell>
          <cell r="M1280" t="str">
            <v>IRETI OMOTOSO</v>
          </cell>
          <cell r="N1280" t="str">
            <v>PRODUCTION</v>
          </cell>
          <cell r="O1280" t="str">
            <v>Olaleye, Olayemi</v>
          </cell>
          <cell r="P1280" t="str">
            <v>GBENGA.ALABUJA@SHELL.COM</v>
          </cell>
          <cell r="Q1280" t="str">
            <v>CAPEX</v>
          </cell>
          <cell r="R1280" t="str">
            <v>CAPEX</v>
          </cell>
          <cell r="V1280" t="str">
            <v>C_INCR_SE1_A02</v>
          </cell>
          <cell r="AB1280">
            <v>42700000</v>
          </cell>
          <cell r="AC1280">
            <v>210000</v>
          </cell>
          <cell r="AD1280">
            <v>350000</v>
          </cell>
        </row>
        <row r="1281">
          <cell r="A1281" t="str">
            <v>C.NG.PBE.IM.17.002</v>
          </cell>
          <cell r="B1281" t="str">
            <v>SOKU METERING IMPROVEMENT PROJECT</v>
          </cell>
          <cell r="C1281" t="str">
            <v>C.NG.PBE.IM.17.002</v>
          </cell>
          <cell r="D1281" t="str">
            <v>SOKU METERING IMPROVEMENT PROJECT</v>
          </cell>
          <cell r="E1281">
            <v>13204</v>
          </cell>
          <cell r="F1281">
            <v>132</v>
          </cell>
          <cell r="G1281" t="str">
            <v>OF-E&amp;M</v>
          </cell>
          <cell r="H1281" t="str">
            <v>BASE JV</v>
          </cell>
          <cell r="I1281" t="str">
            <v>P&amp;T</v>
          </cell>
          <cell r="J1281" t="str">
            <v>GM Nigeria, Operated</v>
          </cell>
          <cell r="K1281" t="str">
            <v>GM Nigeria, Operated</v>
          </cell>
          <cell r="L1281" t="str">
            <v>Manager, Asset Engineering</v>
          </cell>
          <cell r="M1281" t="str">
            <v>MOJEED OKUNADE</v>
          </cell>
          <cell r="N1281" t="str">
            <v>ENGINEERING</v>
          </cell>
          <cell r="O1281" t="str">
            <v>EBEM, MARCEL</v>
          </cell>
          <cell r="P1281" t="str">
            <v>UCHE.EGUNATUM@SHELL.COM</v>
          </cell>
          <cell r="Q1281" t="str">
            <v>CAPEX</v>
          </cell>
          <cell r="R1281" t="str">
            <v>CAPEX</v>
          </cell>
          <cell r="V1281" t="str">
            <v>C_SOKU_METERING_ES1_Z02</v>
          </cell>
          <cell r="AB1281">
            <v>381250000</v>
          </cell>
          <cell r="AC1281">
            <v>3750000</v>
          </cell>
          <cell r="AD1281">
            <v>5000000</v>
          </cell>
        </row>
        <row r="1282">
          <cell r="A1282" t="str">
            <v>C.NG.PBE.NV.18.002</v>
          </cell>
          <cell r="B1282" t="str">
            <v>SWAMP EAST TURBINE  INSPECTIONS AND OVERHAUL</v>
          </cell>
          <cell r="C1282" t="str">
            <v>C.NG.PBE.NV.18.002</v>
          </cell>
          <cell r="D1282" t="str">
            <v>SWAMP EAST TURBINE  INSPECTIONS AND OVERHAUL</v>
          </cell>
          <cell r="E1282">
            <v>13203</v>
          </cell>
          <cell r="F1282">
            <v>132</v>
          </cell>
          <cell r="G1282" t="str">
            <v>OF-E&amp;M</v>
          </cell>
          <cell r="H1282" t="str">
            <v>BASE JV</v>
          </cell>
          <cell r="I1282" t="str">
            <v>PRODUCTION</v>
          </cell>
          <cell r="J1282" t="str">
            <v>PRODUCTION</v>
          </cell>
          <cell r="K1282" t="str">
            <v>Asset Manager, Swamp East Hub</v>
          </cell>
          <cell r="L1282" t="str">
            <v>Asset Management Integration Lead</v>
          </cell>
          <cell r="M1282" t="str">
            <v>IRETI OMOTOSO</v>
          </cell>
          <cell r="N1282" t="str">
            <v>PRODUCTION</v>
          </cell>
          <cell r="O1282" t="str">
            <v>OLALEYE, OLAYEMI</v>
          </cell>
          <cell r="P1282" t="str">
            <v>AFORD.AFODE@SHELL.COM</v>
          </cell>
          <cell r="Q1282" t="str">
            <v>CAPEX</v>
          </cell>
          <cell r="R1282" t="str">
            <v>CAPEX</v>
          </cell>
          <cell r="V1282" t="str">
            <v>C_OGIS_SE1_A22</v>
          </cell>
          <cell r="AB1282">
            <v>512400000</v>
          </cell>
          <cell r="AC1282">
            <v>2520000</v>
          </cell>
          <cell r="AD1282">
            <v>4200000</v>
          </cell>
        </row>
        <row r="1283">
          <cell r="A1283" t="str">
            <v>C.NG.PBW.DF.14.009</v>
          </cell>
          <cell r="B1283" t="str">
            <v>POWER GENERATION SYSTEM (WEST RE-ENTRY) - OGBOTOBO</v>
          </cell>
          <cell r="C1283" t="str">
            <v>C.NG.PBW.DF.14.009</v>
          </cell>
          <cell r="D1283" t="str">
            <v>POWER GENERATION SYSTEM (WEST RE-ENTRY) - OGBOTOBO</v>
          </cell>
          <cell r="E1283">
            <v>13303</v>
          </cell>
          <cell r="F1283">
            <v>133</v>
          </cell>
          <cell r="G1283" t="str">
            <v>GAS</v>
          </cell>
          <cell r="H1283" t="str">
            <v>DOMGAS/IPP</v>
          </cell>
          <cell r="I1283" t="str">
            <v>P&amp;T</v>
          </cell>
          <cell r="J1283" t="str">
            <v>GM Nigeria, Operated</v>
          </cell>
          <cell r="K1283" t="str">
            <v>GM Nigeria, Operated</v>
          </cell>
          <cell r="M1283" t="str">
            <v>MOJEED OKUNADE</v>
          </cell>
          <cell r="N1283" t="str">
            <v>MAJOR PROJECTS</v>
          </cell>
          <cell r="O1283" t="str">
            <v>AJALA, OLUFEMI</v>
          </cell>
          <cell r="Q1283" t="str">
            <v>CAPEX</v>
          </cell>
          <cell r="R1283" t="str">
            <v>CAPEX</v>
          </cell>
          <cell r="S1283" t="str">
            <v>NON SAL</v>
          </cell>
          <cell r="T1283" t="str">
            <v>N/A</v>
          </cell>
          <cell r="U1283" t="str">
            <v>N/A</v>
          </cell>
          <cell r="V1283" t="str">
            <v>C_OGIS_WRE_Z01</v>
          </cell>
          <cell r="AB1283">
            <v>496387500</v>
          </cell>
          <cell r="AC1283">
            <v>4882500</v>
          </cell>
          <cell r="AD1283">
            <v>6510000</v>
          </cell>
        </row>
        <row r="1284">
          <cell r="A1284" t="str">
            <v>C.NG.PBW.DF.14.010</v>
          </cell>
          <cell r="B1284" t="str">
            <v>POWER GENERATION SYSTEM (WEST RE-ENTRY) - OGBOTOBO</v>
          </cell>
          <cell r="C1284" t="str">
            <v>C.NG.PBW.DF.14.010</v>
          </cell>
          <cell r="D1284" t="str">
            <v>POWER GENERATION SYSTEM (WEST RE-ENTRY) - OGBOTOBO</v>
          </cell>
          <cell r="E1284">
            <v>13303</v>
          </cell>
          <cell r="F1284">
            <v>133</v>
          </cell>
          <cell r="G1284" t="str">
            <v>GAS</v>
          </cell>
          <cell r="H1284" t="str">
            <v>DOMGAS/IPP</v>
          </cell>
          <cell r="I1284" t="str">
            <v>P&amp;T</v>
          </cell>
          <cell r="J1284" t="str">
            <v>GM Nigeria, Operated</v>
          </cell>
          <cell r="K1284" t="str">
            <v>GM Nigeria, Operated</v>
          </cell>
          <cell r="M1284" t="str">
            <v>MOJEED OKUNADE</v>
          </cell>
          <cell r="N1284" t="str">
            <v>MAJOR PROJECTS</v>
          </cell>
          <cell r="O1284" t="str">
            <v>AJALA, OLUFEMI</v>
          </cell>
          <cell r="Q1284" t="str">
            <v>CAPEX</v>
          </cell>
          <cell r="R1284" t="str">
            <v>CAPEX</v>
          </cell>
          <cell r="S1284" t="str">
            <v>NON SAL</v>
          </cell>
          <cell r="T1284" t="str">
            <v>N/A</v>
          </cell>
          <cell r="U1284" t="str">
            <v>N/A</v>
          </cell>
          <cell r="V1284" t="str">
            <v>C_OGIS_WRE_Z02</v>
          </cell>
          <cell r="AB1284">
            <v>29737500</v>
          </cell>
          <cell r="AC1284">
            <v>292500</v>
          </cell>
          <cell r="AD1284">
            <v>390000</v>
          </cell>
        </row>
        <row r="1285">
          <cell r="A1285" t="str">
            <v>C.NG.PBW.DF.14.011</v>
          </cell>
          <cell r="B1285" t="str">
            <v>POWER GENERATION SYSTEM (WEST RE-ENTRY) - OGBOTOBO</v>
          </cell>
          <cell r="C1285" t="str">
            <v>C.NG.PBW.DF.14.011</v>
          </cell>
          <cell r="D1285" t="str">
            <v>POWER GENERATION SYSTEM (WEST RE-ENTRY) - OGBOTOBO</v>
          </cell>
          <cell r="E1285">
            <v>13303</v>
          </cell>
          <cell r="F1285">
            <v>133</v>
          </cell>
          <cell r="G1285" t="str">
            <v>GAS</v>
          </cell>
          <cell r="H1285" t="str">
            <v>DOMGAS/IPP</v>
          </cell>
          <cell r="I1285" t="str">
            <v>P&amp;T</v>
          </cell>
          <cell r="J1285" t="str">
            <v>GM Nigeria, Operated</v>
          </cell>
          <cell r="K1285" t="str">
            <v>GM Nigeria, Operated</v>
          </cell>
          <cell r="M1285" t="str">
            <v>MOJEED OKUNADE</v>
          </cell>
          <cell r="N1285" t="str">
            <v>MAJOR PROJECTS</v>
          </cell>
          <cell r="O1285" t="str">
            <v>AJALA, OLUFEMI</v>
          </cell>
          <cell r="Q1285" t="str">
            <v>CAPEX</v>
          </cell>
          <cell r="R1285" t="str">
            <v>CAPEX</v>
          </cell>
          <cell r="S1285" t="str">
            <v>NON SAL</v>
          </cell>
          <cell r="T1285" t="str">
            <v>N/A</v>
          </cell>
          <cell r="U1285" t="str">
            <v>N/A</v>
          </cell>
          <cell r="V1285" t="str">
            <v>C_OGIS_WWW_F17</v>
          </cell>
          <cell r="AB1285">
            <v>24400000</v>
          </cell>
          <cell r="AC1285">
            <v>240000</v>
          </cell>
          <cell r="AD1285">
            <v>320000</v>
          </cell>
        </row>
        <row r="1286">
          <cell r="A1286" t="str">
            <v>C.NG.PBW.DF.14.012</v>
          </cell>
          <cell r="B1286" t="str">
            <v>POWER GENERATION SYSTEM (WEST RE-ENTRY) - OGBOTOBO</v>
          </cell>
          <cell r="C1286" t="str">
            <v>C.NG.PBW.DF.14.012</v>
          </cell>
          <cell r="D1286" t="str">
            <v>POWER GENERATION SYSTEM (WEST RE-ENTRY) - OGBOTOBO</v>
          </cell>
          <cell r="E1286">
            <v>13303</v>
          </cell>
          <cell r="F1286">
            <v>133</v>
          </cell>
          <cell r="G1286" t="str">
            <v>GAS</v>
          </cell>
          <cell r="H1286" t="str">
            <v>DOMGAS/IPP</v>
          </cell>
          <cell r="I1286" t="str">
            <v>P&amp;T</v>
          </cell>
          <cell r="J1286" t="str">
            <v>GM Nigeria, Operated</v>
          </cell>
          <cell r="K1286" t="str">
            <v>GM Nigeria, Operated</v>
          </cell>
          <cell r="M1286" t="str">
            <v>MOJEED OKUNADE</v>
          </cell>
          <cell r="N1286" t="str">
            <v>MAJOR PROJECTS</v>
          </cell>
          <cell r="O1286" t="str">
            <v>AJALA, OLUFEMI</v>
          </cell>
          <cell r="Q1286" t="str">
            <v>CAPEX</v>
          </cell>
          <cell r="R1286" t="str">
            <v>CAPEX</v>
          </cell>
          <cell r="S1286" t="str">
            <v>NON SAL</v>
          </cell>
          <cell r="T1286" t="str">
            <v>N/A</v>
          </cell>
          <cell r="U1286" t="str">
            <v>N/A</v>
          </cell>
          <cell r="V1286" t="str">
            <v>C_OGIS_WWW_F19</v>
          </cell>
          <cell r="AB1286">
            <v>289750000</v>
          </cell>
          <cell r="AC1286">
            <v>2850000</v>
          </cell>
          <cell r="AD1286">
            <v>3800000</v>
          </cell>
        </row>
        <row r="1287">
          <cell r="A1287" t="str">
            <v>C.NG.PBW.DF.17.006</v>
          </cell>
          <cell r="B1287" t="str">
            <v>SWAMP FLOW STATION EXTRA ORDINARY MAINTENANCE AT SPDC WEST LOCATIONS</v>
          </cell>
          <cell r="C1287" t="str">
            <v>C.NG.PBW.DF.17.006</v>
          </cell>
          <cell r="D1287" t="str">
            <v>SWAMP FLOW STATION EXTRA ORDINARY MAINTENANCE AT SPDC WEST LOCATIONS</v>
          </cell>
          <cell r="E1287">
            <v>13204</v>
          </cell>
          <cell r="F1287">
            <v>132</v>
          </cell>
          <cell r="G1287" t="str">
            <v>OF-E&amp;M</v>
          </cell>
          <cell r="H1287" t="str">
            <v>BASE JV</v>
          </cell>
          <cell r="I1287" t="str">
            <v>P&amp;T</v>
          </cell>
          <cell r="J1287" t="str">
            <v>GM Nigeria, Operated</v>
          </cell>
          <cell r="K1287" t="str">
            <v>GM Nigeria, Operated</v>
          </cell>
          <cell r="L1287" t="str">
            <v>Manager, Asset Engineering</v>
          </cell>
          <cell r="M1287" t="str">
            <v>MOJEED OKUNADE</v>
          </cell>
          <cell r="N1287" t="str">
            <v>ENGINEERING</v>
          </cell>
          <cell r="O1287" t="str">
            <v>EBEM, MARCEL</v>
          </cell>
          <cell r="P1287" t="str">
            <v>RICHIE.OVUORHO@SHELL.COM</v>
          </cell>
          <cell r="Q1287" t="str">
            <v>CAPEX</v>
          </cell>
          <cell r="R1287" t="str">
            <v>CAPEX</v>
          </cell>
          <cell r="V1287" t="str">
            <v>C_FLDX_WS1_Z16</v>
          </cell>
          <cell r="AB1287">
            <v>404125000</v>
          </cell>
          <cell r="AC1287">
            <v>3975000</v>
          </cell>
          <cell r="AD1287">
            <v>5300000</v>
          </cell>
        </row>
        <row r="1288">
          <cell r="A1288" t="str">
            <v>C.NG.PBW.DF.18.052</v>
          </cell>
          <cell r="B1288" t="str">
            <v xml:space="preserve">WS1 CRUDE OIL EVACUATION PUMPS  MAJOR OVERHAUL. </v>
          </cell>
          <cell r="C1288" t="str">
            <v>C.NG.PBW.DF.18.052</v>
          </cell>
          <cell r="D1288" t="str">
            <v xml:space="preserve">WS1 CRUDE OIL EVACUATION PUMPS  MAJOR OVERHAUL. </v>
          </cell>
          <cell r="E1288">
            <v>13203</v>
          </cell>
          <cell r="F1288">
            <v>132</v>
          </cell>
          <cell r="G1288" t="str">
            <v>OF-E&amp;M</v>
          </cell>
          <cell r="H1288" t="str">
            <v>BASE JV</v>
          </cell>
          <cell r="I1288" t="str">
            <v>PRODUCTION</v>
          </cell>
          <cell r="J1288" t="str">
            <v>PRODUCTION</v>
          </cell>
          <cell r="K1288" t="str">
            <v>Asset Manager, Swamp West Hub</v>
          </cell>
          <cell r="L1288" t="str">
            <v>Asset Management Integration Lead</v>
          </cell>
          <cell r="M1288" t="str">
            <v>IRETI OMOTOSO</v>
          </cell>
          <cell r="N1288" t="str">
            <v>PRODUCTION</v>
          </cell>
          <cell r="O1288" t="str">
            <v>OLALEYE, OLAYEMI</v>
          </cell>
          <cell r="P1288" t="str">
            <v>AFORD.AFODE@SHELL.COM</v>
          </cell>
          <cell r="Q1288" t="str">
            <v>CAPEX</v>
          </cell>
          <cell r="R1288" t="str">
            <v>CAPEX</v>
          </cell>
          <cell r="V1288" t="str">
            <v>C_OGIS_FWS_A13</v>
          </cell>
          <cell r="AB1288">
            <v>111020000</v>
          </cell>
          <cell r="AC1288">
            <v>546000</v>
          </cell>
          <cell r="AD1288">
            <v>910000</v>
          </cell>
        </row>
        <row r="1289">
          <cell r="A1289" t="str">
            <v>C.NG.PBW.DF.18.062</v>
          </cell>
          <cell r="B1289" t="str">
            <v>PWF FACILITY MAINTENANCE TOOLS AND EQUIPMENT</v>
          </cell>
          <cell r="C1289" t="str">
            <v>C.NG.PBW.DF.18.062</v>
          </cell>
          <cell r="D1289" t="str">
            <v>PWF FACILITY MAINTENANCE TOOLS AND EQUIPMENT</v>
          </cell>
          <cell r="E1289">
            <v>413001</v>
          </cell>
          <cell r="F1289">
            <v>4130</v>
          </cell>
          <cell r="G1289" t="str">
            <v>OF-MTCE</v>
          </cell>
          <cell r="H1289" t="str">
            <v>BASE JV</v>
          </cell>
          <cell r="I1289" t="str">
            <v>PRODUCTION</v>
          </cell>
          <cell r="J1289" t="str">
            <v>PRODUCTION</v>
          </cell>
          <cell r="K1289" t="str">
            <v>Asset Manager, Swamp West Hub</v>
          </cell>
          <cell r="L1289" t="str">
            <v>Asset Management Integration Lead</v>
          </cell>
          <cell r="M1289" t="str">
            <v>IRETI OMOTOSO</v>
          </cell>
          <cell r="N1289" t="str">
            <v>PRODUCTION</v>
          </cell>
          <cell r="O1289" t="str">
            <v>OLALEYE, OLAYEMI</v>
          </cell>
          <cell r="P1289" t="str">
            <v>AFORD.AFODE@SHELL.COM</v>
          </cell>
          <cell r="Q1289" t="str">
            <v>CAPEX</v>
          </cell>
          <cell r="R1289" t="str">
            <v>CAPEX</v>
          </cell>
          <cell r="V1289" t="str">
            <v>C_OGIS_FWS_A09</v>
          </cell>
          <cell r="AB1289">
            <v>9760000</v>
          </cell>
          <cell r="AC1289">
            <v>48000</v>
          </cell>
          <cell r="AD1289">
            <v>80000</v>
          </cell>
        </row>
        <row r="1290">
          <cell r="A1290" t="str">
            <v>C.NG.PBW.IC.17.001</v>
          </cell>
          <cell r="B1290" t="str">
            <v>JETTY AND SHORELINE PROTECTION_WEST</v>
          </cell>
          <cell r="C1290" t="str">
            <v>C.NG.PBW.IC.17.001</v>
          </cell>
          <cell r="D1290" t="str">
            <v>JETTY AND SHORELINE PROTECTION_WEST</v>
          </cell>
          <cell r="E1290">
            <v>13207</v>
          </cell>
          <cell r="F1290">
            <v>132</v>
          </cell>
          <cell r="G1290" t="str">
            <v>OF-CIVIL</v>
          </cell>
          <cell r="H1290" t="str">
            <v>BASE JV</v>
          </cell>
          <cell r="I1290" t="str">
            <v>P&amp;T</v>
          </cell>
          <cell r="J1290" t="str">
            <v>GM Nigeria, Operated</v>
          </cell>
          <cell r="K1290" t="str">
            <v>GM Nigeria, Operated</v>
          </cell>
          <cell r="L1290" t="str">
            <v xml:space="preserve">Project Manager, Matrix, Major Pipelines, H Block &amp; Corp Civil </v>
          </cell>
          <cell r="M1290" t="str">
            <v>MOJEED OKUNADE</v>
          </cell>
          <cell r="N1290" t="str">
            <v>MAJOR PROJECTS</v>
          </cell>
          <cell r="O1290" t="str">
            <v>Ebem, Marcel</v>
          </cell>
          <cell r="P1290" t="str">
            <v>OMOTAYO.TELLA@SHELL.COM</v>
          </cell>
          <cell r="Q1290" t="str">
            <v>CAPEX</v>
          </cell>
          <cell r="R1290" t="str">
            <v>CAPEX</v>
          </cell>
          <cell r="S1290" t="str">
            <v>NON SAL</v>
          </cell>
          <cell r="T1290" t="str">
            <v>N/A</v>
          </cell>
          <cell r="U1290" t="str">
            <v>N/A</v>
          </cell>
          <cell r="V1290" t="str">
            <v>C_NOGI_ENG_Z38</v>
          </cell>
          <cell r="AB1290">
            <v>99125000</v>
          </cell>
          <cell r="AC1290">
            <v>975000</v>
          </cell>
          <cell r="AD1290">
            <v>1300000</v>
          </cell>
        </row>
        <row r="1291">
          <cell r="A1291" t="str">
            <v>113247_sal</v>
          </cell>
          <cell r="B1291" t="str">
            <v>OVERHEADS FRT REGIONAL TAX MANAGER_TRAVEL &amp; HOTEL</v>
          </cell>
          <cell r="C1291">
            <v>540001</v>
          </cell>
          <cell r="D1291" t="str">
            <v>CORPORATE OPEX SALARIES</v>
          </cell>
          <cell r="E1291">
            <v>415004</v>
          </cell>
          <cell r="F1291">
            <v>4150</v>
          </cell>
          <cell r="G1291" t="str">
            <v>G&amp;A</v>
          </cell>
          <cell r="H1291" t="str">
            <v>BASE JV</v>
          </cell>
          <cell r="I1291" t="str">
            <v>HR</v>
          </cell>
          <cell r="J1291" t="str">
            <v>FINANCE</v>
          </cell>
          <cell r="K1291" t="str">
            <v>Tax Manager UK, Africa and Middle East</v>
          </cell>
          <cell r="L1291" t="str">
            <v>Tax Lead Nigeria</v>
          </cell>
          <cell r="M1291" t="str">
            <v>CHIGBO ENENMO</v>
          </cell>
          <cell r="N1291" t="str">
            <v>HR - SALARIES</v>
          </cell>
          <cell r="O1291" t="str">
            <v>AJILIMA- ISAAC, HAWA</v>
          </cell>
          <cell r="P1291" t="str">
            <v>TARI.AKHIBI@SHELL.COM</v>
          </cell>
          <cell r="Q1291" t="str">
            <v>OPEX</v>
          </cell>
          <cell r="R1291" t="str">
            <v>OPEX</v>
          </cell>
          <cell r="S1291" t="str">
            <v>SALARIES</v>
          </cell>
          <cell r="T1291" t="str">
            <v>N/A</v>
          </cell>
          <cell r="U1291" t="str">
            <v>N/A</v>
          </cell>
          <cell r="V1291" t="str">
            <v>N/A</v>
          </cell>
          <cell r="W1291" t="str">
            <v>P236.06 Finance and Taxation</v>
          </cell>
          <cell r="X1291" t="str">
            <v>S7000 Salaries and Wages</v>
          </cell>
          <cell r="Y1291" t="str">
            <v>A2340 Overhead</v>
          </cell>
          <cell r="AB1291">
            <v>0</v>
          </cell>
          <cell r="AC1291">
            <v>0</v>
          </cell>
          <cell r="AD1291">
            <v>0</v>
          </cell>
        </row>
        <row r="1292">
          <cell r="A1292" t="str">
            <v>113260_Sal</v>
          </cell>
          <cell r="B1292" t="str">
            <v>OVERHEADS HR &amp; SERVICES-DISCIPLINE ENGINEERING</v>
          </cell>
          <cell r="C1292">
            <v>540001</v>
          </cell>
          <cell r="D1292" t="str">
            <v>CORPORATE OPEX SALARIES</v>
          </cell>
          <cell r="E1292">
            <v>415004</v>
          </cell>
          <cell r="F1292">
            <v>4150</v>
          </cell>
          <cell r="G1292" t="str">
            <v>G&amp;A</v>
          </cell>
          <cell r="H1292" t="str">
            <v>BASE JV</v>
          </cell>
          <cell r="I1292" t="str">
            <v>HR</v>
          </cell>
          <cell r="J1292" t="str">
            <v>GM Nigeria, Operated</v>
          </cell>
          <cell r="K1292" t="str">
            <v>GM Nigeria, Operated</v>
          </cell>
          <cell r="L1292" t="str">
            <v>Manager, Onshore Nigeria Engineering</v>
          </cell>
          <cell r="M1292" t="str">
            <v>MOJEED OKUNADE</v>
          </cell>
          <cell r="N1292" t="str">
            <v>HR - SALARIES</v>
          </cell>
          <cell r="O1292" t="str">
            <v>AJILIMA- ISAAC, HAWA</v>
          </cell>
          <cell r="P1292" t="str">
            <v>TARI.AKHIBI@SHELL.COM</v>
          </cell>
          <cell r="Q1292" t="str">
            <v>OPEX</v>
          </cell>
          <cell r="R1292" t="str">
            <v>OPEX</v>
          </cell>
          <cell r="S1292" t="str">
            <v>SALARIES</v>
          </cell>
          <cell r="T1292" t="str">
            <v>N/A</v>
          </cell>
          <cell r="U1292" t="str">
            <v>N/A</v>
          </cell>
          <cell r="V1292" t="str">
            <v>N/A</v>
          </cell>
          <cell r="W1292" t="str">
            <v>P236.03 IT</v>
          </cell>
          <cell r="X1292" t="str">
            <v>S7000 Salaries and Wages</v>
          </cell>
          <cell r="Y1292" t="str">
            <v>A2340 Overhead</v>
          </cell>
          <cell r="AB1292">
            <v>0</v>
          </cell>
          <cell r="AC1292">
            <v>0</v>
          </cell>
          <cell r="AD1292">
            <v>0</v>
          </cell>
        </row>
        <row r="1293">
          <cell r="A1293" t="str">
            <v>113266_sal</v>
          </cell>
          <cell r="B1293" t="str">
            <v>HOTELS AND TRAVELS - MAJOR PROJECTS - TP</v>
          </cell>
          <cell r="C1293">
            <v>540001</v>
          </cell>
          <cell r="D1293" t="str">
            <v>CORPORATE OPEX SALARIES</v>
          </cell>
          <cell r="E1293">
            <v>415004</v>
          </cell>
          <cell r="F1293">
            <v>4150</v>
          </cell>
          <cell r="G1293" t="str">
            <v>G&amp;A</v>
          </cell>
          <cell r="H1293" t="str">
            <v>BASE JV</v>
          </cell>
          <cell r="I1293" t="str">
            <v>HR</v>
          </cell>
          <cell r="J1293" t="str">
            <v>GM Nigeria, Operated</v>
          </cell>
          <cell r="K1293" t="str">
            <v>GM Nigeria, Operated</v>
          </cell>
          <cell r="L1293" t="str">
            <v>Head, Discipline Engineering</v>
          </cell>
          <cell r="M1293" t="str">
            <v>CHIGBO ENENMO</v>
          </cell>
          <cell r="N1293" t="str">
            <v>HR - SALARIES</v>
          </cell>
          <cell r="O1293" t="str">
            <v>AJILIMA- ISAAC, HAWA</v>
          </cell>
          <cell r="P1293" t="str">
            <v>TARI.AKHIBI@SHELL.COM</v>
          </cell>
          <cell r="Q1293" t="str">
            <v>OPEX</v>
          </cell>
          <cell r="R1293" t="str">
            <v>OPEX</v>
          </cell>
          <cell r="S1293" t="str">
            <v>SALARIES</v>
          </cell>
          <cell r="T1293" t="str">
            <v>N/A</v>
          </cell>
          <cell r="U1293" t="str">
            <v>N/A</v>
          </cell>
          <cell r="V1293" t="str">
            <v>N/A</v>
          </cell>
          <cell r="W1293" t="str">
            <v>P236.04 HR</v>
          </cell>
          <cell r="X1293" t="str">
            <v>S7000 Salaries and Wages</v>
          </cell>
          <cell r="Y1293" t="str">
            <v>A2340 Overhead</v>
          </cell>
          <cell r="AB1293">
            <v>0</v>
          </cell>
          <cell r="AC1293">
            <v>0</v>
          </cell>
          <cell r="AD1293">
            <v>0</v>
          </cell>
        </row>
        <row r="1294">
          <cell r="A1294" t="str">
            <v>113293_sal</v>
          </cell>
          <cell r="B1294" t="str">
            <v>O/H  FRT REGIONAL TAX MANAGER_ADMIN COST</v>
          </cell>
          <cell r="C1294">
            <v>540001</v>
          </cell>
          <cell r="D1294" t="str">
            <v>CORPORATE OPEX SALARIES</v>
          </cell>
          <cell r="E1294">
            <v>415004</v>
          </cell>
          <cell r="F1294">
            <v>4150</v>
          </cell>
          <cell r="G1294" t="str">
            <v>G&amp;A</v>
          </cell>
          <cell r="H1294" t="str">
            <v>BASE JV</v>
          </cell>
          <cell r="I1294" t="str">
            <v>HR</v>
          </cell>
          <cell r="J1294" t="str">
            <v>FINANCE</v>
          </cell>
          <cell r="K1294" t="str">
            <v>Tax Manager UK, Africa and Middle East</v>
          </cell>
          <cell r="L1294" t="str">
            <v>Tax Lead Nigeria</v>
          </cell>
          <cell r="M1294" t="str">
            <v>CHIGBO ENENMO</v>
          </cell>
          <cell r="N1294" t="str">
            <v>HR - SALARIES</v>
          </cell>
          <cell r="O1294" t="str">
            <v>AJILIMA- ISAAC, HAWA</v>
          </cell>
          <cell r="P1294" t="str">
            <v>TARI.AKHIBI@SHELL.COM</v>
          </cell>
          <cell r="Q1294" t="str">
            <v>OPEX</v>
          </cell>
          <cell r="R1294" t="str">
            <v>OPEX</v>
          </cell>
          <cell r="S1294" t="str">
            <v>SALARIES</v>
          </cell>
          <cell r="T1294" t="str">
            <v>N/A</v>
          </cell>
          <cell r="U1294" t="str">
            <v>N/A</v>
          </cell>
          <cell r="V1294" t="str">
            <v>N/A</v>
          </cell>
          <cell r="W1294" t="str">
            <v>P236.06 Finance and Taxation</v>
          </cell>
          <cell r="X1294" t="str">
            <v>S7000 Salaries and Wages</v>
          </cell>
          <cell r="Y1294" t="str">
            <v>A2340 Overhead</v>
          </cell>
          <cell r="AB1294">
            <v>0</v>
          </cell>
          <cell r="AC1294">
            <v>0</v>
          </cell>
          <cell r="AD1294">
            <v>0</v>
          </cell>
        </row>
        <row r="1295">
          <cell r="A1295" t="str">
            <v>113325_sal</v>
          </cell>
          <cell r="B1295" t="str">
            <v>O/H ITG INFO TECHN MGR - ADMIN SERV COST</v>
          </cell>
          <cell r="C1295">
            <v>540001</v>
          </cell>
          <cell r="D1295" t="str">
            <v>CORPORATE OPEX SALARIES</v>
          </cell>
          <cell r="E1295">
            <v>415004</v>
          </cell>
          <cell r="F1295">
            <v>4150</v>
          </cell>
          <cell r="G1295" t="str">
            <v>G&amp;A</v>
          </cell>
          <cell r="H1295" t="str">
            <v>BASE JV</v>
          </cell>
          <cell r="I1295" t="str">
            <v>HR</v>
          </cell>
          <cell r="J1295" t="str">
            <v>IM &amp; IT</v>
          </cell>
          <cell r="K1295" t="str">
            <v>IM&amp;IT Manager Nigeria &amp; Gabon</v>
          </cell>
          <cell r="L1295" t="str">
            <v>JV Interface Manager</v>
          </cell>
          <cell r="M1295" t="str">
            <v>CHIGBO ENENMO</v>
          </cell>
          <cell r="N1295" t="str">
            <v>HR - SALARIES</v>
          </cell>
          <cell r="O1295" t="str">
            <v>AJILIMA- ISAAC, HAWA</v>
          </cell>
          <cell r="P1295" t="str">
            <v>TARI.AKHIBI@SHELL.COM</v>
          </cell>
          <cell r="Q1295" t="str">
            <v>OPEX</v>
          </cell>
          <cell r="R1295" t="str">
            <v>OPEX</v>
          </cell>
          <cell r="S1295" t="str">
            <v>SALARIES</v>
          </cell>
          <cell r="T1295" t="str">
            <v>N/A</v>
          </cell>
          <cell r="U1295" t="str">
            <v>N/A</v>
          </cell>
          <cell r="V1295" t="str">
            <v>N/A</v>
          </cell>
          <cell r="W1295" t="str">
            <v>P236.03 IT</v>
          </cell>
          <cell r="X1295" t="str">
            <v>S7000 Salaries and Wages</v>
          </cell>
          <cell r="Y1295" t="str">
            <v>A2340 Overhead</v>
          </cell>
          <cell r="AB1295">
            <v>0</v>
          </cell>
          <cell r="AC1295">
            <v>0</v>
          </cell>
          <cell r="AD1295">
            <v>0</v>
          </cell>
        </row>
        <row r="1296">
          <cell r="A1296" t="str">
            <v>C.NG.PCE.DF.18.006</v>
          </cell>
          <cell r="B1296" t="str">
            <v>EAST SWAMP 1- PROCESS PUMPS UPGRADE</v>
          </cell>
          <cell r="C1296" t="str">
            <v>C.NG.PCE.DF.18.006</v>
          </cell>
          <cell r="D1296" t="str">
            <v>EAST SWAMP 1- PROCESS PUMPS UPGRADE</v>
          </cell>
          <cell r="E1296">
            <v>13203</v>
          </cell>
          <cell r="F1296">
            <v>132</v>
          </cell>
          <cell r="G1296" t="str">
            <v>OF-E&amp;M</v>
          </cell>
          <cell r="H1296" t="str">
            <v>BASE JV</v>
          </cell>
          <cell r="I1296" t="str">
            <v>PRODUCTION</v>
          </cell>
          <cell r="J1296" t="str">
            <v>PRODUCTION</v>
          </cell>
          <cell r="K1296" t="str">
            <v>Asset Manager, Swamp East Hub</v>
          </cell>
          <cell r="L1296" t="str">
            <v>Asset Management Integration Lead</v>
          </cell>
          <cell r="M1296" t="str">
            <v>IRETI OMOTOSO</v>
          </cell>
          <cell r="N1296" t="str">
            <v>PRODUCTION</v>
          </cell>
          <cell r="O1296" t="str">
            <v>OLALEYE, OLAYEMI</v>
          </cell>
          <cell r="P1296" t="str">
            <v>GBENGA.ALABUJA@SHELL.COM</v>
          </cell>
          <cell r="Q1296" t="str">
            <v>CAPEX</v>
          </cell>
          <cell r="R1296" t="str">
            <v>CAPEX</v>
          </cell>
          <cell r="V1296" t="str">
            <v>C_OGIS_SE1_A14</v>
          </cell>
          <cell r="AB1296">
            <v>92720000</v>
          </cell>
          <cell r="AC1296">
            <v>456000</v>
          </cell>
          <cell r="AD1296">
            <v>760000</v>
          </cell>
        </row>
        <row r="1297">
          <cell r="A1297" t="str">
            <v>C.NG.PCW.DD.17.006.9404</v>
          </cell>
          <cell r="B1297" t="str">
            <v>FORC 141L/S</v>
          </cell>
          <cell r="C1297" t="str">
            <v>C.NG.PCW.DD.17.006.9404</v>
          </cell>
          <cell r="D1297" t="str">
            <v>FORC 141L/S</v>
          </cell>
          <cell r="E1297">
            <v>13004</v>
          </cell>
          <cell r="F1297">
            <v>130</v>
          </cell>
          <cell r="G1297" t="str">
            <v>PE</v>
          </cell>
          <cell r="H1297" t="str">
            <v>DOMGAS/IPP</v>
          </cell>
          <cell r="I1297" t="str">
            <v>P&amp;T</v>
          </cell>
          <cell r="J1297" t="str">
            <v>WELLS</v>
          </cell>
          <cell r="K1297" t="str">
            <v>GM Wells Ops SPDC</v>
          </cell>
          <cell r="L1297" t="str">
            <v>Well Engineering Manager (CWI)</v>
          </cell>
          <cell r="M1297" t="str">
            <v>MOJEED OKUNADE</v>
          </cell>
          <cell r="N1297" t="str">
            <v>WELLS</v>
          </cell>
          <cell r="O1297" t="str">
            <v>AUDU-USMAN, ISAAC</v>
          </cell>
          <cell r="P1297" t="str">
            <v>FRED.TIMIBITEI@SHELL.COM</v>
          </cell>
          <cell r="Q1297" t="str">
            <v>CAPEX</v>
          </cell>
          <cell r="R1297" t="str">
            <v>CAPEX</v>
          </cell>
          <cell r="V1297" t="str">
            <v>D_FORC_WS1_D02</v>
          </cell>
          <cell r="AB1297">
            <v>0</v>
          </cell>
          <cell r="AC1297">
            <v>0</v>
          </cell>
          <cell r="AD1297">
            <v>0</v>
          </cell>
        </row>
        <row r="1298">
          <cell r="A1298" t="str">
            <v>C.NG.PCW.DD.17.007.9404</v>
          </cell>
          <cell r="B1298" t="str">
            <v>FORC 142L/S</v>
          </cell>
          <cell r="C1298" t="str">
            <v>C.NG.PCW.DD.17.007.9404</v>
          </cell>
          <cell r="D1298" t="str">
            <v>FORC 142L/S</v>
          </cell>
          <cell r="E1298">
            <v>13004</v>
          </cell>
          <cell r="F1298">
            <v>130</v>
          </cell>
          <cell r="G1298" t="str">
            <v>PE</v>
          </cell>
          <cell r="H1298" t="str">
            <v>DOMGAS/IPP</v>
          </cell>
          <cell r="I1298" t="str">
            <v>P&amp;T</v>
          </cell>
          <cell r="J1298" t="str">
            <v>WELLS</v>
          </cell>
          <cell r="K1298" t="str">
            <v>GM Wells Ops SPDC</v>
          </cell>
          <cell r="L1298" t="str">
            <v>Well Engineering Manager (CWI)</v>
          </cell>
          <cell r="M1298" t="str">
            <v>MOJEED OKUNADE</v>
          </cell>
          <cell r="N1298" t="str">
            <v>WELLS</v>
          </cell>
          <cell r="O1298" t="str">
            <v>AUDU-USMAN, ISAAC</v>
          </cell>
          <cell r="P1298" t="str">
            <v>FRED.TIMIBITEI@SHELL.COM</v>
          </cell>
          <cell r="Q1298" t="str">
            <v>CAPEX</v>
          </cell>
          <cell r="R1298" t="str">
            <v>CAPEX</v>
          </cell>
          <cell r="V1298" t="str">
            <v>D_FORC_WS1_D02</v>
          </cell>
          <cell r="AB1298">
            <v>0</v>
          </cell>
          <cell r="AC1298">
            <v>0</v>
          </cell>
          <cell r="AD1298">
            <v>0</v>
          </cell>
        </row>
        <row r="1299">
          <cell r="A1299" t="str">
            <v>C.NG.PCW.DD.17.008.9404</v>
          </cell>
          <cell r="B1299" t="str">
            <v>FORC 143T</v>
          </cell>
          <cell r="C1299" t="str">
            <v>C.NG.PCW.DD.17.008.9404</v>
          </cell>
          <cell r="D1299" t="str">
            <v>FORC 143T</v>
          </cell>
          <cell r="E1299">
            <v>13004</v>
          </cell>
          <cell r="F1299">
            <v>130</v>
          </cell>
          <cell r="G1299" t="str">
            <v>PE</v>
          </cell>
          <cell r="H1299" t="str">
            <v>DOMGAS/IPP</v>
          </cell>
          <cell r="I1299" t="str">
            <v>P&amp;T</v>
          </cell>
          <cell r="J1299" t="str">
            <v>WELLS</v>
          </cell>
          <cell r="K1299" t="str">
            <v>GM Wells Ops SPDC</v>
          </cell>
          <cell r="L1299" t="str">
            <v>Well Engineering Manager (CWI)</v>
          </cell>
          <cell r="M1299" t="str">
            <v>MOJEED OKUNADE</v>
          </cell>
          <cell r="N1299" t="str">
            <v>WELLS</v>
          </cell>
          <cell r="O1299" t="str">
            <v>AUDU-USMAN, ISAAC</v>
          </cell>
          <cell r="P1299" t="str">
            <v>FRED.TIMIBITEI@SHELL.COM</v>
          </cell>
          <cell r="Q1299" t="str">
            <v>CAPEX</v>
          </cell>
          <cell r="R1299" t="str">
            <v>CAPEX</v>
          </cell>
          <cell r="V1299" t="str">
            <v>D_FORC_WS1_D02</v>
          </cell>
          <cell r="AB1299">
            <v>0</v>
          </cell>
          <cell r="AC1299">
            <v>0</v>
          </cell>
          <cell r="AD1299">
            <v>0</v>
          </cell>
        </row>
        <row r="1300">
          <cell r="A1300" t="str">
            <v>C.NG.PCW.DD.17.009.9404</v>
          </cell>
          <cell r="B1300" t="str">
            <v>FORC 144T</v>
          </cell>
          <cell r="C1300" t="str">
            <v>C.NG.PCW.DD.17.009.9404</v>
          </cell>
          <cell r="D1300" t="str">
            <v>FORC 144T</v>
          </cell>
          <cell r="E1300">
            <v>13004</v>
          </cell>
          <cell r="F1300">
            <v>130</v>
          </cell>
          <cell r="G1300" t="str">
            <v>PE</v>
          </cell>
          <cell r="H1300" t="str">
            <v>DOMGAS/IPP</v>
          </cell>
          <cell r="I1300" t="str">
            <v>P&amp;T</v>
          </cell>
          <cell r="J1300" t="str">
            <v>WELLS</v>
          </cell>
          <cell r="K1300" t="str">
            <v>GM Wells Ops SPDC</v>
          </cell>
          <cell r="L1300" t="str">
            <v>Well Engineering Manager (CWI)</v>
          </cell>
          <cell r="M1300" t="str">
            <v>MOJEED OKUNADE</v>
          </cell>
          <cell r="N1300" t="str">
            <v>WELLS</v>
          </cell>
          <cell r="O1300" t="str">
            <v>AUDU-USMAN, ISAAC</v>
          </cell>
          <cell r="P1300" t="str">
            <v>FRED.TIMIBITEI@SHELL.COM</v>
          </cell>
          <cell r="Q1300" t="str">
            <v>CAPEX</v>
          </cell>
          <cell r="R1300" t="str">
            <v>CAPEX</v>
          </cell>
          <cell r="V1300" t="str">
            <v>D_FORC_WS1_D02</v>
          </cell>
          <cell r="AB1300">
            <v>0</v>
          </cell>
          <cell r="AC1300">
            <v>0</v>
          </cell>
          <cell r="AD1300">
            <v>0</v>
          </cell>
        </row>
        <row r="1301">
          <cell r="A1301" t="str">
            <v>C.NG.PCW.DD.17.010.9404</v>
          </cell>
          <cell r="B1301" t="str">
            <v>FORC 145T</v>
          </cell>
          <cell r="C1301" t="str">
            <v>C.NG.PCW.DD.17.010.9404</v>
          </cell>
          <cell r="D1301" t="str">
            <v>FORC 145T</v>
          </cell>
          <cell r="E1301">
            <v>13004</v>
          </cell>
          <cell r="F1301">
            <v>130</v>
          </cell>
          <cell r="G1301" t="str">
            <v>PE</v>
          </cell>
          <cell r="H1301" t="str">
            <v>DOMGAS/IPP</v>
          </cell>
          <cell r="I1301" t="str">
            <v>P&amp;T</v>
          </cell>
          <cell r="J1301" t="str">
            <v>WELLS</v>
          </cell>
          <cell r="K1301" t="str">
            <v>GM Wells Ops SPDC</v>
          </cell>
          <cell r="L1301" t="str">
            <v>Well Engineering Manager (CWI)</v>
          </cell>
          <cell r="M1301" t="str">
            <v>MOJEED OKUNADE</v>
          </cell>
          <cell r="N1301" t="str">
            <v>WELLS</v>
          </cell>
          <cell r="O1301" t="str">
            <v>AUDU-USMAN, ISAAC</v>
          </cell>
          <cell r="P1301" t="str">
            <v>FRED.TIMIBITEI@SHELL.COM</v>
          </cell>
          <cell r="Q1301" t="str">
            <v>CAPEX</v>
          </cell>
          <cell r="R1301" t="str">
            <v>CAPEX</v>
          </cell>
          <cell r="V1301" t="str">
            <v>D_FORC_WS1_D02</v>
          </cell>
          <cell r="AB1301">
            <v>0</v>
          </cell>
          <cell r="AC1301">
            <v>0</v>
          </cell>
          <cell r="AD1301">
            <v>0</v>
          </cell>
        </row>
        <row r="1302">
          <cell r="A1302" t="str">
            <v>C.NG.PCW.DD.17.011.9404</v>
          </cell>
          <cell r="B1302" t="str">
            <v>FORC 146T</v>
          </cell>
          <cell r="C1302" t="str">
            <v>C.NG.PCW.DD.17.011.9404</v>
          </cell>
          <cell r="D1302" t="str">
            <v>FORC 146T</v>
          </cell>
          <cell r="E1302">
            <v>13004</v>
          </cell>
          <cell r="F1302">
            <v>130</v>
          </cell>
          <cell r="G1302" t="str">
            <v>PE</v>
          </cell>
          <cell r="H1302" t="str">
            <v>DOMGAS/IPP</v>
          </cell>
          <cell r="I1302" t="str">
            <v>P&amp;T</v>
          </cell>
          <cell r="J1302" t="str">
            <v>WELLS</v>
          </cell>
          <cell r="K1302" t="str">
            <v>GM Wells Ops SPDC</v>
          </cell>
          <cell r="L1302" t="str">
            <v>Well Engineering Manager (CWI)</v>
          </cell>
          <cell r="M1302" t="str">
            <v>MOJEED OKUNADE</v>
          </cell>
          <cell r="N1302" t="str">
            <v>WELLS</v>
          </cell>
          <cell r="O1302" t="str">
            <v>AUDU-USMAN, ISAAC</v>
          </cell>
          <cell r="P1302" t="str">
            <v>FRED.TIMIBITEI@SHELL.COM</v>
          </cell>
          <cell r="Q1302" t="str">
            <v>CAPEX</v>
          </cell>
          <cell r="R1302" t="str">
            <v>CAPEX</v>
          </cell>
          <cell r="V1302" t="str">
            <v>D_FORC_WS1_D02</v>
          </cell>
          <cell r="AB1302">
            <v>0</v>
          </cell>
          <cell r="AC1302">
            <v>0</v>
          </cell>
          <cell r="AD1302">
            <v>0</v>
          </cell>
        </row>
        <row r="1303">
          <cell r="A1303" t="str">
            <v>C.NG.PCW.DD.17.012.9404</v>
          </cell>
          <cell r="B1303" t="str">
            <v>FORC 129L/S</v>
          </cell>
          <cell r="C1303" t="str">
            <v>C.NG.PCW.DD.17.012.9404</v>
          </cell>
          <cell r="D1303" t="str">
            <v>FORC 129L/S</v>
          </cell>
          <cell r="E1303">
            <v>13004</v>
          </cell>
          <cell r="F1303">
            <v>130</v>
          </cell>
          <cell r="G1303" t="str">
            <v>PE</v>
          </cell>
          <cell r="H1303" t="str">
            <v>DOMGAS/IPP</v>
          </cell>
          <cell r="I1303" t="str">
            <v>P&amp;T</v>
          </cell>
          <cell r="J1303" t="str">
            <v>WELLS</v>
          </cell>
          <cell r="K1303" t="str">
            <v>GM Wells Ops SPDC</v>
          </cell>
          <cell r="L1303" t="str">
            <v>Well Engineering Manager (CWI)</v>
          </cell>
          <cell r="M1303" t="str">
            <v>MOJEED OKUNADE</v>
          </cell>
          <cell r="N1303" t="str">
            <v>WELLS</v>
          </cell>
          <cell r="O1303" t="str">
            <v>AUDU-USMAN, ISAAC</v>
          </cell>
          <cell r="P1303" t="str">
            <v>FRED.TIMIBITEI@SHELL.COM</v>
          </cell>
          <cell r="Q1303" t="str">
            <v>CAPEX</v>
          </cell>
          <cell r="R1303" t="str">
            <v>CAPEX</v>
          </cell>
          <cell r="V1303" t="str">
            <v>D_FORC_WS1_D02</v>
          </cell>
          <cell r="AB1303">
            <v>0</v>
          </cell>
          <cell r="AC1303">
            <v>0</v>
          </cell>
          <cell r="AD1303">
            <v>0</v>
          </cell>
        </row>
        <row r="1304">
          <cell r="A1304" t="str">
            <v>C.NG.PCW.DD.17.013.9404</v>
          </cell>
          <cell r="B1304" t="str">
            <v>FORC 130L/S</v>
          </cell>
          <cell r="C1304" t="str">
            <v>C.NG.PCW.DD.17.013.9404</v>
          </cell>
          <cell r="D1304" t="str">
            <v>FORC 130L/S</v>
          </cell>
          <cell r="E1304">
            <v>13004</v>
          </cell>
          <cell r="F1304">
            <v>130</v>
          </cell>
          <cell r="G1304" t="str">
            <v>PE</v>
          </cell>
          <cell r="H1304" t="str">
            <v>DOMGAS/IPP</v>
          </cell>
          <cell r="I1304" t="str">
            <v>P&amp;T</v>
          </cell>
          <cell r="J1304" t="str">
            <v>WELLS</v>
          </cell>
          <cell r="K1304" t="str">
            <v>GM Wells Ops SPDC</v>
          </cell>
          <cell r="L1304" t="str">
            <v>Well Engineering Manager (CWI)</v>
          </cell>
          <cell r="M1304" t="str">
            <v>MOJEED OKUNADE</v>
          </cell>
          <cell r="N1304" t="str">
            <v>WELLS</v>
          </cell>
          <cell r="O1304" t="str">
            <v>AUDU-USMAN, ISAAC</v>
          </cell>
          <cell r="P1304" t="str">
            <v>FRED.TIMIBITEI@SHELL.COM</v>
          </cell>
          <cell r="Q1304" t="str">
            <v>CAPEX</v>
          </cell>
          <cell r="R1304" t="str">
            <v>CAPEX</v>
          </cell>
          <cell r="V1304" t="str">
            <v>D_FORC_WS1_D02</v>
          </cell>
          <cell r="AB1304">
            <v>0</v>
          </cell>
          <cell r="AC1304">
            <v>0</v>
          </cell>
          <cell r="AD1304">
            <v>0</v>
          </cell>
        </row>
        <row r="1305">
          <cell r="A1305" t="str">
            <v>C.NG.PCW.DD.18.006.9404</v>
          </cell>
          <cell r="B1305" t="str">
            <v>FORC 147L/S</v>
          </cell>
          <cell r="C1305" t="str">
            <v>New_FORC 147L/S_9404</v>
          </cell>
          <cell r="D1305" t="str">
            <v>FORC 147L/S</v>
          </cell>
          <cell r="E1305">
            <v>13004</v>
          </cell>
          <cell r="F1305">
            <v>130</v>
          </cell>
          <cell r="G1305" t="str">
            <v>PE</v>
          </cell>
          <cell r="H1305" t="str">
            <v>DOMGAS/IPP</v>
          </cell>
          <cell r="I1305" t="str">
            <v>P&amp;T</v>
          </cell>
          <cell r="J1305" t="str">
            <v>WELLS</v>
          </cell>
          <cell r="K1305" t="str">
            <v>GM Wells Ops SPDC</v>
          </cell>
          <cell r="L1305" t="str">
            <v>Well Engineering Manager (CWI)</v>
          </cell>
          <cell r="M1305" t="str">
            <v>MOJEED OKUNADE</v>
          </cell>
          <cell r="N1305" t="str">
            <v>WELLS</v>
          </cell>
          <cell r="O1305" t="str">
            <v>AUDU-USMAN, ISAAC</v>
          </cell>
          <cell r="P1305" t="str">
            <v>FRED.TIMIBITEI@SHELL.COM</v>
          </cell>
          <cell r="Q1305" t="str">
            <v>CAPEX</v>
          </cell>
          <cell r="R1305" t="str">
            <v>CAPEX</v>
          </cell>
          <cell r="V1305" t="str">
            <v>D_FORC_WS1_D02</v>
          </cell>
          <cell r="AB1305">
            <v>0</v>
          </cell>
          <cell r="AC1305">
            <v>0</v>
          </cell>
          <cell r="AD1305">
            <v>0</v>
          </cell>
        </row>
        <row r="1306">
          <cell r="A1306" t="str">
            <v>C.NG.PCW.DD.18.007.9404</v>
          </cell>
          <cell r="B1306" t="str">
            <v>FORC 148L/S</v>
          </cell>
          <cell r="C1306" t="str">
            <v>New_FORC 148L/S_9404</v>
          </cell>
          <cell r="D1306" t="str">
            <v>FORC 148L/S</v>
          </cell>
          <cell r="E1306">
            <v>13004</v>
          </cell>
          <cell r="F1306">
            <v>130</v>
          </cell>
          <cell r="G1306" t="str">
            <v>PE</v>
          </cell>
          <cell r="H1306" t="str">
            <v>DOMGAS/IPP</v>
          </cell>
          <cell r="I1306" t="str">
            <v>P&amp;T</v>
          </cell>
          <cell r="J1306" t="str">
            <v>WELLS</v>
          </cell>
          <cell r="K1306" t="str">
            <v>GM Wells Ops SPDC</v>
          </cell>
          <cell r="L1306" t="str">
            <v>Well Engineering Manager (CWI)</v>
          </cell>
          <cell r="M1306" t="str">
            <v>MOJEED OKUNADE</v>
          </cell>
          <cell r="N1306" t="str">
            <v>WELLS</v>
          </cell>
          <cell r="O1306" t="str">
            <v>AUDU-USMAN, ISAAC</v>
          </cell>
          <cell r="P1306" t="str">
            <v>FRED.TIMIBITEI@SHELL.COM</v>
          </cell>
          <cell r="Q1306" t="str">
            <v>CAPEX</v>
          </cell>
          <cell r="R1306" t="str">
            <v>CAPEX</v>
          </cell>
          <cell r="V1306" t="str">
            <v>D_FORC_WS1_D02</v>
          </cell>
          <cell r="AB1306">
            <v>0</v>
          </cell>
          <cell r="AC1306">
            <v>0</v>
          </cell>
          <cell r="AD1306">
            <v>0</v>
          </cell>
        </row>
        <row r="1307">
          <cell r="A1307" t="str">
            <v>C.NG.PCW.DD.18.008.9404</v>
          </cell>
          <cell r="B1307" t="str">
            <v>FORC 150L/S</v>
          </cell>
          <cell r="C1307" t="str">
            <v>New_FORC 150L/S_9404</v>
          </cell>
          <cell r="D1307" t="str">
            <v>FORC 150L/S</v>
          </cell>
          <cell r="E1307">
            <v>13004</v>
          </cell>
          <cell r="F1307">
            <v>130</v>
          </cell>
          <cell r="G1307" t="str">
            <v>PE</v>
          </cell>
          <cell r="H1307" t="str">
            <v>DOMGAS/IPP</v>
          </cell>
          <cell r="I1307" t="str">
            <v>P&amp;T</v>
          </cell>
          <cell r="J1307" t="str">
            <v>WELLS</v>
          </cell>
          <cell r="K1307" t="str">
            <v>GM Wells Ops SPDC</v>
          </cell>
          <cell r="L1307" t="str">
            <v>Well Engineering Manager (CWI)</v>
          </cell>
          <cell r="M1307" t="str">
            <v>MOJEED OKUNADE</v>
          </cell>
          <cell r="N1307" t="str">
            <v>WELLS</v>
          </cell>
          <cell r="O1307" t="str">
            <v>AUDU-USMAN, ISAAC</v>
          </cell>
          <cell r="P1307" t="str">
            <v>FRED.TIMIBITEI@SHELL.COM</v>
          </cell>
          <cell r="Q1307" t="str">
            <v>CAPEX</v>
          </cell>
          <cell r="R1307" t="str">
            <v>CAPEX</v>
          </cell>
          <cell r="V1307" t="str">
            <v>D_FORC_WS1_D02</v>
          </cell>
          <cell r="AB1307">
            <v>0</v>
          </cell>
          <cell r="AC1307">
            <v>0</v>
          </cell>
          <cell r="AD1307">
            <v>0</v>
          </cell>
        </row>
        <row r="1308">
          <cell r="A1308" t="str">
            <v>C.NG.PCW.DD.18.009.9404</v>
          </cell>
          <cell r="B1308" t="str">
            <v>FORC 151L/S</v>
          </cell>
          <cell r="C1308" t="str">
            <v>New_FORC 151L/S_9404</v>
          </cell>
          <cell r="D1308" t="str">
            <v>FORC 151L/S</v>
          </cell>
          <cell r="E1308">
            <v>13004</v>
          </cell>
          <cell r="F1308">
            <v>130</v>
          </cell>
          <cell r="G1308" t="str">
            <v>PE</v>
          </cell>
          <cell r="H1308" t="str">
            <v>DOMGAS/IPP</v>
          </cell>
          <cell r="I1308" t="str">
            <v>P&amp;T</v>
          </cell>
          <cell r="J1308" t="str">
            <v>WELLS</v>
          </cell>
          <cell r="K1308" t="str">
            <v>GM Wells Ops SPDC</v>
          </cell>
          <cell r="L1308" t="str">
            <v>Well Engineering Manager (CWI)</v>
          </cell>
          <cell r="M1308" t="str">
            <v>MOJEED OKUNADE</v>
          </cell>
          <cell r="N1308" t="str">
            <v>WELLS</v>
          </cell>
          <cell r="O1308" t="str">
            <v>AUDU-USMAN, ISAAC</v>
          </cell>
          <cell r="P1308" t="str">
            <v>FRED.TIMIBITEI@SHELL.COM</v>
          </cell>
          <cell r="Q1308" t="str">
            <v>CAPEX</v>
          </cell>
          <cell r="R1308" t="str">
            <v>CAPEX</v>
          </cell>
          <cell r="V1308" t="str">
            <v>D_FORC_WS1_D02</v>
          </cell>
          <cell r="AB1308">
            <v>0</v>
          </cell>
          <cell r="AC1308">
            <v>0</v>
          </cell>
          <cell r="AD1308">
            <v>0</v>
          </cell>
        </row>
        <row r="1309">
          <cell r="A1309" t="str">
            <v>C.NG.PCW.DF.18.004</v>
          </cell>
          <cell r="B1309" t="str">
            <v>WS2 - ESD VALVES REPLACEMENT</v>
          </cell>
          <cell r="C1309" t="str">
            <v>C.NG.PCW.DF.18.004</v>
          </cell>
          <cell r="D1309" t="str">
            <v>WS2 - ESD VALVES REPLACEMENT</v>
          </cell>
          <cell r="E1309">
            <v>13203</v>
          </cell>
          <cell r="F1309">
            <v>132</v>
          </cell>
          <cell r="G1309" t="str">
            <v>OF-E&amp;M</v>
          </cell>
          <cell r="H1309" t="str">
            <v>BASE JV</v>
          </cell>
          <cell r="I1309" t="str">
            <v>PRODUCTION</v>
          </cell>
          <cell r="J1309" t="str">
            <v>PRODUCTION</v>
          </cell>
          <cell r="K1309" t="str">
            <v>Asset Manager, Swamp West Hub</v>
          </cell>
          <cell r="L1309" t="str">
            <v>Asset Management Integration Lead</v>
          </cell>
          <cell r="M1309" t="str">
            <v>IRETI OMOTOSO</v>
          </cell>
          <cell r="N1309" t="str">
            <v>PRODUCTION</v>
          </cell>
          <cell r="O1309" t="str">
            <v>OLALEYE, OLAYEMI</v>
          </cell>
          <cell r="P1309" t="str">
            <v>AFORD.AFODE@SHELL.COM</v>
          </cell>
          <cell r="Q1309" t="str">
            <v>CAPEX</v>
          </cell>
          <cell r="R1309" t="str">
            <v>CAPEX</v>
          </cell>
          <cell r="V1309" t="str">
            <v>C_INCR_FWS_A16</v>
          </cell>
          <cell r="AB1309">
            <v>25620000</v>
          </cell>
          <cell r="AC1309">
            <v>126000</v>
          </cell>
          <cell r="AD1309">
            <v>210000</v>
          </cell>
        </row>
        <row r="1310">
          <cell r="A1310" t="str">
            <v>C.NG.PCW.DF.18.051</v>
          </cell>
          <cell r="B1310" t="str">
            <v>WS2 Major Overhaul of CAT Engines &amp; Generating sets SETS</v>
          </cell>
          <cell r="C1310" t="str">
            <v>C.NG.PCW.DF.18.051</v>
          </cell>
          <cell r="D1310" t="str">
            <v>WS2 Major Overhaul of CAT Engines &amp; Generating sets SETS</v>
          </cell>
          <cell r="E1310">
            <v>13206</v>
          </cell>
          <cell r="F1310">
            <v>132</v>
          </cell>
          <cell r="G1310" t="str">
            <v>OF-E&amp;M</v>
          </cell>
          <cell r="H1310" t="str">
            <v>BASE JV</v>
          </cell>
          <cell r="I1310" t="str">
            <v>PRODUCTION</v>
          </cell>
          <cell r="J1310" t="str">
            <v>PRODUCTION</v>
          </cell>
          <cell r="K1310" t="str">
            <v>Asset Manager, Swamp West Hub</v>
          </cell>
          <cell r="L1310" t="str">
            <v>Asset Management Integration Lead</v>
          </cell>
          <cell r="M1310" t="str">
            <v>IRETI OMOTOSO</v>
          </cell>
          <cell r="N1310" t="str">
            <v>PRODUCTION</v>
          </cell>
          <cell r="O1310" t="str">
            <v>Olaleye, Olayemi</v>
          </cell>
          <cell r="P1310" t="str">
            <v>AFORD.AFODE@SHELL.COM</v>
          </cell>
          <cell r="Q1310" t="str">
            <v>CAPEX</v>
          </cell>
          <cell r="R1310" t="str">
            <v>CAPEX</v>
          </cell>
          <cell r="V1310" t="str">
            <v>C_OGIS_WS1_Z04</v>
          </cell>
          <cell r="AB1310">
            <v>59780000</v>
          </cell>
          <cell r="AC1310">
            <v>294000</v>
          </cell>
          <cell r="AD1310">
            <v>490000</v>
          </cell>
        </row>
        <row r="1311">
          <cell r="A1311" t="str">
            <v>C.NG.PCW.DF.18.052</v>
          </cell>
          <cell r="B1311" t="str">
            <v xml:space="preserve">WS2 CRUDE OIL EVACUATION PUMPS  MAJOR OVERHAUL. </v>
          </cell>
          <cell r="C1311" t="str">
            <v>C.NG.PCW.DF.18.052</v>
          </cell>
          <cell r="D1311" t="str">
            <v xml:space="preserve">WS2 CRUDE OIL EVACUATION PUMPS  MAJOR OVERHAUL. </v>
          </cell>
          <cell r="E1311">
            <v>13203</v>
          </cell>
          <cell r="F1311">
            <v>132</v>
          </cell>
          <cell r="G1311" t="str">
            <v>OF-E&amp;M</v>
          </cell>
          <cell r="H1311" t="str">
            <v>BASE JV</v>
          </cell>
          <cell r="I1311" t="str">
            <v>PRODUCTION</v>
          </cell>
          <cell r="J1311" t="str">
            <v>PRODUCTION</v>
          </cell>
          <cell r="K1311" t="str">
            <v>Asset Manager, Swamp West Hub</v>
          </cell>
          <cell r="L1311" t="str">
            <v>Asset Management Integration Lead</v>
          </cell>
          <cell r="M1311" t="str">
            <v>IRETI OMOTOSO</v>
          </cell>
          <cell r="N1311" t="str">
            <v>PRODUCTION</v>
          </cell>
          <cell r="O1311" t="str">
            <v>OLALEYE, OLAYEMI</v>
          </cell>
          <cell r="P1311" t="str">
            <v>AFORD.AFODE@SHELL.COM</v>
          </cell>
          <cell r="Q1311" t="str">
            <v>CAPEX</v>
          </cell>
          <cell r="R1311" t="str">
            <v>CAPEX</v>
          </cell>
          <cell r="V1311" t="str">
            <v>C_OGIS_FWS_A14</v>
          </cell>
          <cell r="AB1311">
            <v>84180000</v>
          </cell>
          <cell r="AC1311">
            <v>414000</v>
          </cell>
          <cell r="AD1311">
            <v>690000</v>
          </cell>
        </row>
        <row r="1312">
          <cell r="A1312" t="str">
            <v>C.NG.PCW.DF.18.069</v>
          </cell>
          <cell r="B1312" t="str">
            <v>WS 2   - UNDERWATER TOPSIDE WH INSPECTION WEST</v>
          </cell>
          <cell r="C1312" t="str">
            <v>C.NG.PCW.DF.18.069</v>
          </cell>
          <cell r="D1312" t="str">
            <v>WS 2   - UNDERWATER TOPSIDE WH INSPECTION WEST</v>
          </cell>
          <cell r="E1312">
            <v>13203</v>
          </cell>
          <cell r="F1312">
            <v>132</v>
          </cell>
          <cell r="G1312" t="str">
            <v>OF-E&amp;M</v>
          </cell>
          <cell r="H1312" t="str">
            <v>BASE JV</v>
          </cell>
          <cell r="I1312" t="str">
            <v>PRODUCTION</v>
          </cell>
          <cell r="J1312" t="str">
            <v>PRODUCTION</v>
          </cell>
          <cell r="K1312" t="str">
            <v>Asset Manager, Swamp West Hub</v>
          </cell>
          <cell r="L1312" t="str">
            <v>Asset Management Integration Lead</v>
          </cell>
          <cell r="M1312" t="str">
            <v>IRETI OMOTOSO</v>
          </cell>
          <cell r="N1312" t="str">
            <v>PRODUCTION</v>
          </cell>
          <cell r="O1312" t="str">
            <v>OLALEYE, OLAYEMI</v>
          </cell>
          <cell r="P1312" t="str">
            <v>AFORD.AFODE@SHELL.COM</v>
          </cell>
          <cell r="Q1312" t="str">
            <v>CAPEX</v>
          </cell>
          <cell r="R1312" t="str">
            <v>CAPEX</v>
          </cell>
          <cell r="V1312" t="str">
            <v>C_FORT_WST_A15</v>
          </cell>
          <cell r="AB1312">
            <v>118340000</v>
          </cell>
          <cell r="AC1312">
            <v>582000</v>
          </cell>
          <cell r="AD1312">
            <v>970000</v>
          </cell>
        </row>
        <row r="1313">
          <cell r="A1313" t="str">
            <v>C.NG.PCW.DF.98.701</v>
          </cell>
          <cell r="B1313" t="str">
            <v>FYIP EPIC ONSHORE</v>
          </cell>
          <cell r="C1313" t="str">
            <v>C.NG.PCW.DF.98.701</v>
          </cell>
          <cell r="D1313" t="str">
            <v>FYIP EPIC ONSHORE</v>
          </cell>
          <cell r="E1313">
            <v>13303</v>
          </cell>
          <cell r="F1313">
            <v>133</v>
          </cell>
          <cell r="G1313" t="str">
            <v>GAS</v>
          </cell>
          <cell r="H1313" t="str">
            <v>DOMGAS/IPP</v>
          </cell>
          <cell r="I1313" t="str">
            <v>P&amp;T</v>
          </cell>
          <cell r="J1313" t="str">
            <v>GM Nigeria, Operated</v>
          </cell>
          <cell r="K1313" t="str">
            <v>GM Nigeria, Operated</v>
          </cell>
          <cell r="L1313" t="str">
            <v>Project Manager, DOMGAS &amp; FYIP</v>
          </cell>
          <cell r="M1313" t="str">
            <v>MOJEED OKUNADE</v>
          </cell>
          <cell r="N1313" t="str">
            <v>MAJOR PROJECTS</v>
          </cell>
          <cell r="O1313" t="str">
            <v>AJALA, OLUFEMI</v>
          </cell>
          <cell r="P1313" t="str">
            <v>GBOLAHAN.BALOGUN@SHELL.COM</v>
          </cell>
          <cell r="Q1313" t="str">
            <v>CAPEX</v>
          </cell>
          <cell r="R1313" t="str">
            <v>CAPEX</v>
          </cell>
          <cell r="S1313" t="str">
            <v>NON SAL</v>
          </cell>
          <cell r="T1313" t="str">
            <v>N/A</v>
          </cell>
          <cell r="U1313" t="str">
            <v>N/A</v>
          </cell>
          <cell r="V1313" t="str">
            <v>D_FORC_WS1_D02</v>
          </cell>
          <cell r="AB1313">
            <v>4723844314.1299543</v>
          </cell>
          <cell r="AC1313">
            <v>40639258.582584351</v>
          </cell>
          <cell r="AD1313">
            <v>56127272.727272727</v>
          </cell>
        </row>
        <row r="1314">
          <cell r="A1314" t="str">
            <v>C.NG.PCW.DF.98.701.1238</v>
          </cell>
          <cell r="B1314" t="str">
            <v>FYIP EPIC ONSHORE- PMT</v>
          </cell>
          <cell r="C1314" t="str">
            <v>C.NG.PCW.DF.98.701.1238</v>
          </cell>
          <cell r="D1314" t="str">
            <v>FYIP EPIC ONSHORE- PMT</v>
          </cell>
          <cell r="E1314">
            <v>13303</v>
          </cell>
          <cell r="F1314">
            <v>133</v>
          </cell>
          <cell r="G1314" t="str">
            <v>GAS</v>
          </cell>
          <cell r="H1314" t="str">
            <v>DOMGAS/IPP</v>
          </cell>
          <cell r="I1314" t="str">
            <v>P&amp;T</v>
          </cell>
          <cell r="J1314" t="str">
            <v>GM Nigeria, Operated</v>
          </cell>
          <cell r="K1314" t="str">
            <v>GM Nigeria, Operated</v>
          </cell>
          <cell r="L1314" t="str">
            <v>Project Manager, DOMGAS &amp; FYIP</v>
          </cell>
          <cell r="M1314" t="str">
            <v>MOJEED OKUNADE</v>
          </cell>
          <cell r="N1314" t="str">
            <v>MAJOR PROJECTS</v>
          </cell>
          <cell r="O1314" t="str">
            <v>AJALA, OLUFEMI</v>
          </cell>
          <cell r="P1314" t="str">
            <v>GBOLAHAN.BALOGUN@SHELL.COM</v>
          </cell>
          <cell r="Q1314" t="str">
            <v>CAPEX</v>
          </cell>
          <cell r="R1314" t="str">
            <v>CAPEX</v>
          </cell>
          <cell r="S1314" t="str">
            <v>NON SAL</v>
          </cell>
          <cell r="T1314" t="str">
            <v>N/A</v>
          </cell>
          <cell r="U1314" t="str">
            <v>N/A</v>
          </cell>
          <cell r="V1314" t="str">
            <v>D_FORC_WS1_D02</v>
          </cell>
          <cell r="AB1314">
            <v>1553055685.8700454</v>
          </cell>
          <cell r="AC1314">
            <v>7380741.4174156487</v>
          </cell>
          <cell r="AD1314">
            <v>12472727.272727273</v>
          </cell>
        </row>
        <row r="1315">
          <cell r="A1315" t="str">
            <v>C.NG.PCW.DF.98.706</v>
          </cell>
          <cell r="B1315" t="str">
            <v>FYIP EPIC OFFSHORE</v>
          </cell>
          <cell r="C1315" t="str">
            <v>C.NG.PCW.DF.98.706</v>
          </cell>
          <cell r="D1315" t="str">
            <v>FYIP EPIC OFFSHORE</v>
          </cell>
          <cell r="E1315">
            <v>13303</v>
          </cell>
          <cell r="F1315">
            <v>133</v>
          </cell>
          <cell r="G1315" t="str">
            <v>GAS</v>
          </cell>
          <cell r="H1315" t="str">
            <v>Domgas/IPP</v>
          </cell>
          <cell r="I1315" t="str">
            <v>P&amp;T</v>
          </cell>
          <cell r="J1315" t="str">
            <v>GM Nigeria, Operated</v>
          </cell>
          <cell r="K1315" t="str">
            <v>GM Nigeria, Operated</v>
          </cell>
          <cell r="L1315" t="str">
            <v>Project Manager, DOMGAS &amp; FYIP</v>
          </cell>
          <cell r="M1315" t="str">
            <v>MOJEED OKUNADE</v>
          </cell>
          <cell r="N1315" t="str">
            <v>MAJOR PROJECTS</v>
          </cell>
          <cell r="O1315" t="str">
            <v>AJALA, OLUFEMI</v>
          </cell>
          <cell r="P1315" t="str">
            <v>GBOLAHAN.BALOGUN@SHELL.COM</v>
          </cell>
          <cell r="Q1315" t="str">
            <v>CAPEX</v>
          </cell>
          <cell r="R1315" t="str">
            <v>CAPEX</v>
          </cell>
          <cell r="S1315" t="str">
            <v>NON SAL</v>
          </cell>
          <cell r="T1315" t="str">
            <v>N/A</v>
          </cell>
          <cell r="U1315" t="str">
            <v>N/A</v>
          </cell>
          <cell r="V1315" t="str">
            <v>D_FORC_WS1_D02</v>
          </cell>
          <cell r="X1315">
            <v>0</v>
          </cell>
          <cell r="Y1315">
            <v>0</v>
          </cell>
          <cell r="AB1315">
            <v>2850833157.506999</v>
          </cell>
          <cell r="AC1315">
            <v>24525733.313687932</v>
          </cell>
          <cell r="AD1315">
            <v>33872727.272727273</v>
          </cell>
        </row>
        <row r="1316">
          <cell r="A1316" t="str">
            <v>C.NG.PCW.DF.98.706.1238</v>
          </cell>
          <cell r="B1316" t="str">
            <v>FYIP EPIC OFFSHORE- PMT</v>
          </cell>
          <cell r="C1316" t="str">
            <v>C.NG.PCW.DF.98.706.1238</v>
          </cell>
          <cell r="D1316" t="str">
            <v>FYIP EPIC OFFSHORE- PMT</v>
          </cell>
          <cell r="E1316">
            <v>13303</v>
          </cell>
          <cell r="F1316">
            <v>133</v>
          </cell>
          <cell r="G1316" t="str">
            <v>GAS</v>
          </cell>
          <cell r="H1316" t="str">
            <v>DOMGAS/IPP</v>
          </cell>
          <cell r="I1316" t="str">
            <v>P&amp;T</v>
          </cell>
          <cell r="J1316" t="str">
            <v>GM Nigeria, Operated</v>
          </cell>
          <cell r="K1316" t="str">
            <v>GM Nigeria, Operated</v>
          </cell>
          <cell r="L1316" t="str">
            <v>Project Manager, DOMGAS &amp; FYIP</v>
          </cell>
          <cell r="M1316" t="str">
            <v>MOJEED OKUNADE</v>
          </cell>
          <cell r="N1316" t="str">
            <v>MAJOR PROJECTS</v>
          </cell>
          <cell r="O1316" t="str">
            <v>AJALA, OLUFEMI</v>
          </cell>
          <cell r="P1316" t="str">
            <v>GBOLAHAN.BALOGUN@SHELL.COM</v>
          </cell>
          <cell r="Q1316" t="str">
            <v>CAPEX</v>
          </cell>
          <cell r="R1316" t="str">
            <v>CAPEX</v>
          </cell>
          <cell r="S1316" t="str">
            <v>NON SAL</v>
          </cell>
          <cell r="T1316" t="str">
            <v>N/A</v>
          </cell>
          <cell r="U1316" t="str">
            <v>N/A</v>
          </cell>
          <cell r="V1316" t="str">
            <v>D_FORC_WS1_D02</v>
          </cell>
          <cell r="AB1316">
            <v>937266842.4930011</v>
          </cell>
          <cell r="AC1316">
            <v>4454266.6863120673</v>
          </cell>
          <cell r="AD1316">
            <v>7527272.7272727266</v>
          </cell>
        </row>
        <row r="1317">
          <cell r="A1317" t="str">
            <v>C.NG.PCW.DG.16.001</v>
          </cell>
          <cell r="B1317" t="str">
            <v>EARLY HOOK-UP TO DOMGAS, ISENI Project</v>
          </cell>
          <cell r="C1317" t="str">
            <v>C.NG.PCW.DG.16.001</v>
          </cell>
          <cell r="D1317" t="str">
            <v>EARLY HOOK-UP TO DOMGAS, ISENI</v>
          </cell>
          <cell r="E1317">
            <v>13303</v>
          </cell>
          <cell r="F1317">
            <v>133</v>
          </cell>
          <cell r="G1317" t="str">
            <v>GAS</v>
          </cell>
          <cell r="H1317" t="str">
            <v>DOMGAS/IPP</v>
          </cell>
          <cell r="I1317" t="str">
            <v>P&amp;T</v>
          </cell>
          <cell r="J1317" t="str">
            <v>GM Nigeria, Operated</v>
          </cell>
          <cell r="K1317" t="str">
            <v>GM Nigeria, Operated</v>
          </cell>
          <cell r="L1317" t="str">
            <v>Project Manager, Early Hook-up, Iseni</v>
          </cell>
          <cell r="M1317" t="str">
            <v>MOJEED OKUNADE</v>
          </cell>
          <cell r="N1317" t="str">
            <v>MAJOR PROJECTS</v>
          </cell>
          <cell r="O1317" t="str">
            <v>EBEM, MARCEL</v>
          </cell>
          <cell r="P1317" t="str">
            <v>SATINDER.MALIK@SHELL.COM</v>
          </cell>
          <cell r="Q1317" t="str">
            <v>CAPEX</v>
          </cell>
          <cell r="R1317" t="str">
            <v>CAPEX</v>
          </cell>
          <cell r="S1317" t="str">
            <v>NON SAL</v>
          </cell>
          <cell r="T1317" t="str">
            <v>N/A</v>
          </cell>
          <cell r="U1317" t="str">
            <v>N/A</v>
          </cell>
          <cell r="V1317" t="str">
            <v>D_ISEN_WS2_G32</v>
          </cell>
          <cell r="AB1317">
            <v>1071160000</v>
          </cell>
          <cell r="AC1317">
            <v>5268000</v>
          </cell>
          <cell r="AD1317">
            <v>8780000</v>
          </cell>
        </row>
        <row r="1318">
          <cell r="A1318" t="str">
            <v>C.NG.PCW.DG.18.060</v>
          </cell>
          <cell r="B1318" t="str">
            <v>SWAMP2  WEST AG COMPRESSORS INSPECTIONS/OVERHAULS.</v>
          </cell>
          <cell r="C1318" t="str">
            <v>C.NG.PCW.DG.18.060</v>
          </cell>
          <cell r="D1318" t="str">
            <v>SWAMP2  WEST AG COMPRESSORS INSPECTIONS/OVERHAULS.</v>
          </cell>
          <cell r="E1318">
            <v>13303</v>
          </cell>
          <cell r="F1318">
            <v>133</v>
          </cell>
          <cell r="G1318" t="str">
            <v>GAS</v>
          </cell>
          <cell r="H1318" t="str">
            <v>BASE JV</v>
          </cell>
          <cell r="I1318" t="str">
            <v>PRODUCTION</v>
          </cell>
          <cell r="J1318" t="str">
            <v>PRODUCTION</v>
          </cell>
          <cell r="K1318" t="str">
            <v>Asset Manager, Swamp West Hub</v>
          </cell>
          <cell r="L1318" t="str">
            <v>Asset Management Integration Lead</v>
          </cell>
          <cell r="M1318" t="str">
            <v>IRETI OMOTOSO</v>
          </cell>
          <cell r="N1318" t="str">
            <v>PRODUCTION</v>
          </cell>
          <cell r="O1318" t="str">
            <v>OLALEYE, OLAYEMI</v>
          </cell>
          <cell r="P1318" t="str">
            <v>AFORD.AFODE@SHELL.COM</v>
          </cell>
          <cell r="Q1318" t="str">
            <v>CAPEX</v>
          </cell>
          <cell r="R1318" t="str">
            <v>CAPEX</v>
          </cell>
          <cell r="V1318" t="str">
            <v>C_OGIS_MAI_A21</v>
          </cell>
          <cell r="AB1318">
            <v>4880000</v>
          </cell>
          <cell r="AC1318">
            <v>24000</v>
          </cell>
          <cell r="AD1318">
            <v>40000</v>
          </cell>
        </row>
        <row r="1319">
          <cell r="A1319" t="str">
            <v>HR SALARIES Block</v>
          </cell>
          <cell r="B1319" t="str">
            <v>HR SALARIES Block</v>
          </cell>
          <cell r="C1319">
            <v>540001</v>
          </cell>
          <cell r="D1319" t="str">
            <v>CORPORATE OPEX SALARIES</v>
          </cell>
          <cell r="E1319">
            <v>415004</v>
          </cell>
          <cell r="F1319">
            <v>4150</v>
          </cell>
          <cell r="G1319" t="str">
            <v>G&amp;A</v>
          </cell>
          <cell r="H1319" t="str">
            <v>BASE JV</v>
          </cell>
          <cell r="I1319" t="str">
            <v>HR</v>
          </cell>
          <cell r="J1319" t="str">
            <v>HR</v>
          </cell>
          <cell r="M1319" t="str">
            <v>CHIGBO ENENMO</v>
          </cell>
          <cell r="N1319" t="str">
            <v>HR - SALARIES</v>
          </cell>
          <cell r="O1319" t="str">
            <v>AJILIMA- ISAAC, HAWA</v>
          </cell>
          <cell r="P1319" t="str">
            <v>TARI.AKHIBI@SHELL.COM</v>
          </cell>
          <cell r="Q1319" t="str">
            <v>OPEX</v>
          </cell>
          <cell r="R1319" t="str">
            <v>OPEX</v>
          </cell>
          <cell r="S1319" t="str">
            <v>SALARIES</v>
          </cell>
          <cell r="T1319" t="str">
            <v>N/A</v>
          </cell>
          <cell r="AB1319">
            <v>0</v>
          </cell>
          <cell r="AC1319">
            <v>0</v>
          </cell>
          <cell r="AD1319">
            <v>0</v>
          </cell>
        </row>
        <row r="1320">
          <cell r="A1320" t="str">
            <v>C.NG.PCW.DN.16.001.9401</v>
          </cell>
          <cell r="B1320" t="str">
            <v>ISENI 1  LOCATION PREPARATION</v>
          </cell>
          <cell r="C1320" t="str">
            <v>C.NG.PCW.DN.16.001.9401</v>
          </cell>
          <cell r="D1320" t="str">
            <v>ISENI 1  LOCATION PREPARATION</v>
          </cell>
          <cell r="E1320">
            <v>13101</v>
          </cell>
          <cell r="F1320">
            <v>131</v>
          </cell>
          <cell r="G1320" t="str">
            <v>GAS</v>
          </cell>
          <cell r="H1320" t="str">
            <v>DOMGAS/IPP</v>
          </cell>
          <cell r="I1320" t="str">
            <v>P&amp;T</v>
          </cell>
          <cell r="J1320" t="str">
            <v>WELLS</v>
          </cell>
          <cell r="K1320" t="str">
            <v>GM Wells Ops SPDC</v>
          </cell>
          <cell r="L1320" t="str">
            <v>Well Operations Manager, Land/ D&amp;R/BOM</v>
          </cell>
          <cell r="M1320" t="str">
            <v>MOJEED OKUNADE</v>
          </cell>
          <cell r="N1320" t="str">
            <v>WELLS</v>
          </cell>
          <cell r="O1320" t="str">
            <v>AUDU-USMAN, ISAAC</v>
          </cell>
          <cell r="P1320" t="str">
            <v>B.ORABUEZE@SHELL.COM</v>
          </cell>
          <cell r="Q1320" t="str">
            <v>CAPEX</v>
          </cell>
          <cell r="R1320" t="str">
            <v>CAPEX</v>
          </cell>
          <cell r="V1320" t="str">
            <v>D_ISEN_WS2_G32</v>
          </cell>
          <cell r="AB1320">
            <v>824110000</v>
          </cell>
          <cell r="AC1320">
            <v>859000</v>
          </cell>
          <cell r="AD1320">
            <v>3561000</v>
          </cell>
        </row>
        <row r="1321">
          <cell r="A1321" t="str">
            <v>C.NG.PCW.DN.16.001.9413</v>
          </cell>
          <cell r="B1321" t="str">
            <v>ISENI 1 WORKOVER</v>
          </cell>
          <cell r="C1321" t="str">
            <v>C.NG.PCW.DN.16.001.9413</v>
          </cell>
          <cell r="D1321" t="str">
            <v>ISENI 1 WORKOVER</v>
          </cell>
          <cell r="E1321">
            <v>13105</v>
          </cell>
          <cell r="F1321">
            <v>131</v>
          </cell>
          <cell r="G1321" t="str">
            <v>GAS</v>
          </cell>
          <cell r="H1321" t="str">
            <v>DOMGAS/IPP</v>
          </cell>
          <cell r="I1321" t="str">
            <v>P&amp;T</v>
          </cell>
          <cell r="J1321" t="str">
            <v>WELLS</v>
          </cell>
          <cell r="K1321" t="str">
            <v>GM Wells Ops SPDC</v>
          </cell>
          <cell r="L1321" t="str">
            <v>Well Operations Manager, Land/ D&amp;R/BOM</v>
          </cell>
          <cell r="M1321" t="str">
            <v>MOJEED OKUNADE</v>
          </cell>
          <cell r="N1321" t="str">
            <v>WELLS</v>
          </cell>
          <cell r="O1321" t="str">
            <v>AUDU-USMAN, ISAAC</v>
          </cell>
          <cell r="P1321" t="str">
            <v>FRED.TIMIBITEI@SHELL.COM</v>
          </cell>
          <cell r="Q1321" t="str">
            <v>CAPEX</v>
          </cell>
          <cell r="R1321" t="str">
            <v>CAPEX</v>
          </cell>
          <cell r="V1321" t="str">
            <v>D_ISEN_WS2_G32</v>
          </cell>
          <cell r="AB1321">
            <v>1936457793.0153239</v>
          </cell>
          <cell r="AC1321">
            <v>8598670.3617245387</v>
          </cell>
          <cell r="AD1321">
            <v>14947712.306037076</v>
          </cell>
        </row>
        <row r="1322">
          <cell r="A1322" t="str">
            <v>C.NG.PCW.DN.16.002.9401</v>
          </cell>
          <cell r="B1322" t="str">
            <v>ISENI 2 LOCATION PREPARATION</v>
          </cell>
          <cell r="C1322" t="str">
            <v>C.NG.PCW.DN.16.002.9401</v>
          </cell>
          <cell r="D1322" t="str">
            <v>ISENI 2 LOCATION PREPARATION</v>
          </cell>
          <cell r="E1322">
            <v>13101</v>
          </cell>
          <cell r="F1322">
            <v>131</v>
          </cell>
          <cell r="G1322" t="str">
            <v>GAS</v>
          </cell>
          <cell r="H1322" t="str">
            <v>DOMGAS/IPP</v>
          </cell>
          <cell r="I1322" t="str">
            <v>P&amp;T</v>
          </cell>
          <cell r="J1322" t="str">
            <v>WELLS</v>
          </cell>
          <cell r="K1322" t="str">
            <v>GM Wells Ops SPDC</v>
          </cell>
          <cell r="L1322" t="str">
            <v>Well Operations Manager, Land/ D&amp;R/BOM</v>
          </cell>
          <cell r="M1322" t="str">
            <v>MOJEED OKUNADE</v>
          </cell>
          <cell r="N1322" t="str">
            <v>WELLS</v>
          </cell>
          <cell r="O1322" t="str">
            <v>AUDU-USMAN, ISAAC</v>
          </cell>
          <cell r="P1322" t="str">
            <v>B.ORABUEZE@SHELL.COM</v>
          </cell>
          <cell r="Q1322" t="str">
            <v>CAPEX</v>
          </cell>
          <cell r="R1322" t="str">
            <v>CAPEX</v>
          </cell>
          <cell r="V1322" t="str">
            <v>D_ISEN_WS2_G32</v>
          </cell>
          <cell r="AB1322">
            <v>696843260</v>
          </cell>
          <cell r="AC1322">
            <v>1276268</v>
          </cell>
          <cell r="AD1322">
            <v>3561000</v>
          </cell>
        </row>
        <row r="1323">
          <cell r="A1323" t="str">
            <v>C.NG.PCW.DN.16.002.9413</v>
          </cell>
          <cell r="B1323" t="str">
            <v>ISENI 2 WORKOVER</v>
          </cell>
          <cell r="C1323" t="str">
            <v>C.NG.PCW.DN.16.002.9413</v>
          </cell>
          <cell r="D1323" t="str">
            <v>ISENI 2 WORKOVER</v>
          </cell>
          <cell r="E1323">
            <v>13105</v>
          </cell>
          <cell r="F1323">
            <v>131</v>
          </cell>
          <cell r="G1323" t="str">
            <v>GAS</v>
          </cell>
          <cell r="H1323" t="str">
            <v>DOMGAS/IPP</v>
          </cell>
          <cell r="I1323" t="str">
            <v>P&amp;T</v>
          </cell>
          <cell r="J1323" t="str">
            <v>WELLS</v>
          </cell>
          <cell r="K1323" t="str">
            <v>GM Wells Ops SPDC</v>
          </cell>
          <cell r="L1323" t="str">
            <v>Well Operations Manager, Land/ D&amp;R/BOM</v>
          </cell>
          <cell r="M1323" t="str">
            <v>MOJEED OKUNADE</v>
          </cell>
          <cell r="N1323" t="str">
            <v>WELLS</v>
          </cell>
          <cell r="O1323" t="str">
            <v>AUDU-USMAN, ISAAC</v>
          </cell>
          <cell r="P1323" t="str">
            <v>FRED.TIMIBITEI@SHELL.COM</v>
          </cell>
          <cell r="Q1323" t="str">
            <v>CAPEX</v>
          </cell>
          <cell r="R1323" t="str">
            <v>CAPEX</v>
          </cell>
          <cell r="V1323" t="str">
            <v>D_ISEN_WS2_G32</v>
          </cell>
          <cell r="AB1323">
            <v>1390718183.0085375</v>
          </cell>
          <cell r="AC1323">
            <v>6248281.1751044793</v>
          </cell>
          <cell r="AD1323">
            <v>10808012.922673455</v>
          </cell>
        </row>
        <row r="1324">
          <cell r="A1324" t="str">
            <v>C.NG.PCW.DN.16.004.9401</v>
          </cell>
          <cell r="B1324" t="str">
            <v>ISENI 4 LOCATION PREPARATION</v>
          </cell>
          <cell r="C1324" t="str">
            <v>C.NG.PCW.DN.16.004.9401</v>
          </cell>
          <cell r="D1324" t="str">
            <v>ISENI 4 LOCATION PREPARATION</v>
          </cell>
          <cell r="E1324">
            <v>13101</v>
          </cell>
          <cell r="F1324">
            <v>131</v>
          </cell>
          <cell r="G1324" t="str">
            <v>GAS</v>
          </cell>
          <cell r="H1324" t="str">
            <v>DOMGAS/IPP</v>
          </cell>
          <cell r="I1324" t="str">
            <v>P&amp;T</v>
          </cell>
          <cell r="J1324" t="str">
            <v>WELLS</v>
          </cell>
          <cell r="K1324" t="str">
            <v>GM Wells Ops SPDC</v>
          </cell>
          <cell r="L1324" t="str">
            <v>Well Operations Manager, Land/ D&amp;R/BOM</v>
          </cell>
          <cell r="M1324" t="str">
            <v>MOJEED OKUNADE</v>
          </cell>
          <cell r="N1324" t="str">
            <v>WELLS</v>
          </cell>
          <cell r="O1324" t="str">
            <v>AUDU-USMAN, ISAAC</v>
          </cell>
          <cell r="P1324" t="str">
            <v>B.ORABUEZE@SHELL.COM</v>
          </cell>
          <cell r="Q1324" t="str">
            <v>CAPEX</v>
          </cell>
          <cell r="R1324" t="str">
            <v>CAPEX</v>
          </cell>
          <cell r="V1324" t="str">
            <v>D_ISEN_WS2_G32</v>
          </cell>
          <cell r="AB1324">
            <v>694599375</v>
          </cell>
          <cell r="AC1324">
            <v>1283625</v>
          </cell>
          <cell r="AD1324">
            <v>3561000</v>
          </cell>
        </row>
        <row r="1325">
          <cell r="A1325" t="str">
            <v>C.NG.PCW.DN.16.004.9413</v>
          </cell>
          <cell r="B1325" t="str">
            <v>ISENI 4 WORKOVER</v>
          </cell>
          <cell r="C1325" t="str">
            <v>C.NG.PCW.DN.16.004.9413</v>
          </cell>
          <cell r="D1325" t="str">
            <v>ISENI 4 WORKOVER</v>
          </cell>
          <cell r="E1325">
            <v>13105</v>
          </cell>
          <cell r="F1325">
            <v>131</v>
          </cell>
          <cell r="G1325" t="str">
            <v>GAS</v>
          </cell>
          <cell r="H1325" t="str">
            <v>DOMGAS/IPP</v>
          </cell>
          <cell r="I1325" t="str">
            <v>P&amp;T</v>
          </cell>
          <cell r="J1325" t="str">
            <v>WELLS</v>
          </cell>
          <cell r="K1325" t="str">
            <v>GM Wells Ops SPDC</v>
          </cell>
          <cell r="L1325" t="str">
            <v>Well Operations Manager, Land/ D&amp;R/BOM</v>
          </cell>
          <cell r="M1325" t="str">
            <v>MOJEED OKUNADE</v>
          </cell>
          <cell r="N1325" t="str">
            <v>WELLS</v>
          </cell>
          <cell r="O1325" t="str">
            <v>AUDU-USMAN, ISAAC</v>
          </cell>
          <cell r="P1325" t="str">
            <v>FRED.TIMIBITEI@SHELL.COM</v>
          </cell>
          <cell r="Q1325" t="str">
            <v>CAPEX</v>
          </cell>
          <cell r="R1325" t="str">
            <v>CAPEX</v>
          </cell>
          <cell r="V1325" t="str">
            <v>D_ISEN_WS2_G32</v>
          </cell>
          <cell r="AB1325">
            <v>2636181263.6918545</v>
          </cell>
          <cell r="AC1325">
            <v>12539900.9089566</v>
          </cell>
          <cell r="AD1325">
            <v>21183118.166962683</v>
          </cell>
        </row>
        <row r="1326">
          <cell r="A1326" t="str">
            <v>C.NG.PCW.DN.18.001.9401</v>
          </cell>
          <cell r="B1326" t="str">
            <v>ISENI APPR  LOCATION PREPARATION</v>
          </cell>
          <cell r="C1326" t="str">
            <v xml:space="preserve">New_ISENI APPR </v>
          </cell>
          <cell r="D1326" t="str">
            <v>ISENI APPR  LOCATION PREPARATION</v>
          </cell>
          <cell r="E1326">
            <v>13101</v>
          </cell>
          <cell r="F1326">
            <v>131</v>
          </cell>
          <cell r="G1326" t="str">
            <v>GAS</v>
          </cell>
          <cell r="H1326" t="str">
            <v>DOMGAS/IPP</v>
          </cell>
          <cell r="I1326" t="str">
            <v>P&amp;T</v>
          </cell>
          <cell r="J1326" t="str">
            <v>WELLS</v>
          </cell>
          <cell r="K1326" t="str">
            <v>GM Wells Ops SPDC</v>
          </cell>
          <cell r="L1326" t="str">
            <v>Well Operations Manager, Land/ D&amp;R/BOM</v>
          </cell>
          <cell r="M1326" t="str">
            <v>MOJEED OKUNADE</v>
          </cell>
          <cell r="N1326" t="str">
            <v>WELLS</v>
          </cell>
          <cell r="O1326" t="str">
            <v>AUDU-USMAN, ISAAC</v>
          </cell>
          <cell r="P1326" t="str">
            <v>B.ORABUEZE@SHELL.COM</v>
          </cell>
          <cell r="Q1326" t="str">
            <v>CAPEX</v>
          </cell>
          <cell r="R1326" t="str">
            <v>CAPEX</v>
          </cell>
          <cell r="V1326" t="str">
            <v>C_ISEN_WS2_G31</v>
          </cell>
          <cell r="AB1326">
            <v>824110000</v>
          </cell>
          <cell r="AC1326">
            <v>859000</v>
          </cell>
          <cell r="AD1326">
            <v>3561000</v>
          </cell>
        </row>
        <row r="1327">
          <cell r="A1327" t="str">
            <v>C.NG.PCW.DN.18.001.9410</v>
          </cell>
          <cell r="B1327" t="str">
            <v>ISENI APPR  DRILLING</v>
          </cell>
          <cell r="C1327" t="str">
            <v>New_ISENI APPR  DRILLING_9410</v>
          </cell>
          <cell r="D1327" t="str">
            <v>ISENI APPR  DRILLING</v>
          </cell>
          <cell r="E1327">
            <v>13102</v>
          </cell>
          <cell r="F1327">
            <v>131</v>
          </cell>
          <cell r="G1327" t="str">
            <v>GAS</v>
          </cell>
          <cell r="H1327" t="str">
            <v>DOMGAS/IPP</v>
          </cell>
          <cell r="I1327" t="str">
            <v>P&amp;T</v>
          </cell>
          <cell r="J1327" t="str">
            <v>WELLS</v>
          </cell>
          <cell r="K1327" t="str">
            <v>GM Wells Ops SPDC</v>
          </cell>
          <cell r="L1327" t="str">
            <v>Well Operations Manager, Land/ D&amp;R/BOM</v>
          </cell>
          <cell r="M1327" t="str">
            <v>MOJEED OKUNADE</v>
          </cell>
          <cell r="N1327" t="str">
            <v>WELLS</v>
          </cell>
          <cell r="O1327" t="str">
            <v>AUDU-USMAN, ISAAC</v>
          </cell>
          <cell r="P1327" t="str">
            <v>FRED.TIMIBITEI@SHELL.COM</v>
          </cell>
          <cell r="Q1327" t="str">
            <v>CAPEX</v>
          </cell>
          <cell r="R1327" t="str">
            <v>CAPEX</v>
          </cell>
          <cell r="V1327" t="str">
            <v>C_ISEN_WS2_G31</v>
          </cell>
          <cell r="AB1327">
            <v>2807773365.5440626</v>
          </cell>
          <cell r="AC1327">
            <v>13808721.469888832</v>
          </cell>
          <cell r="AD1327">
            <v>23014535.783148054</v>
          </cell>
        </row>
        <row r="1328">
          <cell r="A1328" t="str">
            <v>C.NG.PCW.IC.03.705</v>
          </cell>
          <cell r="B1328" t="str">
            <v>TUNU LOG. BASE</v>
          </cell>
          <cell r="C1328" t="str">
            <v>C.NG.PCW.IC.03.705</v>
          </cell>
          <cell r="D1328" t="str">
            <v>SPDC WEST FIELD LOGISTICS BASES</v>
          </cell>
          <cell r="E1328">
            <v>14101</v>
          </cell>
          <cell r="F1328">
            <v>141</v>
          </cell>
          <cell r="G1328" t="str">
            <v>OF-CIVIL</v>
          </cell>
          <cell r="H1328" t="str">
            <v>DOMGAS/IPP</v>
          </cell>
          <cell r="I1328" t="str">
            <v>P&amp;T</v>
          </cell>
          <cell r="J1328" t="str">
            <v>GM Nigeria, Operated</v>
          </cell>
          <cell r="K1328" t="str">
            <v>GM Nigeria, Operated</v>
          </cell>
          <cell r="L1328" t="str">
            <v>Project Manager, DOMGAS &amp; FYIP</v>
          </cell>
          <cell r="M1328" t="str">
            <v>MOJEED OKUNADE</v>
          </cell>
          <cell r="N1328" t="str">
            <v>MAJOR PROJECTS</v>
          </cell>
          <cell r="O1328" t="str">
            <v>AJALA, OLUFEMI</v>
          </cell>
          <cell r="P1328" t="str">
            <v>GBOLAHAN.BALOGUN@SHELL.COM</v>
          </cell>
          <cell r="Q1328" t="str">
            <v>CAPEX</v>
          </cell>
          <cell r="R1328" t="str">
            <v>CAPEX</v>
          </cell>
          <cell r="S1328" t="str">
            <v>NON SAL</v>
          </cell>
          <cell r="T1328" t="str">
            <v>N/A</v>
          </cell>
          <cell r="U1328" t="str">
            <v>N/A</v>
          </cell>
          <cell r="V1328" t="str">
            <v>C_TUNU FLB</v>
          </cell>
          <cell r="AB1328">
            <v>1944375000</v>
          </cell>
          <cell r="AC1328">
            <v>19125000</v>
          </cell>
          <cell r="AD1328">
            <v>25500000</v>
          </cell>
        </row>
        <row r="1329">
          <cell r="A1329" t="str">
            <v>C.NG.PCW.IC.15.003</v>
          </cell>
          <cell r="B1329" t="str">
            <v>REHABILIATION OF ESCRAVOS FIELD MAIN ACCESS</v>
          </cell>
          <cell r="C1329" t="str">
            <v>C.NG.PCW.IC.15.003</v>
          </cell>
          <cell r="D1329" t="str">
            <v>REHABILIATION OF ESCRAVOS FIELD MAIN</v>
          </cell>
          <cell r="E1329">
            <v>13207</v>
          </cell>
          <cell r="F1329">
            <v>132</v>
          </cell>
          <cell r="G1329" t="str">
            <v>OF-CIVIL</v>
          </cell>
          <cell r="H1329" t="str">
            <v>BASE JV</v>
          </cell>
          <cell r="I1329" t="str">
            <v>P&amp;T</v>
          </cell>
          <cell r="J1329" t="str">
            <v>GM Nigeria, Operated</v>
          </cell>
          <cell r="K1329" t="str">
            <v>GM Nigeria, Operated</v>
          </cell>
          <cell r="L1329" t="str">
            <v xml:space="preserve">Project Manager, Matrix, Major Pipelines, H Block &amp; Corp Civil </v>
          </cell>
          <cell r="M1329" t="str">
            <v>MOJEED OKUNADE</v>
          </cell>
          <cell r="N1329" t="str">
            <v>MAJOR PROJECTS</v>
          </cell>
          <cell r="O1329" t="str">
            <v>EBEM, MARCEL</v>
          </cell>
          <cell r="P1329" t="str">
            <v>PRIYE.ORUBIDE@SHELL.COM</v>
          </cell>
          <cell r="Q1329" t="str">
            <v>CAPEX</v>
          </cell>
          <cell r="R1329" t="str">
            <v>CAPEX</v>
          </cell>
          <cell r="S1329" t="str">
            <v>NON SAL</v>
          </cell>
          <cell r="T1329" t="str">
            <v>N/A</v>
          </cell>
          <cell r="U1329" t="str">
            <v>N/A</v>
          </cell>
          <cell r="V1329" t="str">
            <v>C_NOGI_WNG_Z17</v>
          </cell>
          <cell r="AB1329">
            <v>91500000</v>
          </cell>
          <cell r="AC1329">
            <v>900000</v>
          </cell>
          <cell r="AD1329">
            <v>1200000</v>
          </cell>
        </row>
        <row r="1330">
          <cell r="A1330" t="str">
            <v>C.NG.POE.OR.14.008</v>
          </cell>
          <cell r="B1330" t="str">
            <v>LAB, FIELD TESTING AND MEASURING EQUIPMENT</v>
          </cell>
          <cell r="C1330" t="str">
            <v>C.NG.POE.OR.14.008</v>
          </cell>
          <cell r="D1330" t="str">
            <v>CHEMISTRY LABORATORY UPGRADE</v>
          </cell>
          <cell r="E1330">
            <v>13204</v>
          </cell>
          <cell r="F1330">
            <v>132</v>
          </cell>
          <cell r="G1330" t="str">
            <v>OF-E&amp;M</v>
          </cell>
          <cell r="H1330" t="str">
            <v>BASE JV</v>
          </cell>
          <cell r="I1330" t="str">
            <v>PRODUCTION</v>
          </cell>
          <cell r="J1330" t="str">
            <v>PRODUCTION</v>
          </cell>
          <cell r="K1330" t="str">
            <v>Production Services Manager</v>
          </cell>
          <cell r="L1330" t="str">
            <v>Hd Prodn Chemistry &amp; Discipline Lead</v>
          </cell>
          <cell r="M1330" t="str">
            <v>IRETI OMOTOSO</v>
          </cell>
          <cell r="N1330" t="str">
            <v>PRODUCTION</v>
          </cell>
          <cell r="O1330" t="str">
            <v>ADEPOJU, OPEYEMI</v>
          </cell>
          <cell r="P1330" t="str">
            <v>MICHAEL.OSUAGWU@SHELL.COM</v>
          </cell>
          <cell r="Q1330" t="str">
            <v>CAPEX</v>
          </cell>
          <cell r="R1330" t="str">
            <v>CAPEX</v>
          </cell>
          <cell r="V1330" t="str">
            <v>C_FLDX_CWW_U06</v>
          </cell>
          <cell r="AB1330">
            <v>8326195</v>
          </cell>
          <cell r="AC1330">
            <v>62701</v>
          </cell>
          <cell r="AD1330">
            <v>90000</v>
          </cell>
        </row>
        <row r="1331">
          <cell r="A1331" t="str">
            <v>C.NG.POE.OR.18.001</v>
          </cell>
          <cell r="B1331" t="str">
            <v>ROCI programme &amp; Facilities Upgrade</v>
          </cell>
          <cell r="C1331" t="str">
            <v>C.NG.POE.OR.18.001</v>
          </cell>
          <cell r="D1331" t="str">
            <v>ROCI programme &amp; Facilities Upgrade</v>
          </cell>
          <cell r="E1331">
            <v>13203</v>
          </cell>
          <cell r="F1331">
            <v>132</v>
          </cell>
          <cell r="G1331" t="str">
            <v>OF-E&amp;M</v>
          </cell>
          <cell r="H1331" t="str">
            <v>BASE JV</v>
          </cell>
          <cell r="I1331" t="str">
            <v>P&amp;T</v>
          </cell>
          <cell r="J1331" t="str">
            <v>GM Nigeria, Operated</v>
          </cell>
          <cell r="K1331" t="str">
            <v>GM Nigeria, Operated</v>
          </cell>
          <cell r="L1331" t="str">
            <v xml:space="preserve">Project Manager, Matrix, Major Pipelines, H Block &amp; Corp Civil </v>
          </cell>
          <cell r="M1331" t="str">
            <v>MOJEED OKUNADE</v>
          </cell>
          <cell r="N1331" t="str">
            <v>MAJOR PROJECTS</v>
          </cell>
          <cell r="O1331" t="str">
            <v>EBEM, MARCEL</v>
          </cell>
          <cell r="P1331" t="str">
            <v>UCHENNA.ORAKA@SHELL.COM</v>
          </cell>
          <cell r="Q1331" t="str">
            <v>CAPEX</v>
          </cell>
          <cell r="R1331" t="str">
            <v>CAPEX</v>
          </cell>
          <cell r="S1331" t="str">
            <v>NON SAL</v>
          </cell>
          <cell r="T1331" t="str">
            <v>N/A</v>
          </cell>
          <cell r="U1331" t="str">
            <v>N/A</v>
          </cell>
          <cell r="V1331" t="str">
            <v>C_FLDX_CWE_U14</v>
          </cell>
          <cell r="AB1331">
            <v>190625000</v>
          </cell>
          <cell r="AC1331">
            <v>1875000</v>
          </cell>
          <cell r="AD1331">
            <v>2500000</v>
          </cell>
        </row>
        <row r="1332">
          <cell r="A1332" t="str">
            <v>C.NG.POE.OR.18.002</v>
          </cell>
          <cell r="B1332" t="str">
            <v>CAO facilities Instrumentations</v>
          </cell>
          <cell r="C1332" t="str">
            <v>C.NG.POE.OR.18.002</v>
          </cell>
          <cell r="D1332" t="str">
            <v>CAO facilities Instrumentations</v>
          </cell>
          <cell r="E1332">
            <v>13203</v>
          </cell>
          <cell r="F1332">
            <v>132</v>
          </cell>
          <cell r="G1332" t="str">
            <v>OF-E&amp;M</v>
          </cell>
          <cell r="H1332" t="str">
            <v>BASE JV</v>
          </cell>
          <cell r="I1332" t="str">
            <v>P&amp;T</v>
          </cell>
          <cell r="J1332" t="str">
            <v>GM Nigeria, Operated</v>
          </cell>
          <cell r="K1332" t="str">
            <v>GM Nigeria, Operated</v>
          </cell>
          <cell r="L1332" t="str">
            <v xml:space="preserve">Project Manager, Matrix, Major Pipelines, H Block &amp; Corp Civil </v>
          </cell>
          <cell r="M1332" t="str">
            <v>MOJEED OKUNADE</v>
          </cell>
          <cell r="N1332" t="str">
            <v>MAJOR PROJECTS</v>
          </cell>
          <cell r="O1332" t="str">
            <v>EBEM, MARCEL</v>
          </cell>
          <cell r="P1332" t="str">
            <v>UCHENNA.ORAKA@SHELL.COM</v>
          </cell>
          <cell r="Q1332" t="str">
            <v>CAPEX</v>
          </cell>
          <cell r="R1332" t="str">
            <v>CAPEX</v>
          </cell>
          <cell r="S1332" t="str">
            <v>NON SAL</v>
          </cell>
          <cell r="T1332" t="str">
            <v>N/A</v>
          </cell>
          <cell r="U1332" t="str">
            <v>N/A</v>
          </cell>
          <cell r="V1332" t="str">
            <v>C_FLDX_CWE_U17</v>
          </cell>
          <cell r="AB1332">
            <v>236375000</v>
          </cell>
          <cell r="AC1332">
            <v>2325000</v>
          </cell>
          <cell r="AD1332">
            <v>3100000</v>
          </cell>
        </row>
        <row r="1333">
          <cell r="A1333" t="str">
            <v>C.NG.PPE.DP.17.002</v>
          </cell>
          <cell r="B1333" t="str">
            <v>PIPELINE MANIFOLD UPGRADE -EAST</v>
          </cell>
          <cell r="C1333" t="str">
            <v>C.NG.PPE.DP.13.002</v>
          </cell>
          <cell r="D1333" t="str">
            <v>PIPELINE MANIFOLD UPGRADE -EAST (PIPELINES, FLOWLINES &amp; RISERS - OIL (LAND, SWAMP, AND SHALLOW WATERS))</v>
          </cell>
          <cell r="E1333">
            <v>13210</v>
          </cell>
          <cell r="F1333">
            <v>132</v>
          </cell>
          <cell r="G1333" t="str">
            <v>OF-E&amp;M</v>
          </cell>
          <cell r="H1333" t="str">
            <v>BASE JV</v>
          </cell>
          <cell r="I1333" t="str">
            <v>PRODUCTION</v>
          </cell>
          <cell r="J1333" t="str">
            <v>PRODUCTION</v>
          </cell>
          <cell r="K1333" t="str">
            <v>Pipeline Asset Manager</v>
          </cell>
          <cell r="L1333" t="str">
            <v xml:space="preserve">	Head, Pipeline Operations &amp; Maintenance Mgt.                             </v>
          </cell>
          <cell r="M1333" t="str">
            <v>IRETI OMOTOSO</v>
          </cell>
          <cell r="N1333" t="str">
            <v>PRODUCTION</v>
          </cell>
          <cell r="O1333" t="str">
            <v>AGUEGBOH, OBIORA</v>
          </cell>
          <cell r="P1333" t="str">
            <v>EWORITSE.SANIYO@SHELL.COM</v>
          </cell>
          <cell r="Q1333" t="str">
            <v>CAPEX</v>
          </cell>
          <cell r="R1333" t="str">
            <v>CAPEX</v>
          </cell>
          <cell r="V1333" t="str">
            <v>C_OGIS_EPP_F02</v>
          </cell>
          <cell r="AB1333">
            <v>48800000</v>
          </cell>
          <cell r="AC1333">
            <v>640000</v>
          </cell>
          <cell r="AD1333">
            <v>800000</v>
          </cell>
        </row>
        <row r="1334">
          <cell r="A1334" t="str">
            <v>C.NG.PPE.DP.17.003</v>
          </cell>
          <cell r="B1334" t="str">
            <v>PIPELINES CATHODIC PROTECTION SYSTEM-EAST</v>
          </cell>
          <cell r="C1334" t="str">
            <v>C.NG.PPE.DP.13.003</v>
          </cell>
          <cell r="D1334" t="str">
            <v>PIPELINES CATHODIC PROTECTION SYSTEM-EAST</v>
          </cell>
          <cell r="E1334">
            <v>412002</v>
          </cell>
          <cell r="F1334">
            <v>4120</v>
          </cell>
          <cell r="G1334" t="str">
            <v>OF-MTCE</v>
          </cell>
          <cell r="H1334" t="str">
            <v>BASE JV</v>
          </cell>
          <cell r="I1334" t="str">
            <v>PRODUCTION</v>
          </cell>
          <cell r="J1334" t="str">
            <v>PRODUCTION</v>
          </cell>
          <cell r="K1334" t="str">
            <v>Pipeline Asset Manager</v>
          </cell>
          <cell r="L1334" t="str">
            <v xml:space="preserve">	Head, Pipeline Operations &amp; Maintenance Mgt.                             </v>
          </cell>
          <cell r="M1334" t="str">
            <v>IRETI OMOTOSO</v>
          </cell>
          <cell r="N1334" t="str">
            <v>PRODUCTION</v>
          </cell>
          <cell r="O1334" t="str">
            <v>AGUEGBOH, OBIORA</v>
          </cell>
          <cell r="P1334" t="str">
            <v>ADEBOYE.SOBAYO@SHELL.COM</v>
          </cell>
          <cell r="Q1334" t="str">
            <v>CAPEX</v>
          </cell>
          <cell r="R1334" t="str">
            <v>CAPEX</v>
          </cell>
          <cell r="V1334" t="str">
            <v>C_OGIS_EPP_F01</v>
          </cell>
          <cell r="AB1334">
            <v>46360000</v>
          </cell>
          <cell r="AC1334">
            <v>228000</v>
          </cell>
          <cell r="AD1334">
            <v>380000</v>
          </cell>
        </row>
        <row r="1335">
          <cell r="A1335" t="str">
            <v>C.NG.PPE.DP.17.005</v>
          </cell>
          <cell r="B1335" t="str">
            <v>PROCUREMENT &amp; REPLACEMENT OF DEFECTIVE VALVES ON OIL NETWORKS-EAST</v>
          </cell>
          <cell r="C1335" t="str">
            <v>C.NG.PPE.DP.13.005</v>
          </cell>
          <cell r="D1335" t="str">
            <v>PROCUREMENT &amp; REPLACEMENT OF DEFECTIVE VALVES ON OIL AND GAS NETWORKS-EAST</v>
          </cell>
          <cell r="E1335">
            <v>13204</v>
          </cell>
          <cell r="F1335">
            <v>132</v>
          </cell>
          <cell r="G1335" t="str">
            <v>OF-E&amp;M</v>
          </cell>
          <cell r="H1335" t="str">
            <v>BASE JV</v>
          </cell>
          <cell r="I1335" t="str">
            <v>PRODUCTION</v>
          </cell>
          <cell r="J1335" t="str">
            <v>PRODUCTION</v>
          </cell>
          <cell r="K1335" t="str">
            <v>Pipeline Asset Manager</v>
          </cell>
          <cell r="L1335" t="str">
            <v xml:space="preserve">	Head, Pipeline Operations &amp; Maintenance Mgt.                             </v>
          </cell>
          <cell r="M1335" t="str">
            <v>IRETI OMOTOSO</v>
          </cell>
          <cell r="N1335" t="str">
            <v>PRODUCTION</v>
          </cell>
          <cell r="O1335" t="str">
            <v>AGUEGBOH, OBIORA</v>
          </cell>
          <cell r="P1335" t="str">
            <v>EWORITSE.SANIYO@SHELL.COM</v>
          </cell>
          <cell r="Q1335" t="str">
            <v>CAPEX</v>
          </cell>
          <cell r="R1335" t="str">
            <v>CAPEX</v>
          </cell>
          <cell r="V1335" t="str">
            <v>C_OGIS_EPP_F06</v>
          </cell>
          <cell r="AB1335">
            <v>75945000</v>
          </cell>
          <cell r="AC1335">
            <v>581000</v>
          </cell>
          <cell r="AD1335">
            <v>830000</v>
          </cell>
        </row>
        <row r="1336">
          <cell r="A1336" t="str">
            <v>C.NG.PPE.DP.17.008</v>
          </cell>
          <cell r="B1336" t="str">
            <v xml:space="preserve">GAS PIPELINES AND MANIFOLD UPGRADE- EAST </v>
          </cell>
          <cell r="C1336" t="str">
            <v>C.NG.PPE.DP.13.008</v>
          </cell>
          <cell r="D1336" t="str">
            <v xml:space="preserve">GAS PIPELINES UPGRADE- EAST </v>
          </cell>
          <cell r="E1336">
            <v>13310</v>
          </cell>
          <cell r="F1336">
            <v>133</v>
          </cell>
          <cell r="G1336" t="str">
            <v>GAS</v>
          </cell>
          <cell r="H1336" t="str">
            <v>BASE JV</v>
          </cell>
          <cell r="I1336" t="str">
            <v>PRODUCTION</v>
          </cell>
          <cell r="J1336" t="str">
            <v>PRODUCTION</v>
          </cell>
          <cell r="K1336" t="str">
            <v>Pipeline Asset Manager</v>
          </cell>
          <cell r="L1336" t="str">
            <v xml:space="preserve">	Head, Pipeline Operations &amp; Maintenance Mgt.                             </v>
          </cell>
          <cell r="M1336" t="str">
            <v>IRETI OMOTOSO</v>
          </cell>
          <cell r="N1336" t="str">
            <v>PRODUCTION</v>
          </cell>
          <cell r="O1336" t="str">
            <v>AGUEGBOH, OBIORA</v>
          </cell>
          <cell r="P1336" t="str">
            <v>EWORITSE.SANIYO@SHELL.COM</v>
          </cell>
          <cell r="Q1336" t="str">
            <v>CAPEX</v>
          </cell>
          <cell r="R1336" t="str">
            <v>CAPEX</v>
          </cell>
          <cell r="V1336" t="str">
            <v>C_OGIS_EPP_F03</v>
          </cell>
          <cell r="AB1336">
            <v>402600000</v>
          </cell>
          <cell r="AC1336">
            <v>3080000</v>
          </cell>
          <cell r="AD1336">
            <v>4400000</v>
          </cell>
        </row>
        <row r="1337">
          <cell r="A1337" t="str">
            <v>C.NG.PPE.NP.17.001</v>
          </cell>
          <cell r="B1337" t="str">
            <v>PIPELINES SECURITY IMPROVEMENT-EAST</v>
          </cell>
          <cell r="C1337" t="str">
            <v>C.NG.PPE.NP.13.001</v>
          </cell>
          <cell r="D1337" t="str">
            <v>PIPELINES SECURITY IMPROVEMENT-EAST</v>
          </cell>
          <cell r="E1337">
            <v>13210</v>
          </cell>
          <cell r="F1337">
            <v>132</v>
          </cell>
          <cell r="G1337" t="str">
            <v>OF-CIVIL</v>
          </cell>
          <cell r="H1337" t="str">
            <v>BASE JV</v>
          </cell>
          <cell r="I1337" t="str">
            <v>PRODUCTION</v>
          </cell>
          <cell r="J1337" t="str">
            <v>PRODUCTION</v>
          </cell>
          <cell r="K1337" t="str">
            <v>Pipeline Asset Manager</v>
          </cell>
          <cell r="L1337" t="str">
            <v xml:space="preserve">	Head, Pipeline Operations &amp; Maintenance Mgt.                             </v>
          </cell>
          <cell r="M1337" t="str">
            <v>IRETI OMOTOSO</v>
          </cell>
          <cell r="N1337" t="str">
            <v>PRODUCTION</v>
          </cell>
          <cell r="O1337" t="str">
            <v>AGUEGBOH, OBIORA</v>
          </cell>
          <cell r="P1337" t="str">
            <v>CYPRIANA.WILKEY@SHELL.COM</v>
          </cell>
          <cell r="Q1337" t="str">
            <v>CAPEX</v>
          </cell>
          <cell r="R1337" t="str">
            <v>CAPEX</v>
          </cell>
          <cell r="V1337" t="str">
            <v>C_OGIS_EPP_F05</v>
          </cell>
          <cell r="AB1337">
            <v>36935500</v>
          </cell>
          <cell r="AC1337">
            <v>8900</v>
          </cell>
          <cell r="AD1337">
            <v>130000</v>
          </cell>
        </row>
        <row r="1338">
          <cell r="A1338" t="str">
            <v>C.NG.PPE.OR.17.011</v>
          </cell>
          <cell r="B1338" t="str">
            <v>PROCUREMENT OF OIL SPILL RESPONSE EQUIPMENT-EAST</v>
          </cell>
          <cell r="C1338" t="str">
            <v>C.NG.PPE.OR.13.011</v>
          </cell>
          <cell r="D1338" t="str">
            <v>PROCUREMENT OF OIL SPILL RESPONSE EQUIPMENT-EAST</v>
          </cell>
          <cell r="E1338">
            <v>13401</v>
          </cell>
          <cell r="F1338">
            <v>134</v>
          </cell>
          <cell r="G1338" t="str">
            <v>HSE</v>
          </cell>
          <cell r="H1338" t="str">
            <v>BASE JV</v>
          </cell>
          <cell r="I1338" t="str">
            <v>PRODUCTION</v>
          </cell>
          <cell r="J1338" t="str">
            <v>PRODUCTION</v>
          </cell>
          <cell r="K1338" t="str">
            <v>Pipeline Asset Manager</v>
          </cell>
          <cell r="L1338" t="str">
            <v xml:space="preserve">	Head, Pipeline Operations &amp; Maintenance Mgt.                             </v>
          </cell>
          <cell r="M1338" t="str">
            <v>IRETI OMOTOSO</v>
          </cell>
          <cell r="N1338" t="str">
            <v>PRODUCTION</v>
          </cell>
          <cell r="O1338" t="str">
            <v>AGUEGBOH, OBIORA</v>
          </cell>
          <cell r="P1338" t="str">
            <v>DAMIAN-PAUL.AGUIYI@SHELL.COM</v>
          </cell>
          <cell r="Q1338" t="str">
            <v>CAPEX</v>
          </cell>
          <cell r="R1338" t="str">
            <v>CAPEX</v>
          </cell>
          <cell r="V1338" t="str">
            <v>C_OGIS_EPP_F04</v>
          </cell>
          <cell r="AB1338">
            <v>121928156.94500001</v>
          </cell>
          <cell r="AC1338">
            <v>235.55099999999999</v>
          </cell>
          <cell r="AD1338">
            <v>400000</v>
          </cell>
        </row>
        <row r="1339">
          <cell r="A1339" t="str">
            <v>C.NG.PPW.DP.17.002</v>
          </cell>
          <cell r="B1339" t="str">
            <v>PIPELINE MANIFOLD UPGRADE-WEST</v>
          </cell>
          <cell r="C1339" t="str">
            <v>C.NG.PPW.DP.13.002</v>
          </cell>
          <cell r="D1339" t="str">
            <v>PIPELINE MANIFOLD UPGRADE-WEST</v>
          </cell>
          <cell r="E1339">
            <v>13210</v>
          </cell>
          <cell r="F1339">
            <v>132</v>
          </cell>
          <cell r="G1339" t="str">
            <v>OF-E&amp;M</v>
          </cell>
          <cell r="H1339" t="str">
            <v>BASE JV</v>
          </cell>
          <cell r="I1339" t="str">
            <v>PRODUCTION</v>
          </cell>
          <cell r="J1339" t="str">
            <v>PRODUCTION</v>
          </cell>
          <cell r="K1339" t="str">
            <v>Pipeline Asset Manager</v>
          </cell>
          <cell r="L1339" t="str">
            <v xml:space="preserve">	Head, Pipeline Operations &amp; Maintenance Mgt.                             </v>
          </cell>
          <cell r="M1339" t="str">
            <v>IRETI OMOTOSO</v>
          </cell>
          <cell r="N1339" t="str">
            <v>PRODUCTION</v>
          </cell>
          <cell r="O1339" t="str">
            <v>AGUEGBOH, OBIORA</v>
          </cell>
          <cell r="P1339" t="str">
            <v>SANNI.MOHAMMED@SHELL.COM</v>
          </cell>
          <cell r="Q1339" t="str">
            <v>CAPEX</v>
          </cell>
          <cell r="R1339" t="str">
            <v>CAPEX</v>
          </cell>
          <cell r="V1339" t="str">
            <v>C_OGIS_WPP_A02</v>
          </cell>
          <cell r="AB1339">
            <v>29280000</v>
          </cell>
          <cell r="AC1339">
            <v>384000</v>
          </cell>
          <cell r="AD1339">
            <v>480000</v>
          </cell>
        </row>
        <row r="1340">
          <cell r="A1340" t="str">
            <v>C.NG.PPW.DP.17.003</v>
          </cell>
          <cell r="B1340" t="str">
            <v>CATHODIC PROTECTION SYSTEM MAINTENANCE/ UPGRADES - WEST:</v>
          </cell>
          <cell r="C1340" t="str">
            <v>C.NG.PPW.DP.13.003</v>
          </cell>
          <cell r="D1340" t="str">
            <v>CATHODIC PROTECTION SYSTEM MAINTENANCE/ UPGRADES - WEST:</v>
          </cell>
          <cell r="E1340">
            <v>413001</v>
          </cell>
          <cell r="F1340">
            <v>4130</v>
          </cell>
          <cell r="G1340" t="str">
            <v>OF-MTCE</v>
          </cell>
          <cell r="H1340" t="str">
            <v>BASE JV</v>
          </cell>
          <cell r="I1340" t="str">
            <v>PRODUCTION</v>
          </cell>
          <cell r="J1340" t="str">
            <v>PRODUCTION</v>
          </cell>
          <cell r="K1340" t="str">
            <v>Pipeline Asset Manager</v>
          </cell>
          <cell r="L1340" t="str">
            <v xml:space="preserve">	Head, Pipeline Operations &amp; Maintenance Mgt.                             </v>
          </cell>
          <cell r="M1340" t="str">
            <v>IRETI OMOTOSO</v>
          </cell>
          <cell r="N1340" t="str">
            <v>PRODUCTION</v>
          </cell>
          <cell r="O1340" t="str">
            <v>AGUEGBOH, OBIORA</v>
          </cell>
          <cell r="P1340" t="str">
            <v>ADEBOYE.SOBAYO@SHELL.COM</v>
          </cell>
          <cell r="Q1340" t="str">
            <v>CAPEX</v>
          </cell>
          <cell r="R1340" t="str">
            <v>CAPEX</v>
          </cell>
          <cell r="V1340" t="str">
            <v>C_OGIS_WPP_A01</v>
          </cell>
          <cell r="AB1340">
            <v>25620000</v>
          </cell>
          <cell r="AC1340">
            <v>126000</v>
          </cell>
          <cell r="AD1340">
            <v>210000</v>
          </cell>
        </row>
        <row r="1341">
          <cell r="A1341" t="str">
            <v>C.NG.PPW.DP.17.008</v>
          </cell>
          <cell r="B1341" t="str">
            <v>GAS PIPELINE AND MANIFOLD UPGRADE</v>
          </cell>
          <cell r="C1341" t="str">
            <v>C.NG.PPW.DP.13.008</v>
          </cell>
          <cell r="D1341" t="str">
            <v>GAS PIPELINE AND MANIFOLD UPGRADE</v>
          </cell>
          <cell r="E1341">
            <v>13310</v>
          </cell>
          <cell r="F1341">
            <v>133</v>
          </cell>
          <cell r="G1341" t="str">
            <v>GAS</v>
          </cell>
          <cell r="H1341" t="str">
            <v>BASE JV</v>
          </cell>
          <cell r="I1341" t="str">
            <v>PRODUCTION</v>
          </cell>
          <cell r="J1341" t="str">
            <v>PRODUCTION</v>
          </cell>
          <cell r="K1341" t="str">
            <v>Pipeline Asset Manager</v>
          </cell>
          <cell r="L1341" t="str">
            <v xml:space="preserve">	Head, Pipeline Operations &amp; Maintenance Mgt.                             </v>
          </cell>
          <cell r="M1341" t="str">
            <v>IRETI OMOTOSO</v>
          </cell>
          <cell r="N1341" t="str">
            <v>PRODUCTION</v>
          </cell>
          <cell r="O1341" t="str">
            <v>AGUEGBOH, OBIORA</v>
          </cell>
          <cell r="P1341" t="str">
            <v>SANNI.MOHAMMED@SHELL.COM</v>
          </cell>
          <cell r="Q1341" t="str">
            <v>CAPEX</v>
          </cell>
          <cell r="R1341" t="str">
            <v>CAPEX</v>
          </cell>
          <cell r="V1341" t="str">
            <v>C_OGIS_PPW_A07</v>
          </cell>
          <cell r="AB1341">
            <v>4880000</v>
          </cell>
          <cell r="AC1341">
            <v>64000</v>
          </cell>
          <cell r="AD1341">
            <v>80000</v>
          </cell>
        </row>
        <row r="1342">
          <cell r="A1342" t="str">
            <v>C.NG.PPW.NP.17.001</v>
          </cell>
          <cell r="B1342" t="str">
            <v>PIPELINES SECURITY IMPROVEMENT-WEST</v>
          </cell>
          <cell r="C1342" t="str">
            <v>C.NG.PPW.NP.13.001</v>
          </cell>
          <cell r="D1342" t="str">
            <v xml:space="preserve">PIPELINES SECURITY IMPROVEMENT-WEST </v>
          </cell>
          <cell r="E1342">
            <v>13210</v>
          </cell>
          <cell r="F1342">
            <v>132</v>
          </cell>
          <cell r="G1342" t="str">
            <v>OF-E&amp;M</v>
          </cell>
          <cell r="H1342" t="str">
            <v>BASE JV</v>
          </cell>
          <cell r="I1342" t="str">
            <v>PRODUCTION</v>
          </cell>
          <cell r="J1342" t="str">
            <v>PRODUCTION</v>
          </cell>
          <cell r="K1342" t="str">
            <v>Pipeline Asset Manager</v>
          </cell>
          <cell r="L1342" t="str">
            <v xml:space="preserve">	Head, Pipeline Operations &amp; Maintenance Mgt.                             </v>
          </cell>
          <cell r="M1342" t="str">
            <v>IRETI OMOTOSO</v>
          </cell>
          <cell r="N1342" t="str">
            <v>PRODUCTION</v>
          </cell>
          <cell r="O1342" t="str">
            <v>AGUEGBOH, OBIORA</v>
          </cell>
          <cell r="P1342" t="str">
            <v>CYPRIANA.WILKEY@SHELL.COM</v>
          </cell>
          <cell r="Q1342" t="str">
            <v>CAPEX</v>
          </cell>
          <cell r="R1342" t="str">
            <v>CAPEX</v>
          </cell>
          <cell r="V1342" t="str">
            <v>C_OGIS_WPP_A03</v>
          </cell>
          <cell r="AB1342">
            <v>46085500</v>
          </cell>
          <cell r="AC1342">
            <v>8900</v>
          </cell>
          <cell r="AD1342">
            <v>160000</v>
          </cell>
        </row>
        <row r="1343">
          <cell r="A1343" t="str">
            <v>C.NG.PPW.OR.17.006</v>
          </cell>
          <cell r="B1343" t="str">
            <v>PROCURMENT OF OIL SPILL RESPONSE EQUIPMENT - WEST</v>
          </cell>
          <cell r="C1343" t="str">
            <v>C.NG.PPW.OR.13.006</v>
          </cell>
          <cell r="D1343" t="str">
            <v>PROCURMENT OF OIL SPILL RESPONSE EQUIPMENT - WEST</v>
          </cell>
          <cell r="E1343">
            <v>13401</v>
          </cell>
          <cell r="F1343">
            <v>134</v>
          </cell>
          <cell r="G1343" t="str">
            <v>HSE</v>
          </cell>
          <cell r="H1343" t="str">
            <v>BASE JV</v>
          </cell>
          <cell r="I1343" t="str">
            <v>PRODUCTION</v>
          </cell>
          <cell r="J1343" t="str">
            <v>PRODUCTION</v>
          </cell>
          <cell r="K1343" t="str">
            <v>Pipeline Asset Manager</v>
          </cell>
          <cell r="L1343" t="str">
            <v xml:space="preserve">	Head, Pipeline Operations &amp; Maintenance Mgt.                             </v>
          </cell>
          <cell r="M1343" t="str">
            <v>IRETI OMOTOSO</v>
          </cell>
          <cell r="N1343" t="str">
            <v>PRODUCTION</v>
          </cell>
          <cell r="O1343" t="str">
            <v>AGUEGBOH, OBIORA</v>
          </cell>
          <cell r="P1343" t="str">
            <v>DAMIAN-PAUL.AGUIYI@SHELL.COM</v>
          </cell>
          <cell r="Q1343" t="str">
            <v>CAPEX</v>
          </cell>
          <cell r="R1343" t="str">
            <v>CAPEX</v>
          </cell>
          <cell r="V1343" t="str">
            <v>C_OGIS_WPP_A05</v>
          </cell>
          <cell r="AB1343">
            <v>40125633.164999999</v>
          </cell>
          <cell r="AC1343">
            <v>188440.54699999999</v>
          </cell>
          <cell r="AD1343">
            <v>320000</v>
          </cell>
        </row>
        <row r="1344">
          <cell r="A1344" t="str">
            <v>C.NG.PSE.OR.17.011</v>
          </cell>
          <cell r="B1344" t="str">
            <v>PURCHASE OF FIRE VEHICLES</v>
          </cell>
          <cell r="C1344" t="str">
            <v>C.NG.PSE.OR.17.011</v>
          </cell>
          <cell r="D1344" t="str">
            <v>PURCHASE OF FIRE VEHICLES</v>
          </cell>
          <cell r="E1344">
            <v>13405</v>
          </cell>
          <cell r="F1344">
            <v>134</v>
          </cell>
          <cell r="G1344" t="str">
            <v>PMM</v>
          </cell>
          <cell r="H1344" t="str">
            <v>BASE JV</v>
          </cell>
          <cell r="I1344" t="str">
            <v>SAFETY &amp; ENVIRONMENT</v>
          </cell>
          <cell r="J1344" t="str">
            <v>SECURITY</v>
          </cell>
          <cell r="K1344" t="str">
            <v>General Manager, Safety &amp; Environment</v>
          </cell>
          <cell r="L1344" t="str">
            <v>Manager, Coporate Emergency Response</v>
          </cell>
          <cell r="M1344" t="str">
            <v>CHIGBO ENENMO</v>
          </cell>
          <cell r="N1344" t="str">
            <v>HSE</v>
          </cell>
          <cell r="O1344" t="str">
            <v>OLOWOLAGBA, SUNKANMI</v>
          </cell>
          <cell r="P1344" t="str">
            <v>ANTHONY.YARHERE@SHELL.COM</v>
          </cell>
          <cell r="Q1344" t="str">
            <v>CAPEX</v>
          </cell>
          <cell r="R1344" t="str">
            <v>CAPEX</v>
          </cell>
          <cell r="V1344" t="str">
            <v>C_NOGI_HSE_Z02</v>
          </cell>
          <cell r="AB1344">
            <v>121237500</v>
          </cell>
          <cell r="AC1344">
            <v>1192500</v>
          </cell>
          <cell r="AD1344">
            <v>1590000</v>
          </cell>
        </row>
        <row r="1345">
          <cell r="A1345" t="str">
            <v>C.NG.PSE.OR.18.051</v>
          </cell>
          <cell r="B1345" t="str">
            <v>STRUCTURAL UPGRADE OF WORKSHOP EAST</v>
          </cell>
          <cell r="C1345" t="str">
            <v>C.NG.PSE.OR.18.051</v>
          </cell>
          <cell r="D1345" t="str">
            <v>STRUCTURAL UPGRADE OF WORKSHOP EAST</v>
          </cell>
          <cell r="E1345">
            <v>14001</v>
          </cell>
          <cell r="F1345">
            <v>140</v>
          </cell>
          <cell r="G1345" t="str">
            <v>OF-CIVIL</v>
          </cell>
          <cell r="H1345" t="str">
            <v>BASE JV</v>
          </cell>
          <cell r="I1345" t="str">
            <v>PRODUCTION</v>
          </cell>
          <cell r="J1345" t="str">
            <v>PRODUCTION</v>
          </cell>
          <cell r="K1345" t="str">
            <v>Production Services Manager</v>
          </cell>
          <cell r="L1345" t="str">
            <v>Mgr, Turnaround &amp; Maintenance Execution</v>
          </cell>
          <cell r="M1345" t="str">
            <v>IRETI OMOTOSO</v>
          </cell>
          <cell r="N1345" t="str">
            <v>PRODUCTION</v>
          </cell>
          <cell r="O1345" t="str">
            <v>OLALEYE, OLAYEMI</v>
          </cell>
          <cell r="P1345" t="str">
            <v>ABIODUN.BAKARE@SHELL.COM</v>
          </cell>
          <cell r="Q1345" t="str">
            <v>CAPEX</v>
          </cell>
          <cell r="R1345" t="str">
            <v>CAPEX</v>
          </cell>
          <cell r="V1345" t="str">
            <v>C_OGIS_COR_A11</v>
          </cell>
          <cell r="AB1345">
            <v>146400000</v>
          </cell>
          <cell r="AC1345">
            <v>320000</v>
          </cell>
          <cell r="AD1345">
            <v>800000</v>
          </cell>
        </row>
        <row r="1346">
          <cell r="A1346" t="str">
            <v>C.NG.PSW.OR.18.002</v>
          </cell>
          <cell r="B1346" t="str">
            <v xml:space="preserve">WORKSHOP (WEST) CIVIL UPGRADE </v>
          </cell>
          <cell r="C1346" t="str">
            <v>C.NG.PSW.OR.18.002</v>
          </cell>
          <cell r="D1346" t="str">
            <v xml:space="preserve">WORKSHOP (WEST) CIVIL UPGRADE </v>
          </cell>
          <cell r="E1346">
            <v>13203</v>
          </cell>
          <cell r="F1346">
            <v>132</v>
          </cell>
          <cell r="G1346" t="str">
            <v>OF-E&amp;M</v>
          </cell>
          <cell r="H1346" t="str">
            <v>BASE JV</v>
          </cell>
          <cell r="I1346" t="str">
            <v>PRODUCTION</v>
          </cell>
          <cell r="J1346" t="str">
            <v>PRODUCTION</v>
          </cell>
          <cell r="K1346" t="str">
            <v>Production Services Manager</v>
          </cell>
          <cell r="L1346" t="str">
            <v>Mgr, Turnaround &amp; Maintenance Execution</v>
          </cell>
          <cell r="M1346" t="str">
            <v>IRETI OMOTOSO</v>
          </cell>
          <cell r="N1346" t="str">
            <v>PRODUCTION</v>
          </cell>
          <cell r="O1346" t="str">
            <v>Olaleye, Olayemi</v>
          </cell>
          <cell r="P1346" t="str">
            <v>ABIODUN.BAKARE@SHELL.COM</v>
          </cell>
          <cell r="Q1346" t="str">
            <v>CAPEX</v>
          </cell>
          <cell r="R1346" t="str">
            <v>CAPEX</v>
          </cell>
          <cell r="V1346" t="str">
            <v>C_OGIS_COR_A14</v>
          </cell>
          <cell r="AB1346">
            <v>51240000</v>
          </cell>
          <cell r="AC1346">
            <v>42000</v>
          </cell>
          <cell r="AD1346">
            <v>210000</v>
          </cell>
        </row>
        <row r="1347">
          <cell r="A1347" t="str">
            <v>C.NG.PTE.DF.17.007</v>
          </cell>
          <cell r="B1347" t="str">
            <v>SWAMP FLOW STATION EXTRA ORDINARY MAINTAINANCE - BONNY</v>
          </cell>
          <cell r="C1347" t="str">
            <v>C.NG.PTE.DF.17.007</v>
          </cell>
          <cell r="D1347" t="str">
            <v>SWAMP FLOW STATION EXTRA ORDINARY MAINTAINANCE - BONNY</v>
          </cell>
          <cell r="E1347">
            <v>13204</v>
          </cell>
          <cell r="F1347">
            <v>132</v>
          </cell>
          <cell r="G1347" t="str">
            <v>OF-E&amp;M</v>
          </cell>
          <cell r="H1347" t="str">
            <v>BASE JV</v>
          </cell>
          <cell r="I1347" t="str">
            <v>P&amp;T</v>
          </cell>
          <cell r="J1347" t="str">
            <v>GM Nigeria, Operated</v>
          </cell>
          <cell r="K1347" t="str">
            <v>GM Nigeria, Operated</v>
          </cell>
          <cell r="L1347" t="str">
            <v>Manager, Asset Engineering</v>
          </cell>
          <cell r="M1347" t="str">
            <v>MOJEED OKUNADE</v>
          </cell>
          <cell r="N1347" t="str">
            <v>ENGINEERING</v>
          </cell>
          <cell r="O1347" t="str">
            <v>EBEM, MARCEL</v>
          </cell>
          <cell r="P1347" t="str">
            <v>RICHIE.OVUORHO@SHELL.COM</v>
          </cell>
          <cell r="Q1347" t="str">
            <v>CAPEX</v>
          </cell>
          <cell r="R1347" t="str">
            <v>CAPEX</v>
          </cell>
          <cell r="V1347" t="str">
            <v>C_BONN_PTE_Z15</v>
          </cell>
          <cell r="AB1347">
            <v>38125000</v>
          </cell>
          <cell r="AC1347">
            <v>375000</v>
          </cell>
          <cell r="AD1347">
            <v>500000</v>
          </cell>
        </row>
        <row r="1348">
          <cell r="A1348" t="str">
            <v>REDUNDANCY COST</v>
          </cell>
          <cell r="B1348" t="str">
            <v>REDUNDANCY COST</v>
          </cell>
          <cell r="C1348">
            <v>540001</v>
          </cell>
          <cell r="D1348" t="str">
            <v>CORPORATE OPEX SALARIES</v>
          </cell>
          <cell r="E1348">
            <v>415004</v>
          </cell>
          <cell r="F1348">
            <v>4150</v>
          </cell>
          <cell r="G1348" t="str">
            <v>G&amp;A</v>
          </cell>
          <cell r="H1348" t="str">
            <v>BASE JV</v>
          </cell>
          <cell r="I1348" t="str">
            <v>HR</v>
          </cell>
          <cell r="J1348" t="str">
            <v>HR</v>
          </cell>
          <cell r="K1348" t="str">
            <v>HR Manager Nigeria</v>
          </cell>
          <cell r="L1348" t="str">
            <v>Head Teacher</v>
          </cell>
          <cell r="M1348" t="str">
            <v>CHIGBO ENENMO</v>
          </cell>
          <cell r="N1348" t="str">
            <v>HR - SALARIES</v>
          </cell>
          <cell r="O1348" t="str">
            <v>AJILIMA- ISAAC, HAWA</v>
          </cell>
          <cell r="P1348" t="str">
            <v>TARI.AKHIBI@SHELL.COM</v>
          </cell>
          <cell r="Q1348" t="str">
            <v>OPEX</v>
          </cell>
          <cell r="R1348" t="str">
            <v>OPEX</v>
          </cell>
          <cell r="S1348" t="str">
            <v>SALARIES</v>
          </cell>
          <cell r="T1348" t="str">
            <v>N/A</v>
          </cell>
          <cell r="U1348" t="str">
            <v>N/A</v>
          </cell>
          <cell r="V1348" t="str">
            <v>C_OPSE_OIL_Z11</v>
          </cell>
          <cell r="W1348" t="str">
            <v>P236.04 HR</v>
          </cell>
          <cell r="X1348" t="str">
            <v>S7000 Salaries and Wages</v>
          </cell>
          <cell r="Y1348" t="str">
            <v>A2340 Overhead</v>
          </cell>
          <cell r="AB1348">
            <v>0</v>
          </cell>
          <cell r="AC1348">
            <v>0</v>
          </cell>
          <cell r="AD1348">
            <v>0</v>
          </cell>
        </row>
        <row r="1349">
          <cell r="A1349" t="str">
            <v>O.NG.PAE.AGA.FLB.71300</v>
          </cell>
          <cell r="B1349" t="str">
            <v>CATERING/ACCOMM/HSEKEEPING AGBADA 1 AGG</v>
          </cell>
          <cell r="C1349" t="str">
            <v>101276_DGS</v>
          </cell>
          <cell r="D1349" t="str">
            <v>CATERING/ ACCOMMODATION &amp; HOUSEKEEPING IN LAND 1 AREA  EAST GAS</v>
          </cell>
          <cell r="E1349">
            <v>413003</v>
          </cell>
          <cell r="F1349">
            <v>4130</v>
          </cell>
          <cell r="G1349" t="str">
            <v>GAS</v>
          </cell>
          <cell r="H1349" t="str">
            <v>DOMGAS/IPP</v>
          </cell>
          <cell r="I1349" t="str">
            <v>PRODUCTION</v>
          </cell>
          <cell r="J1349" t="str">
            <v>PRODUCTION</v>
          </cell>
          <cell r="K1349" t="str">
            <v>Asset Manager, Land East Hub</v>
          </cell>
          <cell r="L1349" t="str">
            <v>Asset Management Integration Lead</v>
          </cell>
          <cell r="M1349" t="str">
            <v>IRETI OMOTOSO</v>
          </cell>
          <cell r="N1349" t="str">
            <v>PRODUCTION</v>
          </cell>
          <cell r="O1349" t="str">
            <v>ADEDIRAN, ADEWALE</v>
          </cell>
          <cell r="P1349" t="str">
            <v>DENNIS.ONYEBUCHIE@SHELL.COM</v>
          </cell>
          <cell r="Q1349" t="str">
            <v>OPEX</v>
          </cell>
          <cell r="R1349" t="str">
            <v>OPEX</v>
          </cell>
          <cell r="S1349" t="str">
            <v>NON SAL</v>
          </cell>
          <cell r="T1349" t="str">
            <v>N/A</v>
          </cell>
          <cell r="U1349" t="str">
            <v>N/A</v>
          </cell>
          <cell r="V1349" t="str">
            <v>N_AGBD_EL1_N01</v>
          </cell>
          <cell r="W1349" t="str">
            <v>P231 Production Operations - Gas</v>
          </cell>
          <cell r="X1349" t="str">
            <v>S7200 Services</v>
          </cell>
          <cell r="Y1349" t="str">
            <v>A2110 Production Operations</v>
          </cell>
          <cell r="AB1349">
            <v>16280565</v>
          </cell>
          <cell r="AC1349">
            <v>0</v>
          </cell>
          <cell r="AD1349">
            <v>53378.901639344265</v>
          </cell>
        </row>
        <row r="1350">
          <cell r="A1350" t="str">
            <v>C.NG.PTE.DF.18.004</v>
          </cell>
          <cell r="B1350" t="str">
            <v>MECHANICAL UPGRADE IN BONNY TERMINAL</v>
          </cell>
          <cell r="C1350" t="str">
            <v>C.NG.PTE.DF.18.004</v>
          </cell>
          <cell r="D1350" t="str">
            <v>MECHANICAL UPGRADE IN BONNY TERMINAL</v>
          </cell>
          <cell r="E1350">
            <v>13203</v>
          </cell>
          <cell r="F1350">
            <v>132</v>
          </cell>
          <cell r="G1350" t="str">
            <v>OF-E&amp;M</v>
          </cell>
          <cell r="H1350" t="str">
            <v>BASE JV</v>
          </cell>
          <cell r="I1350" t="str">
            <v>PRODUCTION</v>
          </cell>
          <cell r="J1350" t="str">
            <v>PRODUCTION</v>
          </cell>
          <cell r="K1350" t="str">
            <v>Asset Manager, Swamp East Hub</v>
          </cell>
          <cell r="L1350" t="str">
            <v>Bonny Terminal Installation Manager</v>
          </cell>
          <cell r="M1350" t="str">
            <v>IRETI OMOTOSO</v>
          </cell>
          <cell r="N1350" t="str">
            <v>PRODUCTION</v>
          </cell>
          <cell r="O1350" t="str">
            <v>OLALEYE, OLAYEMI</v>
          </cell>
          <cell r="P1350" t="str">
            <v>VICTOR.NKETAH@SHELL.COM</v>
          </cell>
          <cell r="Q1350" t="str">
            <v>CAPEX</v>
          </cell>
          <cell r="R1350" t="str">
            <v>CAPEX</v>
          </cell>
          <cell r="V1350" t="str">
            <v>C_BORT_EST_A01</v>
          </cell>
          <cell r="AB1350">
            <v>178181000</v>
          </cell>
          <cell r="AC1350">
            <v>876300</v>
          </cell>
          <cell r="AD1350">
            <v>1460500</v>
          </cell>
        </row>
        <row r="1351">
          <cell r="A1351" t="str">
            <v>C.NG.PTE.DF.18.005</v>
          </cell>
          <cell r="B1351" t="str">
            <v>INSTRUMENT/METERING UPGRADE IN BONNY TERMINAL</v>
          </cell>
          <cell r="C1351" t="str">
            <v>C.NG.PTE.DF.17.005</v>
          </cell>
          <cell r="D1351" t="str">
            <v>INSTRUMENT/METERING UPGRADE IN BONNY TERMINAL</v>
          </cell>
          <cell r="E1351">
            <v>13204</v>
          </cell>
          <cell r="F1351">
            <v>132</v>
          </cell>
          <cell r="G1351" t="str">
            <v>OF-E&amp;M</v>
          </cell>
          <cell r="H1351" t="str">
            <v>BASE JV</v>
          </cell>
          <cell r="I1351" t="str">
            <v>PRODUCTION</v>
          </cell>
          <cell r="J1351" t="str">
            <v>PRODUCTION</v>
          </cell>
          <cell r="K1351" t="str">
            <v>Asset Manager, Swamp East Hub</v>
          </cell>
          <cell r="L1351" t="str">
            <v>Bonny Terminal Installation Manager</v>
          </cell>
          <cell r="M1351" t="str">
            <v>IRETI OMOTOSO</v>
          </cell>
          <cell r="N1351" t="str">
            <v>PRODUCTION</v>
          </cell>
          <cell r="O1351" t="str">
            <v>OLALEYE, OLAYEMI</v>
          </cell>
          <cell r="P1351" t="str">
            <v>VICTOR.NKETAH@SHELL.COM</v>
          </cell>
          <cell r="Q1351" t="str">
            <v>CAPEX</v>
          </cell>
          <cell r="R1351" t="str">
            <v>CAPEX</v>
          </cell>
          <cell r="V1351" t="str">
            <v>C_BORT_EST_A03</v>
          </cell>
          <cell r="AB1351">
            <v>506300000.00000012</v>
          </cell>
          <cell r="AC1351">
            <v>2490000</v>
          </cell>
          <cell r="AD1351">
            <v>4150000.0000000005</v>
          </cell>
        </row>
        <row r="1352">
          <cell r="A1352" t="str">
            <v>O.NG.PAE.OGC.FLB.71300</v>
          </cell>
          <cell r="B1352" t="str">
            <v>CATERING/ACCOMM/HSEKEEPING OBIGBO NAG</v>
          </cell>
          <cell r="C1352" t="str">
            <v>101276_DGS</v>
          </cell>
          <cell r="D1352" t="str">
            <v>CATERING/ ACCOMMODATION &amp; HOUSEKEEPING IN LAND 1 AREA  EAST GAS</v>
          </cell>
          <cell r="E1352">
            <v>413003</v>
          </cell>
          <cell r="F1352">
            <v>4130</v>
          </cell>
          <cell r="G1352" t="str">
            <v>GAS</v>
          </cell>
          <cell r="H1352" t="str">
            <v>DOMGAS/IPP</v>
          </cell>
          <cell r="I1352" t="str">
            <v>PRODUCTION</v>
          </cell>
          <cell r="J1352" t="str">
            <v>PRODUCTION</v>
          </cell>
          <cell r="K1352" t="str">
            <v>Asset Manager, Land East Hub</v>
          </cell>
          <cell r="L1352" t="str">
            <v>Asset Management Integration Lead</v>
          </cell>
          <cell r="M1352" t="str">
            <v>IRETI OMOTOSO</v>
          </cell>
          <cell r="N1352" t="str">
            <v>PRODUCTION</v>
          </cell>
          <cell r="O1352" t="str">
            <v>ADEDIRAN, ADEWALE</v>
          </cell>
          <cell r="P1352" t="str">
            <v>DENNIS.ONYEBUCHIE@SHELL.COM</v>
          </cell>
          <cell r="Q1352" t="str">
            <v>OPEX</v>
          </cell>
          <cell r="R1352" t="str">
            <v>OPEX</v>
          </cell>
          <cell r="S1352" t="str">
            <v>NON SAL</v>
          </cell>
          <cell r="T1352" t="str">
            <v>N/A</v>
          </cell>
          <cell r="U1352" t="str">
            <v>N/A</v>
          </cell>
          <cell r="V1352" t="str">
            <v>N_OBGN_EL1_G01</v>
          </cell>
          <cell r="W1352" t="str">
            <v>P231 Production Operations - Gas</v>
          </cell>
          <cell r="X1352" t="str">
            <v>S7200 Services</v>
          </cell>
          <cell r="Y1352" t="str">
            <v>A2110 Production Operations</v>
          </cell>
          <cell r="AB1352">
            <v>16392105</v>
          </cell>
          <cell r="AC1352">
            <v>0</v>
          </cell>
          <cell r="AD1352">
            <v>53744.606557377047</v>
          </cell>
        </row>
        <row r="1353">
          <cell r="A1353" t="str">
            <v>C.NG.PTE.IE.18.003</v>
          </cell>
          <cell r="B1353" t="str">
            <v>ELECTRICAL UPGRADE IN BONNY TERMINAL</v>
          </cell>
          <cell r="C1353" t="str">
            <v>C.NG.PTE.IE.17.003</v>
          </cell>
          <cell r="D1353" t="str">
            <v>ELECTRICAL UPGRADE IN BONNY TERMINAL</v>
          </cell>
          <cell r="E1353">
            <v>13203</v>
          </cell>
          <cell r="F1353">
            <v>132</v>
          </cell>
          <cell r="G1353" t="str">
            <v>OF-E&amp;M</v>
          </cell>
          <cell r="H1353" t="str">
            <v>BASE JV</v>
          </cell>
          <cell r="I1353" t="str">
            <v>PRODUCTION</v>
          </cell>
          <cell r="J1353" t="str">
            <v>PRODUCTION</v>
          </cell>
          <cell r="K1353" t="str">
            <v>Asset Manager, Swamp East Hub</v>
          </cell>
          <cell r="L1353" t="str">
            <v>Bonny Terminal Installation Manager</v>
          </cell>
          <cell r="M1353" t="str">
            <v>IRETI OMOTOSO</v>
          </cell>
          <cell r="N1353" t="str">
            <v>PRODUCTION</v>
          </cell>
          <cell r="O1353" t="str">
            <v>OLALEYE, OLAYEMI</v>
          </cell>
          <cell r="P1353" t="str">
            <v>VICTOR.NKETAH@SHELL.COM</v>
          </cell>
          <cell r="Q1353" t="str">
            <v>CAPEX</v>
          </cell>
          <cell r="R1353" t="str">
            <v>CAPEX</v>
          </cell>
          <cell r="V1353" t="str">
            <v>C_BORT_EST_A05</v>
          </cell>
          <cell r="AB1353">
            <v>122000000</v>
          </cell>
          <cell r="AC1353">
            <v>600000</v>
          </cell>
          <cell r="AD1353">
            <v>1000000</v>
          </cell>
        </row>
        <row r="1354">
          <cell r="A1354" t="str">
            <v>C.NG.PTE.IO.10.001</v>
          </cell>
          <cell r="B1354" t="str">
            <v>BONNY TANK REHAB</v>
          </cell>
          <cell r="C1354" t="str">
            <v>C.NG.PTE.IO.10.001</v>
          </cell>
          <cell r="D1354" t="str">
            <v>BONNY TANK REHAB</v>
          </cell>
          <cell r="E1354">
            <v>13901</v>
          </cell>
          <cell r="F1354">
            <v>139</v>
          </cell>
          <cell r="G1354" t="str">
            <v>OF-E&amp;M</v>
          </cell>
          <cell r="H1354" t="str">
            <v>BASE JV</v>
          </cell>
          <cell r="I1354" t="str">
            <v>P&amp;T</v>
          </cell>
          <cell r="J1354" t="str">
            <v>GM Nigeria, Operated</v>
          </cell>
          <cell r="K1354" t="str">
            <v>GM Nigeria, Operated</v>
          </cell>
          <cell r="L1354" t="str">
            <v>Manager, Asset Engineering</v>
          </cell>
          <cell r="M1354" t="str">
            <v>MOJEED OKUNADE</v>
          </cell>
          <cell r="N1354" t="str">
            <v>ENGINEERING</v>
          </cell>
          <cell r="O1354" t="str">
            <v>EBEM, MARCEL</v>
          </cell>
          <cell r="P1354" t="str">
            <v>LATEEF.ORISUNMIBARE@SHELL.COM</v>
          </cell>
          <cell r="Q1354" t="str">
            <v>CAPEX</v>
          </cell>
          <cell r="R1354" t="str">
            <v>CAPEX</v>
          </cell>
          <cell r="V1354" t="str">
            <v>C_BONN_PTE_Z26</v>
          </cell>
          <cell r="AB1354">
            <v>838750000</v>
          </cell>
          <cell r="AC1354">
            <v>8250000</v>
          </cell>
          <cell r="AD1354">
            <v>11000000</v>
          </cell>
        </row>
        <row r="1355">
          <cell r="A1355" t="str">
            <v>C.NG.PTE.IO.13.001</v>
          </cell>
          <cell r="B1355" t="str">
            <v>SPM REVAMP &amp; CHANGEOUT PROJECT - CONSTRUCTION</v>
          </cell>
          <cell r="C1355" t="str">
            <v>C.NG.PTE.IO.13.001</v>
          </cell>
          <cell r="D1355" t="str">
            <v>SPM REVAMP &amp; CHANGEOUT PROJECT</v>
          </cell>
          <cell r="E1355">
            <v>13902</v>
          </cell>
          <cell r="F1355">
            <v>139</v>
          </cell>
          <cell r="G1355" t="str">
            <v>OF-E&amp;M</v>
          </cell>
          <cell r="H1355" t="str">
            <v>BASE JV</v>
          </cell>
          <cell r="I1355" t="str">
            <v>P&amp;T</v>
          </cell>
          <cell r="J1355" t="str">
            <v>GM Nigeria, Operated</v>
          </cell>
          <cell r="K1355" t="str">
            <v>GM Nigeria, Operated</v>
          </cell>
          <cell r="L1355" t="str">
            <v xml:space="preserve">Project Manager, Matrix, Major Pipelines, H Block &amp; Corp Civil </v>
          </cell>
          <cell r="M1355" t="str">
            <v>MOJEED OKUNADE</v>
          </cell>
          <cell r="N1355" t="str">
            <v>MAJOR PROJECTS</v>
          </cell>
          <cell r="O1355" t="str">
            <v>EBEM, MARCEL</v>
          </cell>
          <cell r="P1355" t="str">
            <v>CHARLES.ONYEAGBA@SHELL.COM</v>
          </cell>
          <cell r="Q1355" t="str">
            <v>CAPEX</v>
          </cell>
          <cell r="R1355" t="str">
            <v>CAPEX</v>
          </cell>
          <cell r="S1355" t="str">
            <v>NON SAL</v>
          </cell>
          <cell r="T1355" t="str">
            <v>N/A</v>
          </cell>
          <cell r="U1355" t="str">
            <v>N/A</v>
          </cell>
          <cell r="V1355" t="str">
            <v>C_BGOT_PTE_D07</v>
          </cell>
          <cell r="AB1355">
            <v>610000000</v>
          </cell>
          <cell r="AC1355">
            <v>6000000</v>
          </cell>
          <cell r="AD1355">
            <v>8000000</v>
          </cell>
        </row>
        <row r="1356">
          <cell r="A1356" t="str">
            <v>C.NG.PTE.IO.13.001.AC30</v>
          </cell>
          <cell r="B1356" t="str">
            <v>SPM REVAMP &amp; CHANGEOUT -  PMT</v>
          </cell>
          <cell r="C1356" t="str">
            <v>C.NG.PTE.IO.13.001.AC30</v>
          </cell>
          <cell r="D1356" t="str">
            <v>SPM REVAMP &amp; CHANGEOUT PROJECT</v>
          </cell>
          <cell r="E1356">
            <v>415004</v>
          </cell>
          <cell r="F1356">
            <v>4150</v>
          </cell>
          <cell r="G1356" t="str">
            <v>OF-E&amp;M</v>
          </cell>
          <cell r="H1356" t="str">
            <v>BASE JV</v>
          </cell>
          <cell r="I1356" t="str">
            <v>P&amp;T</v>
          </cell>
          <cell r="J1356" t="str">
            <v>GM Nigeria, Operated</v>
          </cell>
          <cell r="K1356" t="str">
            <v>GM Nigeria, Operated</v>
          </cell>
          <cell r="L1356" t="str">
            <v xml:space="preserve">Project Manager, Matrix, Major Pipelines, H Block &amp; Corp Civil </v>
          </cell>
          <cell r="M1356" t="str">
            <v>MOJEED OKUNADE</v>
          </cell>
          <cell r="N1356" t="str">
            <v>MAJOR PROJECTS</v>
          </cell>
          <cell r="O1356" t="str">
            <v>EBEM, MARCEL</v>
          </cell>
          <cell r="P1356" t="str">
            <v>CHARLES.ONYEAGBA@SHELL.COM</v>
          </cell>
          <cell r="Q1356" t="str">
            <v>CAPEX</v>
          </cell>
          <cell r="R1356" t="str">
            <v>CAPEX</v>
          </cell>
          <cell r="S1356" t="str">
            <v>NON SAL</v>
          </cell>
          <cell r="T1356" t="str">
            <v>N/A</v>
          </cell>
          <cell r="U1356" t="str">
            <v>N/A</v>
          </cell>
          <cell r="V1356" t="str">
            <v>C_BGOT_PTE_D07_PMT</v>
          </cell>
          <cell r="AB1356">
            <v>76250000</v>
          </cell>
          <cell r="AC1356">
            <v>750000</v>
          </cell>
          <cell r="AD1356">
            <v>1000000</v>
          </cell>
        </row>
        <row r="1357">
          <cell r="A1357" t="str">
            <v>C.NG.PTE.NT.17.001</v>
          </cell>
          <cell r="B1357" t="str">
            <v>FACILITIES INTEGRITY/ROADS &amp; CIVIL INFRASTRUCTURE IMPROVEMENT/ UPGRADE AT BOT</v>
          </cell>
          <cell r="C1357" t="str">
            <v>C.NG.PTE.NT.17.001</v>
          </cell>
          <cell r="D1357" t="str">
            <v>FACILITIES INTEGRITY/ROADS &amp; CIVIL INFRASTRUCTURE IMPROVEMENT/ UPGRADE AT BOT</v>
          </cell>
          <cell r="E1357">
            <v>13204</v>
          </cell>
          <cell r="F1357">
            <v>132</v>
          </cell>
          <cell r="G1357" t="str">
            <v>OF-E&amp;M</v>
          </cell>
          <cell r="H1357" t="str">
            <v>BASE JV</v>
          </cell>
          <cell r="I1357" t="str">
            <v>P&amp;T</v>
          </cell>
          <cell r="J1357" t="str">
            <v>GM Nigeria, Operated</v>
          </cell>
          <cell r="K1357" t="str">
            <v>GM Nigeria, Operated</v>
          </cell>
          <cell r="L1357" t="str">
            <v>Manager, Asset Engineering</v>
          </cell>
          <cell r="M1357" t="str">
            <v>MOJEED OKUNADE</v>
          </cell>
          <cell r="N1357" t="str">
            <v>ENGINEERING</v>
          </cell>
          <cell r="O1357" t="str">
            <v>EBEM, MARCEL</v>
          </cell>
          <cell r="P1357" t="str">
            <v>GEORGE.OKUEFUNA@SHELL.COM</v>
          </cell>
          <cell r="Q1357" t="str">
            <v>CAPEX</v>
          </cell>
          <cell r="R1357" t="str">
            <v>CAPEX</v>
          </cell>
          <cell r="V1357" t="str">
            <v>C_BONN_EL2_Z15</v>
          </cell>
          <cell r="AB1357">
            <v>228750000</v>
          </cell>
          <cell r="AC1357">
            <v>2250000</v>
          </cell>
          <cell r="AD1357">
            <v>3000000</v>
          </cell>
        </row>
        <row r="1358">
          <cell r="A1358" t="str">
            <v>C.NG.PTE.NT.17.003</v>
          </cell>
          <cell r="B1358" t="str">
            <v>BNAG DEBOTTLENECKING PROJECT</v>
          </cell>
          <cell r="C1358" t="str">
            <v>C.NG.PTE.NT.17.003</v>
          </cell>
          <cell r="D1358" t="str">
            <v>BNAG DEBOTTLENECKING PROJECT</v>
          </cell>
          <cell r="E1358">
            <v>13304</v>
          </cell>
          <cell r="F1358">
            <v>133</v>
          </cell>
          <cell r="G1358" t="str">
            <v>OF-E&amp;M</v>
          </cell>
          <cell r="H1358" t="str">
            <v>BASE JV</v>
          </cell>
          <cell r="I1358" t="str">
            <v>P&amp;T</v>
          </cell>
          <cell r="J1358" t="str">
            <v>GM Nigeria, Operated</v>
          </cell>
          <cell r="K1358" t="str">
            <v>GM Nigeria, Operated</v>
          </cell>
          <cell r="L1358" t="str">
            <v>Manager, Asset Engineering</v>
          </cell>
          <cell r="M1358" t="str">
            <v>MOJEED OKUNADE</v>
          </cell>
          <cell r="N1358" t="str">
            <v>ENGINEERING</v>
          </cell>
          <cell r="O1358" t="str">
            <v>EBEM, MARCEL</v>
          </cell>
          <cell r="P1358" t="str">
            <v>GEORGE.OKUEFUNA@SHELL.COM</v>
          </cell>
          <cell r="Q1358" t="str">
            <v>CAPEX</v>
          </cell>
          <cell r="R1358" t="str">
            <v>CAPEX</v>
          </cell>
          <cell r="V1358" t="str">
            <v>C_BONN_ES1_F01</v>
          </cell>
          <cell r="AB1358">
            <v>339312500</v>
          </cell>
          <cell r="AC1358">
            <v>3337500</v>
          </cell>
          <cell r="AD1358">
            <v>4450000</v>
          </cell>
        </row>
        <row r="1359">
          <cell r="A1359" t="str">
            <v>C.NG.PTE.NT.18.004</v>
          </cell>
          <cell r="B1359" t="str">
            <v>INSPECTION  &amp; CRUDE OIL STORAGE TANKS &amp; VESSELS UPGRADE IN BONNY TERMINAL</v>
          </cell>
          <cell r="C1359" t="str">
            <v>C.NG.PTE.NT.18.004</v>
          </cell>
          <cell r="D1359" t="str">
            <v>INSPECTION  &amp; CRUDE OIL STORAGE TANKS &amp; VESSELS UPGRADE IN BONNY TERMINAL</v>
          </cell>
          <cell r="E1359">
            <v>13204</v>
          </cell>
          <cell r="F1359">
            <v>132</v>
          </cell>
          <cell r="G1359" t="str">
            <v>OF-E&amp;M</v>
          </cell>
          <cell r="H1359" t="str">
            <v>BASE JV</v>
          </cell>
          <cell r="I1359" t="str">
            <v>PRODUCTION</v>
          </cell>
          <cell r="J1359" t="str">
            <v>PRODUCTION</v>
          </cell>
          <cell r="K1359" t="str">
            <v>Asset Manager, Swamp East Hub</v>
          </cell>
          <cell r="L1359" t="str">
            <v>Bonny Terminal Installation Manager</v>
          </cell>
          <cell r="M1359" t="str">
            <v>IRETI OMOTOSO</v>
          </cell>
          <cell r="N1359" t="str">
            <v>PRODUCTION</v>
          </cell>
          <cell r="O1359" t="str">
            <v>OLALEYE, OLAYEMI</v>
          </cell>
          <cell r="P1359" t="str">
            <v>VICTOR.NKETAH@SHELL.COM</v>
          </cell>
          <cell r="Q1359" t="str">
            <v>CAPEX</v>
          </cell>
          <cell r="R1359" t="str">
            <v>CAPEX</v>
          </cell>
          <cell r="V1359" t="str">
            <v>C_BORT_EST_A02</v>
          </cell>
          <cell r="AB1359">
            <v>46360000</v>
          </cell>
          <cell r="AC1359">
            <v>228000</v>
          </cell>
          <cell r="AD1359">
            <v>380000</v>
          </cell>
        </row>
        <row r="1360">
          <cell r="A1360" t="str">
            <v>C.NG.PTE.NV.18.002</v>
          </cell>
          <cell r="B1360" t="str">
            <v>STATUTORY REPLACEMENT OF MARINE FLOATING HOSES &amp; SUB SEA EXPORT LINES(BONNY )</v>
          </cell>
          <cell r="C1360" t="str">
            <v>C.NG.PTE.NV.18.002</v>
          </cell>
          <cell r="D1360" t="str">
            <v>STATUTORY REPLACEMENT OF MARINE FLOATING HOSES &amp; SUB SEA EXPORT LINES(BONNY )</v>
          </cell>
          <cell r="E1360">
            <v>13902</v>
          </cell>
          <cell r="F1360">
            <v>139</v>
          </cell>
          <cell r="G1360" t="str">
            <v>OF-E&amp;M</v>
          </cell>
          <cell r="H1360" t="str">
            <v>BASE JV</v>
          </cell>
          <cell r="I1360" t="str">
            <v>PRODUCTION</v>
          </cell>
          <cell r="J1360" t="str">
            <v>PRODUCTION</v>
          </cell>
          <cell r="K1360" t="str">
            <v>Asset Manager, Swamp East Hub</v>
          </cell>
          <cell r="L1360" t="str">
            <v>Bonny Terminal Installation Manager</v>
          </cell>
          <cell r="M1360" t="str">
            <v>IRETI OMOTOSO</v>
          </cell>
          <cell r="N1360" t="str">
            <v>PRODUCTION</v>
          </cell>
          <cell r="O1360" t="str">
            <v>OLALEYE, OLAYEMI</v>
          </cell>
          <cell r="P1360" t="str">
            <v>DANIEL.OKOYE@SHELL.COM</v>
          </cell>
          <cell r="Q1360" t="str">
            <v>CAPEX</v>
          </cell>
          <cell r="R1360" t="str">
            <v>CAPEX</v>
          </cell>
          <cell r="V1360" t="str">
            <v>C_OGIS_MAI_A16</v>
          </cell>
          <cell r="AB1360">
            <v>112240000</v>
          </cell>
          <cell r="AC1360">
            <v>552000</v>
          </cell>
          <cell r="AD1360">
            <v>920000</v>
          </cell>
        </row>
        <row r="1361">
          <cell r="A1361" t="str">
            <v>C.NG.PTE.NV.18.052</v>
          </cell>
          <cell r="B1361" t="str">
            <v>UNDERWATER INSPECTION</v>
          </cell>
          <cell r="C1361" t="str">
            <v>C.NG.PTE.NV.18.052</v>
          </cell>
          <cell r="D1361" t="str">
            <v>UNDERWATER INSPECTION</v>
          </cell>
          <cell r="E1361">
            <v>13203</v>
          </cell>
          <cell r="F1361">
            <v>132</v>
          </cell>
          <cell r="G1361" t="str">
            <v>OF-E&amp;M</v>
          </cell>
          <cell r="H1361" t="str">
            <v>BASE JV</v>
          </cell>
          <cell r="I1361" t="str">
            <v>PRODUCTION</v>
          </cell>
          <cell r="J1361" t="str">
            <v>PRODUCTION</v>
          </cell>
          <cell r="K1361" t="str">
            <v>Asset Manager, Swamp East Hub</v>
          </cell>
          <cell r="L1361" t="str">
            <v>Asset Management Integration Lead</v>
          </cell>
          <cell r="M1361" t="str">
            <v>IRETI OMOTOSO</v>
          </cell>
          <cell r="N1361" t="str">
            <v>PRODUCTION</v>
          </cell>
          <cell r="O1361" t="str">
            <v>Olaleye, Olayemi</v>
          </cell>
          <cell r="P1361" t="str">
            <v>KAMAR.LAWAL@SHELL.COM</v>
          </cell>
          <cell r="Q1361" t="str">
            <v>CAPEX</v>
          </cell>
          <cell r="R1361" t="str">
            <v>CAPEX</v>
          </cell>
          <cell r="V1361" t="str">
            <v>C_OGIS_SE1_A20</v>
          </cell>
          <cell r="AB1361">
            <v>57340000</v>
          </cell>
          <cell r="AC1361">
            <v>282000</v>
          </cell>
          <cell r="AD1361">
            <v>470000</v>
          </cell>
        </row>
        <row r="1362">
          <cell r="A1362" t="str">
            <v>C.NG.PTW.DF.15.061</v>
          </cell>
          <cell r="B1362" t="str">
            <v xml:space="preserve">PROCUREMENT/REPLACEMENT OF 5 NOS EXPORT PUMP LUBE OIL COOLERS
</v>
          </cell>
          <cell r="C1362" t="str">
            <v>C.NG.PTW.DF.15.061</v>
          </cell>
          <cell r="D1362" t="str">
            <v xml:space="preserve">PROCUREMENT/REPLACEMENT OF 5 NOS EXPORT PUMP LUBE OIL COOLERS
</v>
          </cell>
          <cell r="E1362">
            <v>13203</v>
          </cell>
          <cell r="F1362">
            <v>132</v>
          </cell>
          <cell r="G1362" t="str">
            <v>OF-E&amp;M</v>
          </cell>
          <cell r="H1362" t="str">
            <v>BASE JV</v>
          </cell>
          <cell r="I1362" t="str">
            <v>PRODUCTION</v>
          </cell>
          <cell r="J1362" t="str">
            <v>PRODUCTION</v>
          </cell>
          <cell r="K1362" t="str">
            <v>Asset Manager, Swamp West Hub</v>
          </cell>
          <cell r="L1362" t="str">
            <v>Asset Management Integration Lead</v>
          </cell>
          <cell r="M1362" t="str">
            <v>IRETI OMOTOSO</v>
          </cell>
          <cell r="N1362" t="str">
            <v>PRODUCTION</v>
          </cell>
          <cell r="O1362" t="str">
            <v>OLALEYE, OLAYEMI</v>
          </cell>
          <cell r="P1362" t="str">
            <v xml:space="preserve">i.nwosu@shell.com / Patrick.Ogun@shell.com </v>
          </cell>
          <cell r="Q1362" t="str">
            <v>CAPEX</v>
          </cell>
          <cell r="R1362" t="str">
            <v>CAPEX</v>
          </cell>
          <cell r="V1362" t="str">
            <v>C_FORT_WST_A14</v>
          </cell>
          <cell r="AB1362">
            <v>7320000</v>
          </cell>
          <cell r="AC1362">
            <v>36000</v>
          </cell>
          <cell r="AD1362">
            <v>60000</v>
          </cell>
        </row>
        <row r="1363">
          <cell r="A1363" t="str">
            <v>C.NG.PTW.DF.18.001</v>
          </cell>
          <cell r="B1363" t="str">
            <v>Facility Integrity Improvement/Upgrade FOT</v>
          </cell>
          <cell r="C1363" t="str">
            <v>C.NG.PTW.DF.18.001</v>
          </cell>
          <cell r="D1363" t="str">
            <v>Facility Integrity Improvement/Upgrade FOT</v>
          </cell>
          <cell r="E1363">
            <v>13210</v>
          </cell>
          <cell r="F1363">
            <v>132</v>
          </cell>
          <cell r="G1363" t="str">
            <v>OF-E&amp;M</v>
          </cell>
          <cell r="H1363" t="str">
            <v>BASE JV</v>
          </cell>
          <cell r="I1363" t="str">
            <v>P&amp;T</v>
          </cell>
          <cell r="J1363" t="str">
            <v>GM Nigeria, Operated</v>
          </cell>
          <cell r="K1363" t="str">
            <v>GM Nigeria, Operated</v>
          </cell>
          <cell r="L1363" t="str">
            <v>Manager, Asset Engineering</v>
          </cell>
          <cell r="M1363" t="str">
            <v>MOJEED OKUNADE</v>
          </cell>
          <cell r="N1363" t="str">
            <v>ENGINEERING</v>
          </cell>
          <cell r="O1363" t="str">
            <v>EBEM, MARCEL</v>
          </cell>
          <cell r="P1363" t="str">
            <v>GEORGE.OKUEFUNA@SHELL.COM</v>
          </cell>
          <cell r="Q1363" t="str">
            <v>CAPEX</v>
          </cell>
          <cell r="R1363" t="str">
            <v>CAPEX</v>
          </cell>
          <cell r="V1363" t="str">
            <v>C_FORC_PTW_Z19</v>
          </cell>
          <cell r="AB1363">
            <v>125812500</v>
          </cell>
          <cell r="AC1363">
            <v>1237500</v>
          </cell>
          <cell r="AD1363">
            <v>1650000</v>
          </cell>
        </row>
        <row r="1364">
          <cell r="A1364" t="str">
            <v>C.NG.PTW.DF.18.006</v>
          </cell>
          <cell r="B1364" t="str">
            <v>REVAMP OF CPI  AND IGF UNITS</v>
          </cell>
          <cell r="C1364" t="str">
            <v>C.NG.PTW.DF.18.006</v>
          </cell>
          <cell r="D1364" t="str">
            <v>REVAMP OF CPI  AND IGF UNITS</v>
          </cell>
          <cell r="E1364">
            <v>13903</v>
          </cell>
          <cell r="F1364">
            <v>139</v>
          </cell>
          <cell r="G1364" t="str">
            <v>OF-E&amp;M</v>
          </cell>
          <cell r="H1364" t="str">
            <v>BASE JV</v>
          </cell>
          <cell r="I1364" t="str">
            <v>PRODUCTION</v>
          </cell>
          <cell r="J1364" t="str">
            <v>PRODUCTION</v>
          </cell>
          <cell r="K1364" t="str">
            <v>Asset Manager, Swamp West Hub</v>
          </cell>
          <cell r="L1364" t="str">
            <v>Asset Management Integration Lead</v>
          </cell>
          <cell r="M1364" t="str">
            <v>IRETI OMOTOSO</v>
          </cell>
          <cell r="N1364" t="str">
            <v>PRODUCTION</v>
          </cell>
          <cell r="O1364" t="str">
            <v>Olaleye, Olayemi</v>
          </cell>
          <cell r="P1364" t="str">
            <v>COLLINS.IYOLOMA@SHELL.COM</v>
          </cell>
          <cell r="Q1364" t="str">
            <v>CAPEX</v>
          </cell>
          <cell r="R1364" t="str">
            <v>CAPEX</v>
          </cell>
          <cell r="V1364" t="str">
            <v>C_FORT_WST_A16</v>
          </cell>
          <cell r="AB1364">
            <v>61000000</v>
          </cell>
          <cell r="AC1364">
            <v>300000</v>
          </cell>
          <cell r="AD1364">
            <v>500000</v>
          </cell>
        </row>
        <row r="1365">
          <cell r="A1365" t="str">
            <v>C.NG.PTW.DF.18.010</v>
          </cell>
          <cell r="B1365" t="str">
            <v>FOT CRUDE OIL PUMPS OVERHAUL</v>
          </cell>
          <cell r="C1365" t="str">
            <v>C.NG.PBW.DF.18.010</v>
          </cell>
          <cell r="D1365" t="str">
            <v>WEST SWAMP-1 CRUDE OIL PUMPS OVERHAUL</v>
          </cell>
          <cell r="E1365">
            <v>13203</v>
          </cell>
          <cell r="F1365">
            <v>132</v>
          </cell>
          <cell r="G1365" t="str">
            <v>OF-E&amp;M</v>
          </cell>
          <cell r="H1365" t="str">
            <v>BASE JV</v>
          </cell>
          <cell r="I1365" t="str">
            <v>PRODUCTION</v>
          </cell>
          <cell r="J1365" t="str">
            <v>PRODUCTION</v>
          </cell>
          <cell r="K1365" t="str">
            <v>Asset Manager, Swamp West Hub</v>
          </cell>
          <cell r="L1365" t="str">
            <v>Forcados Terminal Installation Manager</v>
          </cell>
          <cell r="M1365" t="str">
            <v>IRETI OMOTOSO</v>
          </cell>
          <cell r="N1365" t="str">
            <v>PRODUCTION</v>
          </cell>
          <cell r="O1365" t="str">
            <v>OLALEYE, OLAYEMI</v>
          </cell>
          <cell r="P1365" t="str">
            <v xml:space="preserve">i.nwosu@shell.com / Patrick.Ogun@shell.com </v>
          </cell>
          <cell r="Q1365" t="str">
            <v>CAPEX</v>
          </cell>
          <cell r="R1365" t="str">
            <v>CAPEX</v>
          </cell>
          <cell r="V1365" t="str">
            <v>C_FORT_WST_A08</v>
          </cell>
          <cell r="AB1365">
            <v>41114000</v>
          </cell>
          <cell r="AC1365">
            <v>202200</v>
          </cell>
          <cell r="AD1365">
            <v>337000</v>
          </cell>
        </row>
        <row r="1366">
          <cell r="A1366" t="str">
            <v>C.NG.PTW.DF.18.013</v>
          </cell>
          <cell r="B1366" t="str">
            <v>UPGRADE OF SEWAGE TREATMENT FACILITIES AT FOT</v>
          </cell>
          <cell r="C1366" t="str">
            <v>C.NG.PBW.DF.18.013</v>
          </cell>
          <cell r="D1366" t="str">
            <v>UPGRADE OF SEWAGE TREATMENT FACILITIES AT FOT</v>
          </cell>
          <cell r="E1366">
            <v>13203</v>
          </cell>
          <cell r="F1366">
            <v>132</v>
          </cell>
          <cell r="G1366" t="str">
            <v>OF-E&amp;M</v>
          </cell>
          <cell r="H1366" t="str">
            <v>BASE JV</v>
          </cell>
          <cell r="I1366" t="str">
            <v>PRODUCTION</v>
          </cell>
          <cell r="J1366" t="str">
            <v>PRODUCTION</v>
          </cell>
          <cell r="K1366" t="str">
            <v>Asset Manager, Swamp West Hub</v>
          </cell>
          <cell r="L1366" t="str">
            <v>Forcados Terminal Installation Manager</v>
          </cell>
          <cell r="M1366" t="str">
            <v>IRETI OMOTOSO</v>
          </cell>
          <cell r="N1366" t="str">
            <v>PRODUCTION</v>
          </cell>
          <cell r="O1366" t="str">
            <v>OLALEYE, OLAYEMI</v>
          </cell>
          <cell r="P1366" t="str">
            <v xml:space="preserve">i.nwosu@shell.com / Patrick.Ogun@shell.com </v>
          </cell>
          <cell r="Q1366" t="str">
            <v>CAPEX</v>
          </cell>
          <cell r="R1366" t="str">
            <v>CAPEX</v>
          </cell>
          <cell r="V1366" t="str">
            <v>C_FORT_WST_A08</v>
          </cell>
          <cell r="AB1366">
            <v>61427000</v>
          </cell>
          <cell r="AC1366">
            <v>302100</v>
          </cell>
          <cell r="AD1366">
            <v>503500</v>
          </cell>
        </row>
        <row r="1367">
          <cell r="A1367" t="str">
            <v>C.NG.PTW.DF.18.014</v>
          </cell>
          <cell r="B1367" t="str">
            <v>UPGRADE OF FOT LABORATORY</v>
          </cell>
          <cell r="C1367" t="str">
            <v>C.NG.PBW.DF.18.014</v>
          </cell>
          <cell r="D1367" t="str">
            <v>UPGRADE OF FOT LABORATORY</v>
          </cell>
          <cell r="E1367">
            <v>13203</v>
          </cell>
          <cell r="F1367">
            <v>132</v>
          </cell>
          <cell r="G1367" t="str">
            <v>OF-E&amp;M</v>
          </cell>
          <cell r="H1367" t="str">
            <v>BASE JV</v>
          </cell>
          <cell r="I1367" t="str">
            <v>PRODUCTION</v>
          </cell>
          <cell r="J1367" t="str">
            <v>PRODUCTION</v>
          </cell>
          <cell r="K1367" t="str">
            <v>Asset Manager, Swamp West Hub</v>
          </cell>
          <cell r="L1367" t="str">
            <v>Forcados Terminal Installation Manager</v>
          </cell>
          <cell r="M1367" t="str">
            <v>IRETI OMOTOSO</v>
          </cell>
          <cell r="N1367" t="str">
            <v>PRODUCTION</v>
          </cell>
          <cell r="O1367" t="str">
            <v>OLALEYE, OLAYEMI</v>
          </cell>
          <cell r="P1367" t="str">
            <v xml:space="preserve">i.nwosu@shell.com / Patrick.Ogun@shell.com </v>
          </cell>
          <cell r="Q1367" t="str">
            <v>CAPEX</v>
          </cell>
          <cell r="R1367" t="str">
            <v>CAPEX</v>
          </cell>
          <cell r="V1367" t="str">
            <v>C_FORT_WST_A08</v>
          </cell>
          <cell r="AB1367">
            <v>11590000</v>
          </cell>
          <cell r="AC1367">
            <v>57000</v>
          </cell>
          <cell r="AD1367">
            <v>95000</v>
          </cell>
        </row>
        <row r="1368">
          <cell r="A1368" t="str">
            <v>C.NG.PTW.DF.18.062</v>
          </cell>
          <cell r="B1368" t="str">
            <v>SOLAR TURBINE  UPGRADE</v>
          </cell>
          <cell r="C1368" t="str">
            <v>C.NG.PTW.DF.18.062</v>
          </cell>
          <cell r="D1368" t="str">
            <v>SOLAR TURBINE  UPGRADE</v>
          </cell>
          <cell r="E1368">
            <v>13203</v>
          </cell>
          <cell r="F1368">
            <v>132</v>
          </cell>
          <cell r="G1368" t="str">
            <v>OF-E&amp;M</v>
          </cell>
          <cell r="H1368" t="str">
            <v>BASE JV</v>
          </cell>
          <cell r="I1368" t="str">
            <v>PRODUCTION</v>
          </cell>
          <cell r="J1368" t="str">
            <v>PRODUCTION</v>
          </cell>
          <cell r="K1368" t="str">
            <v>Asset Manager, Swamp West Hub</v>
          </cell>
          <cell r="L1368" t="str">
            <v>Asset Management Integration Lead</v>
          </cell>
          <cell r="M1368" t="str">
            <v>IRETI OMOTOSO</v>
          </cell>
          <cell r="N1368" t="str">
            <v>PRODUCTION</v>
          </cell>
          <cell r="O1368" t="str">
            <v>OLALEYE, OLAYEMI</v>
          </cell>
          <cell r="P1368" t="str">
            <v xml:space="preserve">i.nwosu@shell.com / Patrick.Ogun@shell.com </v>
          </cell>
          <cell r="Q1368" t="str">
            <v>CAPEX</v>
          </cell>
          <cell r="R1368" t="str">
            <v>CAPEX</v>
          </cell>
          <cell r="V1368" t="str">
            <v>C_FORT_WST_A43</v>
          </cell>
          <cell r="AB1368">
            <v>464820000</v>
          </cell>
          <cell r="AC1368">
            <v>2286000</v>
          </cell>
          <cell r="AD1368">
            <v>3810000</v>
          </cell>
        </row>
        <row r="1369">
          <cell r="A1369" t="str">
            <v>C.NG.PTW.DF.18.063</v>
          </cell>
          <cell r="B1369" t="str">
            <v>SOLAR TURBINE  INSPECTION</v>
          </cell>
          <cell r="C1369" t="str">
            <v>C.NG.PTW.DF.18.063</v>
          </cell>
          <cell r="D1369" t="str">
            <v>SOLAR TURBINE  INSPECTION</v>
          </cell>
          <cell r="E1369">
            <v>13203</v>
          </cell>
          <cell r="F1369">
            <v>132</v>
          </cell>
          <cell r="G1369" t="str">
            <v>OF-E&amp;M</v>
          </cell>
          <cell r="H1369" t="str">
            <v>BASE JV</v>
          </cell>
          <cell r="I1369" t="str">
            <v>PRODUCTION</v>
          </cell>
          <cell r="J1369" t="str">
            <v>PRODUCTION</v>
          </cell>
          <cell r="K1369" t="str">
            <v>Asset Manager, Swamp West Hub</v>
          </cell>
          <cell r="L1369" t="str">
            <v>Asset Management Integration Lead</v>
          </cell>
          <cell r="M1369" t="str">
            <v>IRETI OMOTOSO</v>
          </cell>
          <cell r="N1369" t="str">
            <v>PRODUCTION</v>
          </cell>
          <cell r="O1369" t="str">
            <v>OLALEYE, OLAYEMI</v>
          </cell>
          <cell r="P1369" t="str">
            <v xml:space="preserve">i.nwosu@shell.com / Patrick.Ogun@shell.com </v>
          </cell>
          <cell r="Q1369" t="str">
            <v>CAPEX</v>
          </cell>
          <cell r="R1369" t="str">
            <v>CAPEX</v>
          </cell>
          <cell r="V1369" t="str">
            <v>C_FORT_WST_A42</v>
          </cell>
          <cell r="AB1369">
            <v>305000000</v>
          </cell>
          <cell r="AC1369">
            <v>1500000</v>
          </cell>
          <cell r="AD1369">
            <v>2500000</v>
          </cell>
        </row>
        <row r="1370">
          <cell r="A1370" t="str">
            <v>O.NG.PAE.ONA.FLB.71300</v>
          </cell>
          <cell r="B1370" t="str">
            <v>CATERING/ACCOMM/HSEKEEPING OBIGBO AGG</v>
          </cell>
          <cell r="C1370" t="str">
            <v>101276_DGS</v>
          </cell>
          <cell r="D1370" t="str">
            <v>CATERING/ ACCOMMODATION &amp; HOUSEKEEPING IN LAND 1 AREA  EAST GAS</v>
          </cell>
          <cell r="E1370">
            <v>413003</v>
          </cell>
          <cell r="F1370">
            <v>4130</v>
          </cell>
          <cell r="G1370" t="str">
            <v>GAS</v>
          </cell>
          <cell r="H1370" t="str">
            <v>DOMGAS/IPP</v>
          </cell>
          <cell r="I1370" t="str">
            <v>PRODUCTION</v>
          </cell>
          <cell r="J1370" t="str">
            <v>PRODUCTION</v>
          </cell>
          <cell r="K1370" t="str">
            <v>Asset Manager, Land East Hub</v>
          </cell>
          <cell r="L1370" t="str">
            <v>Asset Management Integration Lead</v>
          </cell>
          <cell r="M1370" t="str">
            <v>IRETI OMOTOSO</v>
          </cell>
          <cell r="N1370" t="str">
            <v>PRODUCTION</v>
          </cell>
          <cell r="O1370" t="str">
            <v>ADEDIRAN, ADEWALE</v>
          </cell>
          <cell r="P1370" t="str">
            <v>DENNIS.ONYEBUCHIE@SHELL.COM</v>
          </cell>
          <cell r="Q1370" t="str">
            <v>OPEX</v>
          </cell>
          <cell r="R1370" t="str">
            <v>OPEX</v>
          </cell>
          <cell r="S1370" t="str">
            <v>NON SAL</v>
          </cell>
          <cell r="T1370" t="str">
            <v>N/A</v>
          </cell>
          <cell r="U1370" t="str">
            <v>N/A</v>
          </cell>
          <cell r="V1370" t="str">
            <v>N_OBGN_EL1_G01</v>
          </cell>
          <cell r="W1370" t="str">
            <v>P231 Production Operations - Gas</v>
          </cell>
          <cell r="X1370" t="str">
            <v>S7200 Services</v>
          </cell>
          <cell r="Y1370" t="str">
            <v>A2110 Production Operations</v>
          </cell>
          <cell r="AB1370">
            <v>21570140</v>
          </cell>
          <cell r="AC1370">
            <v>0</v>
          </cell>
          <cell r="AD1370">
            <v>70721.770491803283</v>
          </cell>
        </row>
        <row r="1371">
          <cell r="A1371" t="str">
            <v>C.NG.PTW.IE.18.001</v>
          </cell>
          <cell r="B1371" t="str">
            <v xml:space="preserve">MAJOR MID-LIFE AND END OF LIFE ELECTRICAL EQUIPMENT MAINTENANCE </v>
          </cell>
          <cell r="C1371" t="str">
            <v>C.NG.PTW.IE.17.001</v>
          </cell>
          <cell r="D1371" t="str">
            <v xml:space="preserve">MAJOR MID-LIFE AND END OF LIFE ELECTRICAL EQUIPMENT MAINTENANCE </v>
          </cell>
          <cell r="E1371">
            <v>13203</v>
          </cell>
          <cell r="F1371">
            <v>132</v>
          </cell>
          <cell r="G1371" t="str">
            <v>OF-E&amp;M</v>
          </cell>
          <cell r="H1371" t="str">
            <v>BASE JV</v>
          </cell>
          <cell r="I1371" t="str">
            <v>PRODUCTION</v>
          </cell>
          <cell r="J1371" t="str">
            <v>PRODUCTION</v>
          </cell>
          <cell r="K1371" t="str">
            <v>Asset Manager, Swamp West Hub</v>
          </cell>
          <cell r="L1371" t="str">
            <v>Forcados Terminal Installation Manager</v>
          </cell>
          <cell r="M1371" t="str">
            <v>IRETI OMOTOSO</v>
          </cell>
          <cell r="N1371" t="str">
            <v>PRODUCTION</v>
          </cell>
          <cell r="O1371" t="str">
            <v>OLALEYE, OLAYEMI</v>
          </cell>
          <cell r="P1371" t="str">
            <v xml:space="preserve">i.nwosu@shell.com / Patrick.Ogun@shell.com </v>
          </cell>
          <cell r="Q1371" t="str">
            <v>CAPEX</v>
          </cell>
          <cell r="R1371" t="str">
            <v>CAPEX</v>
          </cell>
          <cell r="V1371" t="str">
            <v>C_FORT_WST_A06</v>
          </cell>
          <cell r="AB1371">
            <v>31720000</v>
          </cell>
          <cell r="AC1371">
            <v>156000</v>
          </cell>
          <cell r="AD1371">
            <v>260000</v>
          </cell>
        </row>
        <row r="1372">
          <cell r="A1372" t="str">
            <v>C.NG.PTW.IE.18.051</v>
          </cell>
          <cell r="B1372" t="str">
            <v>REPLACEMENT OF FORCADOS TERMINAL UPS BATTERIES</v>
          </cell>
          <cell r="C1372" t="str">
            <v>C.NG.PTW.IE.17.051</v>
          </cell>
          <cell r="D1372" t="str">
            <v>REPLACEMENT OF FORCADOS TERMINAL UPS BATTERIES</v>
          </cell>
          <cell r="E1372">
            <v>13203</v>
          </cell>
          <cell r="F1372">
            <v>132</v>
          </cell>
          <cell r="G1372" t="str">
            <v>OF-E&amp;M</v>
          </cell>
          <cell r="H1372" t="str">
            <v>BASE JV</v>
          </cell>
          <cell r="I1372" t="str">
            <v>PRODUCTION</v>
          </cell>
          <cell r="J1372" t="str">
            <v>PRODUCTION</v>
          </cell>
          <cell r="K1372" t="str">
            <v>Asset Manager, Swamp West Hub</v>
          </cell>
          <cell r="L1372" t="str">
            <v>Forcados Terminal Installation Manager</v>
          </cell>
          <cell r="M1372" t="str">
            <v>IRETI OMOTOSO</v>
          </cell>
          <cell r="N1372" t="str">
            <v>PRODUCTION</v>
          </cell>
          <cell r="O1372" t="str">
            <v>OLALEYE, OLAYEMI</v>
          </cell>
          <cell r="P1372" t="str">
            <v xml:space="preserve">i.nwosu@shell.com / Patrick.Ogun@shell.com </v>
          </cell>
          <cell r="Q1372" t="str">
            <v>CAPEX</v>
          </cell>
          <cell r="R1372" t="str">
            <v>CAPEX</v>
          </cell>
          <cell r="V1372" t="str">
            <v>C_FORT_WST_A03</v>
          </cell>
          <cell r="AB1372">
            <v>21960000</v>
          </cell>
          <cell r="AC1372">
            <v>108000</v>
          </cell>
          <cell r="AD1372">
            <v>180000</v>
          </cell>
        </row>
        <row r="1373">
          <cell r="A1373" t="str">
            <v>C.NG.PTW.II.18.002</v>
          </cell>
          <cell r="B1373" t="str">
            <v>FORC. TERMINAL INSTRUMENTATION UPGRADE</v>
          </cell>
          <cell r="C1373" t="str">
            <v>C.NG.PTW.II.18.002</v>
          </cell>
          <cell r="D1373" t="str">
            <v>FORC. TERMINAL INSTRUMENTATION UPGRADE</v>
          </cell>
          <cell r="E1373">
            <v>13903</v>
          </cell>
          <cell r="F1373">
            <v>139</v>
          </cell>
          <cell r="G1373" t="str">
            <v>OF-E&amp;M</v>
          </cell>
          <cell r="H1373" t="str">
            <v>BASE JV</v>
          </cell>
          <cell r="I1373" t="str">
            <v>PRODUCTION</v>
          </cell>
          <cell r="J1373" t="str">
            <v>PRODUCTION</v>
          </cell>
          <cell r="K1373" t="str">
            <v>Asset Manager, Swamp West Hub</v>
          </cell>
          <cell r="L1373" t="str">
            <v>Forcados Terminal Installation Manager</v>
          </cell>
          <cell r="M1373" t="str">
            <v>IRETI OMOTOSO</v>
          </cell>
          <cell r="N1373" t="str">
            <v>PRODUCTION</v>
          </cell>
          <cell r="O1373" t="str">
            <v>OLALEYE, OLAYEMI</v>
          </cell>
          <cell r="P1373" t="str">
            <v xml:space="preserve">i.nwosu@shell.com / Patrick.Ogun@shell.com </v>
          </cell>
          <cell r="Q1373" t="str">
            <v>CAPEX</v>
          </cell>
          <cell r="R1373" t="str">
            <v>CAPEX</v>
          </cell>
          <cell r="V1373" t="str">
            <v>C_FORT_WST_A09</v>
          </cell>
          <cell r="AB1373">
            <v>54900000</v>
          </cell>
          <cell r="AC1373">
            <v>270000</v>
          </cell>
          <cell r="AD1373">
            <v>450000</v>
          </cell>
        </row>
        <row r="1374">
          <cell r="A1374" t="str">
            <v>C.NG.PTW.II.18.003</v>
          </cell>
          <cell r="B1374" t="str">
            <v>FORCADOS TERMINAL ELECTRONIC CONTROL / MONITORING SYSTEMS UPGRADE</v>
          </cell>
          <cell r="C1374" t="str">
            <v>C.NG.PTW.II.18.003</v>
          </cell>
          <cell r="D1374" t="str">
            <v>FORCADOS TERMINAL ELECTRONIC CONTROL / MONITORING SYSTEMS UPGRADE</v>
          </cell>
          <cell r="E1374">
            <v>13903</v>
          </cell>
          <cell r="F1374">
            <v>139</v>
          </cell>
          <cell r="G1374" t="str">
            <v>OF-E&amp;M</v>
          </cell>
          <cell r="H1374" t="str">
            <v>BASE JV</v>
          </cell>
          <cell r="I1374" t="str">
            <v>PRODUCTION</v>
          </cell>
          <cell r="J1374" t="str">
            <v>PRODUCTION</v>
          </cell>
          <cell r="K1374" t="str">
            <v>Asset Manager, Swamp West Hub</v>
          </cell>
          <cell r="L1374" t="str">
            <v>Forcados Terminal Installation Manager</v>
          </cell>
          <cell r="M1374" t="str">
            <v>IRETI OMOTOSO</v>
          </cell>
          <cell r="N1374" t="str">
            <v>PRODUCTION</v>
          </cell>
          <cell r="O1374" t="str">
            <v>OLALEYE, OLAYEMI</v>
          </cell>
          <cell r="P1374" t="str">
            <v xml:space="preserve">i.nwosu@shell.com / Patrick.Ogun@shell.com </v>
          </cell>
          <cell r="Q1374" t="str">
            <v>CAPEX</v>
          </cell>
          <cell r="R1374" t="str">
            <v>CAPEX</v>
          </cell>
          <cell r="V1374" t="str">
            <v>C_FORT_WST_A41</v>
          </cell>
          <cell r="AB1374">
            <v>91500000</v>
          </cell>
          <cell r="AC1374">
            <v>450000</v>
          </cell>
          <cell r="AD1374">
            <v>750000</v>
          </cell>
        </row>
        <row r="1375">
          <cell r="A1375" t="str">
            <v>C.NG.PTW.NT.09.001</v>
          </cell>
          <cell r="B1375" t="str">
            <v>FORCADOS TANK REHAB</v>
          </cell>
          <cell r="C1375" t="str">
            <v>C.NG.PTW.NT.09.001</v>
          </cell>
          <cell r="D1375" t="str">
            <v>FORCADOS TANK REHAB</v>
          </cell>
          <cell r="E1375">
            <v>13901</v>
          </cell>
          <cell r="F1375">
            <v>139</v>
          </cell>
          <cell r="G1375" t="str">
            <v>OF-E&amp;M</v>
          </cell>
          <cell r="H1375" t="str">
            <v>BASE JV</v>
          </cell>
          <cell r="I1375" t="str">
            <v>P&amp;T</v>
          </cell>
          <cell r="J1375" t="str">
            <v>GM Nigeria, Operated</v>
          </cell>
          <cell r="K1375" t="str">
            <v>GM Nigeria, Operated</v>
          </cell>
          <cell r="L1375" t="str">
            <v>Manager, Asset Engineering</v>
          </cell>
          <cell r="M1375" t="str">
            <v>MOJEED OKUNADE</v>
          </cell>
          <cell r="N1375" t="str">
            <v>ENGINEERING</v>
          </cell>
          <cell r="O1375" t="str">
            <v>EBEM, MARCEL</v>
          </cell>
          <cell r="P1375" t="str">
            <v>DON.ANUMAKA@SHELL.COM</v>
          </cell>
          <cell r="Q1375" t="str">
            <v>CAPEX</v>
          </cell>
          <cell r="R1375" t="str">
            <v>CAPEX</v>
          </cell>
          <cell r="V1375" t="str">
            <v>C_FORC_PTW_Z25</v>
          </cell>
          <cell r="AB1375">
            <v>915000000</v>
          </cell>
          <cell r="AC1375">
            <v>9000000</v>
          </cell>
          <cell r="AD1375">
            <v>12000000</v>
          </cell>
        </row>
        <row r="1376">
          <cell r="A1376" t="str">
            <v>C.NG.PTW.NT.14.005</v>
          </cell>
          <cell r="B1376" t="str">
            <v>FOT 48" CRUDE P/LINE SECT. REPLACEMENT</v>
          </cell>
          <cell r="C1376" t="str">
            <v>C.NG.PTW.NT.14.005</v>
          </cell>
          <cell r="D1376" t="str">
            <v>FOT 48" CRUDE P/LINE SECT. REPLACEMENT</v>
          </cell>
          <cell r="E1376">
            <v>13902</v>
          </cell>
          <cell r="F1376">
            <v>139</v>
          </cell>
          <cell r="G1376" t="str">
            <v>OF-E&amp;M</v>
          </cell>
          <cell r="H1376" t="str">
            <v>BASE JV</v>
          </cell>
          <cell r="I1376" t="str">
            <v>P&amp;T</v>
          </cell>
          <cell r="J1376" t="str">
            <v>GM Nigeria, Operated</v>
          </cell>
          <cell r="K1376" t="str">
            <v>GM Nigeria, Operated</v>
          </cell>
          <cell r="L1376" t="str">
            <v xml:space="preserve">Project Manager, Matrix, Major Pipelines, H Block &amp; Corp Civil </v>
          </cell>
          <cell r="M1376" t="str">
            <v>MOJEED OKUNADE</v>
          </cell>
          <cell r="N1376" t="str">
            <v>MAJOR PROJECTS</v>
          </cell>
          <cell r="O1376" t="str">
            <v>EBEM, MARCEL</v>
          </cell>
          <cell r="P1376" t="str">
            <v>BUNMI.ASALU@SHELL.COM</v>
          </cell>
          <cell r="Q1376" t="str">
            <v>CAPEX</v>
          </cell>
          <cell r="R1376" t="str">
            <v>CAPEX</v>
          </cell>
          <cell r="S1376" t="str">
            <v>NON SAL</v>
          </cell>
          <cell r="T1376" t="str">
            <v>N/A</v>
          </cell>
          <cell r="U1376" t="str">
            <v>N/A</v>
          </cell>
          <cell r="V1376" t="str">
            <v>C_OGIS_ EXPORTLINE_Z01</v>
          </cell>
          <cell r="AB1376">
            <v>533750000</v>
          </cell>
          <cell r="AC1376">
            <v>5250000</v>
          </cell>
          <cell r="AD1376">
            <v>7000000</v>
          </cell>
        </row>
        <row r="1377">
          <cell r="A1377" t="str">
            <v>C.NG.PTW.NV.18.002</v>
          </cell>
          <cell r="B1377" t="str">
            <v>STATUTORY REPLACEMENT OF MARINE FLOATING HOSES &amp; SUB SEA EXPORT LINES(FORCADOS)</v>
          </cell>
          <cell r="C1377" t="str">
            <v>C.NG.PTW.NV.18.002</v>
          </cell>
          <cell r="D1377" t="str">
            <v>STATUTORY REPLACEMENT OF MARINE FLOATING HOSES &amp; SUB SEA EXPORT LINES(FORCADOS)</v>
          </cell>
          <cell r="E1377">
            <v>13902</v>
          </cell>
          <cell r="F1377">
            <v>139</v>
          </cell>
          <cell r="G1377" t="str">
            <v>OF-E&amp;M</v>
          </cell>
          <cell r="H1377" t="str">
            <v>BASE JV</v>
          </cell>
          <cell r="I1377" t="str">
            <v>PRODUCTION</v>
          </cell>
          <cell r="J1377" t="str">
            <v>PRODUCTION</v>
          </cell>
          <cell r="K1377" t="str">
            <v>Asset Manager, Swamp West Hub</v>
          </cell>
          <cell r="L1377" t="str">
            <v>Forcados Terminal Installation Manager</v>
          </cell>
          <cell r="M1377" t="str">
            <v>IRETI OMOTOSO</v>
          </cell>
          <cell r="N1377" t="str">
            <v>PRODUCTION</v>
          </cell>
          <cell r="O1377" t="str">
            <v>OLALEYE, OLAYEMI</v>
          </cell>
          <cell r="P1377" t="str">
            <v>DANIEL.OKOYE@SHELL.COM</v>
          </cell>
          <cell r="Q1377" t="str">
            <v>CAPEX</v>
          </cell>
          <cell r="R1377" t="str">
            <v>CAPEX</v>
          </cell>
          <cell r="V1377" t="str">
            <v>C_OGIS_MAI_A17</v>
          </cell>
          <cell r="AB1377">
            <v>123220000</v>
          </cell>
          <cell r="AC1377">
            <v>606000</v>
          </cell>
          <cell r="AD1377">
            <v>1010000</v>
          </cell>
        </row>
        <row r="1378">
          <cell r="A1378" t="str">
            <v>C.NG.PTW.OR.18.001</v>
          </cell>
          <cell r="B1378" t="str">
            <v>INSPECTION OF SOLAR TURBINE MARS 100 ALTERNATORS</v>
          </cell>
          <cell r="C1378" t="str">
            <v>C.NG.PTW.OR.18.001</v>
          </cell>
          <cell r="D1378" t="str">
            <v>FORCADOS TERMINAL ROTORK MOV/GEARBOX AND PAKSCAN REPLACEMENT</v>
          </cell>
          <cell r="E1378">
            <v>13203</v>
          </cell>
          <cell r="F1378">
            <v>132</v>
          </cell>
          <cell r="G1378" t="str">
            <v>OF-E&amp;M</v>
          </cell>
          <cell r="H1378" t="str">
            <v>BASE JV</v>
          </cell>
          <cell r="I1378" t="str">
            <v>PRODUCTION</v>
          </cell>
          <cell r="J1378" t="str">
            <v>PRODUCTION</v>
          </cell>
          <cell r="K1378" t="str">
            <v>Asset Manager, Swamp West Hub</v>
          </cell>
          <cell r="L1378" t="str">
            <v>Forcados Terminal Installation Manager</v>
          </cell>
          <cell r="M1378" t="str">
            <v>IRETI OMOTOSO</v>
          </cell>
          <cell r="N1378" t="str">
            <v>PRODUCTION</v>
          </cell>
          <cell r="O1378" t="str">
            <v>OLALEYE, OLAYEMI</v>
          </cell>
          <cell r="P1378" t="str">
            <v xml:space="preserve">i.nwosu@shell.com / Patrick.Ogun@shell.com </v>
          </cell>
          <cell r="Q1378" t="str">
            <v>CAPEX</v>
          </cell>
          <cell r="R1378" t="str">
            <v>CAPEX</v>
          </cell>
          <cell r="V1378" t="str">
            <v>C_FORT_WST_A01</v>
          </cell>
          <cell r="AB1378">
            <v>97600000</v>
          </cell>
          <cell r="AC1378">
            <v>480000</v>
          </cell>
          <cell r="AD1378">
            <v>800000</v>
          </cell>
        </row>
        <row r="1379">
          <cell r="A1379" t="str">
            <v>C.NG.PTW.OR.18.055</v>
          </cell>
          <cell r="B1379" t="str">
            <v>REPLACEMENT OF VALVES AND ACTUATORS FOR FORCADOS TERM</v>
          </cell>
          <cell r="C1379" t="str">
            <v>C.NG.PTW.OR.17.055</v>
          </cell>
          <cell r="D1379" t="str">
            <v>REPLACEMENT OF VALVES AND ACTUATORS FOR FORCADOS TERM</v>
          </cell>
          <cell r="E1379">
            <v>13203</v>
          </cell>
          <cell r="F1379">
            <v>132</v>
          </cell>
          <cell r="G1379" t="str">
            <v>OF-E&amp;M</v>
          </cell>
          <cell r="H1379" t="str">
            <v>BASE JV</v>
          </cell>
          <cell r="I1379" t="str">
            <v>PRODUCTION</v>
          </cell>
          <cell r="J1379" t="str">
            <v>PRODUCTION</v>
          </cell>
          <cell r="K1379" t="str">
            <v>Asset Manager, Swamp West Hub</v>
          </cell>
          <cell r="L1379" t="str">
            <v>Forcados Terminal Installation Manager</v>
          </cell>
          <cell r="M1379" t="str">
            <v>IRETI OMOTOSO</v>
          </cell>
          <cell r="N1379" t="str">
            <v>PRODUCTION</v>
          </cell>
          <cell r="O1379" t="str">
            <v>OLALEYE, OLAYEMI</v>
          </cell>
          <cell r="P1379" t="str">
            <v xml:space="preserve">i.nwosu@shell.com / Patrick.Ogun@shell.com </v>
          </cell>
          <cell r="Q1379" t="str">
            <v>CAPEX</v>
          </cell>
          <cell r="R1379" t="str">
            <v>CAPEX</v>
          </cell>
          <cell r="V1379" t="str">
            <v>C_FORT_WST_A11</v>
          </cell>
          <cell r="AB1379">
            <v>89060000</v>
          </cell>
          <cell r="AC1379">
            <v>438000</v>
          </cell>
          <cell r="AD1379">
            <v>730000</v>
          </cell>
        </row>
        <row r="1380">
          <cell r="A1380" t="str">
            <v>C.NG.PTW.OR.18.056</v>
          </cell>
          <cell r="B1380" t="str">
            <v>REPLACEMENT OF ROTORK MOV GEARBOXES</v>
          </cell>
          <cell r="C1380" t="str">
            <v>C.NG.PTW.OR.18.056</v>
          </cell>
          <cell r="D1380" t="str">
            <v>FORCADOS TERMINAL ROTORK MOV/GEARBOX AND PAKSCAN REPLACEMENT</v>
          </cell>
          <cell r="E1380">
            <v>13203</v>
          </cell>
          <cell r="F1380">
            <v>132</v>
          </cell>
          <cell r="G1380" t="str">
            <v>OF-E&amp;M</v>
          </cell>
          <cell r="H1380" t="str">
            <v>BASE JV</v>
          </cell>
          <cell r="I1380" t="str">
            <v>PRODUCTION</v>
          </cell>
          <cell r="J1380" t="str">
            <v>PRODUCTION</v>
          </cell>
          <cell r="K1380" t="str">
            <v>Asset Manager, Swamp West Hub</v>
          </cell>
          <cell r="L1380" t="str">
            <v>Forcados Terminal Installation Manager</v>
          </cell>
          <cell r="M1380" t="str">
            <v>IRETI OMOTOSO</v>
          </cell>
          <cell r="N1380" t="str">
            <v>PRODUCTION</v>
          </cell>
          <cell r="O1380" t="str">
            <v>OLALEYE, OLAYEMI</v>
          </cell>
          <cell r="P1380" t="str">
            <v xml:space="preserve">i.nwosu@shell.com / Patrick.Ogun@shell.com </v>
          </cell>
          <cell r="Q1380" t="str">
            <v>CAPEX</v>
          </cell>
          <cell r="R1380" t="str">
            <v>CAPEX</v>
          </cell>
          <cell r="V1380" t="str">
            <v>C_FORT_WST_A01</v>
          </cell>
          <cell r="AB1380">
            <v>36600000</v>
          </cell>
          <cell r="AC1380">
            <v>180000</v>
          </cell>
          <cell r="AD1380">
            <v>300000</v>
          </cell>
        </row>
        <row r="1381">
          <cell r="A1381" t="str">
            <v>C.NG.SAG.DG.12.203</v>
          </cell>
          <cell r="B1381" t="str">
            <v>SOUTHERN SWAMP AGS BENISEDE FACILITIES</v>
          </cell>
          <cell r="C1381" t="str">
            <v>C.NG.SAG.DG.12.203</v>
          </cell>
          <cell r="D1381" t="str">
            <v>SOUTHERN SWAMP AGS BENISEDE FACILITIES</v>
          </cell>
          <cell r="E1381">
            <v>13303</v>
          </cell>
          <cell r="F1381">
            <v>133</v>
          </cell>
          <cell r="G1381" t="str">
            <v>GAS</v>
          </cell>
          <cell r="H1381" t="str">
            <v>DOMGAS/IPP</v>
          </cell>
          <cell r="I1381" t="str">
            <v>P&amp;T</v>
          </cell>
          <cell r="J1381" t="str">
            <v>GM Nigeria, Operated</v>
          </cell>
          <cell r="K1381" t="str">
            <v>GM Nigeria, Operated</v>
          </cell>
          <cell r="L1381" t="str">
            <v>Project Manager, SSAGS</v>
          </cell>
          <cell r="M1381" t="str">
            <v>MOJEED OKUNADE</v>
          </cell>
          <cell r="N1381" t="str">
            <v>MAJOR PROJECTS</v>
          </cell>
          <cell r="O1381" t="str">
            <v>AJALA, OLUFEMI</v>
          </cell>
          <cell r="P1381" t="str">
            <v>FAUSTINA.FRANK@SHELL.COM</v>
          </cell>
          <cell r="Q1381" t="str">
            <v>CAPEX</v>
          </cell>
          <cell r="R1381" t="str">
            <v>CAPEX</v>
          </cell>
          <cell r="S1381" t="str">
            <v>NON SAL</v>
          </cell>
          <cell r="T1381" t="str">
            <v>N/A</v>
          </cell>
          <cell r="U1381" t="str">
            <v>N/A</v>
          </cell>
          <cell r="V1381" t="str">
            <v>C_TUNU</v>
          </cell>
          <cell r="AB1381">
            <v>2503440000</v>
          </cell>
          <cell r="AC1381">
            <v>12312000</v>
          </cell>
          <cell r="AD1381">
            <v>20520000</v>
          </cell>
        </row>
        <row r="1382">
          <cell r="A1382" t="str">
            <v>C.NG.SAG.DG.12.204</v>
          </cell>
          <cell r="B1382" t="str">
            <v>SOUTHERN SWAMP AGS OGBOTOBO FACILITIES</v>
          </cell>
          <cell r="C1382" t="str">
            <v>C.NG.SAG.DG.12.204</v>
          </cell>
          <cell r="D1382" t="str">
            <v>SOUTHERN SWAMP AGS OGBOTOBO FACILITIES</v>
          </cell>
          <cell r="E1382">
            <v>13303</v>
          </cell>
          <cell r="F1382">
            <v>133</v>
          </cell>
          <cell r="G1382" t="str">
            <v>GAS</v>
          </cell>
          <cell r="H1382" t="str">
            <v>DOMGAS/IPP</v>
          </cell>
          <cell r="I1382" t="str">
            <v>P&amp;T</v>
          </cell>
          <cell r="J1382" t="str">
            <v>GM Nigeria, Operated</v>
          </cell>
          <cell r="K1382" t="str">
            <v>GM Nigeria, Operated</v>
          </cell>
          <cell r="L1382" t="str">
            <v>Project Manager, DOMGAS &amp; FYIP</v>
          </cell>
          <cell r="M1382" t="str">
            <v>MOJEED OKUNADE</v>
          </cell>
          <cell r="N1382" t="str">
            <v>MAJOR PROJECTS</v>
          </cell>
          <cell r="O1382" t="str">
            <v>AJALA, OLUFEMI</v>
          </cell>
          <cell r="P1382" t="str">
            <v>FAUSTINA.FRANK@SHELL.COM</v>
          </cell>
          <cell r="Q1382" t="str">
            <v>CAPEX</v>
          </cell>
          <cell r="R1382" t="str">
            <v>CAPEX</v>
          </cell>
          <cell r="S1382" t="str">
            <v>NON SAL</v>
          </cell>
          <cell r="T1382" t="str">
            <v>N/A</v>
          </cell>
          <cell r="U1382" t="str">
            <v>N/A</v>
          </cell>
          <cell r="V1382" t="str">
            <v>C_OGBO AG</v>
          </cell>
          <cell r="AB1382">
            <v>1760612500</v>
          </cell>
          <cell r="AC1382">
            <v>17317500</v>
          </cell>
          <cell r="AD1382">
            <v>23090000</v>
          </cell>
        </row>
        <row r="1383">
          <cell r="A1383" t="str">
            <v>C.NG.SAG.DG.12.205</v>
          </cell>
          <cell r="B1383" t="str">
            <v xml:space="preserve">SOUTHERN SWAMP AGS OPUKUSHI FACILITIES          </v>
          </cell>
          <cell r="C1383" t="str">
            <v>C.NG.SAG.DG.12.205</v>
          </cell>
          <cell r="D1383" t="str">
            <v>SOUTHERN SWAMP AGS OPUKUSHI FACILITIES</v>
          </cell>
          <cell r="E1383">
            <v>13303</v>
          </cell>
          <cell r="F1383">
            <v>133</v>
          </cell>
          <cell r="G1383" t="str">
            <v>GAS</v>
          </cell>
          <cell r="H1383" t="str">
            <v>DOMGAS/IPP</v>
          </cell>
          <cell r="I1383" t="str">
            <v>P&amp;T</v>
          </cell>
          <cell r="J1383" t="str">
            <v>GM Nigeria, Operated</v>
          </cell>
          <cell r="K1383" t="str">
            <v>GM Nigeria, Operated</v>
          </cell>
          <cell r="L1383" t="str">
            <v>Project Manager, SSAGS</v>
          </cell>
          <cell r="M1383" t="str">
            <v>MOJEED OKUNADE</v>
          </cell>
          <cell r="N1383" t="str">
            <v>MAJOR PROJECTS</v>
          </cell>
          <cell r="O1383" t="str">
            <v>AJALA, OLUFEMI</v>
          </cell>
          <cell r="P1383" t="str">
            <v>FAUSTINA.FRANK@SHELL.COM</v>
          </cell>
          <cell r="Q1383" t="str">
            <v>CAPEX</v>
          </cell>
          <cell r="R1383" t="str">
            <v>CAPEX</v>
          </cell>
          <cell r="S1383" t="str">
            <v>NON SAL</v>
          </cell>
          <cell r="T1383" t="str">
            <v>N/A</v>
          </cell>
          <cell r="U1383" t="str">
            <v>N/A</v>
          </cell>
          <cell r="V1383" t="str">
            <v>C_OPUK</v>
          </cell>
          <cell r="AB1383">
            <v>2233362500</v>
          </cell>
          <cell r="AC1383">
            <v>21967500</v>
          </cell>
          <cell r="AD1383">
            <v>29290000</v>
          </cell>
        </row>
        <row r="1384">
          <cell r="A1384">
            <v>108113</v>
          </cell>
          <cell r="B1384" t="str">
            <v xml:space="preserve">NIGER DELTA DEVP COMM - AF              </v>
          </cell>
          <cell r="C1384" t="str">
            <v>102548_AF</v>
          </cell>
          <cell r="D1384" t="str">
            <v>NIGER DELTA DEVELOPMENT COMMISSION_AF</v>
          </cell>
          <cell r="E1384">
            <v>428000</v>
          </cell>
          <cell r="F1384">
            <v>4280</v>
          </cell>
          <cell r="G1384" t="str">
            <v>G&amp;A</v>
          </cell>
          <cell r="H1384" t="str">
            <v>PROJECT FINANCE</v>
          </cell>
          <cell r="I1384" t="str">
            <v>FINANCE</v>
          </cell>
          <cell r="J1384" t="str">
            <v>FINANCE</v>
          </cell>
          <cell r="K1384" t="str">
            <v>SPDC Finance Director</v>
          </cell>
          <cell r="L1384" t="str">
            <v>Regional Head, Budgeting &amp; Fin Planning</v>
          </cell>
          <cell r="M1384" t="str">
            <v>CHIGBO ENENMO</v>
          </cell>
          <cell r="N1384" t="str">
            <v>FINANCE - NDDC</v>
          </cell>
          <cell r="O1384" t="str">
            <v>AJILIMA- ISAAC, HAWA</v>
          </cell>
          <cell r="P1384" t="str">
            <v>KABIRU.OLANREWAJU@SHELL.COM</v>
          </cell>
          <cell r="Q1384" t="str">
            <v>OPEX</v>
          </cell>
          <cell r="R1384" t="str">
            <v>OPEX</v>
          </cell>
          <cell r="S1384" t="str">
            <v>NDDC</v>
          </cell>
          <cell r="T1384" t="str">
            <v>N/A</v>
          </cell>
          <cell r="U1384" t="str">
            <v>N/A</v>
          </cell>
          <cell r="V1384" t="str">
            <v>C_OPSE_OIL_Z11</v>
          </cell>
          <cell r="W1384" t="str">
            <v>P244 NDDC</v>
          </cell>
          <cell r="X1384" t="str">
            <v>S7900 Other Expenses</v>
          </cell>
          <cell r="Y1384" t="str">
            <v>A2320 Other Operating Cost</v>
          </cell>
          <cell r="AB1384">
            <v>0</v>
          </cell>
          <cell r="AC1384">
            <v>0</v>
          </cell>
          <cell r="AD1384">
            <v>0</v>
          </cell>
        </row>
        <row r="1385">
          <cell r="A1385">
            <v>109272</v>
          </cell>
          <cell r="B1385" t="str">
            <v xml:space="preserve">NDDC FEES -NLNG BS                         </v>
          </cell>
          <cell r="C1385" t="str">
            <v>102548_AF</v>
          </cell>
          <cell r="D1385" t="str">
            <v>NIGER DELTA DEVELOPMENT COMMISSION_AF</v>
          </cell>
          <cell r="E1385">
            <v>4280</v>
          </cell>
          <cell r="F1385">
            <v>4280</v>
          </cell>
          <cell r="G1385" t="str">
            <v>G&amp;A</v>
          </cell>
          <cell r="H1385" t="str">
            <v>NLNG BALANCE SHEET</v>
          </cell>
          <cell r="I1385" t="str">
            <v>FINANCE</v>
          </cell>
          <cell r="J1385" t="str">
            <v>FINANCE</v>
          </cell>
          <cell r="K1385" t="str">
            <v>SPDC Finance Director</v>
          </cell>
          <cell r="L1385" t="str">
            <v>Regional Head, Budgeting &amp; Fin Planning</v>
          </cell>
          <cell r="M1385" t="str">
            <v>CHIGBO ENENMO</v>
          </cell>
          <cell r="N1385" t="str">
            <v>FINANCE - NDDC</v>
          </cell>
          <cell r="O1385" t="str">
            <v>AJILIMA- ISAAC, HAWA</v>
          </cell>
          <cell r="P1385" t="str">
            <v>KABIRU.OLANREWAJU@SHELL.COM</v>
          </cell>
          <cell r="Q1385" t="str">
            <v>OPEX</v>
          </cell>
          <cell r="R1385" t="str">
            <v>OPEX</v>
          </cell>
          <cell r="S1385" t="str">
            <v>NDDC</v>
          </cell>
          <cell r="T1385" t="str">
            <v>N/A</v>
          </cell>
          <cell r="U1385" t="str">
            <v>N/A</v>
          </cell>
          <cell r="V1385" t="str">
            <v>N/A</v>
          </cell>
          <cell r="W1385" t="str">
            <v>P244 NDDC</v>
          </cell>
          <cell r="X1385" t="str">
            <v>S7900 Other Expenses</v>
          </cell>
          <cell r="Y1385" t="str">
            <v>A2320 Other Operating Cost</v>
          </cell>
          <cell r="AB1385">
            <v>0</v>
          </cell>
          <cell r="AC1385">
            <v>0</v>
          </cell>
          <cell r="AD1385">
            <v>0</v>
          </cell>
        </row>
        <row r="1386">
          <cell r="A1386" t="str">
            <v>C.NG.SAG.DG.12.206.1238</v>
          </cell>
          <cell r="B1386" t="str">
            <v>SOUTHERN SWAMP AGS TUNU FACILITIES-PMT</v>
          </cell>
          <cell r="C1386" t="str">
            <v>C.NG.SAG.DG.12.206.1238</v>
          </cell>
          <cell r="D1386" t="str">
            <v>SOUTHERN SWAMP AGS TUNU FACILITIES-PMT</v>
          </cell>
          <cell r="E1386">
            <v>13303</v>
          </cell>
          <cell r="F1386">
            <v>133</v>
          </cell>
          <cell r="G1386" t="str">
            <v>GAS</v>
          </cell>
          <cell r="H1386" t="str">
            <v>DOMGAS/IPP</v>
          </cell>
          <cell r="I1386" t="str">
            <v>P&amp;T</v>
          </cell>
          <cell r="J1386" t="str">
            <v>GM Nigeria, Operated</v>
          </cell>
          <cell r="K1386" t="str">
            <v>GM Nigeria, Operated</v>
          </cell>
          <cell r="L1386" t="str">
            <v>Project Manager, SSAGS</v>
          </cell>
          <cell r="M1386" t="str">
            <v>MOJEED OKUNADE</v>
          </cell>
          <cell r="N1386" t="str">
            <v>MAJOR PROJECTS</v>
          </cell>
          <cell r="O1386" t="str">
            <v>AJALA, OLUFEMI</v>
          </cell>
          <cell r="P1386" t="str">
            <v>FAUSTINA.FRANK@SHELL.COM</v>
          </cell>
          <cell r="Q1386" t="str">
            <v>CAPEX</v>
          </cell>
          <cell r="R1386" t="str">
            <v>CAPEX</v>
          </cell>
          <cell r="S1386" t="str">
            <v>NON SAL</v>
          </cell>
          <cell r="T1386" t="str">
            <v>N/A</v>
          </cell>
          <cell r="U1386" t="str">
            <v>N/A</v>
          </cell>
          <cell r="V1386" t="str">
            <v>C_BENS_SSAGS1_PMT</v>
          </cell>
          <cell r="AB1386">
            <v>1143750000</v>
          </cell>
          <cell r="AC1386">
            <v>11250000</v>
          </cell>
          <cell r="AD1386">
            <v>15000000</v>
          </cell>
        </row>
        <row r="1387">
          <cell r="A1387" t="str">
            <v>C.NG.SAG.DL.12.514</v>
          </cell>
          <cell r="B1387" t="str">
            <v>SSAGS EVACUATION PIPELINE</v>
          </cell>
          <cell r="C1387" t="str">
            <v>C.NG.SAG.DL.12.514</v>
          </cell>
          <cell r="D1387" t="str">
            <v>SSAGS EVACUATION PIPELINE</v>
          </cell>
          <cell r="E1387">
            <v>13303</v>
          </cell>
          <cell r="F1387">
            <v>133</v>
          </cell>
          <cell r="G1387" t="str">
            <v>GAS</v>
          </cell>
          <cell r="H1387" t="str">
            <v>DOMGAS/IPP</v>
          </cell>
          <cell r="I1387" t="str">
            <v>P&amp;T</v>
          </cell>
          <cell r="J1387" t="str">
            <v>GM Nigeria, Operated</v>
          </cell>
          <cell r="K1387" t="str">
            <v>GM Nigeria, Operated</v>
          </cell>
          <cell r="L1387" t="str">
            <v>Project Manager, SSAGS</v>
          </cell>
          <cell r="M1387" t="str">
            <v>MOJEED OKUNADE</v>
          </cell>
          <cell r="N1387" t="str">
            <v>MAJOR PROJECTS</v>
          </cell>
          <cell r="O1387" t="str">
            <v>AJALA, OLUFEMI</v>
          </cell>
          <cell r="P1387" t="str">
            <v>FAUSTINA.FRANK@SHELL.COM</v>
          </cell>
          <cell r="Q1387" t="str">
            <v>CAPEX</v>
          </cell>
          <cell r="R1387" t="str">
            <v>CAPEX</v>
          </cell>
          <cell r="S1387" t="str">
            <v>NON SAL</v>
          </cell>
          <cell r="T1387" t="str">
            <v>N/A</v>
          </cell>
          <cell r="U1387" t="str">
            <v>N/A</v>
          </cell>
          <cell r="V1387" t="str">
            <v>C_TUNU</v>
          </cell>
          <cell r="AB1387">
            <v>10485900000</v>
          </cell>
          <cell r="AC1387">
            <v>53141000</v>
          </cell>
          <cell r="AD1387">
            <v>87521000</v>
          </cell>
        </row>
        <row r="1388">
          <cell r="A1388" t="str">
            <v>C.NG.SAG.DN.14.602.9411</v>
          </cell>
          <cell r="B1388" t="str">
            <v>DODO EASN 3T - COMPLETIONS</v>
          </cell>
          <cell r="C1388" t="str">
            <v>NEW_DODO EASN 3T - COMPLETIONS_9411</v>
          </cell>
          <cell r="D1388" t="str">
            <v>DODO EASN 3T - COMPLETIONS</v>
          </cell>
          <cell r="E1388">
            <v>13004</v>
          </cell>
          <cell r="F1388">
            <v>130</v>
          </cell>
          <cell r="G1388" t="str">
            <v>PE</v>
          </cell>
          <cell r="H1388" t="str">
            <v>DOMGAS/IPP</v>
          </cell>
          <cell r="I1388" t="str">
            <v>P&amp;T</v>
          </cell>
          <cell r="J1388" t="str">
            <v>WELLS</v>
          </cell>
          <cell r="K1388" t="str">
            <v>GM Wells Ops SPDC</v>
          </cell>
          <cell r="L1388" t="str">
            <v>Well Engineering Manager (CWI)</v>
          </cell>
          <cell r="M1388" t="str">
            <v>MOJEED OKUNADE</v>
          </cell>
          <cell r="N1388" t="str">
            <v>WELLS</v>
          </cell>
          <cell r="O1388" t="str">
            <v>AUDU-USMAN, ISAAC</v>
          </cell>
          <cell r="P1388" t="str">
            <v>FRED.TIMIBITEI@SHELL.COM</v>
          </cell>
          <cell r="Q1388" t="str">
            <v>CAPEX</v>
          </cell>
          <cell r="R1388" t="str">
            <v>CAPEX</v>
          </cell>
          <cell r="V1388" t="str">
            <v>D_DODN_WS2_G01</v>
          </cell>
          <cell r="AB1388">
            <v>836350768.89250016</v>
          </cell>
          <cell r="AC1388">
            <v>8226401.0055</v>
          </cell>
          <cell r="AD1388">
            <v>10968534.674000001</v>
          </cell>
        </row>
        <row r="1389">
          <cell r="A1389" t="str">
            <v>C.NG.SAG.DN.18.001.9401</v>
          </cell>
          <cell r="B1389" t="str">
            <v>BEUD QTUG-1  LOCATION PREP</v>
          </cell>
          <cell r="C1389" t="str">
            <v xml:space="preserve">New_ BEUD QTUG-1  </v>
          </cell>
          <cell r="D1389" t="str">
            <v>BEUD QTUG-1  LOCATION PREP</v>
          </cell>
          <cell r="E1389">
            <v>13101</v>
          </cell>
          <cell r="F1389">
            <v>131</v>
          </cell>
          <cell r="G1389" t="str">
            <v>GAS</v>
          </cell>
          <cell r="H1389" t="str">
            <v>BASE JV</v>
          </cell>
          <cell r="I1389" t="str">
            <v>P&amp;T</v>
          </cell>
          <cell r="J1389" t="str">
            <v>WELLS</v>
          </cell>
          <cell r="K1389" t="str">
            <v>GM Wells Ops SPDC</v>
          </cell>
          <cell r="L1389" t="str">
            <v>Well Operations Manager, Swamp/Offshore</v>
          </cell>
          <cell r="M1389" t="str">
            <v>MOJEED OKUNADE</v>
          </cell>
          <cell r="N1389" t="str">
            <v>WELLS</v>
          </cell>
          <cell r="O1389" t="str">
            <v>AUDU-USMAN, ISAAC</v>
          </cell>
          <cell r="P1389" t="str">
            <v>MIKE.ADIGWE@SHELL.COM</v>
          </cell>
          <cell r="Q1389" t="str">
            <v>CAPEX</v>
          </cell>
          <cell r="R1389" t="str">
            <v>CAPEX</v>
          </cell>
          <cell r="V1389" t="str">
            <v>C_BENU_WS2_G01</v>
          </cell>
          <cell r="AB1389">
            <v>252765322.79124996</v>
          </cell>
          <cell r="AC1389">
            <v>2486216.28975</v>
          </cell>
          <cell r="AD1389">
            <v>3314955.0529999998</v>
          </cell>
        </row>
        <row r="1390">
          <cell r="A1390" t="str">
            <v>C.NG.SAG.DN.18.002.9401</v>
          </cell>
          <cell r="B1390" t="str">
            <v>KOLO PVGA-1  LOCATION PREPARATION</v>
          </cell>
          <cell r="C1390" t="str">
            <v>New_KOLOBIRI APPRAISAL</v>
          </cell>
          <cell r="D1390" t="str">
            <v>KOLO PVGA-1  LOCATION PREPARATION</v>
          </cell>
          <cell r="E1390">
            <v>13101</v>
          </cell>
          <cell r="F1390">
            <v>131</v>
          </cell>
          <cell r="G1390" t="str">
            <v>GAS</v>
          </cell>
          <cell r="H1390" t="str">
            <v>BASE JV</v>
          </cell>
          <cell r="I1390" t="str">
            <v>P&amp;T</v>
          </cell>
          <cell r="J1390" t="str">
            <v>WELLS</v>
          </cell>
          <cell r="K1390" t="str">
            <v>GM Wells Ops SPDC</v>
          </cell>
          <cell r="L1390" t="str">
            <v>Well Operations Manager, Swamp/Offshore</v>
          </cell>
          <cell r="M1390" t="str">
            <v>MOJEED OKUNADE</v>
          </cell>
          <cell r="N1390" t="str">
            <v>WELLS</v>
          </cell>
          <cell r="O1390" t="str">
            <v>AUDU-USMAN, ISAAC</v>
          </cell>
          <cell r="P1390" t="str">
            <v>MIKE.ADIGWE@SHELL.COM</v>
          </cell>
          <cell r="Q1390" t="str">
            <v>CAPEX</v>
          </cell>
          <cell r="R1390" t="str">
            <v>CAPEX</v>
          </cell>
          <cell r="V1390" t="str">
            <v>C_KOLO_WS2_G30</v>
          </cell>
          <cell r="AB1390">
            <v>288874608.06249994</v>
          </cell>
          <cell r="AC1390">
            <v>2841389.5874999999</v>
          </cell>
          <cell r="AD1390">
            <v>3788519.4499999997</v>
          </cell>
        </row>
        <row r="1391">
          <cell r="A1391" t="str">
            <v>C.NG.SAG.DN.18.003.9401</v>
          </cell>
          <cell r="B1391" t="str">
            <v>Tuomo Appr aisal  Location Preparation</v>
          </cell>
          <cell r="C1391" t="str">
            <v>New_TUOMO APPRAISAL</v>
          </cell>
          <cell r="D1391" t="str">
            <v>Tuomo Appr aisal  Location Preparation</v>
          </cell>
          <cell r="E1391">
            <v>13101</v>
          </cell>
          <cell r="F1391">
            <v>131</v>
          </cell>
          <cell r="G1391" t="str">
            <v>GAS</v>
          </cell>
          <cell r="H1391" t="str">
            <v>DOMGAS/IPP</v>
          </cell>
          <cell r="I1391" t="str">
            <v>P&amp;T</v>
          </cell>
          <cell r="J1391" t="str">
            <v>WELLS</v>
          </cell>
          <cell r="K1391" t="str">
            <v>GM Wells Ops SPDC</v>
          </cell>
          <cell r="L1391" t="str">
            <v>Well Operations Manager, Swamp/Offshore</v>
          </cell>
          <cell r="M1391" t="str">
            <v>MOJEED OKUNADE</v>
          </cell>
          <cell r="N1391" t="str">
            <v>WELLS</v>
          </cell>
          <cell r="O1391" t="str">
            <v>AUDU-USMAN, ISAAC</v>
          </cell>
          <cell r="P1391" t="str">
            <v>MIKE.ADIGWE@SHELL.COM</v>
          </cell>
          <cell r="Q1391" t="str">
            <v>CAPEX</v>
          </cell>
          <cell r="R1391" t="str">
            <v>CAPEX</v>
          </cell>
          <cell r="V1391" t="str">
            <v>C_TUOM_WS2_G31</v>
          </cell>
          <cell r="AB1391">
            <v>381250000</v>
          </cell>
          <cell r="AC1391">
            <v>3750000</v>
          </cell>
          <cell r="AD1391">
            <v>5000000</v>
          </cell>
        </row>
        <row r="1392">
          <cell r="A1392" t="str">
            <v>C.NG.SCE.IC.17.002</v>
          </cell>
          <cell r="B1392" t="str">
            <v xml:space="preserve">DEPLOY/UPGRADE SPDC TECHNICAL SECURITY SYSTEM </v>
          </cell>
          <cell r="C1392" t="str">
            <v>C.NG.SCE.IC.17.002</v>
          </cell>
          <cell r="D1392" t="str">
            <v xml:space="preserve">DEPLOY/UPGRADE SPDC TECHNICAL SECURITY SYSTEM </v>
          </cell>
          <cell r="E1392">
            <v>14001</v>
          </cell>
          <cell r="F1392">
            <v>140</v>
          </cell>
          <cell r="G1392" t="str">
            <v>HSE</v>
          </cell>
          <cell r="H1392" t="str">
            <v>BASE JV</v>
          </cell>
          <cell r="I1392" t="str">
            <v>CC &amp; MD</v>
          </cell>
          <cell r="J1392" t="str">
            <v>SECURITY</v>
          </cell>
          <cell r="K1392" t="str">
            <v>General Manager, Security</v>
          </cell>
          <cell r="L1392" t="str">
            <v>Corporate Security Operations Manager</v>
          </cell>
          <cell r="M1392" t="str">
            <v>CHIGBO ENENMO</v>
          </cell>
          <cell r="N1392" t="str">
            <v>SECURITY</v>
          </cell>
          <cell r="O1392" t="str">
            <v>OLOWOLAGBA, SUNKANMI</v>
          </cell>
          <cell r="P1392" t="str">
            <v>DAVID.OBOT@SHELL.COM</v>
          </cell>
          <cell r="Q1392" t="str">
            <v>CAPEX</v>
          </cell>
          <cell r="R1392" t="str">
            <v>CAPEX</v>
          </cell>
          <cell r="V1392" t="str">
            <v>C_NOGI_CSE_Z09</v>
          </cell>
          <cell r="AB1392">
            <v>12200000</v>
          </cell>
          <cell r="AC1392">
            <v>120000</v>
          </cell>
          <cell r="AD1392">
            <v>160000</v>
          </cell>
        </row>
        <row r="1393">
          <cell r="A1393" t="str">
            <v>C.NG.SCE.IC.17.004</v>
          </cell>
          <cell r="B1393" t="str">
            <v>TURNSTILES AND BARRIERS</v>
          </cell>
          <cell r="C1393" t="str">
            <v>C.NG.SCE.IC.17.004</v>
          </cell>
          <cell r="D1393" t="str">
            <v>TURNSTILES AND BARRIERS</v>
          </cell>
          <cell r="E1393">
            <v>14001</v>
          </cell>
          <cell r="F1393">
            <v>140</v>
          </cell>
          <cell r="G1393" t="str">
            <v>HSE</v>
          </cell>
          <cell r="H1393" t="str">
            <v>BASE JV</v>
          </cell>
          <cell r="I1393" t="str">
            <v>CC &amp; MD</v>
          </cell>
          <cell r="J1393" t="str">
            <v>SECURITY</v>
          </cell>
          <cell r="K1393" t="str">
            <v>General Manager, Security</v>
          </cell>
          <cell r="L1393" t="str">
            <v>Corporate Security Operations Manager</v>
          </cell>
          <cell r="M1393" t="str">
            <v>CHIGBO ENENMO</v>
          </cell>
          <cell r="N1393" t="str">
            <v>SECURITY</v>
          </cell>
          <cell r="O1393" t="str">
            <v>OLOWOLAGBA, SUNKANMI</v>
          </cell>
          <cell r="P1393" t="str">
            <v>DAVID.OBOT@SHELL.COM</v>
          </cell>
          <cell r="Q1393" t="str">
            <v>CAPEX</v>
          </cell>
          <cell r="R1393" t="str">
            <v>CAPEX</v>
          </cell>
          <cell r="V1393" t="str">
            <v>C_NOGI_CSE_Z04</v>
          </cell>
          <cell r="AB1393">
            <v>45750000</v>
          </cell>
          <cell r="AC1393">
            <v>450000</v>
          </cell>
          <cell r="AD1393">
            <v>600000</v>
          </cell>
        </row>
        <row r="1394">
          <cell r="A1394" t="str">
            <v>C.NG.SCE.IC.18.001</v>
          </cell>
          <cell r="B1394" t="str">
            <v>IA/RA SECURITY ENHANCEMENT</v>
          </cell>
          <cell r="C1394" t="str">
            <v>NEW_C.NG.SCE.IC.17.001</v>
          </cell>
          <cell r="D1394" t="str">
            <v>IA/RA SECURITY ENHANCEMENT</v>
          </cell>
          <cell r="E1394">
            <v>14001</v>
          </cell>
          <cell r="F1394">
            <v>140</v>
          </cell>
          <cell r="G1394" t="str">
            <v>HSE</v>
          </cell>
          <cell r="H1394" t="str">
            <v>BASE JV</v>
          </cell>
          <cell r="I1394" t="str">
            <v>CC &amp; MD</v>
          </cell>
          <cell r="J1394" t="str">
            <v>SECURITY</v>
          </cell>
          <cell r="K1394" t="str">
            <v>General Manager, Security</v>
          </cell>
          <cell r="L1394" t="str">
            <v>Corporate Security Operations Manager</v>
          </cell>
          <cell r="M1394" t="str">
            <v>CHIGBO ENENMO</v>
          </cell>
          <cell r="N1394" t="str">
            <v>SECURITY</v>
          </cell>
          <cell r="O1394" t="str">
            <v>OLOWOLAGBA, SUNKANMI</v>
          </cell>
          <cell r="P1394" t="str">
            <v>DAVID.OBOT@SHELL.COM</v>
          </cell>
          <cell r="Q1394" t="str">
            <v>CAPEX</v>
          </cell>
          <cell r="R1394" t="str">
            <v>CAPEX</v>
          </cell>
          <cell r="V1394" t="str">
            <v>C_NOGI_CSE_Z21</v>
          </cell>
          <cell r="AB1394">
            <v>336262500</v>
          </cell>
          <cell r="AC1394">
            <v>3307500</v>
          </cell>
          <cell r="AD1394">
            <v>4410000</v>
          </cell>
        </row>
        <row r="1395">
          <cell r="A1395">
            <v>108110</v>
          </cell>
          <cell r="B1395" t="str">
            <v xml:space="preserve">HEAD OFFICE SERVICE FEE - AF            </v>
          </cell>
          <cell r="C1395" t="str">
            <v>103563_AF</v>
          </cell>
          <cell r="D1395" t="str">
            <v>HEAD OFFICE SERVICE FEE - AF</v>
          </cell>
          <cell r="E1395">
            <v>429600</v>
          </cell>
          <cell r="F1395">
            <v>4296</v>
          </cell>
          <cell r="G1395" t="str">
            <v>G&amp;A</v>
          </cell>
          <cell r="H1395" t="str">
            <v>BASE JV</v>
          </cell>
          <cell r="I1395" t="str">
            <v>FINANCE</v>
          </cell>
          <cell r="J1395" t="str">
            <v>FINANCE</v>
          </cell>
          <cell r="K1395" t="str">
            <v>SPDC Finance Director</v>
          </cell>
          <cell r="L1395" t="str">
            <v>Regional Head, Budgeting &amp; Fin Planning</v>
          </cell>
          <cell r="M1395" t="str">
            <v>CHIGBO ENENMO</v>
          </cell>
          <cell r="N1395" t="str">
            <v>FINANCE - SF</v>
          </cell>
          <cell r="O1395" t="str">
            <v>AJILIMA- ISAAC, HAWA</v>
          </cell>
          <cell r="P1395" t="str">
            <v>OLUSINA.AKANNI@SHELL.COM</v>
          </cell>
          <cell r="Q1395" t="str">
            <v>OPEX</v>
          </cell>
          <cell r="R1395" t="str">
            <v>OPEX</v>
          </cell>
          <cell r="S1395" t="str">
            <v>SERVICE FEES</v>
          </cell>
          <cell r="T1395" t="str">
            <v>N/A</v>
          </cell>
          <cell r="U1395" t="str">
            <v>N/A</v>
          </cell>
          <cell r="V1395" t="str">
            <v>C_OPSE_OIL_Z11</v>
          </cell>
          <cell r="W1395" t="str">
            <v>P237 Global Service Charge</v>
          </cell>
          <cell r="X1395" t="str">
            <v>S7300 Intercompany Service</v>
          </cell>
          <cell r="Y1395" t="str">
            <v>A2340 Overhead</v>
          </cell>
          <cell r="AB1395">
            <v>0</v>
          </cell>
          <cell r="AC1395">
            <v>0</v>
          </cell>
          <cell r="AD1395">
            <v>0</v>
          </cell>
        </row>
        <row r="1396">
          <cell r="A1396">
            <v>110474</v>
          </cell>
          <cell r="B1396" t="str">
            <v>HEAD OFFICE SERVICE FEE - NLNG BS</v>
          </cell>
          <cell r="C1396" t="str">
            <v>103563_AF</v>
          </cell>
          <cell r="D1396" t="str">
            <v>HEAD OFFICE SERVICE FEE_MCA</v>
          </cell>
          <cell r="E1396">
            <v>429600</v>
          </cell>
          <cell r="F1396">
            <v>4296</v>
          </cell>
          <cell r="G1396" t="str">
            <v>G&amp;A</v>
          </cell>
          <cell r="H1396" t="str">
            <v>BASE JV</v>
          </cell>
          <cell r="I1396" t="str">
            <v>FINANCE</v>
          </cell>
          <cell r="J1396" t="str">
            <v>FINANCE</v>
          </cell>
          <cell r="K1396" t="str">
            <v>SPDC Finance Director</v>
          </cell>
          <cell r="L1396" t="str">
            <v>Regional Head, Budgeting &amp; Fin Planning</v>
          </cell>
          <cell r="M1396" t="str">
            <v>CHIGBO ENENMO</v>
          </cell>
          <cell r="N1396" t="str">
            <v>FINANCE - SF</v>
          </cell>
          <cell r="O1396" t="str">
            <v>AJILIMA- ISAAC, HAWA</v>
          </cell>
          <cell r="P1396" t="str">
            <v>OLUSINA.AKANNI@SHELL.COM</v>
          </cell>
          <cell r="Q1396" t="str">
            <v>OPEX</v>
          </cell>
          <cell r="R1396" t="str">
            <v>OPEX</v>
          </cell>
          <cell r="S1396" t="str">
            <v>SERVICE FEES</v>
          </cell>
          <cell r="T1396" t="str">
            <v>N/A</v>
          </cell>
          <cell r="U1396" t="str">
            <v>N/A</v>
          </cell>
          <cell r="V1396" t="str">
            <v>C_OPSE_OIL_Z11</v>
          </cell>
          <cell r="W1396" t="str">
            <v>P237 Global Service Charge</v>
          </cell>
          <cell r="X1396" t="str">
            <v>S7300 Intercompany Service</v>
          </cell>
          <cell r="Y1396" t="str">
            <v>A2340 Overhead</v>
          </cell>
          <cell r="AB1396">
            <v>0</v>
          </cell>
          <cell r="AC1396">
            <v>0</v>
          </cell>
          <cell r="AD1396">
            <v>0</v>
          </cell>
        </row>
        <row r="1397">
          <cell r="A1397" t="str">
            <v>C.NG.SUC.OR.16.003</v>
          </cell>
          <cell r="B1397" t="str">
            <v>UTILITIES ASSET INTEGRITY IMPROVEMENTS</v>
          </cell>
          <cell r="C1397" t="str">
            <v>C.NG.SUC.OR.16.003</v>
          </cell>
          <cell r="D1397" t="str">
            <v>UTILITIES ASSET INTEGRITY IMPROVEMENTS</v>
          </cell>
          <cell r="E1397">
            <v>14001</v>
          </cell>
          <cell r="F1397">
            <v>140</v>
          </cell>
          <cell r="G1397" t="str">
            <v>OF-E&amp;M</v>
          </cell>
          <cell r="H1397" t="str">
            <v>BASE JV</v>
          </cell>
          <cell r="I1397" t="str">
            <v>HR</v>
          </cell>
          <cell r="J1397" t="str">
            <v>INFRASTRUCTURE</v>
          </cell>
          <cell r="K1397" t="str">
            <v>Infrastructure Services Mgr Nigeria</v>
          </cell>
          <cell r="L1397" t="str">
            <v>Head, Corporate Utilities</v>
          </cell>
          <cell r="M1397" t="str">
            <v>CHIGBO ENENMO</v>
          </cell>
          <cell r="N1397" t="str">
            <v>INFRASTRUCTURE</v>
          </cell>
          <cell r="O1397" t="str">
            <v>Ajilima- Isaac, Hawa</v>
          </cell>
          <cell r="P1397" t="str">
            <v>IDARA.IDANG@SHELL.COM</v>
          </cell>
          <cell r="Q1397" t="str">
            <v>CAPEX</v>
          </cell>
          <cell r="R1397" t="str">
            <v>CAPEX</v>
          </cell>
          <cell r="V1397" t="str">
            <v>C_NOGI_ESV_Z12</v>
          </cell>
          <cell r="AB1397">
            <v>15250000</v>
          </cell>
          <cell r="AC1397">
            <v>150000</v>
          </cell>
          <cell r="AD1397">
            <v>200000</v>
          </cell>
        </row>
        <row r="1398">
          <cell r="A1398" t="str">
            <v>C.NG.SUC.OR.17.002</v>
          </cell>
          <cell r="B1398" t="str">
            <v>IMPROVE AIR CONDITION TO CRITICAL FACILITIES</v>
          </cell>
          <cell r="C1398" t="str">
            <v>C.NG.SUC.OR.16.002</v>
          </cell>
          <cell r="D1398" t="str">
            <v>IMPROVE AIR CONDITION TO CRITICAL FACILITIES</v>
          </cell>
          <cell r="E1398">
            <v>14001</v>
          </cell>
          <cell r="F1398">
            <v>140</v>
          </cell>
          <cell r="G1398" t="str">
            <v>OF-MTCE</v>
          </cell>
          <cell r="H1398" t="str">
            <v>BASE JV</v>
          </cell>
          <cell r="I1398" t="str">
            <v>HR</v>
          </cell>
          <cell r="J1398" t="str">
            <v>INFRASTRUCTURE</v>
          </cell>
          <cell r="K1398" t="str">
            <v>Infrastructure Services Mgr Nigeria</v>
          </cell>
          <cell r="L1398" t="str">
            <v>Head, Corporate Utilities</v>
          </cell>
          <cell r="M1398" t="str">
            <v>CHIGBO ENENMO</v>
          </cell>
          <cell r="N1398" t="str">
            <v>INFRASTRUCTURE</v>
          </cell>
          <cell r="O1398" t="str">
            <v>AJILIMA- ISAAC, HAWA</v>
          </cell>
          <cell r="P1398" t="str">
            <v>humphrey.uluocha@shell.com</v>
          </cell>
          <cell r="Q1398" t="str">
            <v>CAPEX</v>
          </cell>
          <cell r="R1398" t="str">
            <v>CAPEX</v>
          </cell>
          <cell r="V1398" t="str">
            <v>C_ASIT_EUT_Z01</v>
          </cell>
          <cell r="AB1398">
            <v>41175000</v>
          </cell>
          <cell r="AC1398">
            <v>405000</v>
          </cell>
          <cell r="AD1398">
            <v>540000</v>
          </cell>
        </row>
        <row r="1399">
          <cell r="A1399">
            <v>105372</v>
          </cell>
          <cell r="B1399" t="str">
            <v>GBARAN UBIE NDDC FEES</v>
          </cell>
          <cell r="C1399" t="str">
            <v>109271_MCA</v>
          </cell>
          <cell r="D1399" t="str">
            <v>NIGER DELTA DEVELOPMENT COMMISSION - MCA</v>
          </cell>
          <cell r="E1399">
            <v>4280</v>
          </cell>
          <cell r="F1399">
            <v>4280</v>
          </cell>
          <cell r="G1399" t="str">
            <v>G&amp;A</v>
          </cell>
          <cell r="H1399" t="str">
            <v>MCA2 - GU</v>
          </cell>
          <cell r="I1399" t="str">
            <v>FINANCE</v>
          </cell>
          <cell r="J1399" t="str">
            <v>FINANCE</v>
          </cell>
          <cell r="K1399" t="str">
            <v>SPDC Finance Director</v>
          </cell>
          <cell r="L1399" t="str">
            <v>Regional Head, Budgeting &amp; Fin Planning</v>
          </cell>
          <cell r="M1399" t="str">
            <v>CHIGBO ENENMO</v>
          </cell>
          <cell r="N1399" t="str">
            <v>FINANCE - NDDC</v>
          </cell>
          <cell r="O1399" t="str">
            <v>AJILIMA- ISAAC, HAWA</v>
          </cell>
          <cell r="P1399" t="str">
            <v>KABIRU.OLANREWAJU@SHELL.COM</v>
          </cell>
          <cell r="Q1399" t="str">
            <v>OPEX</v>
          </cell>
          <cell r="R1399" t="str">
            <v>OPEX</v>
          </cell>
          <cell r="S1399" t="str">
            <v>NDDC</v>
          </cell>
          <cell r="T1399" t="str">
            <v>N/A</v>
          </cell>
          <cell r="U1399" t="str">
            <v>N/A</v>
          </cell>
          <cell r="V1399" t="str">
            <v>N/A</v>
          </cell>
          <cell r="W1399" t="str">
            <v>P244 NDDC</v>
          </cell>
          <cell r="X1399" t="str">
            <v>S7900 Other Expenses</v>
          </cell>
          <cell r="Y1399" t="str">
            <v>A2320 Other Operating Cost</v>
          </cell>
          <cell r="AB1399">
            <v>0</v>
          </cell>
          <cell r="AC1399">
            <v>0</v>
          </cell>
          <cell r="AD1399">
            <v>0</v>
          </cell>
        </row>
        <row r="1400">
          <cell r="A1400">
            <v>113035</v>
          </cell>
          <cell r="B1400" t="str">
            <v xml:space="preserve">GBARAN UBIE NDDC FEES PH2               </v>
          </cell>
          <cell r="C1400" t="str">
            <v>109271_MCA</v>
          </cell>
          <cell r="D1400" t="str">
            <v>NIGER DELTA DEVELOPMENT COMMISSION - MCA</v>
          </cell>
          <cell r="E1400">
            <v>4280</v>
          </cell>
          <cell r="F1400">
            <v>4280</v>
          </cell>
          <cell r="G1400" t="str">
            <v>MCA2</v>
          </cell>
          <cell r="H1400" t="str">
            <v>MCA2 - GU</v>
          </cell>
          <cell r="I1400" t="str">
            <v>FINANCE</v>
          </cell>
          <cell r="J1400" t="str">
            <v>FINANCE</v>
          </cell>
          <cell r="K1400" t="str">
            <v>SPDC Finance Director</v>
          </cell>
          <cell r="L1400" t="str">
            <v>Regional Head, Budgeting &amp; Fin Planning</v>
          </cell>
          <cell r="M1400" t="str">
            <v>CHIGBO ENENMO</v>
          </cell>
          <cell r="N1400" t="str">
            <v>FINANCE - NDDC</v>
          </cell>
          <cell r="O1400" t="str">
            <v>AJILIMA- ISAAC, HAWA</v>
          </cell>
          <cell r="P1400" t="str">
            <v>KABIRU.OLANREWAJU@SHELL.COM</v>
          </cell>
          <cell r="Q1400" t="str">
            <v>OPEX</v>
          </cell>
          <cell r="R1400" t="str">
            <v>OPEX</v>
          </cell>
          <cell r="S1400" t="str">
            <v>NDDC</v>
          </cell>
          <cell r="T1400" t="str">
            <v>N/A</v>
          </cell>
          <cell r="U1400" t="str">
            <v>N/A</v>
          </cell>
          <cell r="V1400" t="str">
            <v>N/A</v>
          </cell>
          <cell r="W1400" t="str">
            <v>P244 NDDC</v>
          </cell>
          <cell r="X1400" t="str">
            <v>S7900 Other Expenses</v>
          </cell>
          <cell r="Y1400" t="str">
            <v>A2320 Other Operating Cost</v>
          </cell>
          <cell r="AB1400">
            <v>0</v>
          </cell>
          <cell r="AC1400">
            <v>0</v>
          </cell>
          <cell r="AD1400">
            <v>0</v>
          </cell>
        </row>
        <row r="1401">
          <cell r="A1401" t="str">
            <v>C.NG.AFS.DF.17.004.1203</v>
          </cell>
          <cell r="B1401" t="str">
            <v>FORCADOS R05 WELLS</v>
          </cell>
          <cell r="C1401" t="str">
            <v>AF_STOG</v>
          </cell>
          <cell r="D1401" t="str">
            <v>AF_STOG</v>
          </cell>
          <cell r="E1401">
            <v>13005</v>
          </cell>
          <cell r="F1401">
            <v>130</v>
          </cell>
          <cell r="G1401" t="str">
            <v>PE</v>
          </cell>
          <cell r="H1401" t="str">
            <v>PROJECT FINANCE</v>
          </cell>
          <cell r="I1401" t="str">
            <v>DEVELOPMENT</v>
          </cell>
          <cell r="J1401" t="str">
            <v>DEVELOPMENT</v>
          </cell>
          <cell r="K1401" t="str">
            <v>Development Manager, Onshore Assets</v>
          </cell>
          <cell r="L1401" t="str">
            <v>Subsurface Operations Interface Manager</v>
          </cell>
          <cell r="M1401" t="str">
            <v>MOJEED OKUNADE</v>
          </cell>
          <cell r="N1401" t="str">
            <v>DEVELOPMENT</v>
          </cell>
          <cell r="O1401" t="str">
            <v>ENONCHE, VANESSA</v>
          </cell>
          <cell r="P1401" t="str">
            <v>IFEANYICHUKWU.OFIA@SHELL.COM</v>
          </cell>
          <cell r="Q1401" t="str">
            <v>CAPEX</v>
          </cell>
          <cell r="R1401" t="str">
            <v>CAPEX</v>
          </cell>
          <cell r="V1401" t="str">
            <v>D_FORC_WS1_R05</v>
          </cell>
          <cell r="AB1401">
            <v>136710912.5</v>
          </cell>
          <cell r="AC1401">
            <v>1344697.5</v>
          </cell>
          <cell r="AD1401">
            <v>1792930</v>
          </cell>
        </row>
        <row r="1402">
          <cell r="A1402" t="str">
            <v>C.NG.AFS.DF.17.017.1200</v>
          </cell>
          <cell r="B1402" t="str">
            <v>OPUKUSHI WELLS</v>
          </cell>
          <cell r="C1402" t="str">
            <v>AF_STOG</v>
          </cell>
          <cell r="D1402" t="str">
            <v>AF_STOG</v>
          </cell>
          <cell r="E1402">
            <v>13005</v>
          </cell>
          <cell r="F1402">
            <v>130</v>
          </cell>
          <cell r="G1402" t="str">
            <v>PE</v>
          </cell>
          <cell r="H1402" t="str">
            <v>PROJECT FINANCE</v>
          </cell>
          <cell r="I1402" t="str">
            <v>DEVELOPMENT</v>
          </cell>
          <cell r="J1402" t="str">
            <v>DEVELOPMENT</v>
          </cell>
          <cell r="K1402" t="str">
            <v>Development Manager, Onshore Assets</v>
          </cell>
          <cell r="L1402" t="str">
            <v>Subsurface Operations Interface Manager</v>
          </cell>
          <cell r="M1402" t="str">
            <v>MOJEED OKUNADE</v>
          </cell>
          <cell r="N1402" t="str">
            <v>DEVELOPMENT</v>
          </cell>
          <cell r="O1402" t="str">
            <v>ENONCHE, VANESSA</v>
          </cell>
          <cell r="P1402" t="str">
            <v>IFEANYICHUKWU.OFIA@SHELL.COM</v>
          </cell>
          <cell r="Q1402" t="str">
            <v>CAPEX</v>
          </cell>
          <cell r="R1402" t="str">
            <v>CAPEX</v>
          </cell>
          <cell r="V1402" t="str">
            <v>D_OPUK_WS2_R02</v>
          </cell>
          <cell r="AB1402">
            <v>134127562.5</v>
          </cell>
          <cell r="AC1402">
            <v>1319287.5</v>
          </cell>
          <cell r="AD1402">
            <v>1759050</v>
          </cell>
        </row>
        <row r="1403">
          <cell r="A1403" t="str">
            <v>C.NG.AFS.DF.17.019.1200</v>
          </cell>
          <cell r="B1403" t="str">
            <v>TUNU WELLS</v>
          </cell>
          <cell r="C1403" t="str">
            <v>AF_STOG</v>
          </cell>
          <cell r="D1403" t="str">
            <v>AF_STOG</v>
          </cell>
          <cell r="E1403">
            <v>13005</v>
          </cell>
          <cell r="F1403">
            <v>130</v>
          </cell>
          <cell r="G1403" t="str">
            <v>PE</v>
          </cell>
          <cell r="H1403" t="str">
            <v>PROJECT FINANCE</v>
          </cell>
          <cell r="I1403" t="str">
            <v>DEVELOPMENT</v>
          </cell>
          <cell r="J1403" t="str">
            <v>DEVELOPMENT</v>
          </cell>
          <cell r="K1403" t="str">
            <v>Development Manager, Onshore Assets</v>
          </cell>
          <cell r="L1403" t="str">
            <v>Subsurface Operations Interface Manager</v>
          </cell>
          <cell r="M1403" t="str">
            <v>MOJEED OKUNADE</v>
          </cell>
          <cell r="N1403" t="str">
            <v>DEVELOPMENT</v>
          </cell>
          <cell r="O1403" t="str">
            <v>ENONCHE, VANESSA</v>
          </cell>
          <cell r="P1403" t="str">
            <v>IFEANYICHUKWU.OFIA@SHELL.COM</v>
          </cell>
          <cell r="Q1403" t="str">
            <v>CAPEX</v>
          </cell>
          <cell r="R1403" t="str">
            <v>CAPEX</v>
          </cell>
          <cell r="V1403" t="str">
            <v>D_TUNU_WS2_R02</v>
          </cell>
          <cell r="AB1403">
            <v>103687037.5</v>
          </cell>
          <cell r="AC1403">
            <v>1019872.5</v>
          </cell>
          <cell r="AD1403">
            <v>1359830</v>
          </cell>
        </row>
        <row r="1404">
          <cell r="A1404" t="str">
            <v>C.NG.AFS.DF.17.020</v>
          </cell>
          <cell r="B1404" t="str">
            <v>IMO RIVER WELLS</v>
          </cell>
          <cell r="C1404" t="str">
            <v>AF_STOG</v>
          </cell>
          <cell r="D1404" t="str">
            <v>AF_STOG</v>
          </cell>
          <cell r="E1404">
            <v>13005</v>
          </cell>
          <cell r="F1404">
            <v>130</v>
          </cell>
          <cell r="G1404" t="str">
            <v>PE</v>
          </cell>
          <cell r="H1404" t="str">
            <v>PROJECT FINANCE</v>
          </cell>
          <cell r="I1404" t="str">
            <v>DEVELOPMENT</v>
          </cell>
          <cell r="J1404" t="str">
            <v>DEVELOPMENT</v>
          </cell>
          <cell r="K1404" t="str">
            <v>Development Manager, Onshore Assets</v>
          </cell>
          <cell r="L1404" t="str">
            <v>Subsurface Operations Interface Manager</v>
          </cell>
          <cell r="M1404" t="str">
            <v>MOJEED OKUNADE</v>
          </cell>
          <cell r="N1404" t="str">
            <v>DEVELOPMENT</v>
          </cell>
          <cell r="O1404" t="str">
            <v>ENONCHE, VANESSA</v>
          </cell>
          <cell r="P1404" t="str">
            <v>IFEANYICHUKWU.OFIA@SHELL.COM</v>
          </cell>
          <cell r="Q1404" t="str">
            <v>CAPEX</v>
          </cell>
          <cell r="R1404" t="str">
            <v>CAPEX</v>
          </cell>
          <cell r="V1404" t="str">
            <v>D_AGBD_EL1_R03</v>
          </cell>
          <cell r="AB1404">
            <v>508945112.5</v>
          </cell>
          <cell r="AC1404">
            <v>5006017.5</v>
          </cell>
          <cell r="AD1404">
            <v>6674690</v>
          </cell>
        </row>
        <row r="1405">
          <cell r="A1405" t="str">
            <v>C.NG.AFS.DF.17.020.1200</v>
          </cell>
          <cell r="B1405" t="str">
            <v>IMO RIVER WELLS</v>
          </cell>
          <cell r="C1405" t="str">
            <v>AF_STOG</v>
          </cell>
          <cell r="D1405" t="str">
            <v>AF_STOG</v>
          </cell>
          <cell r="E1405">
            <v>13005</v>
          </cell>
          <cell r="F1405">
            <v>130</v>
          </cell>
          <cell r="G1405" t="str">
            <v>PE</v>
          </cell>
          <cell r="H1405" t="str">
            <v>PROJECT FINANCE</v>
          </cell>
          <cell r="I1405" t="str">
            <v>DEVELOPMENT</v>
          </cell>
          <cell r="J1405" t="str">
            <v>DEVELOPMENT</v>
          </cell>
          <cell r="K1405" t="str">
            <v>Development Manager, Onshore Assets</v>
          </cell>
          <cell r="L1405" t="str">
            <v>Subsurface Operations Interface Manager</v>
          </cell>
          <cell r="M1405" t="str">
            <v>MOJEED OKUNADE</v>
          </cell>
          <cell r="N1405" t="str">
            <v>DEVELOPMENT</v>
          </cell>
          <cell r="O1405" t="str">
            <v>ENONCHE, VANESSA</v>
          </cell>
          <cell r="P1405" t="str">
            <v>IFEANYICHUKWU.OFIA@SHELL.COM</v>
          </cell>
          <cell r="Q1405" t="str">
            <v>CAPEX</v>
          </cell>
          <cell r="R1405" t="str">
            <v>CAPEX</v>
          </cell>
          <cell r="V1405" t="str">
            <v>D_IMOR_EL1_R03</v>
          </cell>
          <cell r="AB1405">
            <v>184791112.5</v>
          </cell>
          <cell r="AC1405">
            <v>1817617.5</v>
          </cell>
          <cell r="AD1405">
            <v>2423490</v>
          </cell>
        </row>
        <row r="1406">
          <cell r="A1406" t="str">
            <v>C_GHG_Reduction_OGI MAINTENANCE</v>
          </cell>
          <cell r="B1406" t="str">
            <v>OGI MAINTENANCE</v>
          </cell>
          <cell r="C1406" t="str">
            <v>C_GHG_Reduction_OGI MAINTENANCE</v>
          </cell>
          <cell r="H1406" t="str">
            <v>BASE JV</v>
          </cell>
          <cell r="I1406" t="str">
            <v>N/A</v>
          </cell>
          <cell r="J1406" t="str">
            <v>PRODUCTION</v>
          </cell>
          <cell r="N1406" t="str">
            <v>TBA</v>
          </cell>
          <cell r="O1406" t="str">
            <v>TO BE DETERMINED</v>
          </cell>
          <cell r="Q1406" t="str">
            <v>CAPEX</v>
          </cell>
          <cell r="R1406" t="str">
            <v>CAPEX</v>
          </cell>
          <cell r="V1406" t="str">
            <v>C_GHG_Reduction</v>
          </cell>
          <cell r="AB1406">
            <v>278312500</v>
          </cell>
          <cell r="AC1406">
            <v>2737500</v>
          </cell>
          <cell r="AD1406">
            <v>3650000</v>
          </cell>
        </row>
        <row r="1407">
          <cell r="A1407" t="str">
            <v>Corporate MA</v>
          </cell>
          <cell r="B1407" t="str">
            <v>Corporate MA</v>
          </cell>
          <cell r="C1407" t="str">
            <v>Corporate MA</v>
          </cell>
          <cell r="D1407" t="str">
            <v>Corporate MA</v>
          </cell>
          <cell r="H1407" t="str">
            <v>BASE JV</v>
          </cell>
          <cell r="I1407" t="str">
            <v>Corporate MA</v>
          </cell>
          <cell r="J1407" t="str">
            <v>PRODUCTION</v>
          </cell>
          <cell r="M1407" t="str">
            <v>MA</v>
          </cell>
          <cell r="N1407" t="str">
            <v>Corporate MA</v>
          </cell>
          <cell r="O1407" t="str">
            <v>MA</v>
          </cell>
          <cell r="P1407" t="str">
            <v>MA</v>
          </cell>
          <cell r="Q1407" t="str">
            <v>OPEX</v>
          </cell>
          <cell r="R1407" t="str">
            <v>OPEX</v>
          </cell>
          <cell r="AB1407">
            <v>0</v>
          </cell>
          <cell r="AC1407">
            <v>-44858000</v>
          </cell>
          <cell r="AD1407">
            <v>-44858000</v>
          </cell>
        </row>
        <row r="1408">
          <cell r="A1408" t="str">
            <v>DOMGAS CAPEX MA</v>
          </cell>
          <cell r="B1408" t="str">
            <v>DOMGAS CAPEX MA</v>
          </cell>
          <cell r="C1408" t="str">
            <v>DOMGAS CAPEX MA</v>
          </cell>
          <cell r="D1408" t="str">
            <v>DOMGAS CAPEX MA</v>
          </cell>
          <cell r="H1408" t="str">
            <v>DOMGAS/IPP</v>
          </cell>
          <cell r="I1408" t="str">
            <v>DOMGAS CAPEX MA</v>
          </cell>
          <cell r="M1408" t="str">
            <v>DOMGAS CAPEX MA</v>
          </cell>
          <cell r="N1408" t="str">
            <v>DOMGAS CAPEX MA</v>
          </cell>
          <cell r="O1408" t="str">
            <v>MA</v>
          </cell>
          <cell r="P1408" t="str">
            <v>MA</v>
          </cell>
          <cell r="Q1408" t="str">
            <v>CAPEX</v>
          </cell>
          <cell r="R1408" t="str">
            <v>CAPEX</v>
          </cell>
          <cell r="V1408" t="str">
            <v>MA</v>
          </cell>
          <cell r="AB1408">
            <v>0</v>
          </cell>
          <cell r="AC1408">
            <v>-133200000</v>
          </cell>
          <cell r="AD1408">
            <v>-133200000</v>
          </cell>
        </row>
        <row r="1409">
          <cell r="A1409" t="str">
            <v>Gbaran 2A SCD</v>
          </cell>
          <cell r="B1409" t="str">
            <v>Gbaran 2A SCD</v>
          </cell>
          <cell r="C1409" t="str">
            <v>Gbaran2ASCD</v>
          </cell>
          <cell r="H1409" t="str">
            <v>DOMGAS/IPP</v>
          </cell>
          <cell r="I1409" t="str">
            <v>N/A</v>
          </cell>
          <cell r="J1409" t="str">
            <v>GM Nigeria, Operated</v>
          </cell>
          <cell r="K1409" t="str">
            <v>GM Nigeria, Operated</v>
          </cell>
          <cell r="L1409" t="str">
            <v>Project Manager, SSAGS</v>
          </cell>
          <cell r="M1409" t="str">
            <v>MOJEED OKUNADE</v>
          </cell>
          <cell r="N1409" t="str">
            <v>MAJOR PROJECTS</v>
          </cell>
          <cell r="O1409" t="str">
            <v>AJALA, OLUFEMI</v>
          </cell>
          <cell r="P1409" t="str">
            <v>FAUSTINA.FRANK@SHELL.COM</v>
          </cell>
          <cell r="Q1409" t="str">
            <v>OPEX</v>
          </cell>
          <cell r="R1409" t="str">
            <v>CAPEX</v>
          </cell>
          <cell r="S1409" t="str">
            <v>NON SAL</v>
          </cell>
          <cell r="T1409" t="str">
            <v>N/A</v>
          </cell>
          <cell r="U1409" t="str">
            <v>N/A</v>
          </cell>
          <cell r="AB1409">
            <v>0</v>
          </cell>
          <cell r="AC1409">
            <v>0</v>
          </cell>
          <cell r="AD1409">
            <v>0</v>
          </cell>
        </row>
        <row r="1410">
          <cell r="A1410" t="str">
            <v>C.NG.AFS.DF.17.021.1203</v>
          </cell>
          <cell r="B1410" t="str">
            <v>SOKU R03 WELLS</v>
          </cell>
          <cell r="C1410" t="str">
            <v>AF_STOG</v>
          </cell>
          <cell r="D1410" t="str">
            <v>AF_STOG</v>
          </cell>
          <cell r="E1410">
            <v>13005</v>
          </cell>
          <cell r="F1410">
            <v>130</v>
          </cell>
          <cell r="G1410" t="str">
            <v>PE</v>
          </cell>
          <cell r="H1410" t="str">
            <v>PROJECT FINANCE</v>
          </cell>
          <cell r="I1410" t="str">
            <v>DEVELOPMENT</v>
          </cell>
          <cell r="J1410" t="str">
            <v>DEVELOPMENT</v>
          </cell>
          <cell r="K1410" t="str">
            <v>Development Manager, Onshore Assets</v>
          </cell>
          <cell r="L1410" t="str">
            <v>Subsurface Operations Interface Manager</v>
          </cell>
          <cell r="M1410" t="str">
            <v>MOJEED OKUNADE</v>
          </cell>
          <cell r="N1410" t="str">
            <v>DEVELOPMENT</v>
          </cell>
          <cell r="O1410" t="str">
            <v>ENONCHE, VANESSA</v>
          </cell>
          <cell r="P1410" t="str">
            <v>IFEANYICHUKWU.OFIA@SHELL.COM</v>
          </cell>
          <cell r="Q1410" t="str">
            <v>CAPEX</v>
          </cell>
          <cell r="R1410" t="str">
            <v>CAPEX</v>
          </cell>
          <cell r="V1410" t="str">
            <v>D_SOKU_ES1_R03</v>
          </cell>
          <cell r="AB1410">
            <v>140732337.5</v>
          </cell>
          <cell r="AC1410">
            <v>1384252.5</v>
          </cell>
          <cell r="AD1410">
            <v>1845670</v>
          </cell>
        </row>
        <row r="1411">
          <cell r="A1411" t="str">
            <v>C.NG.AFS.DF.17.022.1200</v>
          </cell>
          <cell r="B1411" t="str">
            <v>OBIGBO NORTH WELLS</v>
          </cell>
          <cell r="C1411" t="str">
            <v>AF_STOG</v>
          </cell>
          <cell r="D1411" t="str">
            <v>AF_STOG</v>
          </cell>
          <cell r="E1411">
            <v>13005</v>
          </cell>
          <cell r="F1411">
            <v>130</v>
          </cell>
          <cell r="G1411" t="str">
            <v>PE</v>
          </cell>
          <cell r="H1411" t="str">
            <v>PROJECT FINANCE</v>
          </cell>
          <cell r="I1411" t="str">
            <v>DEVELOPMENT</v>
          </cell>
          <cell r="J1411" t="str">
            <v>DEVELOPMENT</v>
          </cell>
          <cell r="K1411" t="str">
            <v>Development Manager, Onshore Assets</v>
          </cell>
          <cell r="L1411" t="str">
            <v>Subsurface Operations Interface Manager</v>
          </cell>
          <cell r="M1411" t="str">
            <v>MOJEED OKUNADE</v>
          </cell>
          <cell r="N1411" t="str">
            <v>DEVELOPMENT</v>
          </cell>
          <cell r="O1411" t="str">
            <v>ENONCHE, VANESSA</v>
          </cell>
          <cell r="P1411" t="str">
            <v>IFEANYICHUKWU.OFIA@SHELL.COM</v>
          </cell>
          <cell r="Q1411" t="str">
            <v>CAPEX</v>
          </cell>
          <cell r="R1411" t="str">
            <v>CAPEX</v>
          </cell>
          <cell r="V1411" t="str">
            <v>D_OBGN_EL1_R06</v>
          </cell>
          <cell r="AB1411">
            <v>56293087.5</v>
          </cell>
          <cell r="AC1411">
            <v>553702.5</v>
          </cell>
          <cell r="AD1411">
            <v>738270</v>
          </cell>
        </row>
        <row r="1412">
          <cell r="A1412" t="str">
            <v>NEW DOMGAS CAPEX</v>
          </cell>
          <cell r="B1412" t="str">
            <v>NEW DOMGAS CAPEX</v>
          </cell>
          <cell r="C1412" t="str">
            <v>NEW DOMGAS CAPEX</v>
          </cell>
          <cell r="D1412" t="str">
            <v>NEW DOMGAS CAPEX</v>
          </cell>
          <cell r="E1412">
            <v>13101</v>
          </cell>
          <cell r="F1412">
            <v>131</v>
          </cell>
          <cell r="G1412" t="str">
            <v>GAS</v>
          </cell>
          <cell r="H1412" t="str">
            <v>DOMGAS/IPP</v>
          </cell>
          <cell r="I1412" t="str">
            <v>N/A</v>
          </cell>
          <cell r="M1412" t="str">
            <v>TBA</v>
          </cell>
          <cell r="N1412" t="str">
            <v>TBA</v>
          </cell>
          <cell r="O1412" t="str">
            <v>TBA</v>
          </cell>
          <cell r="P1412" t="str">
            <v>TBA</v>
          </cell>
          <cell r="Q1412" t="str">
            <v>CAPEX</v>
          </cell>
          <cell r="R1412" t="str">
            <v>CAPEX</v>
          </cell>
          <cell r="AB1412">
            <v>0</v>
          </cell>
          <cell r="AC1412">
            <v>0</v>
          </cell>
          <cell r="AD1412">
            <v>0</v>
          </cell>
        </row>
        <row r="1413">
          <cell r="A1413" t="str">
            <v>NEW DOMGAS OPEX</v>
          </cell>
          <cell r="B1413" t="str">
            <v>NEW DOMGAS OPEX</v>
          </cell>
          <cell r="C1413" t="str">
            <v>NEW DOMGAS OPEX</v>
          </cell>
          <cell r="D1413" t="str">
            <v>NEW DOMGAS OPEX</v>
          </cell>
          <cell r="E1413">
            <v>4150</v>
          </cell>
          <cell r="F1413">
            <v>4150</v>
          </cell>
          <cell r="G1413" t="str">
            <v>FAD</v>
          </cell>
          <cell r="H1413" t="str">
            <v>DOMGAS/IPP</v>
          </cell>
          <cell r="I1413" t="str">
            <v>N/A</v>
          </cell>
          <cell r="M1413" t="str">
            <v>TBA</v>
          </cell>
          <cell r="N1413" t="str">
            <v>TBA</v>
          </cell>
          <cell r="O1413" t="str">
            <v>TBA</v>
          </cell>
          <cell r="P1413" t="str">
            <v>TBA</v>
          </cell>
          <cell r="Q1413" t="str">
            <v>OPEX</v>
          </cell>
          <cell r="R1413" t="str">
            <v>OPEX</v>
          </cell>
          <cell r="AB1413">
            <v>0</v>
          </cell>
          <cell r="AC1413">
            <v>0</v>
          </cell>
          <cell r="AD1413">
            <v>0</v>
          </cell>
        </row>
        <row r="1414">
          <cell r="A1414" t="str">
            <v>NEW MCA2 CAPEX</v>
          </cell>
          <cell r="B1414" t="str">
            <v>NEW MCA2 CAPEX</v>
          </cell>
          <cell r="C1414" t="str">
            <v>NEW MCA2 CAPEX</v>
          </cell>
          <cell r="D1414" t="str">
            <v>NEW MCA2 CAPEX</v>
          </cell>
          <cell r="E1414">
            <v>13303</v>
          </cell>
          <cell r="F1414">
            <v>133</v>
          </cell>
          <cell r="G1414" t="str">
            <v>MCA2</v>
          </cell>
          <cell r="H1414" t="str">
            <v>MCA2 - GU</v>
          </cell>
          <cell r="I1414" t="str">
            <v>N/A</v>
          </cell>
          <cell r="M1414" t="str">
            <v>TBA</v>
          </cell>
          <cell r="N1414" t="str">
            <v>TBA</v>
          </cell>
          <cell r="O1414" t="str">
            <v>TBA</v>
          </cell>
          <cell r="P1414" t="str">
            <v>TBA</v>
          </cell>
          <cell r="Q1414" t="str">
            <v>CAPEX</v>
          </cell>
          <cell r="R1414" t="str">
            <v>CAPEX</v>
          </cell>
          <cell r="AB1414">
            <v>0</v>
          </cell>
          <cell r="AC1414">
            <v>0</v>
          </cell>
          <cell r="AD1414">
            <v>0</v>
          </cell>
        </row>
        <row r="1415">
          <cell r="A1415" t="str">
            <v>NEW PF CAPEX</v>
          </cell>
          <cell r="B1415" t="str">
            <v>NEW PF CAPEX</v>
          </cell>
          <cell r="C1415" t="str">
            <v>NEW PF CAPEX</v>
          </cell>
          <cell r="D1415" t="str">
            <v>NEW PF CAPEX</v>
          </cell>
          <cell r="E1415">
            <v>13005</v>
          </cell>
          <cell r="F1415">
            <v>130</v>
          </cell>
          <cell r="G1415" t="str">
            <v>PE</v>
          </cell>
          <cell r="H1415" t="str">
            <v>PROJECT FINANCE</v>
          </cell>
          <cell r="I1415" t="str">
            <v>N/A</v>
          </cell>
          <cell r="M1415" t="str">
            <v>TBA</v>
          </cell>
          <cell r="N1415" t="str">
            <v>TBA</v>
          </cell>
          <cell r="O1415" t="str">
            <v>TBA</v>
          </cell>
          <cell r="P1415" t="str">
            <v>TBA</v>
          </cell>
          <cell r="Q1415" t="str">
            <v>CAPEX</v>
          </cell>
          <cell r="R1415" t="str">
            <v>CAPEX</v>
          </cell>
          <cell r="AB1415">
            <v>0</v>
          </cell>
          <cell r="AC1415">
            <v>0</v>
          </cell>
          <cell r="AD1415">
            <v>0</v>
          </cell>
        </row>
        <row r="1416">
          <cell r="A1416" t="str">
            <v>NEW_C.NG.PBW.DF.18.101</v>
          </cell>
          <cell r="B1416" t="str">
            <v>AG SOLUTION OTUMARA FLB</v>
          </cell>
          <cell r="C1416" t="str">
            <v>NEW_C.NG.PBW.DF.18.101</v>
          </cell>
          <cell r="D1416" t="str">
            <v>AG SOLUTION OTUMARA FLB</v>
          </cell>
          <cell r="E1416">
            <v>413003</v>
          </cell>
          <cell r="F1416">
            <v>4130</v>
          </cell>
          <cell r="G1416" t="str">
            <v>GAS</v>
          </cell>
          <cell r="H1416" t="str">
            <v>DOMGAS/IPP</v>
          </cell>
          <cell r="I1416" t="str">
            <v>P&amp;T</v>
          </cell>
          <cell r="J1416" t="str">
            <v>GM Nigeria, Operated</v>
          </cell>
          <cell r="K1416" t="str">
            <v>GM Nigeria, Operated</v>
          </cell>
          <cell r="L1416" t="str">
            <v>Project Manager, DOMGAS &amp; FYIP</v>
          </cell>
          <cell r="M1416" t="str">
            <v>MOJEED OKUNADE</v>
          </cell>
          <cell r="N1416" t="str">
            <v>MAJOR PROJECTS</v>
          </cell>
          <cell r="O1416" t="str">
            <v>AJALA, OLUFEMI</v>
          </cell>
          <cell r="P1416" t="str">
            <v>SHOLA.OMOTINUGBON@SHELL.COM</v>
          </cell>
          <cell r="Q1416" t="str">
            <v>CAPEX</v>
          </cell>
          <cell r="R1416" t="str">
            <v>CAPEX</v>
          </cell>
          <cell r="S1416" t="str">
            <v>NON SAL</v>
          </cell>
          <cell r="T1416" t="str">
            <v>N/A</v>
          </cell>
          <cell r="U1416" t="str">
            <v>N/A</v>
          </cell>
          <cell r="V1416" t="str">
            <v>C_OTUM_FLB</v>
          </cell>
          <cell r="AB1416">
            <v>1220000000</v>
          </cell>
          <cell r="AC1416">
            <v>12000000</v>
          </cell>
          <cell r="AD1416">
            <v>16000000</v>
          </cell>
        </row>
        <row r="1417">
          <cell r="A1417" t="str">
            <v>NEW_C.NG.PBW.DF.18.101.1238</v>
          </cell>
          <cell r="B1417" t="str">
            <v>AG SOLUTION OTUMARA FLB -PMT</v>
          </cell>
          <cell r="C1417" t="str">
            <v>NEW_C.NG.PBW.DF.18.101.1238</v>
          </cell>
          <cell r="D1417" t="str">
            <v>AG SOLUTION OTUMARA FLB -PMT</v>
          </cell>
          <cell r="E1417">
            <v>415004</v>
          </cell>
          <cell r="F1417">
            <v>4150</v>
          </cell>
          <cell r="G1417" t="str">
            <v>GAS</v>
          </cell>
          <cell r="H1417" t="str">
            <v>DOMGAS/IPP</v>
          </cell>
          <cell r="I1417" t="str">
            <v>P&amp;T</v>
          </cell>
          <cell r="J1417" t="str">
            <v>GM Nigeria, Operated</v>
          </cell>
          <cell r="K1417" t="str">
            <v>GM Nigeria, Operated</v>
          </cell>
          <cell r="L1417" t="str">
            <v>Project Manager, DOMGAS &amp; FYIP</v>
          </cell>
          <cell r="M1417" t="str">
            <v>MOJEED OKUNADE</v>
          </cell>
          <cell r="N1417" t="str">
            <v>MAJOR PROJECTS</v>
          </cell>
          <cell r="O1417" t="str">
            <v>AJALA, OLUFEMI</v>
          </cell>
          <cell r="P1417" t="str">
            <v>SHOLA.OMOTINUGBON@SHELL.COM</v>
          </cell>
          <cell r="Q1417" t="str">
            <v>CAPEX</v>
          </cell>
          <cell r="R1417" t="str">
            <v>CAPEX</v>
          </cell>
          <cell r="S1417" t="str">
            <v>NON SAL</v>
          </cell>
          <cell r="T1417" t="str">
            <v>N/A</v>
          </cell>
          <cell r="U1417" t="str">
            <v>N/A</v>
          </cell>
          <cell r="V1417" t="str">
            <v>C_OTUM_FLB_PMT</v>
          </cell>
          <cell r="AB1417">
            <v>76250000</v>
          </cell>
          <cell r="AC1417">
            <v>750000</v>
          </cell>
          <cell r="AD1417">
            <v>1000000</v>
          </cell>
        </row>
        <row r="1418">
          <cell r="A1418" t="str">
            <v>NEWBASE CAPEX</v>
          </cell>
          <cell r="B1418" t="str">
            <v>NEWBASE CAPEX</v>
          </cell>
          <cell r="C1418" t="str">
            <v>NEWBASE CAPEX</v>
          </cell>
          <cell r="D1418" t="str">
            <v>NEWBASE CAPEX</v>
          </cell>
          <cell r="E1418">
            <v>13101</v>
          </cell>
          <cell r="F1418">
            <v>131</v>
          </cell>
          <cell r="G1418" t="str">
            <v>OF-E&amp;M</v>
          </cell>
          <cell r="H1418" t="str">
            <v>BASE JV</v>
          </cell>
          <cell r="I1418" t="str">
            <v>N/A</v>
          </cell>
          <cell r="M1418" t="str">
            <v>TBA</v>
          </cell>
          <cell r="N1418" t="str">
            <v>TBA</v>
          </cell>
          <cell r="O1418" t="str">
            <v>TBA</v>
          </cell>
          <cell r="P1418" t="str">
            <v>TBA</v>
          </cell>
          <cell r="Q1418" t="str">
            <v>CAPEX</v>
          </cell>
          <cell r="R1418" t="str">
            <v>CAPEX</v>
          </cell>
          <cell r="AB1418">
            <v>0</v>
          </cell>
          <cell r="AC1418">
            <v>0</v>
          </cell>
          <cell r="AD1418">
            <v>0</v>
          </cell>
        </row>
        <row r="1419">
          <cell r="A1419" t="str">
            <v>NEWBASE OPEX</v>
          </cell>
          <cell r="B1419" t="str">
            <v>NEWBASE OPEX</v>
          </cell>
          <cell r="C1419" t="str">
            <v>NEWBASE OPEX</v>
          </cell>
          <cell r="D1419" t="str">
            <v>NEWBASE OPEX</v>
          </cell>
          <cell r="E1419">
            <v>4150</v>
          </cell>
          <cell r="F1419">
            <v>4150</v>
          </cell>
          <cell r="G1419" t="str">
            <v>FAD</v>
          </cell>
          <cell r="H1419" t="str">
            <v>BASE JV</v>
          </cell>
          <cell r="I1419" t="str">
            <v>N/A</v>
          </cell>
          <cell r="M1419" t="str">
            <v>TBA</v>
          </cell>
          <cell r="N1419" t="str">
            <v>TBA</v>
          </cell>
          <cell r="O1419" t="str">
            <v>TBA</v>
          </cell>
          <cell r="P1419" t="str">
            <v>TBA</v>
          </cell>
          <cell r="Q1419" t="str">
            <v>OPEX</v>
          </cell>
          <cell r="R1419" t="str">
            <v>OPEX</v>
          </cell>
          <cell r="AB1419">
            <v>0</v>
          </cell>
          <cell r="AC1419">
            <v>0</v>
          </cell>
          <cell r="AD1419">
            <v>0</v>
          </cell>
        </row>
        <row r="1420">
          <cell r="A1420" t="str">
            <v>C.NG.AFS.DF.17.024.1200</v>
          </cell>
          <cell r="B1420" t="str">
            <v>OTAMINI WELLS</v>
          </cell>
          <cell r="C1420" t="str">
            <v>AF_STOG</v>
          </cell>
          <cell r="D1420" t="str">
            <v>AF_STOG</v>
          </cell>
          <cell r="E1420">
            <v>13005</v>
          </cell>
          <cell r="F1420">
            <v>130</v>
          </cell>
          <cell r="G1420" t="str">
            <v>PE</v>
          </cell>
          <cell r="H1420" t="str">
            <v>PROJECT FINANCE</v>
          </cell>
          <cell r="I1420" t="str">
            <v>DEVELOPMENT</v>
          </cell>
          <cell r="J1420" t="str">
            <v>DEVELOPMENT</v>
          </cell>
          <cell r="K1420" t="str">
            <v>Development Manager, Onshore Assets</v>
          </cell>
          <cell r="L1420" t="str">
            <v>Subsurface Operations Interface Manager</v>
          </cell>
          <cell r="M1420" t="str">
            <v>MOJEED OKUNADE</v>
          </cell>
          <cell r="N1420" t="str">
            <v>DEVELOPMENT</v>
          </cell>
          <cell r="O1420" t="str">
            <v>ENONCHE, VANESSA</v>
          </cell>
          <cell r="P1420" t="str">
            <v>IFEANYICHUKWU.OFIA@SHELL.COM</v>
          </cell>
          <cell r="Q1420" t="str">
            <v>CAPEX</v>
          </cell>
          <cell r="R1420" t="str">
            <v>CAPEX</v>
          </cell>
          <cell r="V1420" t="str">
            <v>D_OTAM_EL1_R06</v>
          </cell>
          <cell r="AB1420">
            <v>38667137.5</v>
          </cell>
          <cell r="AC1420">
            <v>380332.49999999994</v>
          </cell>
          <cell r="AD1420">
            <v>507109.99999999994</v>
          </cell>
        </row>
        <row r="1421">
          <cell r="A1421" t="str">
            <v>O.NG.BPE.AFR.FAC.724FP</v>
          </cell>
          <cell r="B1421" t="str">
            <v>AFAM POWER PLANT PREV. MTCENANCE</v>
          </cell>
          <cell r="C1421" t="str">
            <v>O.NG.BPE.FAC.724FP</v>
          </cell>
          <cell r="D1421" t="str">
            <v>AFAM POWER PLANT PREV. MTCENANCE (PRODUCTION MAINTENANCE – GAS (ONSHORE))</v>
          </cell>
          <cell r="E1421">
            <v>413003</v>
          </cell>
          <cell r="F1421">
            <v>4130</v>
          </cell>
          <cell r="G1421" t="str">
            <v>GAS</v>
          </cell>
          <cell r="H1421" t="str">
            <v>DOMGAS/IPP</v>
          </cell>
          <cell r="I1421" t="str">
            <v>PRODUCTION</v>
          </cell>
          <cell r="J1421" t="str">
            <v>PRODUCTION</v>
          </cell>
          <cell r="K1421" t="str">
            <v>Asset Manager, Land East Hub (AFAM)</v>
          </cell>
          <cell r="L1421" t="str">
            <v>Operations Manager Afam Power Plant</v>
          </cell>
          <cell r="M1421" t="str">
            <v>IRETI OMOTOSO</v>
          </cell>
          <cell r="N1421" t="str">
            <v>PRODUCTION</v>
          </cell>
          <cell r="O1421" t="str">
            <v>AZUBUIKE, JOHN</v>
          </cell>
          <cell r="P1421" t="str">
            <v>ALPHONS.ALAGALA@SHELL.COM</v>
          </cell>
          <cell r="Q1421" t="str">
            <v>OPEX</v>
          </cell>
          <cell r="R1421" t="str">
            <v>OPEX</v>
          </cell>
          <cell r="S1421" t="str">
            <v>NON SAL</v>
          </cell>
          <cell r="T1421" t="str">
            <v>N/A</v>
          </cell>
          <cell r="U1421" t="str">
            <v>N/A</v>
          </cell>
          <cell r="V1421" t="str">
            <v>N_AFAM_EL1_G01</v>
          </cell>
          <cell r="W1421" t="str">
            <v>P234 Power Operations</v>
          </cell>
          <cell r="X1421" t="str">
            <v>S7200 Services</v>
          </cell>
          <cell r="Y1421" t="str">
            <v>A2170 Direct Mngt and Overheads</v>
          </cell>
          <cell r="AB1421">
            <v>1024926115</v>
          </cell>
          <cell r="AC1421">
            <v>33497329.600000001</v>
          </cell>
          <cell r="AD1421">
            <v>36857743.091803282</v>
          </cell>
        </row>
        <row r="1422">
          <cell r="A1422" t="str">
            <v>C.NG.AFS.DF.18.001.1201</v>
          </cell>
          <cell r="B1422" t="str">
            <v>STOG REST AF OPTION BENISEDE</v>
          </cell>
          <cell r="C1422" t="str">
            <v>AF_STOG</v>
          </cell>
          <cell r="D1422" t="str">
            <v>AF_STOG</v>
          </cell>
          <cell r="E1422">
            <v>13005</v>
          </cell>
          <cell r="F1422">
            <v>130</v>
          </cell>
          <cell r="G1422" t="str">
            <v>PE</v>
          </cell>
          <cell r="H1422" t="str">
            <v>PROJECT FINANCE</v>
          </cell>
          <cell r="I1422" t="str">
            <v>DEVELOPMENT</v>
          </cell>
          <cell r="J1422" t="str">
            <v>DEVELOPMENT</v>
          </cell>
          <cell r="K1422" t="str">
            <v>Development Manager, Onshore Assets</v>
          </cell>
          <cell r="L1422" t="str">
            <v>Subsurface Operations Interface Manager</v>
          </cell>
          <cell r="M1422" t="str">
            <v>MOJEED OKUNADE</v>
          </cell>
          <cell r="N1422" t="str">
            <v>DEVELOPMENT</v>
          </cell>
          <cell r="O1422" t="str">
            <v>ENONCHE, VANESSA</v>
          </cell>
          <cell r="P1422" t="str">
            <v>IFEANYICHUKWU.OFIA@SHELL.COM</v>
          </cell>
          <cell r="Q1422" t="str">
            <v>CAPEX</v>
          </cell>
          <cell r="R1422" t="str">
            <v>CAPEX</v>
          </cell>
          <cell r="V1422" t="str">
            <v>D_BENS_WS2_R03</v>
          </cell>
          <cell r="AB1422">
            <v>96075000</v>
          </cell>
          <cell r="AC1422">
            <v>945000</v>
          </cell>
          <cell r="AD1422">
            <v>1260000</v>
          </cell>
        </row>
        <row r="1423">
          <cell r="A1423" t="str">
            <v>C.NG.AFS.DF.18.003.1201</v>
          </cell>
          <cell r="B1423" t="str">
            <v>STOG OPTZ AF OPTION OTUMARA</v>
          </cell>
          <cell r="C1423" t="str">
            <v>AF_STOG</v>
          </cell>
          <cell r="D1423" t="str">
            <v>AF_STOG</v>
          </cell>
          <cell r="E1423">
            <v>13005</v>
          </cell>
          <cell r="F1423">
            <v>130</v>
          </cell>
          <cell r="G1423" t="str">
            <v>PE</v>
          </cell>
          <cell r="H1423" t="str">
            <v>PROJECT FINANCE</v>
          </cell>
          <cell r="I1423" t="str">
            <v>DEVELOPMENT</v>
          </cell>
          <cell r="J1423" t="str">
            <v>DEVELOPMENT</v>
          </cell>
          <cell r="K1423" t="str">
            <v>Development Manager, Onshore Assets</v>
          </cell>
          <cell r="L1423" t="str">
            <v>Subsurface Operations Interface Manager</v>
          </cell>
          <cell r="M1423" t="str">
            <v>MOJEED OKUNADE</v>
          </cell>
          <cell r="N1423" t="str">
            <v>DEVELOPMENT</v>
          </cell>
          <cell r="O1423" t="str">
            <v>ENONCHE, VANESSA</v>
          </cell>
          <cell r="P1423" t="str">
            <v>IFEANYICHUKWU.OFIA@SHELL.COM</v>
          </cell>
          <cell r="Q1423" t="str">
            <v>CAPEX</v>
          </cell>
          <cell r="R1423" t="str">
            <v>CAPEX</v>
          </cell>
          <cell r="V1423" t="str">
            <v>D_OTUM_WS1_T04</v>
          </cell>
          <cell r="AB1423">
            <v>381250000</v>
          </cell>
          <cell r="AC1423">
            <v>3750000</v>
          </cell>
          <cell r="AD1423">
            <v>5000000</v>
          </cell>
        </row>
        <row r="1424">
          <cell r="A1424" t="str">
            <v>C.NG.AFS.DF.18.003.1206</v>
          </cell>
          <cell r="B1424" t="str">
            <v>STOG REST AF FIRM OTUMARA</v>
          </cell>
          <cell r="C1424" t="str">
            <v>AF_STOG</v>
          </cell>
          <cell r="D1424" t="str">
            <v>AF_STOG</v>
          </cell>
          <cell r="E1424">
            <v>13005</v>
          </cell>
          <cell r="F1424">
            <v>130</v>
          </cell>
          <cell r="G1424" t="str">
            <v>PE</v>
          </cell>
          <cell r="H1424" t="str">
            <v>PROJECT FINANCE</v>
          </cell>
          <cell r="I1424" t="str">
            <v>DEVELOPMENT</v>
          </cell>
          <cell r="J1424" t="str">
            <v>DEVELOPMENT</v>
          </cell>
          <cell r="K1424" t="str">
            <v>Development Manager, Onshore Assets</v>
          </cell>
          <cell r="L1424" t="str">
            <v>Subsurface Operations Interface Manager</v>
          </cell>
          <cell r="M1424" t="str">
            <v>MOJEED OKUNADE</v>
          </cell>
          <cell r="N1424" t="str">
            <v>DEVELOPMENT</v>
          </cell>
          <cell r="O1424" t="str">
            <v>ENONCHE, VANESSA</v>
          </cell>
          <cell r="P1424" t="str">
            <v>IFEANYICHUKWU.OFIA@SHELL.COM</v>
          </cell>
          <cell r="Q1424" t="str">
            <v>CAPEX</v>
          </cell>
          <cell r="R1424" t="str">
            <v>CAPEX</v>
          </cell>
          <cell r="V1424" t="str">
            <v>C_OTUM_WS1_R02_PMT</v>
          </cell>
          <cell r="AB1424">
            <v>3050000</v>
          </cell>
          <cell r="AC1424">
            <v>30000</v>
          </cell>
          <cell r="AD1424">
            <v>40000</v>
          </cell>
        </row>
        <row r="1425">
          <cell r="A1425" t="str">
            <v>C.NG.AFS.DF.18.004.1204</v>
          </cell>
          <cell r="B1425" t="str">
            <v>STOG REST AF OPTION FORCADOS_YOKRI</v>
          </cell>
          <cell r="C1425" t="str">
            <v>AF_STOG</v>
          </cell>
          <cell r="D1425" t="str">
            <v>AF_STOG</v>
          </cell>
          <cell r="E1425">
            <v>13005</v>
          </cell>
          <cell r="F1425">
            <v>130</v>
          </cell>
          <cell r="G1425" t="str">
            <v>PE</v>
          </cell>
          <cell r="H1425" t="str">
            <v>PROJECT FINANCE</v>
          </cell>
          <cell r="I1425" t="str">
            <v>DEVELOPMENT</v>
          </cell>
          <cell r="J1425" t="str">
            <v>DEVELOPMENT</v>
          </cell>
          <cell r="K1425" t="str">
            <v>Development Manager, Onshore Assets</v>
          </cell>
          <cell r="L1425" t="str">
            <v>Subsurface Operations Interface Manager</v>
          </cell>
          <cell r="M1425" t="str">
            <v>MOJEED OKUNADE</v>
          </cell>
          <cell r="N1425" t="str">
            <v>DEVELOPMENT</v>
          </cell>
          <cell r="O1425" t="str">
            <v>ENONCHE, VANESSA</v>
          </cell>
          <cell r="P1425" t="str">
            <v>IFEANYICHUKWU.OFIA@SHELL.COM</v>
          </cell>
          <cell r="Q1425" t="str">
            <v>CAPEX</v>
          </cell>
          <cell r="R1425" t="str">
            <v>CAPEX</v>
          </cell>
          <cell r="V1425" t="str">
            <v>D_FORC_WS1_R02</v>
          </cell>
          <cell r="AB1425">
            <v>589412500</v>
          </cell>
          <cell r="AC1425">
            <v>5797500</v>
          </cell>
          <cell r="AD1425">
            <v>7730000</v>
          </cell>
        </row>
        <row r="1426">
          <cell r="A1426" t="str">
            <v>C.NG.AFS.DF.18.004.1210</v>
          </cell>
          <cell r="B1426" t="str">
            <v>STOG REST AF FIRM FORCADOS_YOKRI</v>
          </cell>
          <cell r="C1426" t="str">
            <v>AF_STOG</v>
          </cell>
          <cell r="D1426" t="str">
            <v>AF_STOG</v>
          </cell>
          <cell r="E1426">
            <v>13005</v>
          </cell>
          <cell r="F1426">
            <v>130</v>
          </cell>
          <cell r="G1426" t="str">
            <v>PE</v>
          </cell>
          <cell r="H1426" t="str">
            <v>PROJECT FINANCE</v>
          </cell>
          <cell r="I1426" t="str">
            <v>DEVELOPMENT</v>
          </cell>
          <cell r="J1426" t="str">
            <v>DEVELOPMENT</v>
          </cell>
          <cell r="K1426" t="str">
            <v>Development Manager, Onshore Assets</v>
          </cell>
          <cell r="L1426" t="str">
            <v>Subsurface Operations Interface Manager</v>
          </cell>
          <cell r="M1426" t="str">
            <v>MOJEED OKUNADE</v>
          </cell>
          <cell r="N1426" t="str">
            <v>DEVELOPMENT</v>
          </cell>
          <cell r="O1426" t="str">
            <v>ENONCHE, VANESSA</v>
          </cell>
          <cell r="P1426" t="str">
            <v>IFEANYICHUKWU.OFIA@SHELL.COM</v>
          </cell>
          <cell r="Q1426" t="str">
            <v>CAPEX</v>
          </cell>
          <cell r="R1426" t="str">
            <v>CAPEX</v>
          </cell>
          <cell r="V1426" t="str">
            <v>C_FORC_WS1_R05_PMT</v>
          </cell>
          <cell r="AB1426">
            <v>2287500</v>
          </cell>
          <cell r="AC1426">
            <v>22500</v>
          </cell>
          <cell r="AD1426">
            <v>30000</v>
          </cell>
        </row>
        <row r="1427">
          <cell r="A1427" t="str">
            <v>C.NG.AFS.DF.18.008.1201</v>
          </cell>
          <cell r="B1427" t="str">
            <v>STOG REST AF OPTION GBARAN</v>
          </cell>
          <cell r="C1427" t="str">
            <v>AF_STOG</v>
          </cell>
          <cell r="D1427" t="str">
            <v>AF_STOG</v>
          </cell>
          <cell r="E1427">
            <v>13005</v>
          </cell>
          <cell r="F1427">
            <v>130</v>
          </cell>
          <cell r="G1427" t="str">
            <v>PE</v>
          </cell>
          <cell r="H1427" t="str">
            <v>PROJECT FINANCE</v>
          </cell>
          <cell r="I1427" t="str">
            <v>DEVELOPMENT</v>
          </cell>
          <cell r="J1427" t="str">
            <v>DEVELOPMENT</v>
          </cell>
          <cell r="K1427" t="str">
            <v>Development Manager, Onshore Assets</v>
          </cell>
          <cell r="L1427" t="str">
            <v>Subsurface Operations Interface Manager</v>
          </cell>
          <cell r="M1427" t="str">
            <v>MOJEED OKUNADE</v>
          </cell>
          <cell r="N1427" t="str">
            <v>DEVELOPMENT</v>
          </cell>
          <cell r="O1427" t="str">
            <v>ENONCHE, VANESSA</v>
          </cell>
          <cell r="P1427" t="str">
            <v>IFEANYICHUKWU.OFIA@SHELL.COM</v>
          </cell>
          <cell r="Q1427" t="str">
            <v>CAPEX</v>
          </cell>
          <cell r="R1427" t="str">
            <v>CAPEX</v>
          </cell>
          <cell r="V1427" t="str">
            <v>D_GBAR_EL2_R06</v>
          </cell>
          <cell r="AB1427">
            <v>788425000</v>
          </cell>
          <cell r="AC1427">
            <v>7755000</v>
          </cell>
          <cell r="AD1427">
            <v>10340000</v>
          </cell>
        </row>
        <row r="1428">
          <cell r="A1428" t="str">
            <v>C.NG.AFS.DF.18.009.1201</v>
          </cell>
          <cell r="B1428" t="str">
            <v>STOG REST AF OPTION KOLO CREEK</v>
          </cell>
          <cell r="C1428" t="str">
            <v>AF_STOG</v>
          </cell>
          <cell r="D1428" t="str">
            <v>AF_STOG</v>
          </cell>
          <cell r="E1428">
            <v>13005</v>
          </cell>
          <cell r="F1428">
            <v>130</v>
          </cell>
          <cell r="G1428" t="str">
            <v>PE</v>
          </cell>
          <cell r="H1428" t="str">
            <v>PROJECT FINANCE</v>
          </cell>
          <cell r="I1428" t="str">
            <v>DEVELOPMENT</v>
          </cell>
          <cell r="J1428" t="str">
            <v>DEVELOPMENT</v>
          </cell>
          <cell r="K1428" t="str">
            <v>Development Manager, Onshore Assets</v>
          </cell>
          <cell r="L1428" t="str">
            <v>Subsurface Operations Interface Manager</v>
          </cell>
          <cell r="M1428" t="str">
            <v>MOJEED OKUNADE</v>
          </cell>
          <cell r="N1428" t="str">
            <v>DEVELOPMENT</v>
          </cell>
          <cell r="O1428" t="str">
            <v>ENONCHE, VANESSA</v>
          </cell>
          <cell r="P1428" t="str">
            <v>IFEANYICHUKWU.OFIA@SHELL.COM</v>
          </cell>
          <cell r="Q1428" t="str">
            <v>CAPEX</v>
          </cell>
          <cell r="R1428" t="str">
            <v>CAPEX</v>
          </cell>
          <cell r="V1428" t="str">
            <v>D_KOCR_EL2_R07</v>
          </cell>
          <cell r="AB1428">
            <v>157837500</v>
          </cell>
          <cell r="AC1428">
            <v>1552499.9999999998</v>
          </cell>
          <cell r="AD1428">
            <v>2069999.9999999998</v>
          </cell>
        </row>
        <row r="1429">
          <cell r="A1429" t="str">
            <v>C.NG.AFS.DF.18.010.1202</v>
          </cell>
          <cell r="B1429" t="str">
            <v>STOG REST AF OPTION AGBADA</v>
          </cell>
          <cell r="C1429" t="str">
            <v>AF_STOG</v>
          </cell>
          <cell r="D1429" t="str">
            <v>AF_STOG</v>
          </cell>
          <cell r="E1429">
            <v>13005</v>
          </cell>
          <cell r="F1429">
            <v>130</v>
          </cell>
          <cell r="G1429" t="str">
            <v>PE</v>
          </cell>
          <cell r="H1429" t="str">
            <v>PROJECT FINANCE</v>
          </cell>
          <cell r="I1429" t="str">
            <v>DEVELOPMENT</v>
          </cell>
          <cell r="J1429" t="str">
            <v>DEVELOPMENT</v>
          </cell>
          <cell r="K1429" t="str">
            <v>Development Manager, Onshore Assets</v>
          </cell>
          <cell r="L1429" t="str">
            <v>Subsurface Operations Interface Manager</v>
          </cell>
          <cell r="M1429" t="str">
            <v>MOJEED OKUNADE</v>
          </cell>
          <cell r="N1429" t="str">
            <v>DEVELOPMENT</v>
          </cell>
          <cell r="O1429" t="str">
            <v>ENONCHE, VANESSA</v>
          </cell>
          <cell r="P1429" t="str">
            <v>IFEANYICHUKWU.OFIA@SHELL.COM</v>
          </cell>
          <cell r="Q1429" t="str">
            <v>CAPEX</v>
          </cell>
          <cell r="R1429" t="str">
            <v>CAPEX</v>
          </cell>
          <cell r="V1429" t="str">
            <v>D_AGBD_EL1_R07</v>
          </cell>
          <cell r="AB1429">
            <v>26396225</v>
          </cell>
          <cell r="AC1429">
            <v>259635</v>
          </cell>
          <cell r="AD1429">
            <v>346180</v>
          </cell>
        </row>
        <row r="1430">
          <cell r="A1430" t="str">
            <v>C.NG.AFS.DF.18.010.1203</v>
          </cell>
          <cell r="B1430" t="str">
            <v>STOG REST AF FIRM AGBADA</v>
          </cell>
          <cell r="C1430" t="str">
            <v>AF_STOG</v>
          </cell>
          <cell r="D1430" t="str">
            <v>AF_STOG</v>
          </cell>
          <cell r="E1430">
            <v>13005</v>
          </cell>
          <cell r="F1430">
            <v>130</v>
          </cell>
          <cell r="G1430" t="str">
            <v>PE</v>
          </cell>
          <cell r="H1430" t="str">
            <v>PROJECT FINANCE</v>
          </cell>
          <cell r="I1430" t="str">
            <v>DEVELOPMENT</v>
          </cell>
          <cell r="J1430" t="str">
            <v>DEVELOPMENT</v>
          </cell>
          <cell r="K1430" t="str">
            <v>Development Manager, Onshore Assets</v>
          </cell>
          <cell r="L1430" t="str">
            <v>Subsurface Operations Interface Manager</v>
          </cell>
          <cell r="M1430" t="str">
            <v>MOJEED OKUNADE</v>
          </cell>
          <cell r="N1430" t="str">
            <v>DEVELOPMENT</v>
          </cell>
          <cell r="O1430" t="str">
            <v>ENONCHE, VANESSA</v>
          </cell>
          <cell r="P1430" t="str">
            <v>IFEANYICHUKWU.OFIA@SHELL.COM</v>
          </cell>
          <cell r="Q1430" t="str">
            <v>CAPEX</v>
          </cell>
          <cell r="R1430" t="str">
            <v>CAPEX</v>
          </cell>
          <cell r="V1430" t="str">
            <v>C_AGBD_EL1_R03_PMT</v>
          </cell>
          <cell r="AB1430">
            <v>1525000</v>
          </cell>
          <cell r="AC1430">
            <v>15000</v>
          </cell>
          <cell r="AD1430">
            <v>20000</v>
          </cell>
        </row>
        <row r="1431">
          <cell r="A1431" t="str">
            <v>C.NG.AFS.DF.18.010.1204</v>
          </cell>
          <cell r="B1431" t="str">
            <v>STOG REST AF FIRM AGBADA</v>
          </cell>
          <cell r="C1431" t="str">
            <v>AF_STOG</v>
          </cell>
          <cell r="D1431" t="str">
            <v>AF_STOG</v>
          </cell>
          <cell r="E1431">
            <v>13005</v>
          </cell>
          <cell r="F1431">
            <v>130</v>
          </cell>
          <cell r="G1431" t="str">
            <v>PE</v>
          </cell>
          <cell r="H1431" t="str">
            <v>PROJECT FINANCE</v>
          </cell>
          <cell r="I1431" t="str">
            <v>DEVELOPMENT</v>
          </cell>
          <cell r="J1431" t="str">
            <v>DEVELOPMENT</v>
          </cell>
          <cell r="K1431" t="str">
            <v>Development Manager, Onshore Assets</v>
          </cell>
          <cell r="L1431" t="str">
            <v>Subsurface Operations Interface Manager</v>
          </cell>
          <cell r="M1431" t="str">
            <v>MOJEED OKUNADE</v>
          </cell>
          <cell r="N1431" t="str">
            <v>DEVELOPMENT</v>
          </cell>
          <cell r="O1431" t="str">
            <v>ENONCHE, VANESSA</v>
          </cell>
          <cell r="P1431" t="str">
            <v>IFEANYICHUKWU.OFIA@SHELL.COM</v>
          </cell>
          <cell r="Q1431" t="str">
            <v>CAPEX</v>
          </cell>
          <cell r="R1431" t="str">
            <v>CAPEX</v>
          </cell>
          <cell r="V1431" t="str">
            <v>C_AGBD_EL1_R06_PMT</v>
          </cell>
          <cell r="AB1431">
            <v>762500</v>
          </cell>
          <cell r="AC1431">
            <v>7500</v>
          </cell>
          <cell r="AD1431">
            <v>10000</v>
          </cell>
        </row>
        <row r="1432">
          <cell r="A1432" t="str">
            <v>C.NG.AFS.DF.18.012.1202</v>
          </cell>
          <cell r="B1432" t="str">
            <v>STOG REST AF OPTION SEIBOU</v>
          </cell>
          <cell r="C1432" t="str">
            <v>AF_STOG</v>
          </cell>
          <cell r="D1432" t="str">
            <v>AF_STOG</v>
          </cell>
          <cell r="E1432">
            <v>13005</v>
          </cell>
          <cell r="F1432">
            <v>130</v>
          </cell>
          <cell r="G1432" t="str">
            <v>PE</v>
          </cell>
          <cell r="H1432" t="str">
            <v>PROJECT FINANCE</v>
          </cell>
          <cell r="I1432" t="str">
            <v>DEVELOPMENT</v>
          </cell>
          <cell r="J1432" t="str">
            <v>DEVELOPMENT</v>
          </cell>
          <cell r="K1432" t="str">
            <v>Development Manager, Onshore Assets</v>
          </cell>
          <cell r="L1432" t="str">
            <v>Subsurface Operations Interface Manager</v>
          </cell>
          <cell r="M1432" t="str">
            <v>MOJEED OKUNADE</v>
          </cell>
          <cell r="N1432" t="str">
            <v>DEVELOPMENT</v>
          </cell>
          <cell r="O1432" t="str">
            <v>ENONCHE, VANESSA</v>
          </cell>
          <cell r="P1432" t="str">
            <v>IFEANYICHUKWU.OFIA@SHELL.COM</v>
          </cell>
          <cell r="Q1432" t="str">
            <v>CAPEX</v>
          </cell>
          <cell r="R1432" t="str">
            <v>CAPEX</v>
          </cell>
          <cell r="V1432" t="str">
            <v>D_SEIB_WS2_R03</v>
          </cell>
          <cell r="AB1432">
            <v>35075000</v>
          </cell>
          <cell r="AC1432">
            <v>345000</v>
          </cell>
          <cell r="AD1432">
            <v>460000</v>
          </cell>
        </row>
        <row r="1433">
          <cell r="A1433" t="str">
            <v>C.NG.AFS.DF.18.013.1201</v>
          </cell>
          <cell r="B1433" t="str">
            <v>STOG REST AF OPTION BELEMA</v>
          </cell>
          <cell r="C1433" t="str">
            <v>AF_STOG</v>
          </cell>
          <cell r="D1433" t="str">
            <v>AF_STOG</v>
          </cell>
          <cell r="E1433">
            <v>13005</v>
          </cell>
          <cell r="F1433">
            <v>130</v>
          </cell>
          <cell r="G1433" t="str">
            <v>PE</v>
          </cell>
          <cell r="H1433" t="str">
            <v>PROJECT FINANCE</v>
          </cell>
          <cell r="I1433" t="str">
            <v>DEVELOPMENT</v>
          </cell>
          <cell r="J1433" t="str">
            <v>DEVELOPMENT</v>
          </cell>
          <cell r="K1433" t="str">
            <v>Development Manager, Onshore Assets</v>
          </cell>
          <cell r="L1433" t="str">
            <v>Subsurface Operations Interface Manager</v>
          </cell>
          <cell r="M1433" t="str">
            <v>MOJEED OKUNADE</v>
          </cell>
          <cell r="N1433" t="str">
            <v>DEVELOPMENT</v>
          </cell>
          <cell r="O1433" t="str">
            <v>ENONCHE, VANESSA</v>
          </cell>
          <cell r="P1433" t="str">
            <v>IFEANYICHUKWU.OFIA@SHELL.COM</v>
          </cell>
          <cell r="Q1433" t="str">
            <v>CAPEX</v>
          </cell>
          <cell r="R1433" t="str">
            <v>CAPEX</v>
          </cell>
          <cell r="V1433" t="str">
            <v>D_BELE_ES2_R05</v>
          </cell>
          <cell r="AB1433">
            <v>41937500</v>
          </cell>
          <cell r="AC1433">
            <v>412500</v>
          </cell>
          <cell r="AD1433">
            <v>550000</v>
          </cell>
        </row>
        <row r="1434">
          <cell r="A1434" t="str">
            <v>C.NG.AFS.DF.18.014.1202</v>
          </cell>
          <cell r="B1434" t="str">
            <v>STOG REST AF OPTION BONNY</v>
          </cell>
          <cell r="C1434" t="str">
            <v>AF_STOG</v>
          </cell>
          <cell r="D1434" t="str">
            <v>AF_STOG</v>
          </cell>
          <cell r="E1434">
            <v>13005</v>
          </cell>
          <cell r="F1434">
            <v>130</v>
          </cell>
          <cell r="G1434" t="str">
            <v>PE</v>
          </cell>
          <cell r="H1434" t="str">
            <v>PROJECT FINANCE</v>
          </cell>
          <cell r="I1434" t="str">
            <v>DEVELOPMENT</v>
          </cell>
          <cell r="J1434" t="str">
            <v>DEVELOPMENT</v>
          </cell>
          <cell r="K1434" t="str">
            <v>Development Manager, Onshore Assets</v>
          </cell>
          <cell r="L1434" t="str">
            <v>Subsurface Operations Interface Manager</v>
          </cell>
          <cell r="M1434" t="str">
            <v>MOJEED OKUNADE</v>
          </cell>
          <cell r="N1434" t="str">
            <v>DEVELOPMENT</v>
          </cell>
          <cell r="O1434" t="str">
            <v>ENONCHE, VANESSA</v>
          </cell>
          <cell r="P1434" t="str">
            <v>IFEANYICHUKWU.OFIA@SHELL.COM</v>
          </cell>
          <cell r="Q1434" t="str">
            <v>CAPEX</v>
          </cell>
          <cell r="R1434" t="str">
            <v>CAPEX</v>
          </cell>
          <cell r="V1434" t="str">
            <v>D_BONN_ES1_R04</v>
          </cell>
          <cell r="AB1434">
            <v>34664775</v>
          </cell>
          <cell r="AC1434">
            <v>340965</v>
          </cell>
          <cell r="AD1434">
            <v>454620</v>
          </cell>
        </row>
        <row r="1435">
          <cell r="A1435" t="str">
            <v>C.NG.AFS.DF.18.014.1204</v>
          </cell>
          <cell r="B1435" t="str">
            <v>STOG REST AF FIRM BONNY</v>
          </cell>
          <cell r="C1435" t="str">
            <v>AF_STOG</v>
          </cell>
          <cell r="D1435" t="str">
            <v>AF_STOG</v>
          </cell>
          <cell r="E1435">
            <v>13005</v>
          </cell>
          <cell r="F1435">
            <v>130</v>
          </cell>
          <cell r="G1435" t="str">
            <v>PE</v>
          </cell>
          <cell r="H1435" t="str">
            <v>PROJECT FINANCE</v>
          </cell>
          <cell r="I1435" t="str">
            <v>DEVELOPMENT</v>
          </cell>
          <cell r="J1435" t="str">
            <v>DEVELOPMENT</v>
          </cell>
          <cell r="K1435" t="str">
            <v>Development Manager, Onshore Assets</v>
          </cell>
          <cell r="L1435" t="str">
            <v>Subsurface Operations Interface Manager</v>
          </cell>
          <cell r="M1435" t="str">
            <v>MOJEED OKUNADE</v>
          </cell>
          <cell r="N1435" t="str">
            <v>DEVELOPMENT</v>
          </cell>
          <cell r="O1435" t="str">
            <v>ENONCHE, VANESSA</v>
          </cell>
          <cell r="P1435" t="str">
            <v>IFEANYICHUKWU.OFIA@SHELL.COM</v>
          </cell>
          <cell r="Q1435" t="str">
            <v>CAPEX</v>
          </cell>
          <cell r="R1435" t="str">
            <v>CAPEX</v>
          </cell>
          <cell r="V1435" t="str">
            <v>C_BONN_ES1_R05_PMT</v>
          </cell>
          <cell r="AB1435">
            <v>4575000</v>
          </cell>
          <cell r="AC1435">
            <v>45000</v>
          </cell>
          <cell r="AD1435">
            <v>60000</v>
          </cell>
        </row>
        <row r="1436">
          <cell r="A1436" t="str">
            <v>C.NG.AFS.DF.18.014.1205</v>
          </cell>
          <cell r="B1436" t="str">
            <v>STOG REST AF FIRM BONNY_NORTH</v>
          </cell>
          <cell r="C1436" t="str">
            <v>AF_STOG</v>
          </cell>
          <cell r="D1436" t="str">
            <v>AF_STOG</v>
          </cell>
          <cell r="E1436">
            <v>13005</v>
          </cell>
          <cell r="F1436">
            <v>130</v>
          </cell>
          <cell r="G1436" t="str">
            <v>PE</v>
          </cell>
          <cell r="H1436" t="str">
            <v>PROJECT FINANCE</v>
          </cell>
          <cell r="I1436" t="str">
            <v>DEVELOPMENT</v>
          </cell>
          <cell r="J1436" t="str">
            <v>DEVELOPMENT</v>
          </cell>
          <cell r="K1436" t="str">
            <v>Development Manager, Onshore Assets</v>
          </cell>
          <cell r="L1436" t="str">
            <v>Subsurface Operations Interface Manager</v>
          </cell>
          <cell r="M1436" t="str">
            <v>MOJEED OKUNADE</v>
          </cell>
          <cell r="N1436" t="str">
            <v>DEVELOPMENT</v>
          </cell>
          <cell r="O1436" t="str">
            <v>ENONCHE, VANESSA</v>
          </cell>
          <cell r="P1436" t="str">
            <v>IFEANYICHUKWU.OFIA@SHELL.COM</v>
          </cell>
          <cell r="Q1436" t="str">
            <v>CAPEX</v>
          </cell>
          <cell r="R1436" t="str">
            <v>CAPEX</v>
          </cell>
          <cell r="V1436" t="str">
            <v>C_BONT_ES1_R05_PMT</v>
          </cell>
          <cell r="AB1436">
            <v>4575000</v>
          </cell>
          <cell r="AC1436">
            <v>45000</v>
          </cell>
          <cell r="AD1436">
            <v>60000</v>
          </cell>
        </row>
        <row r="1437">
          <cell r="A1437" t="str">
            <v>C.NG.AFS.DF.18.017.1201</v>
          </cell>
          <cell r="B1437" t="str">
            <v>STOG REST AF FIRM OPUKUSHI</v>
          </cell>
          <cell r="C1437" t="str">
            <v>AF_STOG</v>
          </cell>
          <cell r="D1437" t="str">
            <v>AF_STOG</v>
          </cell>
          <cell r="E1437">
            <v>13005</v>
          </cell>
          <cell r="F1437">
            <v>130</v>
          </cell>
          <cell r="G1437" t="str">
            <v>PE</v>
          </cell>
          <cell r="H1437" t="str">
            <v>PROJECT FINANCE</v>
          </cell>
          <cell r="I1437" t="str">
            <v>DEVELOPMENT</v>
          </cell>
          <cell r="J1437" t="str">
            <v>DEVELOPMENT</v>
          </cell>
          <cell r="K1437" t="str">
            <v>Development Manager, Onshore Assets</v>
          </cell>
          <cell r="L1437" t="str">
            <v>Subsurface Operations Interface Manager</v>
          </cell>
          <cell r="M1437" t="str">
            <v>MOJEED OKUNADE</v>
          </cell>
          <cell r="N1437" t="str">
            <v>DEVELOPMENT</v>
          </cell>
          <cell r="O1437" t="str">
            <v>ENONCHE, VANESSA</v>
          </cell>
          <cell r="P1437" t="str">
            <v>IFEANYICHUKWU.OFIA@SHELL.COM</v>
          </cell>
          <cell r="Q1437" t="str">
            <v>CAPEX</v>
          </cell>
          <cell r="R1437" t="str">
            <v>CAPEX</v>
          </cell>
          <cell r="V1437" t="str">
            <v>C_OPUK_WS2_R02_PMT</v>
          </cell>
          <cell r="AB1437">
            <v>2287500</v>
          </cell>
          <cell r="AC1437">
            <v>22500</v>
          </cell>
          <cell r="AD1437">
            <v>30000</v>
          </cell>
        </row>
        <row r="1438">
          <cell r="A1438" t="str">
            <v>C.NG.AFS.DF.18.017.1202</v>
          </cell>
          <cell r="B1438" t="str">
            <v>STOG REST AF OPTION OPUKUSHI</v>
          </cell>
          <cell r="C1438" t="str">
            <v>AF_STOG</v>
          </cell>
          <cell r="D1438" t="str">
            <v>AF_STOG</v>
          </cell>
          <cell r="E1438">
            <v>13005</v>
          </cell>
          <cell r="F1438">
            <v>130</v>
          </cell>
          <cell r="G1438" t="str">
            <v>PE</v>
          </cell>
          <cell r="H1438" t="str">
            <v>PROJECT FINANCE</v>
          </cell>
          <cell r="I1438" t="str">
            <v>DEVELOPMENT</v>
          </cell>
          <cell r="J1438" t="str">
            <v>DEVELOPMENT</v>
          </cell>
          <cell r="K1438" t="str">
            <v>Development Manager, Onshore Assets</v>
          </cell>
          <cell r="L1438" t="str">
            <v>Subsurface Operations Interface Manager</v>
          </cell>
          <cell r="M1438" t="str">
            <v>MOJEED OKUNADE</v>
          </cell>
          <cell r="N1438" t="str">
            <v>DEVELOPMENT</v>
          </cell>
          <cell r="O1438" t="str">
            <v>ENONCHE, VANESSA</v>
          </cell>
          <cell r="P1438" t="str">
            <v>IFEANYICHUKWU.OFIA@SHELL.COM</v>
          </cell>
          <cell r="Q1438" t="str">
            <v>CAPEX</v>
          </cell>
          <cell r="R1438" t="str">
            <v>CAPEX</v>
          </cell>
          <cell r="V1438" t="str">
            <v>D_OPUK_WS2_R03</v>
          </cell>
          <cell r="AB1438">
            <v>171562500</v>
          </cell>
          <cell r="AC1438">
            <v>1687500</v>
          </cell>
          <cell r="AD1438">
            <v>2250000</v>
          </cell>
        </row>
        <row r="1439">
          <cell r="A1439" t="str">
            <v>C.NG.AFS.DF.18.019.1201</v>
          </cell>
          <cell r="B1439" t="str">
            <v>STOG REST AF FIRM TUNU</v>
          </cell>
          <cell r="C1439" t="str">
            <v>AF_STOG</v>
          </cell>
          <cell r="D1439" t="str">
            <v>AF_STOG</v>
          </cell>
          <cell r="E1439">
            <v>13005</v>
          </cell>
          <cell r="F1439">
            <v>130</v>
          </cell>
          <cell r="G1439" t="str">
            <v>PE</v>
          </cell>
          <cell r="H1439" t="str">
            <v>PROJECT FINANCE</v>
          </cell>
          <cell r="I1439" t="str">
            <v>DEVELOPMENT</v>
          </cell>
          <cell r="J1439" t="str">
            <v>DEVELOPMENT</v>
          </cell>
          <cell r="K1439" t="str">
            <v>Development Manager, Onshore Assets</v>
          </cell>
          <cell r="L1439" t="str">
            <v>Subsurface Operations Interface Manager</v>
          </cell>
          <cell r="M1439" t="str">
            <v>MOJEED OKUNADE</v>
          </cell>
          <cell r="N1439" t="str">
            <v>DEVELOPMENT</v>
          </cell>
          <cell r="O1439" t="str">
            <v>ENONCHE, VANESSA</v>
          </cell>
          <cell r="P1439" t="str">
            <v>IFEANYICHUKWU.OFIA@SHELL.COM</v>
          </cell>
          <cell r="Q1439" t="str">
            <v>CAPEX</v>
          </cell>
          <cell r="R1439" t="str">
            <v>CAPEX</v>
          </cell>
          <cell r="V1439" t="str">
            <v>C_TUNU_WS2_R02_PMT</v>
          </cell>
          <cell r="AB1439">
            <v>1525000</v>
          </cell>
          <cell r="AC1439">
            <v>15000</v>
          </cell>
          <cell r="AD1439">
            <v>20000</v>
          </cell>
        </row>
        <row r="1440">
          <cell r="A1440" t="str">
            <v>C.NG.AFS.DF.18.020.1201</v>
          </cell>
          <cell r="B1440" t="str">
            <v>STOG REST AF FIRM IMO_RIVER</v>
          </cell>
          <cell r="C1440" t="str">
            <v>AF_STOG</v>
          </cell>
          <cell r="D1440" t="str">
            <v>AF_STOG</v>
          </cell>
          <cell r="E1440">
            <v>13005</v>
          </cell>
          <cell r="F1440">
            <v>130</v>
          </cell>
          <cell r="G1440" t="str">
            <v>PE</v>
          </cell>
          <cell r="H1440" t="str">
            <v>PROJECT FINANCE</v>
          </cell>
          <cell r="I1440" t="str">
            <v>DEVELOPMENT</v>
          </cell>
          <cell r="J1440" t="str">
            <v>DEVELOPMENT</v>
          </cell>
          <cell r="K1440" t="str">
            <v>Development Manager, Onshore Assets</v>
          </cell>
          <cell r="L1440" t="str">
            <v>Subsurface Operations Interface Manager</v>
          </cell>
          <cell r="M1440" t="str">
            <v>MOJEED OKUNADE</v>
          </cell>
          <cell r="N1440" t="str">
            <v>DEVELOPMENT</v>
          </cell>
          <cell r="O1440" t="str">
            <v>ENONCHE, VANESSA</v>
          </cell>
          <cell r="P1440" t="str">
            <v>IFEANYICHUKWU.OFIA@SHELL.COM</v>
          </cell>
          <cell r="Q1440" t="str">
            <v>CAPEX</v>
          </cell>
          <cell r="R1440" t="str">
            <v>CAPEX</v>
          </cell>
          <cell r="V1440" t="str">
            <v>C_IMOR_EL1_R03_PMT</v>
          </cell>
          <cell r="AB1440">
            <v>1525000</v>
          </cell>
          <cell r="AC1440">
            <v>15000</v>
          </cell>
          <cell r="AD1440">
            <v>20000</v>
          </cell>
        </row>
        <row r="1441">
          <cell r="A1441" t="str">
            <v>O.NG.PAE.A2G.FAC.71300</v>
          </cell>
          <cell r="B1441" t="str">
            <v>PAE AFAM GRF FACILITIES OPERATION</v>
          </cell>
          <cell r="C1441" t="str">
            <v>O.NG.PEL.OKL.FAC.71300</v>
          </cell>
          <cell r="D1441" t="str">
            <v>LAND AREA EAST (PEL) GAS FACILITIES OPERATIONS (PRODUCTION MAINTENANCE – GAS (ONSHORE))</v>
          </cell>
          <cell r="E1441">
            <v>413003</v>
          </cell>
          <cell r="F1441">
            <v>4130</v>
          </cell>
          <cell r="G1441" t="str">
            <v>GAS</v>
          </cell>
          <cell r="H1441" t="str">
            <v>DOMGAS/IPP</v>
          </cell>
          <cell r="I1441" t="str">
            <v>PRODUCTION</v>
          </cell>
          <cell r="J1441" t="str">
            <v>PRODUCTION</v>
          </cell>
          <cell r="K1441" t="str">
            <v>Asset Manager, Land East Hub</v>
          </cell>
          <cell r="L1441" t="str">
            <v>Asset Management Integration Lead</v>
          </cell>
          <cell r="M1441" t="str">
            <v>IRETI OMOTOSO</v>
          </cell>
          <cell r="N1441" t="str">
            <v>PRODUCTION</v>
          </cell>
          <cell r="O1441" t="str">
            <v>ADEDIRAN, ADEWALE</v>
          </cell>
          <cell r="P1441" t="str">
            <v>DENNIS.ONYEBUCHIE@SHELL.COM</v>
          </cell>
          <cell r="Q1441" t="str">
            <v>OPEX</v>
          </cell>
          <cell r="R1441" t="str">
            <v>OPEX</v>
          </cell>
          <cell r="S1441" t="str">
            <v>NON SAL</v>
          </cell>
          <cell r="T1441" t="str">
            <v>N/A</v>
          </cell>
          <cell r="U1441" t="str">
            <v>N/A</v>
          </cell>
          <cell r="V1441" t="str">
            <v>N_AFAM_EL1_G01</v>
          </cell>
          <cell r="W1441" t="str">
            <v>P231 Production Operations</v>
          </cell>
          <cell r="X1441" t="str">
            <v>S7200 Services</v>
          </cell>
          <cell r="Y1441" t="str">
            <v>A2170 Direct Mngt and Overheads</v>
          </cell>
          <cell r="AB1441">
            <v>231762006.25</v>
          </cell>
          <cell r="AC1441">
            <v>247923.53999999998</v>
          </cell>
          <cell r="AD1441">
            <v>1007798.9703278688</v>
          </cell>
        </row>
        <row r="1442">
          <cell r="A1442" t="str">
            <v>O.NG.PAE.A2G.FAC.724FC</v>
          </cell>
          <cell r="B1442" t="str">
            <v>PAE AFAM GRF FACILITIES CORRECTIVE</v>
          </cell>
          <cell r="C1442" t="str">
            <v>O.NG.PEL.OKL.FAC.724FC</v>
          </cell>
          <cell r="D1442" t="str">
            <v>AFAM GAS RECEIVING FACILITIES CORRECTIVE MAINTENANCE (PRODUCTION MAINTENANCE – GAS (ONSHORE))</v>
          </cell>
          <cell r="E1442">
            <v>413003</v>
          </cell>
          <cell r="F1442">
            <v>4130</v>
          </cell>
          <cell r="G1442" t="str">
            <v>GAS</v>
          </cell>
          <cell r="H1442" t="str">
            <v>DOMGAS/IPP</v>
          </cell>
          <cell r="I1442" t="str">
            <v>PRODUCTION</v>
          </cell>
          <cell r="J1442" t="str">
            <v>PRODUCTION</v>
          </cell>
          <cell r="K1442" t="str">
            <v>Asset Manager, Land East Hub</v>
          </cell>
          <cell r="L1442" t="str">
            <v>Asset Management Integration Lead</v>
          </cell>
          <cell r="M1442" t="str">
            <v>IRETI OMOTOSO</v>
          </cell>
          <cell r="N1442" t="str">
            <v>PRODUCTION</v>
          </cell>
          <cell r="O1442" t="str">
            <v>ADEDIRAN, ADEWALE</v>
          </cell>
          <cell r="P1442" t="str">
            <v>DENNIS.ONYEBUCHIE@SHELL.COM</v>
          </cell>
          <cell r="Q1442" t="str">
            <v>OPEX</v>
          </cell>
          <cell r="R1442" t="str">
            <v>OPEX</v>
          </cell>
          <cell r="S1442" t="str">
            <v>NON SAL</v>
          </cell>
          <cell r="T1442" t="str">
            <v>N/A</v>
          </cell>
          <cell r="U1442" t="str">
            <v>N/A</v>
          </cell>
          <cell r="V1442" t="str">
            <v>N_AFAM_EL1_G01</v>
          </cell>
          <cell r="W1442" t="str">
            <v>P234 Power Operations</v>
          </cell>
          <cell r="X1442" t="str">
            <v>S7200 Services</v>
          </cell>
          <cell r="Y1442" t="str">
            <v>A2170 Direct Mngt and Overheads</v>
          </cell>
          <cell r="AB1442">
            <v>47956180.649999999</v>
          </cell>
          <cell r="AC1442">
            <v>587000</v>
          </cell>
          <cell r="AD1442">
            <v>744233.37918032787</v>
          </cell>
        </row>
        <row r="1443">
          <cell r="A1443" t="str">
            <v>O.NG.PAE.A2G.FAC.724FP</v>
          </cell>
          <cell r="B1443" t="str">
            <v>PAE AFAM GRF FACILITIES PREVENTIVE</v>
          </cell>
          <cell r="C1443" t="str">
            <v>O.NG.PEL.OKL.FAC.724FP</v>
          </cell>
          <cell r="D1443" t="str">
            <v>AFAM GAS RECEIVING FACILITIES PREVENTIVE MAINTENANCE (PRODUCTION MAINTENANCE – GAS (ONSHORE))</v>
          </cell>
          <cell r="E1443">
            <v>413003</v>
          </cell>
          <cell r="F1443">
            <v>4130</v>
          </cell>
          <cell r="G1443" t="str">
            <v>GAS</v>
          </cell>
          <cell r="H1443" t="str">
            <v>DOMGAS/IPP</v>
          </cell>
          <cell r="I1443" t="str">
            <v>PRODUCTION</v>
          </cell>
          <cell r="J1443" t="str">
            <v>PRODUCTION</v>
          </cell>
          <cell r="K1443" t="str">
            <v>Asset Manager, Land East Hub</v>
          </cell>
          <cell r="L1443" t="str">
            <v>Asset Management Integration Lead</v>
          </cell>
          <cell r="M1443" t="str">
            <v>IRETI OMOTOSO</v>
          </cell>
          <cell r="N1443" t="str">
            <v>PRODUCTION</v>
          </cell>
          <cell r="O1443" t="str">
            <v>ADEDIRAN, ADEWALE</v>
          </cell>
          <cell r="P1443" t="str">
            <v>DENNIS.ONYEBUCHIE@SHELL.COM</v>
          </cell>
          <cell r="Q1443" t="str">
            <v>OPEX</v>
          </cell>
          <cell r="R1443" t="str">
            <v>OPEX</v>
          </cell>
          <cell r="S1443" t="str">
            <v>NON SAL</v>
          </cell>
          <cell r="T1443" t="str">
            <v>N/A</v>
          </cell>
          <cell r="U1443" t="str">
            <v>N/A</v>
          </cell>
          <cell r="V1443" t="str">
            <v>N_AFAM_EL1_G01</v>
          </cell>
          <cell r="W1443" t="str">
            <v>P234 Power Operations</v>
          </cell>
          <cell r="X1443" t="str">
            <v>S7200 Services</v>
          </cell>
          <cell r="Y1443" t="str">
            <v>A2170 Direct Mngt and Overheads</v>
          </cell>
          <cell r="AB1443">
            <v>12275052.620000001</v>
          </cell>
          <cell r="AC1443">
            <v>620994.978</v>
          </cell>
          <cell r="AD1443">
            <v>661241.05216393445</v>
          </cell>
        </row>
        <row r="1444">
          <cell r="A1444" t="str">
            <v>C.NG.AFS.DF.18.021.1204</v>
          </cell>
          <cell r="B1444" t="str">
            <v>STOG REST AF FIRM SOKU</v>
          </cell>
          <cell r="C1444" t="str">
            <v>AF_STOG</v>
          </cell>
          <cell r="D1444" t="str">
            <v>AF_STOG</v>
          </cell>
          <cell r="E1444">
            <v>13005</v>
          </cell>
          <cell r="F1444">
            <v>130</v>
          </cell>
          <cell r="G1444" t="str">
            <v>PE</v>
          </cell>
          <cell r="H1444" t="str">
            <v>PROJECT FINANCE</v>
          </cell>
          <cell r="I1444" t="str">
            <v>DEVELOPMENT</v>
          </cell>
          <cell r="J1444" t="str">
            <v>DEVELOPMENT</v>
          </cell>
          <cell r="K1444" t="str">
            <v>Development Manager, Onshore Assets</v>
          </cell>
          <cell r="L1444" t="str">
            <v>Subsurface Operations Interface Manager</v>
          </cell>
          <cell r="M1444" t="str">
            <v>MOJEED OKUNADE</v>
          </cell>
          <cell r="N1444" t="str">
            <v>DEVELOPMENT</v>
          </cell>
          <cell r="O1444" t="str">
            <v>ENONCHE, VANESSA</v>
          </cell>
          <cell r="P1444" t="str">
            <v>IFEANYICHUKWU.OFIA@SHELL.COM</v>
          </cell>
          <cell r="Q1444" t="str">
            <v>CAPEX</v>
          </cell>
          <cell r="R1444" t="str">
            <v>CAPEX</v>
          </cell>
          <cell r="V1444" t="str">
            <v>C_SOKU_ES1_R03_PMT</v>
          </cell>
          <cell r="AB1444">
            <v>4575000</v>
          </cell>
          <cell r="AC1444">
            <v>45000</v>
          </cell>
          <cell r="AD1444">
            <v>60000</v>
          </cell>
        </row>
        <row r="1445">
          <cell r="A1445" t="str">
            <v>C.NG.AFS.DF.18.021.1205</v>
          </cell>
          <cell r="B1445" t="str">
            <v>STOG REST AF OPTION SOKU</v>
          </cell>
          <cell r="C1445" t="str">
            <v>AF_STOG</v>
          </cell>
          <cell r="D1445" t="str">
            <v>AF_STOG</v>
          </cell>
          <cell r="E1445">
            <v>13005</v>
          </cell>
          <cell r="F1445">
            <v>130</v>
          </cell>
          <cell r="G1445" t="str">
            <v>PE</v>
          </cell>
          <cell r="H1445" t="str">
            <v>PROJECT FINANCE</v>
          </cell>
          <cell r="I1445" t="str">
            <v>DEVELOPMENT</v>
          </cell>
          <cell r="J1445" t="str">
            <v>DEVELOPMENT</v>
          </cell>
          <cell r="K1445" t="str">
            <v>Development Manager, Onshore Assets</v>
          </cell>
          <cell r="L1445" t="str">
            <v>Subsurface Operations Interface Manager</v>
          </cell>
          <cell r="M1445" t="str">
            <v>MOJEED OKUNADE</v>
          </cell>
          <cell r="N1445" t="str">
            <v>DEVELOPMENT</v>
          </cell>
          <cell r="O1445" t="str">
            <v>ENONCHE, VANESSA</v>
          </cell>
          <cell r="P1445" t="str">
            <v>IFEANYICHUKWU.OFIA@SHELL.COM</v>
          </cell>
          <cell r="Q1445" t="str">
            <v>CAPEX</v>
          </cell>
          <cell r="R1445" t="str">
            <v>CAPEX</v>
          </cell>
          <cell r="V1445" t="str">
            <v>D_SOKU_ES1_R05</v>
          </cell>
          <cell r="AB1445">
            <v>116662500</v>
          </cell>
          <cell r="AC1445">
            <v>1147500</v>
          </cell>
          <cell r="AD1445">
            <v>1530000</v>
          </cell>
        </row>
        <row r="1446">
          <cell r="A1446" t="str">
            <v>C.NG.AFS.DF.18.022.1201</v>
          </cell>
          <cell r="B1446" t="str">
            <v>STOG REST AF FIRM OBIGBO_NORTH</v>
          </cell>
          <cell r="C1446" t="str">
            <v>AF_STOG</v>
          </cell>
          <cell r="D1446" t="str">
            <v>AF_STOG</v>
          </cell>
          <cell r="E1446">
            <v>13005</v>
          </cell>
          <cell r="F1446">
            <v>130</v>
          </cell>
          <cell r="G1446" t="str">
            <v>PE</v>
          </cell>
          <cell r="H1446" t="str">
            <v>PROJECT FINANCE</v>
          </cell>
          <cell r="I1446" t="str">
            <v>DEVELOPMENT</v>
          </cell>
          <cell r="J1446" t="str">
            <v>DEVELOPMENT</v>
          </cell>
          <cell r="K1446" t="str">
            <v>Development Manager, Onshore Assets</v>
          </cell>
          <cell r="L1446" t="str">
            <v>Subsurface Operations Interface Manager</v>
          </cell>
          <cell r="M1446" t="str">
            <v>MOJEED OKUNADE</v>
          </cell>
          <cell r="N1446" t="str">
            <v>DEVELOPMENT</v>
          </cell>
          <cell r="O1446" t="str">
            <v>ENONCHE, VANESSA</v>
          </cell>
          <cell r="P1446" t="str">
            <v>IFEANYICHUKWU.OFIA@SHELL.COM</v>
          </cell>
          <cell r="Q1446" t="str">
            <v>CAPEX</v>
          </cell>
          <cell r="R1446" t="str">
            <v>CAPEX</v>
          </cell>
          <cell r="V1446" t="str">
            <v>C_OBGN_EL1_R06_PMT</v>
          </cell>
          <cell r="AB1446">
            <v>1525000</v>
          </cell>
          <cell r="AC1446">
            <v>15000</v>
          </cell>
          <cell r="AD1446">
            <v>20000</v>
          </cell>
        </row>
        <row r="1447">
          <cell r="A1447" t="str">
            <v>C.NG.AFS.DF.18.024.1201</v>
          </cell>
          <cell r="B1447" t="str">
            <v>STOG REST AF OPTION OTAMINI</v>
          </cell>
          <cell r="C1447" t="str">
            <v>AF_STOG</v>
          </cell>
          <cell r="D1447" t="str">
            <v>AF_STOG</v>
          </cell>
          <cell r="E1447">
            <v>13005</v>
          </cell>
          <cell r="F1447">
            <v>130</v>
          </cell>
          <cell r="G1447" t="str">
            <v>PE</v>
          </cell>
          <cell r="H1447" t="str">
            <v>PROJECT FINANCE</v>
          </cell>
          <cell r="I1447" t="str">
            <v>DEVELOPMENT</v>
          </cell>
          <cell r="J1447" t="str">
            <v>DEVELOPMENT</v>
          </cell>
          <cell r="K1447" t="str">
            <v>Development Manager, Onshore Assets</v>
          </cell>
          <cell r="L1447" t="str">
            <v>Subsurface Operations Interface Manager</v>
          </cell>
          <cell r="M1447" t="str">
            <v>MOJEED OKUNADE</v>
          </cell>
          <cell r="N1447" t="str">
            <v>DEVELOPMENT</v>
          </cell>
          <cell r="O1447" t="str">
            <v>ENONCHE, VANESSA</v>
          </cell>
          <cell r="P1447" t="str">
            <v>IFEANYICHUKWU.OFIA@SHELL.COM</v>
          </cell>
          <cell r="Q1447" t="str">
            <v>CAPEX</v>
          </cell>
          <cell r="R1447" t="str">
            <v>CAPEX</v>
          </cell>
          <cell r="V1447" t="str">
            <v>D_OTAM_EL1_R07</v>
          </cell>
          <cell r="AB1447">
            <v>11437500</v>
          </cell>
          <cell r="AC1447">
            <v>112500</v>
          </cell>
          <cell r="AD1447">
            <v>150000</v>
          </cell>
        </row>
        <row r="1448">
          <cell r="A1448" t="str">
            <v>C.NG.AFS.DF.18.025.1201</v>
          </cell>
          <cell r="B1448" t="str">
            <v>STOG REST AF OPTION KANBO</v>
          </cell>
          <cell r="C1448" t="str">
            <v>AF_STOG</v>
          </cell>
          <cell r="D1448" t="str">
            <v>AF_STOG</v>
          </cell>
          <cell r="E1448">
            <v>13005</v>
          </cell>
          <cell r="F1448">
            <v>130</v>
          </cell>
          <cell r="G1448" t="str">
            <v>PE</v>
          </cell>
          <cell r="H1448" t="str">
            <v>PROJECT FINANCE</v>
          </cell>
          <cell r="I1448" t="str">
            <v>DEVELOPMENT</v>
          </cell>
          <cell r="J1448" t="str">
            <v>DEVELOPMENT</v>
          </cell>
          <cell r="K1448" t="str">
            <v>Development Manager, Onshore Assets</v>
          </cell>
          <cell r="L1448" t="str">
            <v>Subsurface Operations Interface Manager</v>
          </cell>
          <cell r="M1448" t="str">
            <v>MOJEED OKUNADE</v>
          </cell>
          <cell r="N1448" t="str">
            <v>DEVELOPMENT</v>
          </cell>
          <cell r="O1448" t="str">
            <v>ENONCHE, VANESSA</v>
          </cell>
          <cell r="P1448" t="str">
            <v>IFEANYICHUKWU.OFIA@SHELL.COM</v>
          </cell>
          <cell r="Q1448" t="str">
            <v>CAPEX</v>
          </cell>
          <cell r="R1448" t="str">
            <v>CAPEX</v>
          </cell>
          <cell r="V1448" t="str">
            <v>D_KANB_WS2_R07</v>
          </cell>
          <cell r="AB1448">
            <v>169275000</v>
          </cell>
          <cell r="AC1448">
            <v>1665000</v>
          </cell>
          <cell r="AD1448">
            <v>2220000</v>
          </cell>
        </row>
        <row r="1449">
          <cell r="A1449" t="str">
            <v>C.NG.AFS.DF.18.026.1200</v>
          </cell>
          <cell r="B1449" t="str">
            <v>STOG REST AF OPTION MINI_NTA</v>
          </cell>
          <cell r="C1449" t="str">
            <v>AF_STOG</v>
          </cell>
          <cell r="D1449" t="str">
            <v>AF_STOG</v>
          </cell>
          <cell r="E1449">
            <v>13005</v>
          </cell>
          <cell r="F1449">
            <v>130</v>
          </cell>
          <cell r="G1449" t="str">
            <v>PE</v>
          </cell>
          <cell r="H1449" t="str">
            <v>PROJECT FINANCE</v>
          </cell>
          <cell r="I1449" t="str">
            <v>DEVELOPMENT</v>
          </cell>
          <cell r="J1449" t="str">
            <v>DEVELOPMENT</v>
          </cell>
          <cell r="K1449" t="str">
            <v>Development Manager, Onshore Assets</v>
          </cell>
          <cell r="L1449" t="str">
            <v>Subsurface Operations Interface Manager</v>
          </cell>
          <cell r="M1449" t="str">
            <v>MOJEED OKUNADE</v>
          </cell>
          <cell r="N1449" t="str">
            <v>DEVELOPMENT</v>
          </cell>
          <cell r="O1449" t="str">
            <v>ENONCHE, VANESSA</v>
          </cell>
          <cell r="P1449" t="str">
            <v>IFEANYICHUKWU.OFIA@SHELL.COM</v>
          </cell>
          <cell r="Q1449" t="str">
            <v>CAPEX</v>
          </cell>
          <cell r="R1449" t="str">
            <v>CAPEX</v>
          </cell>
          <cell r="V1449" t="str">
            <v>D_MINI_EL2_R16</v>
          </cell>
          <cell r="AB1449">
            <v>76250000</v>
          </cell>
          <cell r="AC1449">
            <v>750000</v>
          </cell>
          <cell r="AD1449">
            <v>1000000</v>
          </cell>
        </row>
        <row r="1450">
          <cell r="A1450" t="str">
            <v>C.NG.AFS.DF.18.027.1200</v>
          </cell>
          <cell r="B1450" t="str">
            <v>STOG REST AF OPTION UBIE</v>
          </cell>
          <cell r="C1450" t="str">
            <v>AF_STOG</v>
          </cell>
          <cell r="D1450" t="str">
            <v>AF_STOG</v>
          </cell>
          <cell r="E1450">
            <v>13005</v>
          </cell>
          <cell r="F1450">
            <v>130</v>
          </cell>
          <cell r="G1450" t="str">
            <v>PE</v>
          </cell>
          <cell r="H1450" t="str">
            <v>PROJECT FINANCE</v>
          </cell>
          <cell r="I1450" t="str">
            <v>DEVELOPMENT</v>
          </cell>
          <cell r="J1450" t="str">
            <v>DEVELOPMENT</v>
          </cell>
          <cell r="K1450" t="str">
            <v>Development Manager, Onshore Assets</v>
          </cell>
          <cell r="L1450" t="str">
            <v>Subsurface Operations Interface Manager</v>
          </cell>
          <cell r="M1450" t="str">
            <v>MOJEED OKUNADE</v>
          </cell>
          <cell r="N1450" t="str">
            <v>DEVELOPMENT</v>
          </cell>
          <cell r="O1450" t="str">
            <v>ENONCHE, VANESSA</v>
          </cell>
          <cell r="P1450" t="str">
            <v>IFEANYICHUKWU.OFIA@SHELL.COM</v>
          </cell>
          <cell r="Q1450" t="str">
            <v>CAPEX</v>
          </cell>
          <cell r="R1450" t="str">
            <v>CAPEX</v>
          </cell>
          <cell r="V1450" t="str">
            <v>D_UBIE_EL2_R04</v>
          </cell>
          <cell r="AB1450">
            <v>355523250</v>
          </cell>
          <cell r="AC1450">
            <v>3496950</v>
          </cell>
          <cell r="AD1450">
            <v>4662600</v>
          </cell>
        </row>
        <row r="1451">
          <cell r="A1451" t="str">
            <v>C.NG.AFS.DF.18.027.1201</v>
          </cell>
          <cell r="B1451" t="str">
            <v>STOG REST AF OPTION UBIE</v>
          </cell>
          <cell r="C1451" t="str">
            <v>AF_STOG</v>
          </cell>
          <cell r="D1451" t="str">
            <v>AF_STOG</v>
          </cell>
          <cell r="E1451">
            <v>13005</v>
          </cell>
          <cell r="F1451">
            <v>130</v>
          </cell>
          <cell r="G1451" t="str">
            <v>PE</v>
          </cell>
          <cell r="H1451" t="str">
            <v>PROJECT FINANCE</v>
          </cell>
          <cell r="I1451" t="str">
            <v>DEVELOPMENT</v>
          </cell>
          <cell r="J1451" t="str">
            <v>DEVELOPMENT</v>
          </cell>
          <cell r="K1451" t="str">
            <v>Development Manager, Onshore Assets</v>
          </cell>
          <cell r="L1451" t="str">
            <v>Subsurface Operations Interface Manager</v>
          </cell>
          <cell r="M1451" t="str">
            <v>MOJEED OKUNADE</v>
          </cell>
          <cell r="N1451" t="str">
            <v>DEVELOPMENT</v>
          </cell>
          <cell r="O1451" t="str">
            <v>ENONCHE, VANESSA</v>
          </cell>
          <cell r="P1451" t="str">
            <v>IFEANYICHUKWU.OFIA@SHELL.COM</v>
          </cell>
          <cell r="Q1451" t="str">
            <v>CAPEX</v>
          </cell>
          <cell r="R1451" t="str">
            <v>CAPEX</v>
          </cell>
          <cell r="V1451" t="str">
            <v>D_UBIE_EL2_R07</v>
          </cell>
          <cell r="AB1451">
            <v>225367550</v>
          </cell>
          <cell r="AC1451">
            <v>2216730</v>
          </cell>
          <cell r="AD1451">
            <v>2955640</v>
          </cell>
        </row>
        <row r="1452">
          <cell r="A1452" t="str">
            <v>C.NG.AFS.DF.18.028.1200</v>
          </cell>
          <cell r="B1452" t="str">
            <v>D_ISUZ_EL2_R06</v>
          </cell>
          <cell r="C1452" t="str">
            <v>AF_STOG</v>
          </cell>
          <cell r="D1452" t="str">
            <v>AF_STOG</v>
          </cell>
          <cell r="E1452">
            <v>13005</v>
          </cell>
          <cell r="F1452">
            <v>130</v>
          </cell>
          <cell r="G1452" t="str">
            <v>PE</v>
          </cell>
          <cell r="H1452" t="str">
            <v>PROJECT FINANCE</v>
          </cell>
          <cell r="I1452" t="str">
            <v>DEVELOPMENT</v>
          </cell>
          <cell r="J1452" t="str">
            <v>DEVELOPMENT</v>
          </cell>
          <cell r="K1452" t="str">
            <v>Development Manager, Onshore Assets</v>
          </cell>
          <cell r="L1452" t="str">
            <v>Subsurface Operations Interface Manager</v>
          </cell>
          <cell r="M1452" t="str">
            <v>MOJEED OKUNADE</v>
          </cell>
          <cell r="N1452" t="str">
            <v>DEVELOPMENT</v>
          </cell>
          <cell r="O1452" t="str">
            <v>ENONCHE, VANESSA</v>
          </cell>
          <cell r="P1452" t="str">
            <v>IFEANYICHUKWU.OFIA@SHELL.COM</v>
          </cell>
          <cell r="Q1452" t="str">
            <v>CAPEX</v>
          </cell>
          <cell r="R1452" t="str">
            <v>CAPEX</v>
          </cell>
          <cell r="V1452" t="str">
            <v>D_ISUZ_EL2_R06</v>
          </cell>
          <cell r="AB1452">
            <v>317209912.5</v>
          </cell>
          <cell r="AC1452">
            <v>3120097.4999999995</v>
          </cell>
          <cell r="AD1452">
            <v>4160129.9999999995</v>
          </cell>
        </row>
        <row r="1453">
          <cell r="A1453" t="str">
            <v>C.NG.AFS.DF.18.029.1200</v>
          </cell>
          <cell r="B1453" t="str">
            <v>STOG REST AF OPTION DIEBU_CREEK</v>
          </cell>
          <cell r="C1453" t="str">
            <v>AF_STOG</v>
          </cell>
          <cell r="D1453" t="str">
            <v>AF_STOG</v>
          </cell>
          <cell r="E1453">
            <v>13005</v>
          </cell>
          <cell r="F1453">
            <v>130</v>
          </cell>
          <cell r="G1453" t="str">
            <v>PE</v>
          </cell>
          <cell r="H1453" t="str">
            <v>PROJECT FINANCE</v>
          </cell>
          <cell r="I1453" t="str">
            <v>DEVELOPMENT</v>
          </cell>
          <cell r="J1453" t="str">
            <v>DEVELOPMENT</v>
          </cell>
          <cell r="K1453" t="str">
            <v>Development Manager, Onshore Assets</v>
          </cell>
          <cell r="L1453" t="str">
            <v>Subsurface Operations Interface Manager</v>
          </cell>
          <cell r="M1453" t="str">
            <v>MOJEED OKUNADE</v>
          </cell>
          <cell r="N1453" t="str">
            <v>DEVELOPMENT</v>
          </cell>
          <cell r="O1453" t="str">
            <v>ENONCHE, VANESSA</v>
          </cell>
          <cell r="P1453" t="str">
            <v>IFEANYICHUKWU.OFIA@SHELL.COM</v>
          </cell>
          <cell r="Q1453" t="str">
            <v>CAPEX</v>
          </cell>
          <cell r="R1453" t="str">
            <v>CAPEX</v>
          </cell>
          <cell r="V1453" t="str">
            <v>D_DBUC_EL2_R07</v>
          </cell>
          <cell r="AB1453">
            <v>197487500</v>
          </cell>
          <cell r="AC1453">
            <v>1942500</v>
          </cell>
          <cell r="AD1453">
            <v>2590000</v>
          </cell>
        </row>
        <row r="1454">
          <cell r="A1454" t="str">
            <v>C.NG.AFS.DF.18.030.1200</v>
          </cell>
          <cell r="B1454" t="str">
            <v>GU PH2B_Intervention</v>
          </cell>
          <cell r="C1454" t="str">
            <v>AF_STOG</v>
          </cell>
          <cell r="D1454" t="str">
            <v>AF_STOG</v>
          </cell>
          <cell r="E1454">
            <v>13005</v>
          </cell>
          <cell r="F1454">
            <v>130</v>
          </cell>
          <cell r="G1454" t="str">
            <v>PE</v>
          </cell>
          <cell r="H1454" t="str">
            <v>BASE JV</v>
          </cell>
          <cell r="I1454" t="str">
            <v>DEVELOPMENT</v>
          </cell>
          <cell r="J1454" t="str">
            <v>DEVELOPMENT</v>
          </cell>
          <cell r="K1454" t="str">
            <v>Development Manager, Onshore Assets</v>
          </cell>
          <cell r="L1454" t="str">
            <v>Subsurface Operations Interface Manager</v>
          </cell>
          <cell r="M1454" t="str">
            <v>MOJEED OKUNADE</v>
          </cell>
          <cell r="N1454" t="str">
            <v>DEVELOPMENT</v>
          </cell>
          <cell r="O1454" t="str">
            <v>ENONCHE, VANESSA</v>
          </cell>
          <cell r="P1454" t="str">
            <v>IFEANYICHUKWU.OFIA@SHELL.COM</v>
          </cell>
          <cell r="Q1454" t="str">
            <v>CAPEX</v>
          </cell>
          <cell r="R1454" t="str">
            <v>CAPEX</v>
          </cell>
          <cell r="V1454" t="str">
            <v>C_GU Ph2B_Intv</v>
          </cell>
          <cell r="AB1454">
            <v>1837625000</v>
          </cell>
          <cell r="AC1454">
            <v>18075000</v>
          </cell>
          <cell r="AD1454">
            <v>24100000</v>
          </cell>
        </row>
        <row r="1455">
          <cell r="A1455" t="str">
            <v>C.NG.AFS.DF.18.031.1200</v>
          </cell>
          <cell r="B1455" t="str">
            <v>STOG REST AF OPTION AFAM</v>
          </cell>
          <cell r="C1455" t="str">
            <v>AF_STOG</v>
          </cell>
          <cell r="D1455" t="str">
            <v>AF_STOG</v>
          </cell>
          <cell r="E1455">
            <v>13005</v>
          </cell>
          <cell r="F1455">
            <v>130</v>
          </cell>
          <cell r="G1455" t="str">
            <v>PE</v>
          </cell>
          <cell r="H1455" t="str">
            <v>PROJECT FINANCE</v>
          </cell>
          <cell r="I1455" t="str">
            <v>DEVELOPMENT</v>
          </cell>
          <cell r="J1455" t="str">
            <v>DEVELOPMENT</v>
          </cell>
          <cell r="K1455" t="str">
            <v>Development Manager, Onshore Assets</v>
          </cell>
          <cell r="L1455" t="str">
            <v>Subsurface Operations Interface Manager</v>
          </cell>
          <cell r="M1455" t="str">
            <v>MOJEED OKUNADE</v>
          </cell>
          <cell r="N1455" t="str">
            <v>DEVELOPMENT</v>
          </cell>
          <cell r="O1455" t="str">
            <v>ENONCHE, VANESSA</v>
          </cell>
          <cell r="P1455" t="str">
            <v>IFEANYICHUKWU.OFIA@SHELL.COM</v>
          </cell>
          <cell r="Q1455" t="str">
            <v>CAPEX</v>
          </cell>
          <cell r="R1455" t="str">
            <v>CAPEX</v>
          </cell>
          <cell r="V1455" t="str">
            <v>D_AFAM_EL1_R03</v>
          </cell>
          <cell r="AB1455">
            <v>977525000</v>
          </cell>
          <cell r="AC1455">
            <v>9615000</v>
          </cell>
          <cell r="AD1455">
            <v>12820000</v>
          </cell>
        </row>
        <row r="1456">
          <cell r="A1456" t="str">
            <v>C.NG.AFS.DF.18.032.1200</v>
          </cell>
          <cell r="B1456" t="str">
            <v>STOG REST AF OPTION ISIMIRI</v>
          </cell>
          <cell r="C1456" t="str">
            <v>AF_STOG</v>
          </cell>
          <cell r="D1456" t="str">
            <v>AF_STOG</v>
          </cell>
          <cell r="E1456">
            <v>13005</v>
          </cell>
          <cell r="F1456">
            <v>130</v>
          </cell>
          <cell r="G1456" t="str">
            <v>PE</v>
          </cell>
          <cell r="H1456" t="str">
            <v>PROJECT FINANCE</v>
          </cell>
          <cell r="I1456" t="str">
            <v>DEVELOPMENT</v>
          </cell>
          <cell r="J1456" t="str">
            <v>DEVELOPMENT</v>
          </cell>
          <cell r="K1456" t="str">
            <v>Development Manager, Onshore Assets</v>
          </cell>
          <cell r="L1456" t="str">
            <v>Subsurface Operations Interface Manager</v>
          </cell>
          <cell r="M1456" t="str">
            <v>MOJEED OKUNADE</v>
          </cell>
          <cell r="N1456" t="str">
            <v>DEVELOPMENT</v>
          </cell>
          <cell r="O1456" t="str">
            <v>ENONCHE, VANESSA</v>
          </cell>
          <cell r="P1456" t="str">
            <v>IFEANYICHUKWU.OFIA@SHELL.COM</v>
          </cell>
          <cell r="Q1456" t="str">
            <v>CAPEX</v>
          </cell>
          <cell r="R1456" t="str">
            <v>CAPEX</v>
          </cell>
          <cell r="V1456" t="str">
            <v>D_ISIM_EL1_R30</v>
          </cell>
          <cell r="AB1456">
            <v>14238162.5</v>
          </cell>
          <cell r="AC1456">
            <v>140047.5</v>
          </cell>
          <cell r="AD1456">
            <v>186730</v>
          </cell>
        </row>
        <row r="1457">
          <cell r="A1457" t="str">
            <v>C.NG.AFS.DF.18.033.1200</v>
          </cell>
          <cell r="B1457" t="str">
            <v>STOG REST AF OPTION NKALI</v>
          </cell>
          <cell r="C1457" t="str">
            <v>AF_STOG</v>
          </cell>
          <cell r="D1457" t="str">
            <v>AF_STOG</v>
          </cell>
          <cell r="E1457">
            <v>13005</v>
          </cell>
          <cell r="F1457">
            <v>130</v>
          </cell>
          <cell r="G1457" t="str">
            <v>PE</v>
          </cell>
          <cell r="H1457" t="str">
            <v>PROJECT FINANCE</v>
          </cell>
          <cell r="I1457" t="str">
            <v>DEVELOPMENT</v>
          </cell>
          <cell r="J1457" t="str">
            <v>DEVELOPMENT</v>
          </cell>
          <cell r="K1457" t="str">
            <v>Development Manager, Onshore Assets</v>
          </cell>
          <cell r="L1457" t="str">
            <v>Subsurface Operations Interface Manager</v>
          </cell>
          <cell r="M1457" t="str">
            <v>MOJEED OKUNADE</v>
          </cell>
          <cell r="N1457" t="str">
            <v>DEVELOPMENT</v>
          </cell>
          <cell r="O1457" t="str">
            <v>ENONCHE, VANESSA</v>
          </cell>
          <cell r="P1457" t="str">
            <v>IFEANYICHUKWU.OFIA@SHELL.COM</v>
          </cell>
          <cell r="Q1457" t="str">
            <v>CAPEX</v>
          </cell>
          <cell r="R1457" t="str">
            <v>CAPEX</v>
          </cell>
          <cell r="V1457" t="str">
            <v>D_NKAL_EL1_R16</v>
          </cell>
          <cell r="AB1457">
            <v>63287500</v>
          </cell>
          <cell r="AC1457">
            <v>622500</v>
          </cell>
          <cell r="AD1457">
            <v>830000</v>
          </cell>
        </row>
        <row r="1458">
          <cell r="A1458" t="str">
            <v>C.NG.AFS.DF.18.034.1200</v>
          </cell>
          <cell r="B1458" t="str">
            <v>STOG REST AF OPTION UMUECHEM</v>
          </cell>
          <cell r="C1458" t="str">
            <v>AF_STOG</v>
          </cell>
          <cell r="D1458" t="str">
            <v>AF_STOG</v>
          </cell>
          <cell r="E1458">
            <v>13005</v>
          </cell>
          <cell r="F1458">
            <v>130</v>
          </cell>
          <cell r="G1458" t="str">
            <v>PE</v>
          </cell>
          <cell r="H1458" t="str">
            <v>PROJECT FINANCE</v>
          </cell>
          <cell r="I1458" t="str">
            <v>DEVELOPMENT</v>
          </cell>
          <cell r="J1458" t="str">
            <v>DEVELOPMENT</v>
          </cell>
          <cell r="K1458" t="str">
            <v>Development Manager, Onshore Assets</v>
          </cell>
          <cell r="L1458" t="str">
            <v>Subsurface Operations Interface Manager</v>
          </cell>
          <cell r="M1458" t="str">
            <v>MOJEED OKUNADE</v>
          </cell>
          <cell r="N1458" t="str">
            <v>DEVELOPMENT</v>
          </cell>
          <cell r="O1458" t="str">
            <v>ENONCHE, VANESSA</v>
          </cell>
          <cell r="P1458" t="str">
            <v>IFEANYICHUKWU.OFIA@SHELL.COM</v>
          </cell>
          <cell r="Q1458" t="str">
            <v>CAPEX</v>
          </cell>
          <cell r="R1458" t="str">
            <v>CAPEX</v>
          </cell>
          <cell r="V1458" t="str">
            <v>D_UMUE_EL1_R08</v>
          </cell>
          <cell r="AB1458">
            <v>30500000</v>
          </cell>
          <cell r="AC1458">
            <v>300000</v>
          </cell>
          <cell r="AD1458">
            <v>400000</v>
          </cell>
        </row>
        <row r="1459">
          <cell r="A1459" t="str">
            <v>C.NG.AFS.DL.17.003.1201</v>
          </cell>
          <cell r="B1459" t="str">
            <v>OTUMARA FACILITIES</v>
          </cell>
          <cell r="C1459" t="str">
            <v>AF_STOG</v>
          </cell>
          <cell r="D1459" t="str">
            <v>AF_STOG</v>
          </cell>
          <cell r="E1459">
            <v>13005</v>
          </cell>
          <cell r="F1459">
            <v>130</v>
          </cell>
          <cell r="G1459" t="str">
            <v>PE</v>
          </cell>
          <cell r="H1459" t="str">
            <v>PROJECT FINANCE</v>
          </cell>
          <cell r="I1459" t="str">
            <v>DEVELOPMENT</v>
          </cell>
          <cell r="J1459" t="str">
            <v>DEVELOPMENT</v>
          </cell>
          <cell r="K1459" t="str">
            <v>Development Manager, Onshore Assets</v>
          </cell>
          <cell r="L1459" t="str">
            <v>Subsurface Operations Interface Manager</v>
          </cell>
          <cell r="M1459" t="str">
            <v>MOJEED OKUNADE</v>
          </cell>
          <cell r="N1459" t="str">
            <v>DEVELOPMENT</v>
          </cell>
          <cell r="O1459" t="str">
            <v>ENONCHE, VANESSA</v>
          </cell>
          <cell r="P1459" t="str">
            <v>IFEANYICHUKWU.OFIA@SHELL.COM</v>
          </cell>
          <cell r="Q1459" t="str">
            <v>CAPEX</v>
          </cell>
          <cell r="R1459" t="str">
            <v>CAPEX</v>
          </cell>
          <cell r="V1459" t="str">
            <v>D_OTUM_WS1_R02</v>
          </cell>
          <cell r="AB1459">
            <v>287495287.5</v>
          </cell>
          <cell r="AC1459">
            <v>2827822.5</v>
          </cell>
          <cell r="AD1459">
            <v>3770430</v>
          </cell>
        </row>
        <row r="1460">
          <cell r="A1460" t="str">
            <v>C.NG.PAE.DF.17.002.1201</v>
          </cell>
          <cell r="B1460" t="str">
            <v>D_AGBD_EL1_R06_STOG</v>
          </cell>
          <cell r="C1460" t="str">
            <v>AF_STOG</v>
          </cell>
          <cell r="D1460" t="str">
            <v>AF_STOG</v>
          </cell>
          <cell r="E1460">
            <v>13005</v>
          </cell>
          <cell r="F1460">
            <v>130</v>
          </cell>
          <cell r="G1460" t="str">
            <v>PE</v>
          </cell>
          <cell r="H1460" t="str">
            <v>PROJECT FINANCE</v>
          </cell>
          <cell r="I1460" t="str">
            <v>DEVELOPMENT</v>
          </cell>
          <cell r="J1460" t="str">
            <v>DEVELOPMENT</v>
          </cell>
          <cell r="K1460" t="str">
            <v>Development Manager, Onshore Assets</v>
          </cell>
          <cell r="L1460" t="str">
            <v>Subsurface Operations Interface Manager</v>
          </cell>
          <cell r="M1460" t="str">
            <v>MOJEED OKUNADE</v>
          </cell>
          <cell r="N1460" t="str">
            <v>DEVELOPMENT</v>
          </cell>
          <cell r="O1460" t="str">
            <v>ENONCHE, VANESSA</v>
          </cell>
          <cell r="P1460" t="str">
            <v>IFEANYICHUKWU.OFIA@SHELL.COM</v>
          </cell>
          <cell r="Q1460" t="str">
            <v>CAPEX</v>
          </cell>
          <cell r="R1460" t="str">
            <v>CAPEX</v>
          </cell>
          <cell r="V1460" t="str">
            <v>D_AGBD_EL1_R06</v>
          </cell>
          <cell r="AB1460">
            <v>116148575</v>
          </cell>
          <cell r="AC1460">
            <v>1142445</v>
          </cell>
          <cell r="AD1460">
            <v>1523260</v>
          </cell>
        </row>
        <row r="1461">
          <cell r="A1461" t="str">
            <v>C.NG.PCE.DF.17.001.1200</v>
          </cell>
          <cell r="B1461" t="str">
            <v>D_BONN_ES1_R05_STOG</v>
          </cell>
          <cell r="C1461" t="str">
            <v>AF_STOG</v>
          </cell>
          <cell r="D1461" t="str">
            <v>AF_STOG</v>
          </cell>
          <cell r="E1461">
            <v>13005</v>
          </cell>
          <cell r="F1461">
            <v>130</v>
          </cell>
          <cell r="G1461" t="str">
            <v>PE</v>
          </cell>
          <cell r="H1461" t="str">
            <v>PROJECT FINANCE</v>
          </cell>
          <cell r="I1461" t="str">
            <v>DEVELOPMENT</v>
          </cell>
          <cell r="J1461" t="str">
            <v>DEVELOPMENT</v>
          </cell>
          <cell r="K1461" t="str">
            <v>Development Manager, Onshore Assets</v>
          </cell>
          <cell r="L1461" t="str">
            <v>Subsurface Operations Interface Manager</v>
          </cell>
          <cell r="M1461" t="str">
            <v>MOJEED OKUNADE</v>
          </cell>
          <cell r="N1461" t="str">
            <v>DEVELOPMENT</v>
          </cell>
          <cell r="O1461" t="str">
            <v>ENONCHE, VANESSA</v>
          </cell>
          <cell r="P1461" t="str">
            <v>IFEANYICHUKWU.OFIA@SHELL.COM</v>
          </cell>
          <cell r="Q1461" t="str">
            <v>CAPEX</v>
          </cell>
          <cell r="R1461" t="str">
            <v>CAPEX</v>
          </cell>
          <cell r="V1461" t="str">
            <v>D_BONN_ES1_R05</v>
          </cell>
          <cell r="AB1461">
            <v>1277369737.5</v>
          </cell>
          <cell r="AC1461">
            <v>12564292.499999998</v>
          </cell>
          <cell r="AD1461">
            <v>16752389.999999998</v>
          </cell>
        </row>
        <row r="1462">
          <cell r="A1462" t="str">
            <v>C.NG.PCE.DF.17.003</v>
          </cell>
          <cell r="B1462" t="str">
            <v xml:space="preserve">D_BONT_ES1_R05_STOG                     </v>
          </cell>
          <cell r="C1462" t="str">
            <v>AF_STOG</v>
          </cell>
          <cell r="D1462" t="str">
            <v>AF_STOG</v>
          </cell>
          <cell r="E1462">
            <v>13005</v>
          </cell>
          <cell r="F1462">
            <v>130</v>
          </cell>
          <cell r="G1462" t="str">
            <v>PE</v>
          </cell>
          <cell r="H1462" t="str">
            <v>PROJECT FINANCE</v>
          </cell>
          <cell r="I1462" t="str">
            <v>DEVELOPMENT</v>
          </cell>
          <cell r="J1462" t="str">
            <v>DEVELOPMENT</v>
          </cell>
          <cell r="K1462" t="str">
            <v>Development Manager, Onshore Assets</v>
          </cell>
          <cell r="L1462" t="str">
            <v>Subsurface Operations Interface Manager</v>
          </cell>
          <cell r="M1462" t="str">
            <v>MOJEED OKUNADE</v>
          </cell>
          <cell r="N1462" t="str">
            <v>DEVELOPMENT</v>
          </cell>
          <cell r="O1462" t="str">
            <v>ENONCHE, VANESSA</v>
          </cell>
          <cell r="P1462" t="str">
            <v>IFEANYICHUKWU.OFIA@SHELL.COM</v>
          </cell>
          <cell r="Q1462" t="str">
            <v>CAPEX</v>
          </cell>
          <cell r="R1462" t="str">
            <v>CAPEX</v>
          </cell>
          <cell r="V1462" t="str">
            <v>D_BONT_ES1_R05</v>
          </cell>
          <cell r="AB1462">
            <v>129071425</v>
          </cell>
          <cell r="AC1462">
            <v>1269555</v>
          </cell>
          <cell r="AD1462">
            <v>1692740</v>
          </cell>
        </row>
        <row r="1463">
          <cell r="A1463">
            <v>107206</v>
          </cell>
          <cell r="B1463" t="str">
            <v xml:space="preserve">BELEMA BELEMA NORTH BANK GENERIC        </v>
          </cell>
          <cell r="C1463" t="str">
            <v>BELEMA UNITIZATION - OPEX</v>
          </cell>
          <cell r="D1463" t="str">
            <v>BELEMA UNITIZATION - OPEX</v>
          </cell>
          <cell r="E1463">
            <v>411001</v>
          </cell>
          <cell r="F1463">
            <v>4110</v>
          </cell>
          <cell r="G1463" t="str">
            <v>BBN</v>
          </cell>
          <cell r="H1463" t="str">
            <v>BASE JV</v>
          </cell>
          <cell r="I1463" t="str">
            <v>PRODUCTION</v>
          </cell>
          <cell r="J1463" t="str">
            <v>PRODUCTION</v>
          </cell>
          <cell r="K1463" t="str">
            <v>Asset Manager, Swamp East Hub</v>
          </cell>
          <cell r="L1463" t="str">
            <v>Asset Management Integration Lead</v>
          </cell>
          <cell r="M1463" t="str">
            <v>IRETI OMOTOSO</v>
          </cell>
          <cell r="N1463" t="str">
            <v>PRODUCTION</v>
          </cell>
          <cell r="O1463" t="str">
            <v>AZUBUIKE, JOHN</v>
          </cell>
          <cell r="P1463" t="str">
            <v>SADIK.ZEKERI@SHELL.COM</v>
          </cell>
          <cell r="Q1463" t="str">
            <v>OPEX</v>
          </cell>
          <cell r="R1463" t="str">
            <v>OPEX</v>
          </cell>
          <cell r="S1463" t="str">
            <v>NON SAL</v>
          </cell>
          <cell r="T1463" t="str">
            <v>N/A</v>
          </cell>
          <cell r="U1463" t="str">
            <v>N/A</v>
          </cell>
          <cell r="V1463" t="str">
            <v>N/A</v>
          </cell>
          <cell r="W1463" t="str">
            <v>P231 Production Operations</v>
          </cell>
          <cell r="X1463" t="str">
            <v>S7200 Services</v>
          </cell>
          <cell r="Y1463" t="str">
            <v>A2110 Production Operations</v>
          </cell>
          <cell r="AB1463">
            <v>0</v>
          </cell>
          <cell r="AC1463">
            <v>0</v>
          </cell>
          <cell r="AD1463">
            <v>0</v>
          </cell>
        </row>
        <row r="1464">
          <cell r="A1464" t="str">
            <v>O.NG.PAE.AHF.FAC.71301</v>
          </cell>
          <cell r="B1464" t="str">
            <v>PAE AHIA F/S FACILITIES OPERATIONS</v>
          </cell>
          <cell r="C1464" t="str">
            <v>O.NG.PAE.AHF.FAC.71301</v>
          </cell>
          <cell r="D1464" t="str">
            <v>PAE AHIA F/S FACILITIES OPERATIONS</v>
          </cell>
          <cell r="E1464">
            <v>412001</v>
          </cell>
          <cell r="F1464">
            <v>4120</v>
          </cell>
          <cell r="G1464" t="str">
            <v>OF-MTCE</v>
          </cell>
          <cell r="H1464" t="str">
            <v>BASE JV</v>
          </cell>
          <cell r="I1464" t="str">
            <v>PRODUCTION</v>
          </cell>
          <cell r="J1464" t="str">
            <v>PRODUCTION</v>
          </cell>
          <cell r="K1464" t="str">
            <v>Asset Manager, Land East Hub</v>
          </cell>
          <cell r="L1464" t="str">
            <v>Asset Management Integration Lead</v>
          </cell>
          <cell r="M1464" t="str">
            <v>IRETI OMOTOSO</v>
          </cell>
          <cell r="N1464" t="str">
            <v>PRODUCTION</v>
          </cell>
          <cell r="O1464" t="str">
            <v>ADEDIRAN, ADEWALE</v>
          </cell>
          <cell r="P1464" t="str">
            <v>EFE.IGWE@SHELL.COM</v>
          </cell>
          <cell r="Q1464" t="str">
            <v>OPEX</v>
          </cell>
          <cell r="R1464" t="str">
            <v>OPEX</v>
          </cell>
          <cell r="S1464" t="str">
            <v>NON SAL</v>
          </cell>
          <cell r="T1464" t="str">
            <v>N/A</v>
          </cell>
          <cell r="U1464" t="str">
            <v>N/A</v>
          </cell>
          <cell r="V1464" t="str">
            <v>N_AHIA_EL2_N03</v>
          </cell>
          <cell r="W1464" t="str">
            <v>P231 Production Operations</v>
          </cell>
          <cell r="X1464" t="str">
            <v>S7200 Services</v>
          </cell>
          <cell r="Y1464" t="str">
            <v>A2110 Production Operations</v>
          </cell>
          <cell r="AB1464">
            <v>2400000</v>
          </cell>
          <cell r="AC1464">
            <v>0</v>
          </cell>
          <cell r="AD1464">
            <v>7868.8524590163934</v>
          </cell>
        </row>
        <row r="1465">
          <cell r="A1465">
            <v>107255</v>
          </cell>
          <cell r="B1465" t="str">
            <v xml:space="preserve">BELEMA/BELEMA N SECURITY                </v>
          </cell>
          <cell r="C1465" t="str">
            <v>BELEMA UNITIZATION - OPEX</v>
          </cell>
          <cell r="D1465" t="str">
            <v>BELEMA UNITIZATION - OPEX</v>
          </cell>
          <cell r="E1465">
            <v>412001</v>
          </cell>
          <cell r="F1465">
            <v>4120</v>
          </cell>
          <cell r="G1465" t="str">
            <v>BBN</v>
          </cell>
          <cell r="H1465" t="str">
            <v>BASE JV</v>
          </cell>
          <cell r="I1465" t="str">
            <v>PRODUCTION</v>
          </cell>
          <cell r="J1465" t="str">
            <v>PRODUCTION</v>
          </cell>
          <cell r="K1465" t="str">
            <v>Asset Manager, Swamp East Hub</v>
          </cell>
          <cell r="L1465" t="str">
            <v>Asset Management Integration Lead</v>
          </cell>
          <cell r="M1465" t="str">
            <v>IRETI OMOTOSO</v>
          </cell>
          <cell r="N1465" t="str">
            <v>PRODUCTION</v>
          </cell>
          <cell r="O1465" t="str">
            <v>AZUBUIKE, JOHN</v>
          </cell>
          <cell r="P1465" t="str">
            <v>SADIK.ZEKERI@SHELL.COM</v>
          </cell>
          <cell r="Q1465" t="str">
            <v>OPEX</v>
          </cell>
          <cell r="R1465" t="str">
            <v>OPEX</v>
          </cell>
          <cell r="S1465" t="str">
            <v>NON SAL</v>
          </cell>
          <cell r="T1465" t="str">
            <v>N/A</v>
          </cell>
          <cell r="U1465" t="str">
            <v>N/A</v>
          </cell>
          <cell r="V1465" t="str">
            <v>C_OPSE_OIL_Z11</v>
          </cell>
          <cell r="W1465" t="str">
            <v>P231 Production Operations</v>
          </cell>
          <cell r="X1465" t="str">
            <v>S7200 Services</v>
          </cell>
          <cell r="Y1465" t="str">
            <v>A2110 Production Operations</v>
          </cell>
          <cell r="AB1465">
            <v>396180100</v>
          </cell>
          <cell r="AC1465">
            <v>0</v>
          </cell>
          <cell r="AD1465">
            <v>1298951.1475409835</v>
          </cell>
        </row>
        <row r="1466">
          <cell r="A1466">
            <v>107256</v>
          </cell>
          <cell r="B1466" t="str">
            <v>BELEMA POLLUTION CLEAN UP</v>
          </cell>
          <cell r="C1466" t="str">
            <v>BELEMA UNITIZATION - OPEX</v>
          </cell>
          <cell r="D1466" t="str">
            <v>BELEMA UNITIZATION - OPEX</v>
          </cell>
          <cell r="E1466">
            <v>412001</v>
          </cell>
          <cell r="F1466">
            <v>4120</v>
          </cell>
          <cell r="G1466" t="str">
            <v>BBN</v>
          </cell>
          <cell r="H1466" t="str">
            <v>BASE JV</v>
          </cell>
          <cell r="I1466" t="str">
            <v>PRODUCTION</v>
          </cell>
          <cell r="J1466" t="str">
            <v>PRODUCTION</v>
          </cell>
          <cell r="K1466" t="str">
            <v>Asset Manager, Swamp East Hub</v>
          </cell>
          <cell r="L1466" t="str">
            <v>Asset Management Integration Lead</v>
          </cell>
          <cell r="M1466" t="str">
            <v>IRETI OMOTOSO</v>
          </cell>
          <cell r="N1466" t="str">
            <v>PRODUCTION</v>
          </cell>
          <cell r="O1466" t="str">
            <v>AZUBUIKE, JOHN</v>
          </cell>
          <cell r="P1466" t="str">
            <v>SADIK.ZEKERI@SHELL.COM</v>
          </cell>
          <cell r="Q1466" t="str">
            <v>OPEX</v>
          </cell>
          <cell r="R1466" t="str">
            <v>OPEX</v>
          </cell>
          <cell r="S1466" t="str">
            <v>NON SAL</v>
          </cell>
          <cell r="T1466" t="str">
            <v>N/A</v>
          </cell>
          <cell r="U1466" t="str">
            <v>N/A</v>
          </cell>
          <cell r="V1466" t="str">
            <v>C_OPSE_OIL_Z11</v>
          </cell>
          <cell r="W1466" t="str">
            <v>P236.02 HSE</v>
          </cell>
          <cell r="X1466" t="str">
            <v>S7200 Services</v>
          </cell>
          <cell r="Y1466" t="str">
            <v>A2110 Production Operations</v>
          </cell>
          <cell r="AB1466">
            <v>8169999.9999999981</v>
          </cell>
          <cell r="AC1466">
            <v>28000</v>
          </cell>
          <cell r="AD1466">
            <v>54786.885245901634</v>
          </cell>
        </row>
        <row r="1467">
          <cell r="A1467">
            <v>107257</v>
          </cell>
          <cell r="B1467" t="str">
            <v xml:space="preserve">BELEMA/BELEMA N HSE COMPLIANCE          </v>
          </cell>
          <cell r="C1467" t="str">
            <v>BELEMA UNITIZATION - OPEX</v>
          </cell>
          <cell r="D1467" t="str">
            <v>BELEMA UNITIZATION - OPEX</v>
          </cell>
          <cell r="E1467">
            <v>412001</v>
          </cell>
          <cell r="F1467">
            <v>4120</v>
          </cell>
          <cell r="G1467" t="str">
            <v>BBN</v>
          </cell>
          <cell r="H1467" t="str">
            <v>BASE JV</v>
          </cell>
          <cell r="I1467" t="str">
            <v>PRODUCTION</v>
          </cell>
          <cell r="J1467" t="str">
            <v>PRODUCTION</v>
          </cell>
          <cell r="K1467" t="str">
            <v>Asset Manager, Swamp East Hub</v>
          </cell>
          <cell r="L1467" t="str">
            <v>Asset Management Integration Lead</v>
          </cell>
          <cell r="M1467" t="str">
            <v>IRETI OMOTOSO</v>
          </cell>
          <cell r="N1467" t="str">
            <v>PRODUCTION</v>
          </cell>
          <cell r="O1467" t="str">
            <v>AZUBUIKE, JOHN</v>
          </cell>
          <cell r="P1467" t="str">
            <v>SADIK.ZEKERI@SHELL.COM</v>
          </cell>
          <cell r="Q1467" t="str">
            <v>OPEX</v>
          </cell>
          <cell r="R1467" t="str">
            <v>OPEX</v>
          </cell>
          <cell r="S1467" t="str">
            <v>NON SAL</v>
          </cell>
          <cell r="T1467" t="str">
            <v>N/A</v>
          </cell>
          <cell r="U1467" t="str">
            <v>N/A</v>
          </cell>
          <cell r="V1467" t="str">
            <v>C_OPSE_OIL_Z11</v>
          </cell>
          <cell r="W1467" t="str">
            <v>P231 Production Operations</v>
          </cell>
          <cell r="X1467" t="str">
            <v>S7200 Services</v>
          </cell>
          <cell r="Y1467" t="str">
            <v>A2110 Production Operations</v>
          </cell>
          <cell r="AB1467">
            <v>17480000.000000004</v>
          </cell>
          <cell r="AC1467">
            <v>30000</v>
          </cell>
          <cell r="AD1467">
            <v>87311.475409836072</v>
          </cell>
        </row>
        <row r="1468">
          <cell r="A1468" t="str">
            <v>O.NG.PAE.AHF.FLO.724FP</v>
          </cell>
          <cell r="B1468" t="str">
            <v>PAE AHIA F/S FLOWLINES PREV. MTC</v>
          </cell>
          <cell r="C1468" t="str">
            <v>O.NG.PAE.AHF.FLO.724FC</v>
          </cell>
          <cell r="D1468" t="str">
            <v>PAE AHIA F/S FLOWLINES CORR. MTC</v>
          </cell>
          <cell r="E1468">
            <v>413001</v>
          </cell>
          <cell r="F1468">
            <v>4130</v>
          </cell>
          <cell r="G1468" t="str">
            <v>OF-MTCE</v>
          </cell>
          <cell r="H1468" t="str">
            <v>BASE JV</v>
          </cell>
          <cell r="I1468" t="str">
            <v>PRODUCTION</v>
          </cell>
          <cell r="J1468" t="str">
            <v>PRODUCTION</v>
          </cell>
          <cell r="K1468" t="str">
            <v>Asset Manager, Land East Hub</v>
          </cell>
          <cell r="L1468" t="str">
            <v>Asset Management Integration Lead</v>
          </cell>
          <cell r="M1468" t="str">
            <v>IRETI OMOTOSO</v>
          </cell>
          <cell r="N1468" t="str">
            <v>PRODUCTION</v>
          </cell>
          <cell r="O1468" t="str">
            <v>ADEDIRAN, ADEWALE</v>
          </cell>
          <cell r="P1468" t="str">
            <v>FLORENCE.OYEDELE@SHELL.COM</v>
          </cell>
          <cell r="Q1468" t="str">
            <v>OPEX</v>
          </cell>
          <cell r="R1468" t="str">
            <v>OPEX</v>
          </cell>
          <cell r="S1468" t="str">
            <v>NON SAL</v>
          </cell>
          <cell r="T1468" t="str">
            <v>N/A</v>
          </cell>
          <cell r="U1468" t="str">
            <v>N/A</v>
          </cell>
          <cell r="V1468" t="str">
            <v>N/A</v>
          </cell>
          <cell r="W1468" t="str">
            <v>P233 Facilities Maintenance</v>
          </cell>
          <cell r="X1468" t="str">
            <v>S7200 Services</v>
          </cell>
          <cell r="Y1468" t="str">
            <v>A2140 Facilities Maintenance</v>
          </cell>
          <cell r="AB1468">
            <v>31110000</v>
          </cell>
          <cell r="AC1468">
            <v>408000</v>
          </cell>
          <cell r="AD1468">
            <v>510000</v>
          </cell>
        </row>
        <row r="1469">
          <cell r="A1469">
            <v>107258</v>
          </cell>
          <cell r="B1469" t="str">
            <v xml:space="preserve">BELEMA/BELEMA N STOG                    </v>
          </cell>
          <cell r="C1469" t="str">
            <v>BELEMA UNITIZATION - OPEX</v>
          </cell>
          <cell r="D1469" t="str">
            <v>BELEMA UNITIZATION - OPEX</v>
          </cell>
          <cell r="E1469">
            <v>411001</v>
          </cell>
          <cell r="F1469">
            <v>4110</v>
          </cell>
          <cell r="G1469" t="str">
            <v>BBN</v>
          </cell>
          <cell r="H1469" t="str">
            <v>BASE JV</v>
          </cell>
          <cell r="I1469" t="str">
            <v>PRODUCTION</v>
          </cell>
          <cell r="J1469" t="str">
            <v>PRODUCTION</v>
          </cell>
          <cell r="K1469" t="str">
            <v>Asset Manager, Swamp East Hub</v>
          </cell>
          <cell r="L1469" t="str">
            <v>Asset Management Integration Lead</v>
          </cell>
          <cell r="M1469" t="str">
            <v>IRETI OMOTOSO</v>
          </cell>
          <cell r="N1469" t="str">
            <v>PRODUCTION</v>
          </cell>
          <cell r="O1469" t="str">
            <v>AZUBUIKE, JOHN</v>
          </cell>
          <cell r="P1469" t="str">
            <v>SADIK.ZEKERI@SHELL.COM</v>
          </cell>
          <cell r="Q1469" t="str">
            <v>OPEX</v>
          </cell>
          <cell r="R1469" t="str">
            <v>OPEX</v>
          </cell>
          <cell r="S1469" t="str">
            <v>NON SAL</v>
          </cell>
          <cell r="T1469" t="str">
            <v>N/A</v>
          </cell>
          <cell r="U1469" t="str">
            <v>N/A</v>
          </cell>
          <cell r="V1469" t="str">
            <v>N/A</v>
          </cell>
          <cell r="W1469" t="str">
            <v>P231 Production Operations</v>
          </cell>
          <cell r="X1469" t="str">
            <v>S7200 Services</v>
          </cell>
          <cell r="Y1469" t="str">
            <v>A2110 Production Operations</v>
          </cell>
          <cell r="AB1469">
            <v>0</v>
          </cell>
          <cell r="AC1469">
            <v>0</v>
          </cell>
          <cell r="AD1469">
            <v>0</v>
          </cell>
        </row>
        <row r="1470">
          <cell r="A1470">
            <v>107260</v>
          </cell>
          <cell r="B1470" t="str">
            <v>BELEMA/BELEMA N ASSET INTEGRITY DREDGING</v>
          </cell>
          <cell r="C1470" t="str">
            <v>BELEMA UNITIZATION - OPEX</v>
          </cell>
          <cell r="D1470" t="str">
            <v>BELEMA UNITIZATION - OPEX</v>
          </cell>
          <cell r="E1470">
            <v>411001</v>
          </cell>
          <cell r="F1470">
            <v>4110</v>
          </cell>
          <cell r="G1470" t="str">
            <v>BBN</v>
          </cell>
          <cell r="H1470" t="str">
            <v>BASE JV</v>
          </cell>
          <cell r="I1470" t="str">
            <v>PRODUCTION</v>
          </cell>
          <cell r="J1470" t="str">
            <v>PRODUCTION</v>
          </cell>
          <cell r="K1470" t="str">
            <v>Asset Manager, Swamp East Hub</v>
          </cell>
          <cell r="L1470" t="str">
            <v>Asset Management Integration Lead</v>
          </cell>
          <cell r="M1470" t="str">
            <v>IRETI OMOTOSO</v>
          </cell>
          <cell r="N1470" t="str">
            <v>PRODUCTION</v>
          </cell>
          <cell r="O1470" t="str">
            <v>AZUBUIKE, JOHN</v>
          </cell>
          <cell r="P1470" t="str">
            <v>SADIK.ZEKERI@SHELL.COM</v>
          </cell>
          <cell r="Q1470" t="str">
            <v>OPEX</v>
          </cell>
          <cell r="R1470" t="str">
            <v>OPEX</v>
          </cell>
          <cell r="S1470" t="str">
            <v>NON SAL</v>
          </cell>
          <cell r="T1470" t="str">
            <v>N/A</v>
          </cell>
          <cell r="U1470" t="str">
            <v>N/A</v>
          </cell>
          <cell r="V1470" t="str">
            <v>N/A</v>
          </cell>
          <cell r="W1470" t="str">
            <v>P231 Production Operations</v>
          </cell>
          <cell r="X1470" t="str">
            <v>S7200 Services</v>
          </cell>
          <cell r="Y1470" t="str">
            <v>A2110 Production Operations</v>
          </cell>
          <cell r="AB1470">
            <v>0</v>
          </cell>
          <cell r="AC1470">
            <v>0</v>
          </cell>
          <cell r="AD1470">
            <v>0</v>
          </cell>
        </row>
        <row r="1471">
          <cell r="A1471">
            <v>107261</v>
          </cell>
          <cell r="B1471" t="str">
            <v xml:space="preserve">BELEMA/BELEMA N COMMUNITY RELATIONS     </v>
          </cell>
          <cell r="C1471" t="str">
            <v>BELEMA UNITIZATION - OPEX</v>
          </cell>
          <cell r="D1471" t="str">
            <v>BELEMA UNITIZATION - OPEX</v>
          </cell>
          <cell r="E1471">
            <v>412001</v>
          </cell>
          <cell r="F1471">
            <v>4120</v>
          </cell>
          <cell r="G1471" t="str">
            <v>BBN</v>
          </cell>
          <cell r="H1471" t="str">
            <v>BASE JV</v>
          </cell>
          <cell r="I1471" t="str">
            <v>PRODUCTION</v>
          </cell>
          <cell r="J1471" t="str">
            <v>PRODUCTION</v>
          </cell>
          <cell r="K1471" t="str">
            <v>Asset Manager, Swamp East Hub</v>
          </cell>
          <cell r="L1471" t="str">
            <v>Asset Management Integration Lead</v>
          </cell>
          <cell r="M1471" t="str">
            <v>IRETI OMOTOSO</v>
          </cell>
          <cell r="N1471" t="str">
            <v>PRODUCTION</v>
          </cell>
          <cell r="O1471" t="str">
            <v>AZUBUIKE, JOHN</v>
          </cell>
          <cell r="P1471" t="str">
            <v>SADIK.ZEKERI@SHELL.COM</v>
          </cell>
          <cell r="Q1471" t="str">
            <v>OPEX</v>
          </cell>
          <cell r="R1471" t="str">
            <v>OPEX</v>
          </cell>
          <cell r="S1471" t="str">
            <v>NON SAL</v>
          </cell>
          <cell r="T1471" t="str">
            <v>N/A</v>
          </cell>
          <cell r="U1471" t="str">
            <v>N/A</v>
          </cell>
          <cell r="V1471" t="str">
            <v>C_OPSE_OIL_Z11</v>
          </cell>
          <cell r="W1471" t="str">
            <v>P231 Production Operations</v>
          </cell>
          <cell r="X1471" t="str">
            <v>S7200 Services</v>
          </cell>
          <cell r="Y1471" t="str">
            <v>A2110 Production Operations</v>
          </cell>
          <cell r="AB1471">
            <v>29126633.165829144</v>
          </cell>
          <cell r="AC1471">
            <v>0</v>
          </cell>
          <cell r="AD1471">
            <v>95497.157920751299</v>
          </cell>
        </row>
        <row r="1472">
          <cell r="A1472">
            <v>107262</v>
          </cell>
          <cell r="B1472" t="str">
            <v>BELEMA/BELEMA N CATERING/ACCOMM/HOUSE KE</v>
          </cell>
          <cell r="C1472" t="str">
            <v>BELEMA UNITIZATION - OPEX</v>
          </cell>
          <cell r="D1472" t="str">
            <v>BELEMA UNITIZATION - OPEX</v>
          </cell>
          <cell r="E1472">
            <v>412001</v>
          </cell>
          <cell r="F1472">
            <v>4120</v>
          </cell>
          <cell r="G1472" t="str">
            <v>BBN</v>
          </cell>
          <cell r="H1472" t="str">
            <v>BASE JV</v>
          </cell>
          <cell r="I1472" t="str">
            <v>PRODUCTION</v>
          </cell>
          <cell r="J1472" t="str">
            <v>PRODUCTION</v>
          </cell>
          <cell r="K1472" t="str">
            <v>Asset Manager, Swamp East Hub</v>
          </cell>
          <cell r="L1472" t="str">
            <v>Asset Management Integration Lead</v>
          </cell>
          <cell r="M1472" t="str">
            <v>IRETI OMOTOSO</v>
          </cell>
          <cell r="N1472" t="str">
            <v>PRODUCTION</v>
          </cell>
          <cell r="O1472" t="str">
            <v>AZUBUIKE, JOHN</v>
          </cell>
          <cell r="P1472" t="str">
            <v>SADIK.ZEKERI@SHELL.COM</v>
          </cell>
          <cell r="Q1472" t="str">
            <v>OPEX</v>
          </cell>
          <cell r="R1472" t="str">
            <v>OPEX</v>
          </cell>
          <cell r="S1472" t="str">
            <v>NON SAL</v>
          </cell>
          <cell r="T1472" t="str">
            <v>N/A</v>
          </cell>
          <cell r="U1472" t="str">
            <v>N/A</v>
          </cell>
          <cell r="V1472" t="str">
            <v>C_OPSE_OIL_Z11</v>
          </cell>
          <cell r="W1472" t="str">
            <v>P231 Production Operations</v>
          </cell>
          <cell r="X1472" t="str">
            <v>S7200 Services</v>
          </cell>
          <cell r="Y1472" t="str">
            <v>A2110 Production Operations</v>
          </cell>
          <cell r="AB1472">
            <v>80924710.55276382</v>
          </cell>
          <cell r="AC1472">
            <v>0</v>
          </cell>
          <cell r="AD1472">
            <v>265326.91984512727</v>
          </cell>
        </row>
        <row r="1473">
          <cell r="A1473">
            <v>107263</v>
          </cell>
          <cell r="B1473" t="str">
            <v xml:space="preserve">BELEMA/BELEMA N GENERAL OVERHEAD        </v>
          </cell>
          <cell r="C1473" t="str">
            <v>BELEMA UNITIZATION - OPEX</v>
          </cell>
          <cell r="D1473" t="str">
            <v>BELEMA UNITIZATION - OPEX</v>
          </cell>
          <cell r="E1473">
            <v>412001</v>
          </cell>
          <cell r="F1473">
            <v>4120</v>
          </cell>
          <cell r="G1473" t="str">
            <v>BBN</v>
          </cell>
          <cell r="H1473" t="str">
            <v>BASE JV</v>
          </cell>
          <cell r="I1473" t="str">
            <v>PRODUCTION</v>
          </cell>
          <cell r="J1473" t="str">
            <v>PRODUCTION</v>
          </cell>
          <cell r="K1473" t="str">
            <v>Asset Manager, Swamp East Hub</v>
          </cell>
          <cell r="L1473" t="str">
            <v>Asset Management Integration Lead</v>
          </cell>
          <cell r="M1473" t="str">
            <v>IRETI OMOTOSO</v>
          </cell>
          <cell r="N1473" t="str">
            <v>PRODUCTION</v>
          </cell>
          <cell r="O1473" t="str">
            <v>AZUBUIKE, JOHN</v>
          </cell>
          <cell r="P1473" t="str">
            <v>SADIK.ZEKERI@SHELL.COM</v>
          </cell>
          <cell r="Q1473" t="str">
            <v>OPEX</v>
          </cell>
          <cell r="R1473" t="str">
            <v>OPEX</v>
          </cell>
          <cell r="S1473" t="str">
            <v>NON SAL</v>
          </cell>
          <cell r="T1473" t="str">
            <v>N/A</v>
          </cell>
          <cell r="U1473" t="str">
            <v>N/A</v>
          </cell>
          <cell r="V1473" t="str">
            <v>C_OPSE_OIL_Z11</v>
          </cell>
          <cell r="W1473" t="str">
            <v>P231 Production Operations</v>
          </cell>
          <cell r="X1473" t="str">
            <v>S7200 Services</v>
          </cell>
          <cell r="Y1473" t="str">
            <v>A2110 Production Operations</v>
          </cell>
          <cell r="AB1473">
            <v>4180000</v>
          </cell>
          <cell r="AC1473">
            <v>12000</v>
          </cell>
          <cell r="AD1473">
            <v>25704.918032786885</v>
          </cell>
        </row>
        <row r="1474">
          <cell r="A1474">
            <v>107264</v>
          </cell>
          <cell r="B1474" t="str">
            <v xml:space="preserve">BELEMA/BELEMA N OVERHEAD [ICT]          </v>
          </cell>
          <cell r="C1474" t="str">
            <v>BELEMA UNITIZATION - OPEX</v>
          </cell>
          <cell r="D1474" t="str">
            <v>BELEMA UNITIZATION - OPEX</v>
          </cell>
          <cell r="E1474">
            <v>412001</v>
          </cell>
          <cell r="F1474">
            <v>4120</v>
          </cell>
          <cell r="G1474" t="str">
            <v>BBN</v>
          </cell>
          <cell r="H1474" t="str">
            <v>BASE JV</v>
          </cell>
          <cell r="I1474" t="str">
            <v>PRODUCTION</v>
          </cell>
          <cell r="J1474" t="str">
            <v>PRODUCTION</v>
          </cell>
          <cell r="K1474" t="str">
            <v>Asset Manager, Swamp East Hub</v>
          </cell>
          <cell r="L1474" t="str">
            <v>Asset Management Integration Lead</v>
          </cell>
          <cell r="M1474" t="str">
            <v>IRETI OMOTOSO</v>
          </cell>
          <cell r="N1474" t="str">
            <v>PRODUCTION</v>
          </cell>
          <cell r="O1474" t="str">
            <v>AZUBUIKE, JOHN</v>
          </cell>
          <cell r="P1474" t="str">
            <v>SADIK.ZEKERI@SHELL.COM</v>
          </cell>
          <cell r="Q1474" t="str">
            <v>OPEX</v>
          </cell>
          <cell r="R1474" t="str">
            <v>OPEX</v>
          </cell>
          <cell r="S1474" t="str">
            <v>NON SAL</v>
          </cell>
          <cell r="T1474" t="str">
            <v>N/A</v>
          </cell>
          <cell r="U1474" t="str">
            <v>N/A</v>
          </cell>
          <cell r="V1474" t="str">
            <v>C_OPSE_OIL_Z11</v>
          </cell>
          <cell r="W1474" t="str">
            <v>P231 Production Operations</v>
          </cell>
          <cell r="X1474" t="str">
            <v>S7200 Services</v>
          </cell>
          <cell r="Y1474" t="str">
            <v>A2110 Production Operations</v>
          </cell>
          <cell r="AB1474">
            <v>1329999.9999999998</v>
          </cell>
          <cell r="AC1474">
            <v>6000</v>
          </cell>
          <cell r="AD1474">
            <v>10360.655737704918</v>
          </cell>
        </row>
        <row r="1475">
          <cell r="A1475">
            <v>107265</v>
          </cell>
          <cell r="B1475" t="str">
            <v xml:space="preserve">BELEM/BELEMA N SALARIES.                </v>
          </cell>
          <cell r="C1475" t="str">
            <v>BELEMA UNITIZATION - OPEX</v>
          </cell>
          <cell r="D1475" t="str">
            <v>BELEMA UNITIZATION - OPEX</v>
          </cell>
          <cell r="E1475">
            <v>412001</v>
          </cell>
          <cell r="F1475">
            <v>4120</v>
          </cell>
          <cell r="G1475" t="str">
            <v>BBN</v>
          </cell>
          <cell r="H1475" t="str">
            <v>BASE JV</v>
          </cell>
          <cell r="I1475" t="str">
            <v>PRODUCTION</v>
          </cell>
          <cell r="J1475" t="str">
            <v>PRODUCTION</v>
          </cell>
          <cell r="K1475" t="str">
            <v>Asset Manager, Swamp East Hub</v>
          </cell>
          <cell r="L1475" t="str">
            <v>Asset Management Integration Lead</v>
          </cell>
          <cell r="M1475" t="str">
            <v>IRETI OMOTOSO</v>
          </cell>
          <cell r="N1475" t="str">
            <v>PRODUCTION</v>
          </cell>
          <cell r="O1475" t="str">
            <v>AZUBUIKE, JOHN</v>
          </cell>
          <cell r="P1475" t="str">
            <v>SADIK.ZEKERI@SHELL.COM</v>
          </cell>
          <cell r="Q1475" t="str">
            <v>OPEX</v>
          </cell>
          <cell r="R1475" t="str">
            <v>OPEX</v>
          </cell>
          <cell r="S1475" t="str">
            <v>NON SAL</v>
          </cell>
          <cell r="T1475" t="str">
            <v>N/A</v>
          </cell>
          <cell r="U1475" t="str">
            <v>N/A</v>
          </cell>
          <cell r="V1475" t="str">
            <v>C_OPSE_OIL_Z11</v>
          </cell>
          <cell r="W1475" t="str">
            <v>P231 Production Operations</v>
          </cell>
          <cell r="X1475" t="str">
            <v>S7200 Services</v>
          </cell>
          <cell r="Y1475" t="str">
            <v>A2110 Production Operations</v>
          </cell>
          <cell r="AB1475">
            <v>334000000</v>
          </cell>
          <cell r="AC1475">
            <v>0</v>
          </cell>
          <cell r="AD1475">
            <v>1095081.9672131147</v>
          </cell>
        </row>
        <row r="1476">
          <cell r="A1476">
            <v>108808</v>
          </cell>
          <cell r="B1476" t="str">
            <v xml:space="preserve">BELEMA BELEMA NORTH NDDC LEVY           </v>
          </cell>
          <cell r="C1476" t="str">
            <v>BELEMA UNITIZATION - OPEX</v>
          </cell>
          <cell r="D1476" t="str">
            <v>BELEMA UNITIZATION - OPEX</v>
          </cell>
          <cell r="E1476">
            <v>411001</v>
          </cell>
          <cell r="F1476">
            <v>4110</v>
          </cell>
          <cell r="G1476" t="str">
            <v>BBN</v>
          </cell>
          <cell r="H1476" t="str">
            <v>BASE JV</v>
          </cell>
          <cell r="I1476" t="str">
            <v>PRODUCTION</v>
          </cell>
          <cell r="J1476" t="str">
            <v>PRODUCTION</v>
          </cell>
          <cell r="K1476" t="str">
            <v>Asset Manager, Swamp East Hub</v>
          </cell>
          <cell r="L1476" t="str">
            <v>Asset Management Integration Lead</v>
          </cell>
          <cell r="M1476" t="str">
            <v>IRETI OMOTOSO</v>
          </cell>
          <cell r="N1476" t="str">
            <v>PRODUCTION</v>
          </cell>
          <cell r="O1476" t="str">
            <v>AZUBUIKE, JOHN</v>
          </cell>
          <cell r="P1476" t="str">
            <v>SADIK.ZEKERI@SHELL.COM</v>
          </cell>
          <cell r="Q1476" t="str">
            <v>OPEX</v>
          </cell>
          <cell r="R1476" t="str">
            <v>OPEX</v>
          </cell>
          <cell r="S1476" t="str">
            <v>NDDC</v>
          </cell>
          <cell r="T1476" t="str">
            <v>N/A</v>
          </cell>
          <cell r="U1476" t="str">
            <v>N/A</v>
          </cell>
          <cell r="V1476" t="str">
            <v>N/A</v>
          </cell>
          <cell r="W1476" t="str">
            <v>P244 NDDC</v>
          </cell>
          <cell r="X1476" t="str">
            <v>S7900 Other Expenses</v>
          </cell>
          <cell r="Y1476" t="str">
            <v>A2320 Other Operating Cost</v>
          </cell>
          <cell r="AB1476">
            <v>0</v>
          </cell>
          <cell r="AC1476">
            <v>0</v>
          </cell>
          <cell r="AD1476">
            <v>0</v>
          </cell>
        </row>
        <row r="1477">
          <cell r="A1477">
            <v>108954</v>
          </cell>
          <cell r="B1477" t="str">
            <v>PARTNERS CAPACITY BUILDING</v>
          </cell>
          <cell r="C1477" t="str">
            <v>BELEMA UNITIZATION - OPEX</v>
          </cell>
          <cell r="D1477" t="str">
            <v>BELEMA UNITIZATION - OPEX</v>
          </cell>
          <cell r="E1477">
            <v>412001</v>
          </cell>
          <cell r="F1477">
            <v>4120</v>
          </cell>
          <cell r="G1477" t="str">
            <v>BBN</v>
          </cell>
          <cell r="H1477" t="str">
            <v>BASE JV</v>
          </cell>
          <cell r="I1477" t="str">
            <v>PRODUCTION</v>
          </cell>
          <cell r="J1477" t="str">
            <v>PRODUCTION</v>
          </cell>
          <cell r="K1477" t="str">
            <v>Asset Manager, Swamp East Hub</v>
          </cell>
          <cell r="L1477" t="str">
            <v>Asset Management Integration Lead</v>
          </cell>
          <cell r="M1477" t="str">
            <v>IRETI OMOTOSO</v>
          </cell>
          <cell r="N1477" t="str">
            <v>PRODUCTION</v>
          </cell>
          <cell r="O1477" t="str">
            <v>AZUBUIKE, JOHN</v>
          </cell>
          <cell r="P1477" t="str">
            <v>SADIK.ZEKERI@SHELL.COM</v>
          </cell>
          <cell r="Q1477" t="str">
            <v>OPEX</v>
          </cell>
          <cell r="R1477" t="str">
            <v>OPEX</v>
          </cell>
          <cell r="S1477" t="str">
            <v>NON SAL</v>
          </cell>
          <cell r="T1477" t="str">
            <v>N/A</v>
          </cell>
          <cell r="U1477" t="str">
            <v>N/A</v>
          </cell>
          <cell r="V1477" t="str">
            <v>C_OPSE_OIL_Z11</v>
          </cell>
          <cell r="W1477" t="str">
            <v>P236.04 HR</v>
          </cell>
          <cell r="X1477" t="str">
            <v>S7200 Services</v>
          </cell>
          <cell r="Y1477" t="str">
            <v>A2340 Overhead</v>
          </cell>
          <cell r="AB1477">
            <v>12349999.999999998</v>
          </cell>
          <cell r="AC1477">
            <v>90000</v>
          </cell>
          <cell r="AD1477">
            <v>130491.80327868852</v>
          </cell>
        </row>
        <row r="1478">
          <cell r="A1478">
            <v>108993</v>
          </cell>
          <cell r="B1478" t="str">
            <v xml:space="preserve">HEAD OFFICE SERVICE FEES BELEMA         </v>
          </cell>
          <cell r="C1478" t="str">
            <v>BELEMA UNITIZATION - OPEX</v>
          </cell>
          <cell r="D1478" t="str">
            <v>BELEMA UNITIZATION - OPEX</v>
          </cell>
          <cell r="E1478">
            <v>411001</v>
          </cell>
          <cell r="F1478">
            <v>4110</v>
          </cell>
          <cell r="G1478" t="str">
            <v>BBN</v>
          </cell>
          <cell r="H1478" t="str">
            <v>BASE JV</v>
          </cell>
          <cell r="I1478" t="str">
            <v>PRODUCTION</v>
          </cell>
          <cell r="J1478" t="str">
            <v>PRODUCTION</v>
          </cell>
          <cell r="K1478" t="str">
            <v>Asset Manager, Swamp East Hub</v>
          </cell>
          <cell r="L1478" t="str">
            <v>Asset Management Integration Lead</v>
          </cell>
          <cell r="M1478" t="str">
            <v>IRETI OMOTOSO</v>
          </cell>
          <cell r="N1478" t="str">
            <v>PRODUCTION</v>
          </cell>
          <cell r="O1478" t="str">
            <v>AZUBUIKE, JOHN</v>
          </cell>
          <cell r="P1478" t="str">
            <v>SADIK.ZEKERI@SHELL.COM</v>
          </cell>
          <cell r="Q1478" t="str">
            <v>OPEX</v>
          </cell>
          <cell r="R1478" t="str">
            <v>OPEX</v>
          </cell>
          <cell r="S1478" t="str">
            <v>SERVICE FEES</v>
          </cell>
          <cell r="T1478" t="str">
            <v>N/A</v>
          </cell>
          <cell r="U1478" t="str">
            <v>N/A</v>
          </cell>
          <cell r="V1478" t="str">
            <v>N/A</v>
          </cell>
          <cell r="W1478" t="str">
            <v>P237 Global Service Charge</v>
          </cell>
          <cell r="X1478" t="str">
            <v>S7300 Intercompany Service</v>
          </cell>
          <cell r="Y1478" t="str">
            <v>A2340 Overhead</v>
          </cell>
          <cell r="AB1478">
            <v>0</v>
          </cell>
          <cell r="AC1478">
            <v>0</v>
          </cell>
          <cell r="AD1478">
            <v>0</v>
          </cell>
        </row>
        <row r="1479">
          <cell r="A1479" t="str">
            <v>107265_sal</v>
          </cell>
          <cell r="B1479" t="str">
            <v>BELEM/BELEMA N SALARIES.</v>
          </cell>
          <cell r="C1479" t="str">
            <v>BELEMA UNITIZATION - OPEX</v>
          </cell>
          <cell r="D1479" t="str">
            <v>BELEMA UNITIZATION - OPEX</v>
          </cell>
          <cell r="E1479">
            <v>411001</v>
          </cell>
          <cell r="F1479">
            <v>4110</v>
          </cell>
          <cell r="G1479" t="str">
            <v>BBN</v>
          </cell>
          <cell r="H1479" t="str">
            <v>BASE JV</v>
          </cell>
          <cell r="I1479" t="str">
            <v>PRODUCTION</v>
          </cell>
          <cell r="J1479" t="str">
            <v>PRODUCTION</v>
          </cell>
          <cell r="K1479" t="str">
            <v>Asset Manager, Swamp East Hub</v>
          </cell>
          <cell r="L1479" t="str">
            <v>Asset Management Integration Lead</v>
          </cell>
          <cell r="M1479" t="str">
            <v>IRETI OMOTOSO</v>
          </cell>
          <cell r="N1479" t="str">
            <v>PRODUCTION</v>
          </cell>
          <cell r="O1479" t="str">
            <v>AZUBUIKE, JOHN</v>
          </cell>
          <cell r="P1479" t="str">
            <v>SADIK.ZEKERI@SHELL.COM</v>
          </cell>
          <cell r="Q1479" t="str">
            <v>OPEX</v>
          </cell>
          <cell r="R1479" t="str">
            <v>OPEX</v>
          </cell>
          <cell r="S1479" t="str">
            <v>NON SAL</v>
          </cell>
          <cell r="T1479" t="str">
            <v>N/A</v>
          </cell>
          <cell r="U1479" t="str">
            <v>N/A</v>
          </cell>
          <cell r="V1479" t="str">
            <v>N/A</v>
          </cell>
          <cell r="W1479" t="str">
            <v>P231 Production Operations</v>
          </cell>
          <cell r="X1479" t="str">
            <v>S7000 Salaries and Wages</v>
          </cell>
          <cell r="Y1479" t="str">
            <v>A2110 Production Operations</v>
          </cell>
          <cell r="AB1479">
            <v>0</v>
          </cell>
          <cell r="AC1479">
            <v>0</v>
          </cell>
          <cell r="AD1479">
            <v>0</v>
          </cell>
        </row>
        <row r="1480">
          <cell r="A1480" t="str">
            <v>O.NG.PBE.BEL.CRC.71300G</v>
          </cell>
          <cell r="B1480" t="str">
            <v>BELEMA COMMUNITY RELATIONS ELECTRIFICATI</v>
          </cell>
          <cell r="C1480" t="str">
            <v>BELEMA UNITIZATION - OPEX</v>
          </cell>
          <cell r="D1480" t="str">
            <v>BELEMA UNITIZATION - OPEX</v>
          </cell>
          <cell r="E1480">
            <v>411001</v>
          </cell>
          <cell r="F1480">
            <v>4110</v>
          </cell>
          <cell r="G1480" t="str">
            <v>BBN</v>
          </cell>
          <cell r="H1480" t="str">
            <v>BASE JV</v>
          </cell>
          <cell r="I1480" t="str">
            <v>PRODUCTION</v>
          </cell>
          <cell r="J1480" t="str">
            <v>PRODUCTION</v>
          </cell>
          <cell r="K1480" t="str">
            <v>Asset Manager, Swamp East Hub</v>
          </cell>
          <cell r="L1480" t="str">
            <v>Asset Management Integration Lead</v>
          </cell>
          <cell r="M1480" t="str">
            <v>IRETI OMOTOSO</v>
          </cell>
          <cell r="N1480" t="str">
            <v>PRODUCTION</v>
          </cell>
          <cell r="O1480" t="str">
            <v>AZUBUIKE, JOHN</v>
          </cell>
          <cell r="P1480" t="str">
            <v>SADIK.ZEKERI@SHELL.COM</v>
          </cell>
          <cell r="Q1480" t="str">
            <v>OPEX</v>
          </cell>
          <cell r="R1480" t="str">
            <v>OPEX</v>
          </cell>
          <cell r="S1480" t="str">
            <v>NON SAL</v>
          </cell>
          <cell r="T1480" t="str">
            <v>N/A</v>
          </cell>
          <cell r="U1480" t="str">
            <v>N/A</v>
          </cell>
          <cell r="V1480" t="str">
            <v>N/A</v>
          </cell>
          <cell r="W1480" t="str">
            <v>P231 Production Operations</v>
          </cell>
          <cell r="X1480" t="str">
            <v>S7200 Services</v>
          </cell>
          <cell r="Y1480" t="str">
            <v>A2110 Production Operations</v>
          </cell>
          <cell r="AB1480">
            <v>0</v>
          </cell>
          <cell r="AC1480">
            <v>0</v>
          </cell>
          <cell r="AD1480">
            <v>0</v>
          </cell>
        </row>
        <row r="1481">
          <cell r="A1481" t="str">
            <v>O.NG.PBE.BEL.FAC.71300C</v>
          </cell>
          <cell r="B1481" t="str">
            <v>BELEMA FS + GAS PLANT  CATERING/HSE KEEP</v>
          </cell>
          <cell r="C1481" t="str">
            <v>BELEMA UNITIZATION - OPEX</v>
          </cell>
          <cell r="D1481" t="str">
            <v>BELEMA UNITIZATION - OPEX</v>
          </cell>
          <cell r="E1481">
            <v>411001</v>
          </cell>
          <cell r="F1481">
            <v>4110</v>
          </cell>
          <cell r="G1481" t="str">
            <v>BBN</v>
          </cell>
          <cell r="H1481" t="str">
            <v>BASE JV</v>
          </cell>
          <cell r="I1481" t="str">
            <v>PRODUCTION</v>
          </cell>
          <cell r="J1481" t="str">
            <v>PRODUCTION</v>
          </cell>
          <cell r="K1481" t="str">
            <v>Asset Manager, Swamp East Hub</v>
          </cell>
          <cell r="L1481" t="str">
            <v>Asset Management Integration Lead</v>
          </cell>
          <cell r="M1481" t="str">
            <v>IRETI OMOTOSO</v>
          </cell>
          <cell r="N1481" t="str">
            <v>PRODUCTION</v>
          </cell>
          <cell r="O1481" t="str">
            <v>AZUBUIKE, JOHN</v>
          </cell>
          <cell r="P1481" t="str">
            <v>SADIK.ZEKERI@SHELL.COM</v>
          </cell>
          <cell r="Q1481" t="str">
            <v>OPEX</v>
          </cell>
          <cell r="R1481" t="str">
            <v>OPEX</v>
          </cell>
          <cell r="S1481" t="str">
            <v>NON SAL</v>
          </cell>
          <cell r="T1481" t="str">
            <v>N/A</v>
          </cell>
          <cell r="U1481" t="str">
            <v>N/A</v>
          </cell>
          <cell r="V1481" t="str">
            <v>N/A</v>
          </cell>
          <cell r="W1481" t="str">
            <v>P231 Production Operations - Gas</v>
          </cell>
          <cell r="X1481" t="str">
            <v>S7200 Services</v>
          </cell>
          <cell r="Y1481" t="str">
            <v>A2110 Production Operations</v>
          </cell>
          <cell r="AB1481">
            <v>0</v>
          </cell>
          <cell r="AC1481">
            <v>0</v>
          </cell>
          <cell r="AD1481">
            <v>0</v>
          </cell>
        </row>
        <row r="1482">
          <cell r="A1482" t="str">
            <v>O.NG.PBE.BLE.FAC.71300</v>
          </cell>
          <cell r="B1482" t="str">
            <v xml:space="preserve">PBE BELEMA F/S FACIL OPERATIONS         </v>
          </cell>
          <cell r="C1482" t="str">
            <v>BELEMA UNITIZATION - OPEX</v>
          </cell>
          <cell r="D1482" t="str">
            <v>BELEMA UNITIZATION - OPEX</v>
          </cell>
          <cell r="E1482">
            <v>412001</v>
          </cell>
          <cell r="F1482">
            <v>4120</v>
          </cell>
          <cell r="G1482" t="str">
            <v>BBN</v>
          </cell>
          <cell r="H1482" t="str">
            <v>BASE JV</v>
          </cell>
          <cell r="I1482" t="str">
            <v>PRODUCTION</v>
          </cell>
          <cell r="J1482" t="str">
            <v>PRODUCTION</v>
          </cell>
          <cell r="K1482" t="str">
            <v>Asset Manager, Swamp East Hub</v>
          </cell>
          <cell r="L1482" t="str">
            <v>Asset Management Integration Lead</v>
          </cell>
          <cell r="M1482" t="str">
            <v>IRETI OMOTOSO</v>
          </cell>
          <cell r="N1482" t="str">
            <v>PRODUCTION</v>
          </cell>
          <cell r="O1482" t="str">
            <v>AZUBUIKE, JOHN</v>
          </cell>
          <cell r="P1482" t="str">
            <v>SADIK.ZEKERI@SHELL.COM</v>
          </cell>
          <cell r="Q1482" t="str">
            <v>OPEX</v>
          </cell>
          <cell r="R1482" t="str">
            <v>OPEX</v>
          </cell>
          <cell r="S1482" t="str">
            <v>NON SAL</v>
          </cell>
          <cell r="T1482" t="str">
            <v>N/A</v>
          </cell>
          <cell r="U1482" t="str">
            <v>N/A</v>
          </cell>
          <cell r="V1482" t="str">
            <v>N_BELE_ES2_N01</v>
          </cell>
          <cell r="W1482" t="str">
            <v>P231 Production Operations</v>
          </cell>
          <cell r="X1482" t="str">
            <v>S7200 Services</v>
          </cell>
          <cell r="Y1482" t="str">
            <v>A2110 Production Operations</v>
          </cell>
          <cell r="AB1482">
            <v>154259774.5</v>
          </cell>
          <cell r="AC1482">
            <v>1203326.0000000002</v>
          </cell>
          <cell r="AD1482">
            <v>1709095.7524590166</v>
          </cell>
        </row>
        <row r="1483">
          <cell r="A1483" t="str">
            <v>O.NG.PBE.BLE.FAC.724FC</v>
          </cell>
          <cell r="B1483" t="str">
            <v xml:space="preserve">PBE BELEMA F/S FACIL CORR. MTC          </v>
          </cell>
          <cell r="C1483" t="str">
            <v>BELEMA UNITIZATION - OPEX</v>
          </cell>
          <cell r="D1483" t="str">
            <v>BELEMA UNITIZATION - OPEX</v>
          </cell>
          <cell r="E1483">
            <v>412001</v>
          </cell>
          <cell r="F1483">
            <v>4120</v>
          </cell>
          <cell r="G1483" t="str">
            <v>BBN</v>
          </cell>
          <cell r="H1483" t="str">
            <v>BASE JV</v>
          </cell>
          <cell r="I1483" t="str">
            <v>PRODUCTION</v>
          </cell>
          <cell r="J1483" t="str">
            <v>PRODUCTION</v>
          </cell>
          <cell r="K1483" t="str">
            <v>Asset Manager, Swamp East Hub</v>
          </cell>
          <cell r="L1483" t="str">
            <v>Asset Management Integration Lead</v>
          </cell>
          <cell r="M1483" t="str">
            <v>IRETI OMOTOSO</v>
          </cell>
          <cell r="N1483" t="str">
            <v>PRODUCTION</v>
          </cell>
          <cell r="O1483" t="str">
            <v>AZUBUIKE, JOHN</v>
          </cell>
          <cell r="P1483" t="str">
            <v>SADIK.ZEKERI@SHELL.COM</v>
          </cell>
          <cell r="Q1483" t="str">
            <v>OPEX</v>
          </cell>
          <cell r="R1483" t="str">
            <v>OPEX</v>
          </cell>
          <cell r="S1483" t="str">
            <v>NON SAL</v>
          </cell>
          <cell r="T1483" t="str">
            <v>N/A</v>
          </cell>
          <cell r="U1483" t="str">
            <v>N/A</v>
          </cell>
          <cell r="V1483" t="str">
            <v>N_BELE_ES2_N01</v>
          </cell>
          <cell r="W1483" t="str">
            <v>P233 Facilities Maintenance</v>
          </cell>
          <cell r="X1483" t="str">
            <v>S7200 Services</v>
          </cell>
          <cell r="Y1483" t="str">
            <v>A2140 Facilities Maintenance</v>
          </cell>
          <cell r="AB1483">
            <v>17615000</v>
          </cell>
          <cell r="AC1483">
            <v>116900</v>
          </cell>
          <cell r="AD1483">
            <v>174654.09836065574</v>
          </cell>
        </row>
        <row r="1484">
          <cell r="A1484" t="str">
            <v>O.NG.PBE.BLE.FAC.724FP</v>
          </cell>
          <cell r="B1484" t="str">
            <v xml:space="preserve">PBE BELEMAF/S FACIL PREV MTC            </v>
          </cell>
          <cell r="C1484" t="str">
            <v>BELEMA UNITIZATION - OPEX</v>
          </cell>
          <cell r="D1484" t="str">
            <v>BELEMA UNITIZATION - OPEX</v>
          </cell>
          <cell r="E1484">
            <v>412001</v>
          </cell>
          <cell r="F1484">
            <v>4120</v>
          </cell>
          <cell r="G1484" t="str">
            <v>BBN</v>
          </cell>
          <cell r="H1484" t="str">
            <v>BASE JV</v>
          </cell>
          <cell r="I1484" t="str">
            <v>PRODUCTION</v>
          </cell>
          <cell r="J1484" t="str">
            <v>PRODUCTION</v>
          </cell>
          <cell r="K1484" t="str">
            <v>Asset Manager, Swamp East Hub</v>
          </cell>
          <cell r="L1484" t="str">
            <v>Asset Management Integration Lead</v>
          </cell>
          <cell r="M1484" t="str">
            <v>IRETI OMOTOSO</v>
          </cell>
          <cell r="N1484" t="str">
            <v>PRODUCTION</v>
          </cell>
          <cell r="O1484" t="str">
            <v>AZUBUIKE, JOHN</v>
          </cell>
          <cell r="P1484" t="str">
            <v>SADIK.ZEKERI@SHELL.COM</v>
          </cell>
          <cell r="Q1484" t="str">
            <v>OPEX</v>
          </cell>
          <cell r="R1484" t="str">
            <v>OPEX</v>
          </cell>
          <cell r="S1484" t="str">
            <v>NON SAL</v>
          </cell>
          <cell r="T1484" t="str">
            <v>N/A</v>
          </cell>
          <cell r="U1484" t="str">
            <v>N/A</v>
          </cell>
          <cell r="V1484" t="str">
            <v>N_BELE_ES2_N01</v>
          </cell>
          <cell r="W1484" t="str">
            <v>P233 Facilities Maintenance</v>
          </cell>
          <cell r="X1484" t="str">
            <v>S7200 Services</v>
          </cell>
          <cell r="Y1484" t="str">
            <v>A2140 Facilities Maintenance</v>
          </cell>
          <cell r="AB1484">
            <v>125200392.68000002</v>
          </cell>
          <cell r="AC1484">
            <v>449488</v>
          </cell>
          <cell r="AD1484">
            <v>859981.09075409849</v>
          </cell>
        </row>
        <row r="1485">
          <cell r="A1485" t="str">
            <v>O.NG.PBE.BLF.FAC.71300</v>
          </cell>
          <cell r="B1485" t="str">
            <v>PBE BELEMA F/S FACIL OPERATIONS</v>
          </cell>
          <cell r="C1485" t="str">
            <v>BELEMA UNITIZATION - OPEX</v>
          </cell>
          <cell r="D1485" t="str">
            <v>BELEMA UNITIZATION - OPEX</v>
          </cell>
          <cell r="E1485">
            <v>411001</v>
          </cell>
          <cell r="F1485">
            <v>4110</v>
          </cell>
          <cell r="G1485" t="str">
            <v>BBN</v>
          </cell>
          <cell r="H1485" t="str">
            <v>BASE JV</v>
          </cell>
          <cell r="I1485" t="str">
            <v>PRODUCTION</v>
          </cell>
          <cell r="J1485" t="str">
            <v>PRODUCTION</v>
          </cell>
          <cell r="K1485" t="str">
            <v>Asset Manager, Swamp East Hub</v>
          </cell>
          <cell r="L1485" t="str">
            <v>Asset Management Integration Lead</v>
          </cell>
          <cell r="M1485" t="str">
            <v>IRETI OMOTOSO</v>
          </cell>
          <cell r="N1485" t="str">
            <v>PRODUCTION</v>
          </cell>
          <cell r="O1485" t="str">
            <v>AZUBUIKE, JOHN</v>
          </cell>
          <cell r="P1485" t="str">
            <v>SADIK.ZEKERI@SHELL.COM</v>
          </cell>
          <cell r="Q1485" t="str">
            <v>OPEX</v>
          </cell>
          <cell r="R1485" t="str">
            <v>OPEX</v>
          </cell>
          <cell r="S1485" t="str">
            <v>NON SAL</v>
          </cell>
          <cell r="T1485" t="str">
            <v>N/A</v>
          </cell>
          <cell r="U1485" t="str">
            <v>N/A</v>
          </cell>
          <cell r="V1485" t="str">
            <v>N/A</v>
          </cell>
          <cell r="W1485" t="str">
            <v>P231 Production Operations</v>
          </cell>
          <cell r="X1485" t="str">
            <v>S7200 Services</v>
          </cell>
          <cell r="Y1485" t="str">
            <v>A2110 Production Operations</v>
          </cell>
          <cell r="AB1485">
            <v>0</v>
          </cell>
          <cell r="AC1485">
            <v>0</v>
          </cell>
          <cell r="AD1485">
            <v>0</v>
          </cell>
        </row>
        <row r="1486">
          <cell r="A1486" t="str">
            <v>O.NG.PBE.BLF.FAC.724FC</v>
          </cell>
          <cell r="B1486" t="str">
            <v>PBE BELEMA F/S FACIL CORR. MTC</v>
          </cell>
          <cell r="C1486" t="str">
            <v>BELEMA UNITIZATION - OPEX</v>
          </cell>
          <cell r="D1486" t="str">
            <v>BELEMA UNITIZATION - OPEX</v>
          </cell>
          <cell r="E1486">
            <v>411001</v>
          </cell>
          <cell r="F1486">
            <v>4110</v>
          </cell>
          <cell r="G1486" t="str">
            <v>BBN</v>
          </cell>
          <cell r="H1486" t="str">
            <v>BASE JV</v>
          </cell>
          <cell r="I1486" t="str">
            <v>PRODUCTION</v>
          </cell>
          <cell r="J1486" t="str">
            <v>PRODUCTION</v>
          </cell>
          <cell r="K1486" t="str">
            <v>Asset Manager, Swamp East Hub</v>
          </cell>
          <cell r="L1486" t="str">
            <v>Asset Management Integration Lead</v>
          </cell>
          <cell r="M1486" t="str">
            <v>IRETI OMOTOSO</v>
          </cell>
          <cell r="N1486" t="str">
            <v>PRODUCTION</v>
          </cell>
          <cell r="O1486" t="str">
            <v>AZUBUIKE, JOHN</v>
          </cell>
          <cell r="P1486" t="str">
            <v>SADIK.ZEKERI@SHELL.COM</v>
          </cell>
          <cell r="Q1486" t="str">
            <v>OPEX</v>
          </cell>
          <cell r="R1486" t="str">
            <v>OPEX</v>
          </cell>
          <cell r="S1486" t="str">
            <v>NON SAL</v>
          </cell>
          <cell r="T1486" t="str">
            <v>N/A</v>
          </cell>
          <cell r="U1486" t="str">
            <v>N/A</v>
          </cell>
          <cell r="V1486" t="str">
            <v>N/A</v>
          </cell>
          <cell r="W1486" t="str">
            <v>P233 Facilities Maintenance</v>
          </cell>
          <cell r="X1486" t="str">
            <v>S7200 Services</v>
          </cell>
          <cell r="Y1486" t="str">
            <v>A2140 Facilities Maintenance</v>
          </cell>
          <cell r="AB1486">
            <v>0</v>
          </cell>
          <cell r="AC1486">
            <v>0</v>
          </cell>
          <cell r="AD1486">
            <v>0</v>
          </cell>
        </row>
        <row r="1487">
          <cell r="A1487" t="str">
            <v>O.NG.PBE.BLF.FAC.724FP</v>
          </cell>
          <cell r="B1487" t="str">
            <v>PBEBELEMAF/SFACILPREV.MTC</v>
          </cell>
          <cell r="C1487" t="str">
            <v>BELEMA UNITIZATION - OPEX</v>
          </cell>
          <cell r="D1487" t="str">
            <v>BELEMA UNITIZATION - OPEX</v>
          </cell>
          <cell r="E1487">
            <v>411001</v>
          </cell>
          <cell r="F1487">
            <v>4110</v>
          </cell>
          <cell r="G1487" t="str">
            <v>BBN</v>
          </cell>
          <cell r="H1487" t="str">
            <v>BASE JV</v>
          </cell>
          <cell r="I1487" t="str">
            <v>PRODUCTION</v>
          </cell>
          <cell r="J1487" t="str">
            <v>PRODUCTION</v>
          </cell>
          <cell r="K1487" t="str">
            <v>Asset Manager, Swamp East Hub</v>
          </cell>
          <cell r="L1487" t="str">
            <v>Asset Management Integration Lead</v>
          </cell>
          <cell r="M1487" t="str">
            <v>IRETI OMOTOSO</v>
          </cell>
          <cell r="N1487" t="str">
            <v>PRODUCTION</v>
          </cell>
          <cell r="O1487" t="str">
            <v>AZUBUIKE, JOHN</v>
          </cell>
          <cell r="P1487" t="str">
            <v>SADIK.ZEKERI@SHELL.COM</v>
          </cell>
          <cell r="Q1487" t="str">
            <v>OPEX</v>
          </cell>
          <cell r="R1487" t="str">
            <v>OPEX</v>
          </cell>
          <cell r="S1487" t="str">
            <v>NON SAL</v>
          </cell>
          <cell r="T1487" t="str">
            <v>N/A</v>
          </cell>
          <cell r="U1487" t="str">
            <v>N/A</v>
          </cell>
          <cell r="V1487" t="str">
            <v>N/A</v>
          </cell>
          <cell r="W1487" t="str">
            <v>P233 Facilities Maintenance</v>
          </cell>
          <cell r="X1487" t="str">
            <v>S7200 Services</v>
          </cell>
          <cell r="Y1487" t="str">
            <v>A2140 Facilities Maintenance</v>
          </cell>
          <cell r="AB1487">
            <v>0</v>
          </cell>
          <cell r="AC1487">
            <v>0</v>
          </cell>
          <cell r="AD1487">
            <v>0</v>
          </cell>
        </row>
        <row r="1488">
          <cell r="A1488" t="str">
            <v>O.NG.PBE.BLF.FLO.724FC</v>
          </cell>
          <cell r="B1488" t="str">
            <v>PBE BELEMA F/S FLOWL CORR. MTC</v>
          </cell>
          <cell r="C1488" t="str">
            <v>BELEMA UNITIZATION - OPEX</v>
          </cell>
          <cell r="D1488" t="str">
            <v>BELEMA UNITIZATION - OPEX</v>
          </cell>
          <cell r="E1488">
            <v>411001</v>
          </cell>
          <cell r="F1488">
            <v>4110</v>
          </cell>
          <cell r="G1488" t="str">
            <v>BBN</v>
          </cell>
          <cell r="H1488" t="str">
            <v>BASE JV</v>
          </cell>
          <cell r="I1488" t="str">
            <v>PRODUCTION</v>
          </cell>
          <cell r="J1488" t="str">
            <v>PRODUCTION</v>
          </cell>
          <cell r="K1488" t="str">
            <v>Asset Manager, Swamp East Hub</v>
          </cell>
          <cell r="L1488" t="str">
            <v>Asset Management Integration Lead</v>
          </cell>
          <cell r="M1488" t="str">
            <v>IRETI OMOTOSO</v>
          </cell>
          <cell r="N1488" t="str">
            <v>PRODUCTION</v>
          </cell>
          <cell r="O1488" t="str">
            <v>AZUBUIKE, JOHN</v>
          </cell>
          <cell r="P1488" t="str">
            <v>SADIK.ZEKERI@SHELL.COM</v>
          </cell>
          <cell r="Q1488" t="str">
            <v>OPEX</v>
          </cell>
          <cell r="R1488" t="str">
            <v>OPEX</v>
          </cell>
          <cell r="S1488" t="str">
            <v>NON SAL</v>
          </cell>
          <cell r="T1488" t="str">
            <v>N/A</v>
          </cell>
          <cell r="U1488" t="str">
            <v>N/A</v>
          </cell>
          <cell r="V1488" t="str">
            <v>N/A</v>
          </cell>
          <cell r="W1488" t="str">
            <v>P233 Facilities Maintenance</v>
          </cell>
          <cell r="X1488" t="str">
            <v>S7200 Services</v>
          </cell>
          <cell r="Y1488" t="str">
            <v>A2140 Facilities Maintenance</v>
          </cell>
          <cell r="AB1488">
            <v>0</v>
          </cell>
          <cell r="AC1488">
            <v>0</v>
          </cell>
          <cell r="AD1488">
            <v>0</v>
          </cell>
        </row>
        <row r="1489">
          <cell r="A1489" t="str">
            <v>O.NG.PBE.BLF.FLO.724FP</v>
          </cell>
          <cell r="B1489" t="str">
            <v>PBE BELEMA F/S FLOWL PREV. MTC</v>
          </cell>
          <cell r="C1489" t="str">
            <v>BELEMA UNITIZATION - OPEX</v>
          </cell>
          <cell r="D1489" t="str">
            <v>BELEMA UNITIZATION - OPEX</v>
          </cell>
          <cell r="E1489">
            <v>411001</v>
          </cell>
          <cell r="F1489">
            <v>4110</v>
          </cell>
          <cell r="G1489" t="str">
            <v>BBN</v>
          </cell>
          <cell r="H1489" t="str">
            <v>BASE JV</v>
          </cell>
          <cell r="I1489" t="str">
            <v>PRODUCTION</v>
          </cell>
          <cell r="J1489" t="str">
            <v>PRODUCTION</v>
          </cell>
          <cell r="K1489" t="str">
            <v>Asset Manager, Swamp East Hub</v>
          </cell>
          <cell r="L1489" t="str">
            <v>Asset Management Integration Lead</v>
          </cell>
          <cell r="M1489" t="str">
            <v>IRETI OMOTOSO</v>
          </cell>
          <cell r="N1489" t="str">
            <v>PRODUCTION</v>
          </cell>
          <cell r="O1489" t="str">
            <v>AZUBUIKE, JOHN</v>
          </cell>
          <cell r="P1489" t="str">
            <v>SADIK.ZEKERI@SHELL.COM</v>
          </cell>
          <cell r="Q1489" t="str">
            <v>OPEX</v>
          </cell>
          <cell r="R1489" t="str">
            <v>OPEX</v>
          </cell>
          <cell r="S1489" t="str">
            <v>NON SAL</v>
          </cell>
          <cell r="T1489" t="str">
            <v>N/A</v>
          </cell>
          <cell r="U1489" t="str">
            <v>N/A</v>
          </cell>
          <cell r="V1489" t="str">
            <v>N/A</v>
          </cell>
          <cell r="W1489" t="str">
            <v>P233 Facilities Maintenance</v>
          </cell>
          <cell r="X1489" t="str">
            <v>S7200 Services</v>
          </cell>
          <cell r="Y1489" t="str">
            <v>A2140 Facilities Maintenance</v>
          </cell>
          <cell r="AB1489">
            <v>0</v>
          </cell>
          <cell r="AC1489">
            <v>0</v>
          </cell>
          <cell r="AD1489">
            <v>0</v>
          </cell>
        </row>
        <row r="1490">
          <cell r="A1490" t="str">
            <v>P.NG.PBE.IE.13.002</v>
          </cell>
          <cell r="B1490" t="str">
            <v>BELEMA ELECTRICAL INTERDEPENDENCY PROJECT</v>
          </cell>
          <cell r="C1490" t="str">
            <v>BELEMA UNITIZATION - OPEX</v>
          </cell>
          <cell r="D1490" t="str">
            <v>BELEMA UNITIZATION - OPEX</v>
          </cell>
          <cell r="E1490">
            <v>411001</v>
          </cell>
          <cell r="F1490">
            <v>4110</v>
          </cell>
          <cell r="G1490" t="str">
            <v>BBN</v>
          </cell>
          <cell r="H1490" t="str">
            <v>BASE JV</v>
          </cell>
          <cell r="I1490" t="str">
            <v>PRODUCTION</v>
          </cell>
          <cell r="J1490" t="str">
            <v>PRODUCTION</v>
          </cell>
          <cell r="K1490" t="str">
            <v>Asset Manager, Swamp East Hub</v>
          </cell>
          <cell r="L1490" t="str">
            <v>Asset Management Integration Lead</v>
          </cell>
          <cell r="M1490" t="str">
            <v>IRETI OMOTOSO</v>
          </cell>
          <cell r="N1490" t="str">
            <v>PRODUCTION</v>
          </cell>
          <cell r="O1490" t="str">
            <v>AZUBUIKE, JOHN</v>
          </cell>
          <cell r="P1490" t="str">
            <v>SADIK.ZEKERI@SHELL.COM</v>
          </cell>
          <cell r="Q1490" t="str">
            <v>OPEX</v>
          </cell>
          <cell r="R1490" t="str">
            <v>OPEX</v>
          </cell>
          <cell r="S1490" t="str">
            <v>NON SAL</v>
          </cell>
          <cell r="T1490" t="str">
            <v>N/A</v>
          </cell>
          <cell r="U1490" t="str">
            <v>N/A</v>
          </cell>
          <cell r="V1490" t="str">
            <v>N/A</v>
          </cell>
          <cell r="W1490" t="str">
            <v>P236.08 Overhead (SCD)</v>
          </cell>
          <cell r="X1490" t="str">
            <v>S7200 Services</v>
          </cell>
          <cell r="Y1490" t="str">
            <v>A2110 Production Operations</v>
          </cell>
          <cell r="AB1490">
            <v>0</v>
          </cell>
          <cell r="AC1490">
            <v>0</v>
          </cell>
          <cell r="AD1490">
            <v>0</v>
          </cell>
        </row>
        <row r="1491">
          <cell r="A1491" t="str">
            <v>C.NG.ANO.DG.17.001.1238</v>
          </cell>
          <cell r="B1491" t="str">
            <v>ASSA NORTH / OHAJI SOUTH DOMGAS PROJECT</v>
          </cell>
          <cell r="C1491" t="str">
            <v>C.NG.ANO.DG.17.001.1238</v>
          </cell>
          <cell r="D1491" t="str">
            <v>ASSA NORTH / OHAJI SOUTH DOMGAS PROJECT</v>
          </cell>
          <cell r="E1491">
            <v>5300.03</v>
          </cell>
          <cell r="G1491" t="str">
            <v>MMD</v>
          </cell>
          <cell r="H1491" t="str">
            <v>BASE JV</v>
          </cell>
          <cell r="I1491" t="str">
            <v>P&amp;T</v>
          </cell>
          <cell r="J1491" t="str">
            <v>GM Nigeria, Operated</v>
          </cell>
          <cell r="K1491" t="str">
            <v>GM Nigeria, Operated</v>
          </cell>
          <cell r="L1491" t="str">
            <v>Project Manager ASSA North</v>
          </cell>
          <cell r="M1491" t="str">
            <v>MOJEED OKUNADE</v>
          </cell>
          <cell r="N1491" t="str">
            <v>MAJOR PROJECTS</v>
          </cell>
          <cell r="O1491" t="str">
            <v>AJALA, OLUFEMI</v>
          </cell>
          <cell r="P1491" t="str">
            <v>GODIAN.EHIRIM@SHELL.COM</v>
          </cell>
          <cell r="Q1491" t="str">
            <v>CAPEX</v>
          </cell>
          <cell r="R1491" t="str">
            <v>OPEX</v>
          </cell>
          <cell r="S1491" t="str">
            <v>NON SAL</v>
          </cell>
          <cell r="T1491" t="str">
            <v>N/A</v>
          </cell>
          <cell r="U1491" t="str">
            <v>N/A</v>
          </cell>
          <cell r="V1491" t="str">
            <v>C_ASSN_DOMGAS_PMT</v>
          </cell>
          <cell r="W1491">
            <v>0</v>
          </cell>
          <cell r="X1491">
            <v>0</v>
          </cell>
          <cell r="Y1491">
            <v>0</v>
          </cell>
          <cell r="AB1491">
            <v>1132312500</v>
          </cell>
          <cell r="AC1491">
            <v>11137500</v>
          </cell>
          <cell r="AD1491">
            <v>14850000</v>
          </cell>
        </row>
        <row r="1492">
          <cell r="A1492" t="str">
            <v>C.NG.DWE.OR.09.001</v>
          </cell>
          <cell r="B1492" t="str">
            <v>RIG MOB/DEMOB LAND</v>
          </cell>
          <cell r="C1492" t="str">
            <v>C.NG.DWE.OR.09.001</v>
          </cell>
          <cell r="D1492" t="str">
            <v>RIG MOB/DEMOB LAND</v>
          </cell>
          <cell r="E1492">
            <v>13003</v>
          </cell>
          <cell r="F1492">
            <v>130</v>
          </cell>
          <cell r="G1492" t="str">
            <v>PE</v>
          </cell>
          <cell r="H1492" t="str">
            <v>DOMGAS/IPP</v>
          </cell>
          <cell r="I1492" t="str">
            <v>P&amp;T</v>
          </cell>
          <cell r="J1492" t="str">
            <v>WELLS</v>
          </cell>
          <cell r="K1492" t="str">
            <v>GM Wells Ops SPDC</v>
          </cell>
          <cell r="L1492" t="str">
            <v>Well Operations Manager, Land/ D&amp;R/BOM</v>
          </cell>
          <cell r="M1492" t="str">
            <v>MOJEED OKUNADE</v>
          </cell>
          <cell r="N1492" t="str">
            <v>WELLS</v>
          </cell>
          <cell r="O1492" t="str">
            <v>AUDU-USMAN, ISAAC</v>
          </cell>
          <cell r="P1492" t="str">
            <v>FRED.TIMIBITEI@SHELL.COM</v>
          </cell>
          <cell r="Q1492" t="str">
            <v>CAPEX</v>
          </cell>
          <cell r="R1492" t="str">
            <v>CAPEX</v>
          </cell>
          <cell r="V1492" t="str">
            <v>C_ASSN_Domgas</v>
          </cell>
          <cell r="AB1492">
            <v>384300000</v>
          </cell>
          <cell r="AC1492">
            <v>1890000</v>
          </cell>
          <cell r="AD1492">
            <v>3150000</v>
          </cell>
        </row>
        <row r="1493">
          <cell r="A1493" t="str">
            <v>C.NG.DWE.OR.09.001</v>
          </cell>
          <cell r="B1493" t="str">
            <v>RIG MOB/DEMOB LAND</v>
          </cell>
          <cell r="C1493" t="str">
            <v>C.NG.DWE.OR.09.001</v>
          </cell>
          <cell r="D1493" t="str">
            <v>RIG MOB/DEMOB LAND</v>
          </cell>
          <cell r="E1493">
            <v>13003</v>
          </cell>
          <cell r="F1493">
            <v>130</v>
          </cell>
          <cell r="G1493" t="str">
            <v>PE</v>
          </cell>
          <cell r="H1493" t="str">
            <v>DOMGAS/IPP</v>
          </cell>
          <cell r="I1493" t="str">
            <v>P&amp;T</v>
          </cell>
          <cell r="J1493" t="str">
            <v>WELLS</v>
          </cell>
          <cell r="K1493" t="str">
            <v>GM Wells Ops SPDC</v>
          </cell>
          <cell r="L1493" t="str">
            <v>Well Operations Manager, Land/ D&amp;R/BOM</v>
          </cell>
          <cell r="M1493" t="str">
            <v>MOJEED OKUNADE</v>
          </cell>
          <cell r="N1493" t="str">
            <v>WELLS</v>
          </cell>
          <cell r="O1493" t="str">
            <v>AUDU-USMAN, ISAAC</v>
          </cell>
          <cell r="P1493" t="str">
            <v>FRED.TIMIBITEI@SHELL.COM</v>
          </cell>
          <cell r="Q1493" t="str">
            <v>CAPEX</v>
          </cell>
          <cell r="R1493" t="str">
            <v>CAPEX</v>
          </cell>
          <cell r="V1493" t="str">
            <v>D_ISEN_WS2_G32</v>
          </cell>
          <cell r="AB1493">
            <v>192150000</v>
          </cell>
          <cell r="AC1493">
            <v>945000</v>
          </cell>
          <cell r="AD1493">
            <v>1575000</v>
          </cell>
        </row>
        <row r="1494">
          <cell r="A1494" t="str">
            <v>C.NG.EXP.OR.18.003.1600</v>
          </cell>
          <cell r="B1494" t="str">
            <v>STAFF SALARIES - TTS</v>
          </cell>
          <cell r="C1494" t="str">
            <v>C.NG.EXP.OR.18.003</v>
          </cell>
          <cell r="D1494" t="str">
            <v>STAFF SALARIES - GEOSOLUTIONS</v>
          </cell>
          <cell r="E1494">
            <v>415004</v>
          </cell>
          <cell r="F1494">
            <v>4150</v>
          </cell>
          <cell r="G1494" t="str">
            <v>EXCOM</v>
          </cell>
          <cell r="H1494" t="str">
            <v>BASE JV</v>
          </cell>
          <cell r="I1494" t="str">
            <v>DEVELOPMENT</v>
          </cell>
          <cell r="J1494" t="str">
            <v>DEVELOPMENT</v>
          </cell>
          <cell r="K1494" t="str">
            <v>Manager, Geosolutions &amp; Onshore Studies</v>
          </cell>
          <cell r="L1494" t="str">
            <v>Chief Geophysicist</v>
          </cell>
          <cell r="M1494" t="str">
            <v>MOJEED OKUNADE</v>
          </cell>
          <cell r="N1494" t="str">
            <v>DEVELOPMENT</v>
          </cell>
          <cell r="O1494" t="str">
            <v>ENONCHE, VANESSA</v>
          </cell>
          <cell r="P1494" t="str">
            <v>D.AMOGU@SHELL.COM</v>
          </cell>
          <cell r="Q1494" t="str">
            <v>CAPEX</v>
          </cell>
          <cell r="R1494" t="str">
            <v>CAPEX</v>
          </cell>
          <cell r="V1494" t="str">
            <v>E_EXPLORATION_SEISMIC_OVERHEAD</v>
          </cell>
          <cell r="AB1494">
            <v>1703730000</v>
          </cell>
          <cell r="AC1494">
            <v>2390775</v>
          </cell>
          <cell r="AD1494">
            <v>7976775</v>
          </cell>
        </row>
        <row r="1495">
          <cell r="A1495" t="str">
            <v>C.NG.EXP.OU.18.001.1020</v>
          </cell>
          <cell r="B1495" t="str">
            <v>EXPLORATION IT SUPPORT PROJECTS - ITP </v>
          </cell>
          <cell r="C1495" t="str">
            <v>C.NG.EXP.OU.18.001</v>
          </cell>
          <cell r="D1495" t="str">
            <v>EXPLORATION IT SUPPORT PROJECTS - ITP </v>
          </cell>
          <cell r="E1495">
            <v>12004</v>
          </cell>
          <cell r="F1495">
            <v>120</v>
          </cell>
          <cell r="G1495" t="str">
            <v>EXCOM</v>
          </cell>
          <cell r="H1495" t="str">
            <v>BASE JV</v>
          </cell>
          <cell r="I1495" t="str">
            <v>DEVELOPMENT</v>
          </cell>
          <cell r="J1495" t="str">
            <v>DEVELOPMENT</v>
          </cell>
          <cell r="K1495" t="str">
            <v>Manager, Geosolutions &amp; Onshore Studies</v>
          </cell>
          <cell r="L1495" t="str">
            <v>Chief Geophysicist</v>
          </cell>
          <cell r="M1495" t="str">
            <v>MOJEED OKUNADE</v>
          </cell>
          <cell r="N1495" t="str">
            <v>DEVELOPMENT</v>
          </cell>
          <cell r="O1495" t="str">
            <v>ENONCHE, VANESSA</v>
          </cell>
          <cell r="P1495" t="str">
            <v>RAZAQ.TAJUDEEN@SHELL.COM</v>
          </cell>
          <cell r="Q1495" t="str">
            <v>CAPEX</v>
          </cell>
          <cell r="R1495" t="str">
            <v>CAPEX</v>
          </cell>
          <cell r="V1495" t="str">
            <v>E_EXPLORATION_SEISMIC_OVERHEAD</v>
          </cell>
          <cell r="AB1495">
            <v>200416262.5</v>
          </cell>
          <cell r="AC1495">
            <v>3191622.5</v>
          </cell>
          <cell r="AD1495">
            <v>3848725</v>
          </cell>
        </row>
        <row r="1496">
          <cell r="A1496" t="str">
            <v>C.NG.EXP.OU.18.002.1010</v>
          </cell>
          <cell r="B1496" t="str">
            <v>EXPLORATION HARDWARE PURCHASE</v>
          </cell>
          <cell r="C1496" t="str">
            <v>C.NG.EXP.OU.18.002</v>
          </cell>
          <cell r="D1496" t="str">
            <v>EXPLORATION HARDWARE PURCHASE</v>
          </cell>
          <cell r="E1496">
            <v>12004</v>
          </cell>
          <cell r="F1496">
            <v>120</v>
          </cell>
          <cell r="G1496" t="str">
            <v>EXCOM</v>
          </cell>
          <cell r="H1496" t="str">
            <v>BASE JV</v>
          </cell>
          <cell r="I1496" t="str">
            <v>DEVELOPMENT</v>
          </cell>
          <cell r="J1496" t="str">
            <v>DEVELOPMENT</v>
          </cell>
          <cell r="K1496" t="str">
            <v>Manager, Geosolutions &amp; Onshore Studies</v>
          </cell>
          <cell r="L1496" t="str">
            <v>Chief Geophysicist</v>
          </cell>
          <cell r="M1496" t="str">
            <v>MOJEED OKUNADE</v>
          </cell>
          <cell r="N1496" t="str">
            <v>DEVELOPMENT</v>
          </cell>
          <cell r="O1496" t="str">
            <v>ENONCHE, VANESSA</v>
          </cell>
          <cell r="P1496" t="str">
            <v>RAZAQ.TAJUDEEN@SHELL.COM</v>
          </cell>
          <cell r="Q1496" t="str">
            <v>CAPEX</v>
          </cell>
          <cell r="R1496" t="str">
            <v>CAPEX</v>
          </cell>
          <cell r="V1496" t="str">
            <v>E_EXPLORATION_SEISMIC_OVERHEAD</v>
          </cell>
          <cell r="AB1496">
            <v>34843200</v>
          </cell>
          <cell r="AC1496">
            <v>647360</v>
          </cell>
          <cell r="AD1496">
            <v>761600</v>
          </cell>
        </row>
        <row r="1497">
          <cell r="A1497" t="str">
            <v>C.NG.EXP.XS.18.002.1020</v>
          </cell>
          <cell r="B1497" t="str">
            <v>SEISMIC SUPERVISION</v>
          </cell>
          <cell r="C1497" t="str">
            <v>C.NG.EXP.XS.18.002</v>
          </cell>
          <cell r="D1497" t="str">
            <v>SEISMIC SUPERVISION</v>
          </cell>
          <cell r="E1497">
            <v>12001</v>
          </cell>
          <cell r="F1497">
            <v>120</v>
          </cell>
          <cell r="G1497" t="str">
            <v>EXCOM</v>
          </cell>
          <cell r="H1497" t="str">
            <v>BASE JV</v>
          </cell>
          <cell r="I1497" t="str">
            <v>DEVELOPMENT</v>
          </cell>
          <cell r="J1497" t="str">
            <v>DEVELOPMENT</v>
          </cell>
          <cell r="K1497" t="str">
            <v>Manager, Geosolutions &amp; Onshore Studies</v>
          </cell>
          <cell r="L1497" t="str">
            <v>Chief Geophysicist</v>
          </cell>
          <cell r="M1497" t="str">
            <v>MOJEED OKUNADE</v>
          </cell>
          <cell r="N1497" t="str">
            <v>DEVELOPMENT</v>
          </cell>
          <cell r="O1497" t="str">
            <v>ENONCHE, VANESSA</v>
          </cell>
          <cell r="P1497" t="str">
            <v>OLUFEMI.SEGUN@SHELL.COM</v>
          </cell>
          <cell r="Q1497" t="str">
            <v>CAPEX</v>
          </cell>
          <cell r="R1497" t="str">
            <v>CAPEX</v>
          </cell>
          <cell r="V1497" t="str">
            <v>E_EXPLORATION_SEISMIC_OVERHEAD</v>
          </cell>
          <cell r="AB1497">
            <v>305000000</v>
          </cell>
          <cell r="AC1497">
            <v>0</v>
          </cell>
          <cell r="AD1497">
            <v>1000000</v>
          </cell>
        </row>
        <row r="1498">
          <cell r="A1498" t="str">
            <v>C.NG.EXP.XS.18.005.1030</v>
          </cell>
          <cell r="B1498" t="str">
            <v>TAPE DATABASE MAINTENANCE</v>
          </cell>
          <cell r="C1498" t="str">
            <v>C.NG.EXP.XS.18.005</v>
          </cell>
          <cell r="D1498" t="str">
            <v>TAPE DATABASE MAINTENANCE</v>
          </cell>
          <cell r="E1498">
            <v>12005</v>
          </cell>
          <cell r="F1498">
            <v>120</v>
          </cell>
          <cell r="G1498" t="str">
            <v>EXCOM</v>
          </cell>
          <cell r="H1498" t="str">
            <v>BASE JV</v>
          </cell>
          <cell r="I1498" t="str">
            <v>DEVELOPMENT</v>
          </cell>
          <cell r="J1498" t="str">
            <v>DEVELOPMENT</v>
          </cell>
          <cell r="K1498" t="str">
            <v>Manager, Geosolutions &amp; Onshore Studies</v>
          </cell>
          <cell r="L1498" t="str">
            <v>Chief Geophysicist</v>
          </cell>
          <cell r="M1498" t="str">
            <v>MOJEED OKUNADE</v>
          </cell>
          <cell r="N1498" t="str">
            <v>DEVELOPMENT</v>
          </cell>
          <cell r="O1498" t="str">
            <v>ENONCHE, VANESSA</v>
          </cell>
          <cell r="P1498" t="str">
            <v>GBENGA.OGUNMEKAN@SHELL.COM</v>
          </cell>
          <cell r="Q1498" t="str">
            <v>CAPEX</v>
          </cell>
          <cell r="R1498" t="str">
            <v>CAPEX</v>
          </cell>
          <cell r="V1498" t="str">
            <v>E_EXPLORATION_SEISMIC_OVERHEAD</v>
          </cell>
          <cell r="AB1498">
            <v>34095950</v>
          </cell>
          <cell r="AC1498">
            <v>334210</v>
          </cell>
          <cell r="AD1498">
            <v>446000</v>
          </cell>
        </row>
        <row r="1499">
          <cell r="A1499" t="str">
            <v>C.NG.EXP.XS.18.006.1030</v>
          </cell>
          <cell r="B1499" t="str">
            <v>HARDWARE PURCHASE/MTCE CHARGES FOR SPDC SPECIAL GEOPHYSICS PROJECTS</v>
          </cell>
          <cell r="C1499" t="str">
            <v>C.NG.EXP.XS.18.006</v>
          </cell>
          <cell r="D1499" t="str">
            <v>HARDWARE PURCHASE/MTCE CHARGES FOR SPDC SPECIAL GEOPHYSICS PROJECTS</v>
          </cell>
          <cell r="E1499">
            <v>12005</v>
          </cell>
          <cell r="F1499">
            <v>120</v>
          </cell>
          <cell r="G1499" t="str">
            <v>EXCOM</v>
          </cell>
          <cell r="H1499" t="str">
            <v>BASE JV</v>
          </cell>
          <cell r="I1499" t="str">
            <v>DEVELOPMENT</v>
          </cell>
          <cell r="J1499" t="str">
            <v>DEVELOPMENT</v>
          </cell>
          <cell r="K1499" t="str">
            <v>Manager, Geosolutions &amp; Onshore Studies</v>
          </cell>
          <cell r="L1499" t="str">
            <v>Chief Geophysicist</v>
          </cell>
          <cell r="M1499" t="str">
            <v>MOJEED OKUNADE</v>
          </cell>
          <cell r="N1499" t="str">
            <v>DEVELOPMENT</v>
          </cell>
          <cell r="O1499" t="str">
            <v>ENONCHE, VANESSA</v>
          </cell>
          <cell r="P1499" t="str">
            <v>GBENGA.OGUNMEKAN@SHELL.COM</v>
          </cell>
          <cell r="Q1499" t="str">
            <v>CAPEX</v>
          </cell>
          <cell r="R1499" t="str">
            <v>CAPEX</v>
          </cell>
          <cell r="V1499" t="str">
            <v>E_EXPLORATION_SEISMIC_OVERHEAD</v>
          </cell>
          <cell r="AB1499">
            <v>41741690</v>
          </cell>
          <cell r="AC1499">
            <v>760142</v>
          </cell>
          <cell r="AD1499">
            <v>897000</v>
          </cell>
        </row>
        <row r="1500">
          <cell r="A1500" t="str">
            <v>C.NG.EXP.XS.18.008.1030</v>
          </cell>
          <cell r="B1500" t="str">
            <v xml:space="preserve">EXTERNAL PROCESSING,TAPE TRANS AND DISPOSAL
</v>
          </cell>
          <cell r="C1500" t="str">
            <v>C.NG.EXP.XS.18.008</v>
          </cell>
          <cell r="D1500" t="str">
            <v xml:space="preserve">EXTERNAL PROCESSING,TAPE TRANS AND DISPOSAL
</v>
          </cell>
          <cell r="E1500">
            <v>12005</v>
          </cell>
          <cell r="F1500">
            <v>120</v>
          </cell>
          <cell r="G1500" t="str">
            <v>EXCOM</v>
          </cell>
          <cell r="H1500" t="str">
            <v>BASE JV</v>
          </cell>
          <cell r="I1500" t="str">
            <v>DEVELOPMENT</v>
          </cell>
          <cell r="J1500" t="str">
            <v>DEVELOPMENT</v>
          </cell>
          <cell r="K1500" t="str">
            <v>Manager, Geosolutions &amp; Onshore Studies</v>
          </cell>
          <cell r="L1500" t="str">
            <v>Chief Geophysicist</v>
          </cell>
          <cell r="M1500" t="str">
            <v>MOJEED OKUNADE</v>
          </cell>
          <cell r="N1500" t="str">
            <v>DEVELOPMENT</v>
          </cell>
          <cell r="O1500" t="str">
            <v>ENONCHE, VANESSA</v>
          </cell>
          <cell r="P1500" t="str">
            <v>BOLARINWA.SOLANKE@SHELL.COM</v>
          </cell>
          <cell r="Q1500" t="str">
            <v>CAPEX</v>
          </cell>
          <cell r="R1500" t="str">
            <v>CAPEX</v>
          </cell>
          <cell r="V1500" t="str">
            <v>E_EXPLORATION_SEISMIC_OVERHEAD</v>
          </cell>
          <cell r="AB1500">
            <v>60990545</v>
          </cell>
          <cell r="AC1500">
            <v>563031</v>
          </cell>
          <cell r="AD1500">
            <v>763000</v>
          </cell>
        </row>
        <row r="1501">
          <cell r="A1501" t="str">
            <v>C.NG.LNG.DG.13.001.AC03</v>
          </cell>
          <cell r="B1501" t="str">
            <v>GBARAN INFIL - PROJ MGT &amp; QA/QC/INSPECTN</v>
          </cell>
          <cell r="C1501" t="str">
            <v>C.NG.PAE.DF.11.027</v>
          </cell>
          <cell r="D1501" t="str">
            <v>NLNG SUPPLY PMT</v>
          </cell>
          <cell r="E1501">
            <v>415004</v>
          </cell>
          <cell r="F1501">
            <v>4150</v>
          </cell>
          <cell r="G1501" t="str">
            <v>GAS</v>
          </cell>
          <cell r="H1501" t="str">
            <v>BASE JV</v>
          </cell>
          <cell r="I1501" t="str">
            <v>P&amp;T</v>
          </cell>
          <cell r="J1501" t="str">
            <v>GM Nigeria, Operated</v>
          </cell>
          <cell r="K1501" t="str">
            <v>GM Nigeria, Operated</v>
          </cell>
          <cell r="L1501" t="str">
            <v>Project Manager NLNG Supplies</v>
          </cell>
          <cell r="M1501" t="str">
            <v>MOJEED OKUNADE</v>
          </cell>
          <cell r="N1501" t="str">
            <v>MAJOR PROJECTS</v>
          </cell>
          <cell r="O1501" t="str">
            <v>AKINLAMI, OLUWAKEMI</v>
          </cell>
          <cell r="P1501" t="str">
            <v>MUSA.DADI@SHELL.COM</v>
          </cell>
          <cell r="Q1501" t="str">
            <v>CAPEX</v>
          </cell>
          <cell r="R1501" t="str">
            <v>CAPEX</v>
          </cell>
          <cell r="S1501" t="str">
            <v>NON SAL</v>
          </cell>
          <cell r="T1501" t="str">
            <v>N/A</v>
          </cell>
          <cell r="U1501" t="str">
            <v>N/A</v>
          </cell>
          <cell r="V1501" t="str">
            <v>C_GU Ph2A_PMT</v>
          </cell>
          <cell r="AB1501">
            <v>22875000</v>
          </cell>
          <cell r="AC1501">
            <v>225000</v>
          </cell>
          <cell r="AD1501">
            <v>300000</v>
          </cell>
        </row>
        <row r="1502">
          <cell r="A1502" t="str">
            <v>C.NG.LNG.DG.13.002.AC03</v>
          </cell>
          <cell r="B1502" t="str">
            <v>K2S PROJ MGT &amp; QA/QC/INSPECTN</v>
          </cell>
          <cell r="C1502" t="str">
            <v>C.NG.PAE.DF.11.028</v>
          </cell>
          <cell r="D1502" t="str">
            <v>NLNG SUPPLY PMT</v>
          </cell>
          <cell r="E1502">
            <v>13303</v>
          </cell>
          <cell r="F1502">
            <v>133</v>
          </cell>
          <cell r="G1502" t="str">
            <v>GAS</v>
          </cell>
          <cell r="H1502" t="str">
            <v>BASE JV</v>
          </cell>
          <cell r="I1502" t="str">
            <v>P&amp;T</v>
          </cell>
          <cell r="J1502" t="str">
            <v>GM Nigeria, Operated</v>
          </cell>
          <cell r="K1502" t="str">
            <v>GM Nigeria, Operated</v>
          </cell>
          <cell r="L1502" t="str">
            <v>Project Manager NLNG Supplies</v>
          </cell>
          <cell r="M1502" t="str">
            <v>MOJEED OKUNADE</v>
          </cell>
          <cell r="N1502" t="str">
            <v>MAJOR PROJECTS</v>
          </cell>
          <cell r="O1502" t="str">
            <v>AKINLAMI, OLUWAKEMI</v>
          </cell>
          <cell r="P1502" t="str">
            <v>MUSA.DADI@SHELL.COM</v>
          </cell>
          <cell r="Q1502" t="str">
            <v>CAPEX</v>
          </cell>
          <cell r="R1502" t="str">
            <v>CAPEX</v>
          </cell>
          <cell r="S1502" t="str">
            <v>NON SAL</v>
          </cell>
          <cell r="T1502" t="str">
            <v>N/A</v>
          </cell>
          <cell r="U1502" t="str">
            <v>N/A</v>
          </cell>
          <cell r="V1502" t="str">
            <v>C_GU Ph2B_PMT</v>
          </cell>
          <cell r="AB1502">
            <v>146400000</v>
          </cell>
          <cell r="AC1502">
            <v>1440000</v>
          </cell>
          <cell r="AD1502">
            <v>1920000</v>
          </cell>
        </row>
        <row r="1503">
          <cell r="A1503" t="str">
            <v>C.NG.LOC.IE.17.001</v>
          </cell>
          <cell r="B1503" t="str">
            <v>PORTHARCOUT IA SCPP UPGRADE</v>
          </cell>
          <cell r="C1503" t="str">
            <v>C.NG.LOC.IE.16.001</v>
          </cell>
          <cell r="D1503" t="str">
            <v>PORTHARCOUT IA SCPP UPGRADE</v>
          </cell>
          <cell r="E1503">
            <v>14001</v>
          </cell>
          <cell r="F1503">
            <v>140</v>
          </cell>
          <cell r="G1503" t="str">
            <v>OF-E&amp;M</v>
          </cell>
          <cell r="H1503" t="str">
            <v>BASE JV</v>
          </cell>
          <cell r="I1503" t="str">
            <v>HR</v>
          </cell>
          <cell r="J1503" t="str">
            <v>INFRASTRUCTURE</v>
          </cell>
          <cell r="K1503" t="str">
            <v>Infrastructure Services Mgr Nigeria</v>
          </cell>
          <cell r="L1503" t="str">
            <v>Head, Corporate Utilities</v>
          </cell>
          <cell r="M1503" t="str">
            <v>CHIGBO ENENMO</v>
          </cell>
          <cell r="N1503" t="str">
            <v>INFRASTRUCTURE</v>
          </cell>
          <cell r="O1503" t="str">
            <v>Ajilima- Isaac, Hawa</v>
          </cell>
          <cell r="P1503" t="str">
            <v>IDARA.IDANG@SHELL.COM</v>
          </cell>
          <cell r="Q1503" t="str">
            <v>CAPEX</v>
          </cell>
          <cell r="R1503" t="str">
            <v>CAPEX</v>
          </cell>
          <cell r="V1503" t="str">
            <v>C_NOGI_ESV_Z20</v>
          </cell>
          <cell r="AB1503">
            <v>20587500</v>
          </cell>
          <cell r="AC1503">
            <v>202500</v>
          </cell>
          <cell r="AD1503">
            <v>270000</v>
          </cell>
        </row>
        <row r="1504">
          <cell r="A1504" t="str">
            <v>C.NG.LNG.DG.13.001</v>
          </cell>
          <cell r="B1504" t="str">
            <v>GBARAN INFIL - 2A</v>
          </cell>
          <cell r="C1504" t="str">
            <v>C.NG.PAE.DG.11.028</v>
          </cell>
          <cell r="D1504" t="str">
            <v xml:space="preserve">GU PH2A </v>
          </cell>
          <cell r="E1504">
            <v>13303</v>
          </cell>
          <cell r="F1504">
            <v>133</v>
          </cell>
          <cell r="G1504" t="str">
            <v>MCA2</v>
          </cell>
          <cell r="H1504" t="str">
            <v>MCA2 - GU</v>
          </cell>
          <cell r="I1504" t="str">
            <v>P&amp;T</v>
          </cell>
          <cell r="J1504" t="str">
            <v>GM Nigeria, Operated</v>
          </cell>
          <cell r="K1504" t="str">
            <v>GM Nigeria, Operated</v>
          </cell>
          <cell r="L1504" t="str">
            <v>Project Manager NLNG Supplies</v>
          </cell>
          <cell r="M1504" t="str">
            <v>MOJEED OKUNADE</v>
          </cell>
          <cell r="N1504" t="str">
            <v>MAJOR PROJECTS</v>
          </cell>
          <cell r="O1504" t="str">
            <v>AKINLAMI, OLUWAKEMI</v>
          </cell>
          <cell r="P1504" t="str">
            <v>CALISTUS.IWU@SHELL.COM</v>
          </cell>
          <cell r="Q1504" t="str">
            <v>CAPEX</v>
          </cell>
          <cell r="R1504" t="str">
            <v>CAPEX</v>
          </cell>
          <cell r="S1504" t="str">
            <v>NON SAL</v>
          </cell>
          <cell r="T1504" t="str">
            <v>N/A</v>
          </cell>
          <cell r="U1504" t="str">
            <v>N/A</v>
          </cell>
          <cell r="V1504" t="str">
            <v>C_KOMA_GU2</v>
          </cell>
          <cell r="AB1504">
            <v>134962500</v>
          </cell>
          <cell r="AC1504">
            <v>1327500</v>
          </cell>
          <cell r="AD1504">
            <v>1770000</v>
          </cell>
        </row>
        <row r="1505">
          <cell r="A1505" t="str">
            <v>P.NG.PAE.DF.07.005</v>
          </cell>
          <cell r="B1505" t="str">
            <v>GU PH2A (GBARAN INFILL DRILLINGS)</v>
          </cell>
          <cell r="C1505" t="str">
            <v>C.NG.PAE.DG.11.028</v>
          </cell>
          <cell r="D1505" t="str">
            <v xml:space="preserve">GU PH2A </v>
          </cell>
          <cell r="E1505">
            <v>13302</v>
          </cell>
          <cell r="F1505">
            <v>133</v>
          </cell>
          <cell r="G1505" t="str">
            <v>MCA2</v>
          </cell>
          <cell r="H1505" t="str">
            <v>MCA2 - GU</v>
          </cell>
          <cell r="I1505" t="str">
            <v>P&amp;T</v>
          </cell>
          <cell r="J1505" t="str">
            <v>GM Nigeria, Operated</v>
          </cell>
          <cell r="K1505" t="str">
            <v>GM Nigeria, Operated</v>
          </cell>
          <cell r="L1505" t="str">
            <v>Project Manager NLNG Supplies</v>
          </cell>
          <cell r="M1505" t="str">
            <v>MOJEED OKUNADE</v>
          </cell>
          <cell r="N1505" t="str">
            <v>MAJOR PROJECTS</v>
          </cell>
          <cell r="O1505" t="str">
            <v>MADUMELU, PAUL</v>
          </cell>
          <cell r="P1505" t="str">
            <v>CALISTUS.IWU@SHELL.COM</v>
          </cell>
          <cell r="Q1505" t="str">
            <v>OPEX</v>
          </cell>
          <cell r="R1505" t="str">
            <v>CAPEX</v>
          </cell>
          <cell r="S1505" t="str">
            <v>NON SAL</v>
          </cell>
          <cell r="T1505" t="str">
            <v>N/A</v>
          </cell>
          <cell r="U1505" t="str">
            <v>N/A</v>
          </cell>
          <cell r="V1505" t="str">
            <v>N/A</v>
          </cell>
          <cell r="W1505" t="str">
            <v>P242 Feasibility Expenses</v>
          </cell>
          <cell r="X1505" t="str">
            <v>S7200 Services</v>
          </cell>
          <cell r="Y1505" t="str">
            <v>A2180 Feasibility Expenses</v>
          </cell>
          <cell r="AB1505">
            <v>0</v>
          </cell>
          <cell r="AC1505">
            <v>0</v>
          </cell>
          <cell r="AD1505">
            <v>0</v>
          </cell>
        </row>
        <row r="1506">
          <cell r="A1506" t="str">
            <v>C.NG.PAE.IC.18.001</v>
          </cell>
          <cell r="B1506" t="str">
            <v>ROADS AND BRIDGES EAST_ADIB</v>
          </cell>
          <cell r="C1506" t="str">
            <v>C.NG.PAE.IC.18.001</v>
          </cell>
          <cell r="D1506" t="str">
            <v>ROADS AND BRIDGES_EAST</v>
          </cell>
          <cell r="E1506">
            <v>13207</v>
          </cell>
          <cell r="F1506">
            <v>132</v>
          </cell>
          <cell r="G1506" t="str">
            <v>OF-CIVIL</v>
          </cell>
          <cell r="H1506" t="str">
            <v>BASE JV</v>
          </cell>
          <cell r="I1506" t="str">
            <v>P&amp;T</v>
          </cell>
          <cell r="J1506" t="str">
            <v>GM Nigeria, Operated</v>
          </cell>
          <cell r="K1506" t="str">
            <v>GM Nigeria, Operated</v>
          </cell>
          <cell r="L1506" t="str">
            <v xml:space="preserve">Project Manager, Matrix, Major Pipelines, H Block &amp; Corp Civil </v>
          </cell>
          <cell r="M1506" t="str">
            <v>MOJEED OKUNADE</v>
          </cell>
          <cell r="N1506" t="str">
            <v>MAJOR PROJECTS</v>
          </cell>
          <cell r="O1506" t="str">
            <v>Ebem, Marcel</v>
          </cell>
          <cell r="P1506" t="str">
            <v>CHIJIOKE.IDIKE@SHELL.COM</v>
          </cell>
          <cell r="Q1506" t="str">
            <v>CAPEX</v>
          </cell>
          <cell r="R1506" t="str">
            <v>CAPEX</v>
          </cell>
          <cell r="S1506" t="str">
            <v>NON SAL</v>
          </cell>
          <cell r="T1506" t="str">
            <v>N/A</v>
          </cell>
          <cell r="U1506" t="str">
            <v>N/A</v>
          </cell>
          <cell r="V1506" t="str">
            <v>C_NOGI_ENG_Z35</v>
          </cell>
          <cell r="AB1506">
            <v>38125000</v>
          </cell>
          <cell r="AC1506">
            <v>375000</v>
          </cell>
          <cell r="AD1506">
            <v>500000</v>
          </cell>
        </row>
        <row r="1507">
          <cell r="A1507" t="str">
            <v>C.NG.PAE.IC.18.002</v>
          </cell>
          <cell r="B1507" t="str">
            <v>ROADS AND BRIDGES EAST_IMOR</v>
          </cell>
          <cell r="C1507" t="str">
            <v>C.NG.PAE.IC.18.001</v>
          </cell>
          <cell r="D1507" t="str">
            <v>ROADS AND BRIDGES_EAST</v>
          </cell>
          <cell r="E1507">
            <v>13207</v>
          </cell>
          <cell r="F1507">
            <v>132</v>
          </cell>
          <cell r="G1507" t="str">
            <v>OF-CIVIL</v>
          </cell>
          <cell r="H1507" t="str">
            <v>BASE JV</v>
          </cell>
          <cell r="I1507" t="str">
            <v>P&amp;T</v>
          </cell>
          <cell r="J1507" t="str">
            <v>GM Nigeria, Operated</v>
          </cell>
          <cell r="K1507" t="str">
            <v>GM Nigeria, Operated</v>
          </cell>
          <cell r="L1507" t="str">
            <v xml:space="preserve">Project Manager, Matrix, Major Pipelines, H Block &amp; Corp Civil </v>
          </cell>
          <cell r="M1507" t="str">
            <v>MOJEED OKUNADE</v>
          </cell>
          <cell r="N1507" t="str">
            <v>MAJOR PROJECTS</v>
          </cell>
          <cell r="O1507" t="str">
            <v>EBEM, MARCEL</v>
          </cell>
          <cell r="P1507" t="str">
            <v>CHIJIOKE.IDIKE@SHELL.COM</v>
          </cell>
          <cell r="Q1507" t="str">
            <v>CAPEX</v>
          </cell>
          <cell r="R1507" t="str">
            <v>CAPEX</v>
          </cell>
          <cell r="S1507" t="str">
            <v>NON SAL</v>
          </cell>
          <cell r="T1507" t="str">
            <v>N/A</v>
          </cell>
          <cell r="U1507" t="str">
            <v>N/A</v>
          </cell>
          <cell r="V1507" t="str">
            <v>C_NOGI_ENG_Z36</v>
          </cell>
          <cell r="AB1507">
            <v>38125000</v>
          </cell>
          <cell r="AC1507">
            <v>375000</v>
          </cell>
          <cell r="AD1507">
            <v>500000</v>
          </cell>
        </row>
        <row r="1508">
          <cell r="A1508" t="str">
            <v>C.NG.PAE.IC.18.003</v>
          </cell>
          <cell r="B1508" t="str">
            <v>ROADS AND BRIDGES EAST_OBIGBO</v>
          </cell>
          <cell r="C1508" t="str">
            <v>C.NG.PAE.IC.18.001</v>
          </cell>
          <cell r="D1508" t="str">
            <v>ROADS AND BRIDGES_EAST</v>
          </cell>
          <cell r="E1508">
            <v>13207</v>
          </cell>
          <cell r="F1508">
            <v>132</v>
          </cell>
          <cell r="G1508" t="str">
            <v>OF-CIVIL</v>
          </cell>
          <cell r="H1508" t="str">
            <v>BASE JV</v>
          </cell>
          <cell r="I1508" t="str">
            <v>P&amp;T</v>
          </cell>
          <cell r="J1508" t="str">
            <v>GM Nigeria, Operated</v>
          </cell>
          <cell r="K1508" t="str">
            <v>GM Nigeria, Operated</v>
          </cell>
          <cell r="L1508" t="str">
            <v xml:space="preserve">Project Manager, Matrix, Major Pipelines, H Block &amp; Corp Civil </v>
          </cell>
          <cell r="M1508" t="str">
            <v>MOJEED OKUNADE</v>
          </cell>
          <cell r="N1508" t="str">
            <v>MAJOR PROJECTS</v>
          </cell>
          <cell r="O1508" t="str">
            <v>Ebem, Marcel</v>
          </cell>
          <cell r="P1508" t="str">
            <v>CHIJIOKE.IDIKE@SHELL.COM</v>
          </cell>
          <cell r="Q1508" t="str">
            <v>CAPEX</v>
          </cell>
          <cell r="R1508" t="str">
            <v>CAPEX</v>
          </cell>
          <cell r="S1508" t="str">
            <v>NON SAL</v>
          </cell>
          <cell r="T1508" t="str">
            <v>N/A</v>
          </cell>
          <cell r="U1508" t="str">
            <v>N/A</v>
          </cell>
          <cell r="V1508" t="str">
            <v>C_NOGI_ENG_Z37</v>
          </cell>
          <cell r="AB1508">
            <v>30500000</v>
          </cell>
          <cell r="AC1508">
            <v>300000</v>
          </cell>
          <cell r="AD1508">
            <v>400000</v>
          </cell>
        </row>
        <row r="1509">
          <cell r="A1509" t="str">
            <v>C.NG.PAE.IM.18.001</v>
          </cell>
          <cell r="B1509" t="str">
            <v>IG-IA Conversion at Ahia</v>
          </cell>
          <cell r="C1509" t="str">
            <v>C.NG.PAE.IM.18.001</v>
          </cell>
          <cell r="D1509" t="str">
            <v>IG-IA Conversion</v>
          </cell>
          <cell r="E1509">
            <v>13210</v>
          </cell>
          <cell r="F1509">
            <v>132</v>
          </cell>
          <cell r="G1509" t="str">
            <v>OF-E&amp;M</v>
          </cell>
          <cell r="H1509" t="str">
            <v>BASE JV</v>
          </cell>
          <cell r="I1509" t="str">
            <v>P&amp;T</v>
          </cell>
          <cell r="J1509" t="str">
            <v>GM Nigeria, Operated</v>
          </cell>
          <cell r="K1509" t="str">
            <v>GM Nigeria, Operated</v>
          </cell>
          <cell r="L1509" t="str">
            <v>Manager, Asset Engineering</v>
          </cell>
          <cell r="M1509" t="str">
            <v>MOJEED OKUNADE</v>
          </cell>
          <cell r="N1509" t="str">
            <v>ENGINEERING</v>
          </cell>
          <cell r="O1509" t="str">
            <v>Ebem, Marcel</v>
          </cell>
          <cell r="P1509" t="str">
            <v>EGUONO.OMONIGHO@SHELL.COM</v>
          </cell>
          <cell r="Q1509" t="str">
            <v>CAPEX</v>
          </cell>
          <cell r="R1509" t="str">
            <v>CAPEX</v>
          </cell>
          <cell r="V1509" t="str">
            <v>C_AHIA_EL2_Z13</v>
          </cell>
          <cell r="AB1509">
            <v>36218750</v>
          </cell>
          <cell r="AC1509">
            <v>356250</v>
          </cell>
          <cell r="AD1509">
            <v>475000</v>
          </cell>
        </row>
        <row r="1510">
          <cell r="A1510" t="str">
            <v>C.NG.PAE.IM.18.002</v>
          </cell>
          <cell r="B1510" t="str">
            <v>IG-IA Conversion at Obigbo FS</v>
          </cell>
          <cell r="C1510" t="str">
            <v>C.NG.PAE.IM.18.001</v>
          </cell>
          <cell r="D1510" t="str">
            <v>IG-IA Conversion at Obigbo FS</v>
          </cell>
          <cell r="E1510">
            <v>13210</v>
          </cell>
          <cell r="F1510">
            <v>132</v>
          </cell>
          <cell r="G1510" t="str">
            <v>OF-E&amp;M</v>
          </cell>
          <cell r="H1510" t="str">
            <v>BASE JV</v>
          </cell>
          <cell r="I1510" t="str">
            <v>P&amp;T</v>
          </cell>
          <cell r="J1510" t="str">
            <v>GM Nigeria, Operated</v>
          </cell>
          <cell r="K1510" t="str">
            <v>GM Nigeria, Operated</v>
          </cell>
          <cell r="L1510" t="str">
            <v>Manager, Asset Engineering</v>
          </cell>
          <cell r="M1510" t="str">
            <v>MOJEED OKUNADE</v>
          </cell>
          <cell r="N1510" t="str">
            <v>ENGINEERING</v>
          </cell>
          <cell r="O1510" t="str">
            <v>Ebem, Marcel</v>
          </cell>
          <cell r="P1510" t="str">
            <v>EGUONO.OMONIGHO@SHELL.COM</v>
          </cell>
          <cell r="Q1510" t="str">
            <v>CAPEX</v>
          </cell>
          <cell r="R1510" t="str">
            <v>CAPEX</v>
          </cell>
          <cell r="V1510" t="str">
            <v>C_OBGO_EL1_Z13</v>
          </cell>
          <cell r="AB1510">
            <v>12200000</v>
          </cell>
          <cell r="AC1510">
            <v>120000</v>
          </cell>
          <cell r="AD1510">
            <v>160000</v>
          </cell>
        </row>
        <row r="1511">
          <cell r="A1511" t="str">
            <v>C.NG.PBW.IM.17.001</v>
          </cell>
          <cell r="B1511" t="str">
            <v>FACILITY MECHANICAL UPGRADE WEST BENISEDE</v>
          </cell>
          <cell r="C1511" t="str">
            <v>C.NG.PBW.IM.17.001</v>
          </cell>
          <cell r="D1511" t="str">
            <v>FACILITY MECHANICAL UPGRADE WEST</v>
          </cell>
          <cell r="E1511">
            <v>13203</v>
          </cell>
          <cell r="F1511">
            <v>132</v>
          </cell>
          <cell r="G1511" t="str">
            <v>OF-E&amp;M</v>
          </cell>
          <cell r="H1511" t="str">
            <v>BASE JV</v>
          </cell>
          <cell r="I1511" t="str">
            <v>P&amp;T</v>
          </cell>
          <cell r="J1511" t="str">
            <v>GM Nigeria, Operated</v>
          </cell>
          <cell r="K1511" t="str">
            <v>GM Nigeria, Operated</v>
          </cell>
          <cell r="L1511" t="str">
            <v>Manager, Asset Engineering</v>
          </cell>
          <cell r="M1511" t="str">
            <v>MOJEED OKUNADE</v>
          </cell>
          <cell r="N1511" t="str">
            <v>ENGINEERING</v>
          </cell>
          <cell r="O1511" t="str">
            <v>EBEM, MARCEL</v>
          </cell>
          <cell r="P1511" t="str">
            <v>RICHIE.OVUORHO@SHELL.COM</v>
          </cell>
          <cell r="Q1511" t="str">
            <v>CAPEX</v>
          </cell>
          <cell r="R1511" t="str">
            <v>CAPEX</v>
          </cell>
          <cell r="V1511" t="str">
            <v>C_BENS_WS3_Z17</v>
          </cell>
          <cell r="AB1511">
            <v>8006250</v>
          </cell>
          <cell r="AC1511">
            <v>78750</v>
          </cell>
          <cell r="AD1511">
            <v>105000</v>
          </cell>
        </row>
        <row r="1512">
          <cell r="A1512" t="str">
            <v>C.NG.PBW.IM.17.002</v>
          </cell>
          <cell r="B1512" t="str">
            <v>FACILITY MECHANICAL UPGRADE WEST ESCRAVOS</v>
          </cell>
          <cell r="C1512" t="str">
            <v>C.NG.PBW.IM.17.001</v>
          </cell>
          <cell r="D1512" t="str">
            <v>FACILITY MECHANICAL UPGRADE WEST</v>
          </cell>
          <cell r="E1512">
            <v>13203</v>
          </cell>
          <cell r="F1512">
            <v>132</v>
          </cell>
          <cell r="G1512" t="str">
            <v>OF-E&amp;M</v>
          </cell>
          <cell r="H1512" t="str">
            <v>BASE JV</v>
          </cell>
          <cell r="I1512" t="str">
            <v>P&amp;T</v>
          </cell>
          <cell r="J1512" t="str">
            <v>GM Nigeria, Operated</v>
          </cell>
          <cell r="K1512" t="str">
            <v>GM Nigeria, Operated</v>
          </cell>
          <cell r="L1512" t="str">
            <v>Manager, Asset Engineering</v>
          </cell>
          <cell r="M1512" t="str">
            <v>MOJEED OKUNADE</v>
          </cell>
          <cell r="N1512" t="str">
            <v>ENGINEERING</v>
          </cell>
          <cell r="O1512" t="str">
            <v>EBEM, MARCEL</v>
          </cell>
          <cell r="P1512" t="str">
            <v>RICHIE.OVUORHO@SHELL.COM</v>
          </cell>
          <cell r="Q1512" t="str">
            <v>CAPEX</v>
          </cell>
          <cell r="R1512" t="str">
            <v>CAPEX</v>
          </cell>
          <cell r="V1512" t="str">
            <v>C_ESCB_WS3_Z17</v>
          </cell>
          <cell r="AB1512">
            <v>7625000</v>
          </cell>
          <cell r="AC1512">
            <v>75000</v>
          </cell>
          <cell r="AD1512">
            <v>100000</v>
          </cell>
        </row>
        <row r="1513">
          <cell r="A1513" t="str">
            <v>C.NG.PBW.IM.17.003</v>
          </cell>
          <cell r="B1513" t="str">
            <v>FACILITY MECHANICAL UPGRADE WEST FORCADOS</v>
          </cell>
          <cell r="C1513" t="str">
            <v>C.NG.PBW.IM.17.001</v>
          </cell>
          <cell r="D1513" t="str">
            <v>FACILITY MECHANICAL UPGRADE WEST</v>
          </cell>
          <cell r="E1513">
            <v>13203</v>
          </cell>
          <cell r="F1513">
            <v>132</v>
          </cell>
          <cell r="G1513" t="str">
            <v>OF-E&amp;M</v>
          </cell>
          <cell r="H1513" t="str">
            <v>BASE JV</v>
          </cell>
          <cell r="I1513" t="str">
            <v>P&amp;T</v>
          </cell>
          <cell r="J1513" t="str">
            <v>GM Nigeria, Operated</v>
          </cell>
          <cell r="K1513" t="str">
            <v>GM Nigeria, Operated</v>
          </cell>
          <cell r="L1513" t="str">
            <v>Manager, Asset Engineering</v>
          </cell>
          <cell r="M1513" t="str">
            <v>MOJEED OKUNADE</v>
          </cell>
          <cell r="N1513" t="str">
            <v>ENGINEERING</v>
          </cell>
          <cell r="O1513" t="str">
            <v>EBEM, MARCEL</v>
          </cell>
          <cell r="P1513" t="str">
            <v>RICHIE.OVUORHO@SHELL.COM</v>
          </cell>
          <cell r="Q1513" t="str">
            <v>CAPEX</v>
          </cell>
          <cell r="R1513" t="str">
            <v>CAPEX</v>
          </cell>
          <cell r="V1513" t="str">
            <v>C_FORC_WS3_Z17</v>
          </cell>
          <cell r="AB1513">
            <v>9531250</v>
          </cell>
          <cell r="AC1513">
            <v>93750</v>
          </cell>
          <cell r="AD1513">
            <v>125000</v>
          </cell>
        </row>
        <row r="1514">
          <cell r="A1514" t="str">
            <v>C.NG.PAW.DL.11.001</v>
          </cell>
          <cell r="B1514" t="str">
            <v>FLOWLINES REPLACEMENT WEST LAND</v>
          </cell>
          <cell r="C1514" t="str">
            <v>C.NG.PCW.DL.17.001</v>
          </cell>
          <cell r="D1514" t="str">
            <v>FLOWLINES WEST - PLANNED REPLACEMENT</v>
          </cell>
          <cell r="E1514">
            <v>13210</v>
          </cell>
          <cell r="F1514">
            <v>132</v>
          </cell>
          <cell r="G1514" t="str">
            <v>OF-E&amp;M</v>
          </cell>
          <cell r="H1514" t="str">
            <v>BASE JV</v>
          </cell>
          <cell r="I1514" t="str">
            <v>P&amp;T</v>
          </cell>
          <cell r="J1514" t="str">
            <v>GM Nigeria, Operated</v>
          </cell>
          <cell r="K1514" t="str">
            <v>GM Nigeria, Operated</v>
          </cell>
          <cell r="L1514" t="str">
            <v>Manager, Asset Engineering</v>
          </cell>
          <cell r="M1514" t="str">
            <v>MOJEED OKUNADE</v>
          </cell>
          <cell r="N1514" t="str">
            <v>ENGINEERING</v>
          </cell>
          <cell r="O1514" t="str">
            <v>EBEM, MARCEL</v>
          </cell>
          <cell r="P1514" t="str">
            <v>SEPREBO.SAGBE@SHELL.COM</v>
          </cell>
          <cell r="Q1514" t="str">
            <v>OPEX</v>
          </cell>
          <cell r="R1514" t="str">
            <v>CAPEX</v>
          </cell>
          <cell r="S1514" t="str">
            <v>NON SAL</v>
          </cell>
          <cell r="T1514" t="str">
            <v>N/A</v>
          </cell>
          <cell r="U1514" t="str">
            <v>N/A</v>
          </cell>
          <cell r="V1514" t="str">
            <v>N/A</v>
          </cell>
          <cell r="W1514" t="str">
            <v>P233 Facilities Maintenance - Gas</v>
          </cell>
          <cell r="X1514" t="str">
            <v>S7200 Services</v>
          </cell>
          <cell r="Y1514" t="str">
            <v>A2110 Production Operations</v>
          </cell>
          <cell r="AB1514">
            <v>0</v>
          </cell>
          <cell r="AC1514">
            <v>0</v>
          </cell>
          <cell r="AD1514">
            <v>0</v>
          </cell>
        </row>
        <row r="1515">
          <cell r="A1515" t="str">
            <v>C.NG.PCW.DL.17.001</v>
          </cell>
          <cell r="B1515" t="str">
            <v>FLOWLINES WEST - PLANNED REPLACEMENT</v>
          </cell>
          <cell r="C1515" t="str">
            <v>C.NG.PCW.DL.17.001</v>
          </cell>
          <cell r="D1515" t="str">
            <v>FLOWLINES WEST - PLANNED REPLACEMENT</v>
          </cell>
          <cell r="E1515">
            <v>13210</v>
          </cell>
          <cell r="F1515">
            <v>132</v>
          </cell>
          <cell r="G1515" t="str">
            <v>OF-E&amp;M</v>
          </cell>
          <cell r="H1515" t="str">
            <v>BASE JV</v>
          </cell>
          <cell r="I1515" t="str">
            <v>P&amp;T</v>
          </cell>
          <cell r="J1515" t="str">
            <v>GM Nigeria, Operated</v>
          </cell>
          <cell r="K1515" t="str">
            <v>GM Nigeria, Operated</v>
          </cell>
          <cell r="L1515" t="str">
            <v>Manager, Asset Engineering</v>
          </cell>
          <cell r="M1515" t="str">
            <v>MOJEED OKUNADE</v>
          </cell>
          <cell r="N1515" t="str">
            <v>ENGINEERING</v>
          </cell>
          <cell r="O1515" t="str">
            <v>EBEM, MARCEL</v>
          </cell>
          <cell r="P1515" t="str">
            <v>SEPREBO.SAGBE@SHELL.COM</v>
          </cell>
          <cell r="Q1515" t="str">
            <v>CAPEX</v>
          </cell>
          <cell r="R1515" t="str">
            <v>CAPEX</v>
          </cell>
          <cell r="V1515" t="str">
            <v>C_FLDX_CWW_Z18</v>
          </cell>
          <cell r="AB1515">
            <v>305000000</v>
          </cell>
          <cell r="AC1515">
            <v>3000000</v>
          </cell>
          <cell r="AD1515">
            <v>4000000</v>
          </cell>
        </row>
        <row r="1516">
          <cell r="A1516" t="str">
            <v>O.NG.PAW.SUU.FLL.71300</v>
          </cell>
          <cell r="B1516" t="str">
            <v xml:space="preserve">2012 LAND OML 34 OPERATIONS_ASSET ENGR  </v>
          </cell>
          <cell r="C1516" t="str">
            <v>C.NG.PCW.DL.17.001</v>
          </cell>
          <cell r="D1516" t="str">
            <v>FLOWLINES WEST - PLANNED REPLACEMENT</v>
          </cell>
          <cell r="E1516">
            <v>13210</v>
          </cell>
          <cell r="F1516">
            <v>132</v>
          </cell>
          <cell r="G1516" t="str">
            <v>OF-E&amp;M</v>
          </cell>
          <cell r="H1516" t="str">
            <v>BASE JV</v>
          </cell>
          <cell r="I1516" t="str">
            <v>P&amp;T</v>
          </cell>
          <cell r="J1516" t="str">
            <v>GM Nigeria, Operated</v>
          </cell>
          <cell r="K1516" t="str">
            <v>GM Nigeria, Operated</v>
          </cell>
          <cell r="L1516" t="str">
            <v>Manager, Asset Engineering</v>
          </cell>
          <cell r="M1516" t="str">
            <v>MOJEED OKUNADE</v>
          </cell>
          <cell r="N1516" t="str">
            <v>ENGINEERING</v>
          </cell>
          <cell r="O1516" t="str">
            <v>EBEM, MARCEL</v>
          </cell>
          <cell r="P1516" t="str">
            <v>SEPREBO.SAGBE@SHELL.COM</v>
          </cell>
          <cell r="Q1516" t="str">
            <v>OPEX</v>
          </cell>
          <cell r="R1516" t="str">
            <v>CAPEX</v>
          </cell>
          <cell r="S1516" t="str">
            <v>NON SAL</v>
          </cell>
          <cell r="T1516" t="str">
            <v>N/A</v>
          </cell>
          <cell r="U1516" t="str">
            <v>N/A</v>
          </cell>
          <cell r="V1516" t="str">
            <v>N/A</v>
          </cell>
          <cell r="W1516" t="str">
            <v>P231 Production Operations - Gas</v>
          </cell>
          <cell r="X1516" t="str">
            <v>S7200 Services</v>
          </cell>
          <cell r="Y1516" t="str">
            <v>A2110 Production Operations</v>
          </cell>
          <cell r="AB1516">
            <v>0</v>
          </cell>
          <cell r="AC1516">
            <v>0</v>
          </cell>
          <cell r="AD1516">
            <v>0</v>
          </cell>
        </row>
        <row r="1517">
          <cell r="A1517" t="str">
            <v>O.NG.PAW.SUU.MEC.71300</v>
          </cell>
          <cell r="B1517" t="str">
            <v xml:space="preserve">2012 LAND OML 30 OPERATIONS_ASSET ENGR  </v>
          </cell>
          <cell r="C1517" t="str">
            <v>C.NG.PCW.DL.17.001</v>
          </cell>
          <cell r="D1517" t="str">
            <v>FLOWLINES WEST - PLANNED REPLACEMENT</v>
          </cell>
          <cell r="E1517">
            <v>13210</v>
          </cell>
          <cell r="F1517">
            <v>132</v>
          </cell>
          <cell r="G1517" t="str">
            <v>OF-E&amp;M</v>
          </cell>
          <cell r="H1517" t="str">
            <v>BASE JV</v>
          </cell>
          <cell r="I1517" t="str">
            <v>P&amp;T</v>
          </cell>
          <cell r="J1517" t="str">
            <v>GM Nigeria, Operated</v>
          </cell>
          <cell r="K1517" t="str">
            <v>GM Nigeria, Operated</v>
          </cell>
          <cell r="L1517" t="str">
            <v>Manager, Asset Engineering</v>
          </cell>
          <cell r="M1517" t="str">
            <v>MOJEED OKUNADE</v>
          </cell>
          <cell r="N1517" t="str">
            <v>ENGINEERING</v>
          </cell>
          <cell r="O1517" t="str">
            <v>EBEM, MARCEL</v>
          </cell>
          <cell r="P1517" t="str">
            <v>SEPREBO.SAGBE@SHELL.COM</v>
          </cell>
          <cell r="Q1517" t="str">
            <v>OPEX</v>
          </cell>
          <cell r="R1517" t="str">
            <v>CAPEX</v>
          </cell>
          <cell r="S1517" t="str">
            <v>NON SAL</v>
          </cell>
          <cell r="T1517" t="str">
            <v>N/A</v>
          </cell>
          <cell r="U1517" t="str">
            <v>N/A</v>
          </cell>
          <cell r="V1517" t="str">
            <v>N/A</v>
          </cell>
          <cell r="W1517" t="str">
            <v>P231 Production Operations</v>
          </cell>
          <cell r="X1517" t="str">
            <v>S7200 Services</v>
          </cell>
          <cell r="Y1517" t="str">
            <v>A2110 Production Operations</v>
          </cell>
          <cell r="AB1517">
            <v>0</v>
          </cell>
          <cell r="AC1517">
            <v>0</v>
          </cell>
          <cell r="AD1517">
            <v>0</v>
          </cell>
        </row>
        <row r="1518">
          <cell r="A1518" t="str">
            <v>P.NG.PCE.DL.11.001</v>
          </cell>
          <cell r="B1518" t="str">
            <v xml:space="preserve">CONSTRUCTION                            </v>
          </cell>
          <cell r="C1518" t="str">
            <v>C.NG.PCW.DL.17.001</v>
          </cell>
          <cell r="D1518" t="str">
            <v>FLOWLINES WEST - PLANNED REPLACEMENT</v>
          </cell>
          <cell r="E1518">
            <v>13210</v>
          </cell>
          <cell r="F1518">
            <v>132</v>
          </cell>
          <cell r="G1518" t="str">
            <v>OF-E&amp;M</v>
          </cell>
          <cell r="H1518" t="str">
            <v>BASE JV</v>
          </cell>
          <cell r="I1518" t="str">
            <v>P&amp;T</v>
          </cell>
          <cell r="J1518" t="str">
            <v>GM Nigeria, Operated</v>
          </cell>
          <cell r="K1518" t="str">
            <v>GM Nigeria, Operated</v>
          </cell>
          <cell r="L1518" t="str">
            <v>Manager, Asset Engineering</v>
          </cell>
          <cell r="M1518" t="str">
            <v>MOJEED OKUNADE</v>
          </cell>
          <cell r="N1518" t="str">
            <v>ENGINEERING</v>
          </cell>
          <cell r="O1518" t="str">
            <v>EBEM, MARCEL</v>
          </cell>
          <cell r="P1518" t="str">
            <v>SEPREBO.SAGBE@SHELL.COM</v>
          </cell>
          <cell r="Q1518" t="str">
            <v>OPEX</v>
          </cell>
          <cell r="R1518" t="str">
            <v>CAPEX</v>
          </cell>
          <cell r="S1518" t="str">
            <v>NON SAL</v>
          </cell>
          <cell r="T1518" t="str">
            <v>N/A</v>
          </cell>
          <cell r="U1518" t="str">
            <v>N/A</v>
          </cell>
          <cell r="V1518" t="str">
            <v>N/A</v>
          </cell>
          <cell r="W1518" t="str">
            <v>P233 Facilities Maintenance</v>
          </cell>
          <cell r="X1518" t="str">
            <v>S7200 Services</v>
          </cell>
          <cell r="Y1518" t="str">
            <v>A2140 Facilities Maintenance</v>
          </cell>
          <cell r="AB1518">
            <v>0</v>
          </cell>
          <cell r="AC1518">
            <v>0</v>
          </cell>
          <cell r="AD1518">
            <v>0</v>
          </cell>
        </row>
        <row r="1519">
          <cell r="A1519" t="str">
            <v>C.NG.PTE.DF.18.001</v>
          </cell>
          <cell r="B1519" t="str">
            <v>Facility Mechanical Upgrade &amp; Integrity Fix East at Bonny</v>
          </cell>
          <cell r="C1519" t="str">
            <v>C.NG.PTE.DF.18.001</v>
          </cell>
          <cell r="D1519" t="str">
            <v>Facility Mechanical Upgrade &amp; Integrity Fix East at Bonny</v>
          </cell>
          <cell r="E1519">
            <v>13210</v>
          </cell>
          <cell r="F1519">
            <v>132</v>
          </cell>
          <cell r="G1519" t="str">
            <v>OF-E&amp;M</v>
          </cell>
          <cell r="H1519" t="str">
            <v>BASE JV</v>
          </cell>
          <cell r="I1519" t="str">
            <v>P&amp;T</v>
          </cell>
          <cell r="J1519" t="str">
            <v>GM Nigeria, Operated</v>
          </cell>
          <cell r="K1519" t="str">
            <v>GM Nigeria, Operated</v>
          </cell>
          <cell r="L1519" t="str">
            <v>Manager, Asset Engineering</v>
          </cell>
          <cell r="M1519" t="str">
            <v>MOJEED OKUNADE</v>
          </cell>
          <cell r="N1519" t="str">
            <v>ENGINEERING</v>
          </cell>
          <cell r="O1519" t="str">
            <v>EBEM, MARCEL</v>
          </cell>
          <cell r="P1519" t="str">
            <v>UCHE.EGUNATUM@SHELL.COM</v>
          </cell>
          <cell r="Q1519" t="str">
            <v>CAPEX</v>
          </cell>
          <cell r="R1519" t="str">
            <v>CAPEX</v>
          </cell>
          <cell r="V1519" t="str">
            <v>C_BONN_PTE_Z07</v>
          </cell>
          <cell r="AB1519">
            <v>68625000</v>
          </cell>
          <cell r="AC1519">
            <v>675000</v>
          </cell>
          <cell r="AD1519">
            <v>900000</v>
          </cell>
        </row>
        <row r="1520">
          <cell r="A1520" t="str">
            <v>C.NG.PTE.DF.18.002</v>
          </cell>
          <cell r="B1520" t="str">
            <v>BOGT INSTRUMENTATION UPGRADE</v>
          </cell>
          <cell r="C1520" t="str">
            <v>C.NG.PTE.DF.18.001</v>
          </cell>
          <cell r="D1520" t="str">
            <v>BOGT INSTRUMENTATION UPGRADE</v>
          </cell>
          <cell r="E1520">
            <v>13902</v>
          </cell>
          <cell r="F1520">
            <v>139</v>
          </cell>
          <cell r="G1520" t="str">
            <v>OF-E&amp;M</v>
          </cell>
          <cell r="H1520" t="str">
            <v>BASE JV</v>
          </cell>
          <cell r="I1520" t="str">
            <v>PRODUCTION</v>
          </cell>
          <cell r="J1520" t="str">
            <v>PRODUCTION</v>
          </cell>
          <cell r="K1520" t="str">
            <v>Asset Manager, Swamp East Hub</v>
          </cell>
          <cell r="L1520" t="str">
            <v>Bonny Terminal Installation Manager </v>
          </cell>
          <cell r="M1520" t="str">
            <v>IRETI OMOTOSO</v>
          </cell>
          <cell r="N1520" t="str">
            <v>PRODUCTION</v>
          </cell>
          <cell r="O1520" t="str">
            <v>MBANEFO, DUBEM</v>
          </cell>
          <cell r="P1520" t="str">
            <v>AKPALA.UDE@SHELL.COM</v>
          </cell>
          <cell r="Q1520" t="str">
            <v>CAPEX</v>
          </cell>
          <cell r="R1520" t="str">
            <v>CAPEX</v>
          </cell>
          <cell r="V1520" t="str">
            <v>C_OGIS_MAI_A22</v>
          </cell>
          <cell r="AB1520">
            <v>27450000</v>
          </cell>
          <cell r="AC1520">
            <v>104000</v>
          </cell>
          <cell r="AD1520">
            <v>194000</v>
          </cell>
        </row>
        <row r="1521">
          <cell r="A1521" t="str">
            <v>C.NG.PTE.IC.17.001</v>
          </cell>
          <cell r="B1521" t="str">
            <v>SECURITY TECHNOLOGY - BOGT</v>
          </cell>
          <cell r="C1521" t="str">
            <v>C.NG.PTW.IC.17.001</v>
          </cell>
          <cell r="D1521" t="str">
            <v>SECURITY TECHNOLOGY</v>
          </cell>
          <cell r="E1521">
            <v>14001</v>
          </cell>
          <cell r="F1521">
            <v>140</v>
          </cell>
          <cell r="G1521" t="str">
            <v>HSE</v>
          </cell>
          <cell r="H1521" t="str">
            <v>BASE JV</v>
          </cell>
          <cell r="I1521" t="str">
            <v>CC &amp; MD</v>
          </cell>
          <cell r="J1521" t="str">
            <v>SECURITY</v>
          </cell>
          <cell r="K1521" t="str">
            <v>General Manager, Security</v>
          </cell>
          <cell r="L1521" t="str">
            <v>Corporate Security Operations Manager</v>
          </cell>
          <cell r="M1521" t="str">
            <v>CHIGBO ENENMO</v>
          </cell>
          <cell r="N1521" t="str">
            <v>SECURITY</v>
          </cell>
          <cell r="O1521" t="str">
            <v>OLOWOLAGBA, SUNKANMI</v>
          </cell>
          <cell r="P1521" t="str">
            <v>DAVID.OBOT@SHELL.COM</v>
          </cell>
          <cell r="Q1521" t="str">
            <v>CAPEX</v>
          </cell>
          <cell r="R1521" t="str">
            <v>CAPEX</v>
          </cell>
          <cell r="V1521" t="str">
            <v>C_NOGI_CSE_Z18</v>
          </cell>
          <cell r="AB1521">
            <v>494862500</v>
          </cell>
          <cell r="AC1521">
            <v>4867500</v>
          </cell>
          <cell r="AD1521">
            <v>6490000</v>
          </cell>
        </row>
        <row r="1522">
          <cell r="A1522" t="str">
            <v>C.NG.PTW.IC.17.001</v>
          </cell>
          <cell r="B1522" t="str">
            <v>SECURITY TECHNOLOGY - FOT</v>
          </cell>
          <cell r="C1522" t="str">
            <v>C.NG.PTW.IC.17.001</v>
          </cell>
          <cell r="D1522" t="str">
            <v>SECURITY TECHNOLOGY</v>
          </cell>
          <cell r="E1522">
            <v>14001</v>
          </cell>
          <cell r="F1522">
            <v>140</v>
          </cell>
          <cell r="G1522" t="str">
            <v>HSE</v>
          </cell>
          <cell r="H1522" t="str">
            <v>BASE JV</v>
          </cell>
          <cell r="I1522" t="str">
            <v>CC &amp; MD</v>
          </cell>
          <cell r="J1522" t="str">
            <v>SECURITY</v>
          </cell>
          <cell r="K1522" t="str">
            <v>General Manager, Security</v>
          </cell>
          <cell r="L1522" t="str">
            <v>Corporate Security Operations Manager</v>
          </cell>
          <cell r="M1522" t="str">
            <v>CHIGBO ENENMO</v>
          </cell>
          <cell r="N1522" t="str">
            <v>SECURITY</v>
          </cell>
          <cell r="O1522" t="str">
            <v>OLOWOLAGBA, SUNKANMI</v>
          </cell>
          <cell r="P1522" t="str">
            <v>DAVID.OBOT@SHELL.COM</v>
          </cell>
          <cell r="Q1522" t="str">
            <v>CAPEX</v>
          </cell>
          <cell r="R1522" t="str">
            <v>CAPEX</v>
          </cell>
          <cell r="V1522" t="str">
            <v>C_NOGI_CSE_Z17</v>
          </cell>
          <cell r="AB1522">
            <v>584837500</v>
          </cell>
          <cell r="AC1522">
            <v>5752500</v>
          </cell>
          <cell r="AD1522">
            <v>7670000</v>
          </cell>
        </row>
        <row r="1523">
          <cell r="A1523" t="str">
            <v>C.NG.SAG.DG.12.206</v>
          </cell>
          <cell r="B1523" t="str">
            <v>SOTHERN SWAMP AGS TUNU FACILITIES</v>
          </cell>
          <cell r="C1523" t="str">
            <v>C.NG.SAG.DG.12.206</v>
          </cell>
          <cell r="D1523" t="str">
            <v>SOTHERN SWAMP AGS TUNU FACILITIES</v>
          </cell>
          <cell r="E1523">
            <v>13303</v>
          </cell>
          <cell r="F1523">
            <v>133</v>
          </cell>
          <cell r="G1523" t="str">
            <v>GAS</v>
          </cell>
          <cell r="H1523" t="str">
            <v>DOMGAS/IPP</v>
          </cell>
          <cell r="I1523" t="str">
            <v>P&amp;T</v>
          </cell>
          <cell r="J1523" t="str">
            <v>GM Nigeria, Operated</v>
          </cell>
          <cell r="K1523" t="str">
            <v>GM Nigeria, Operated</v>
          </cell>
          <cell r="L1523" t="str">
            <v>Project Manager, SSAGS</v>
          </cell>
          <cell r="M1523" t="str">
            <v>MOJEED OKUNADE</v>
          </cell>
          <cell r="N1523" t="str">
            <v>MAJOR PROJECTS</v>
          </cell>
          <cell r="O1523" t="str">
            <v>AJALA, OLUFEMI</v>
          </cell>
          <cell r="P1523" t="str">
            <v>FAUSTINA.FRANK@SHELL.COM</v>
          </cell>
          <cell r="Q1523" t="str">
            <v>CAPEX</v>
          </cell>
          <cell r="R1523" t="str">
            <v>CAPEX</v>
          </cell>
          <cell r="S1523" t="str">
            <v>NON SAL</v>
          </cell>
          <cell r="T1523" t="str">
            <v>N/A</v>
          </cell>
          <cell r="U1523" t="str">
            <v>N/A</v>
          </cell>
          <cell r="V1523" t="str">
            <v>C_TUNU</v>
          </cell>
          <cell r="AB1523">
            <v>8543538000</v>
          </cell>
          <cell r="AC1523">
            <v>42017400</v>
          </cell>
          <cell r="AD1523">
            <v>70029000</v>
          </cell>
        </row>
        <row r="1524">
          <cell r="A1524" t="str">
            <v>C.NG.SAG.DG.12.206.1235</v>
          </cell>
          <cell r="B1524" t="str">
            <v>SSAGS TUNU FLOWLINES/PIPELINES/BULKL</v>
          </cell>
          <cell r="C1524" t="str">
            <v>C.NG.SAG.DG.12.206</v>
          </cell>
          <cell r="D1524" t="str">
            <v>SOUTHERN SWAMP AGS TUNU FACILITIES</v>
          </cell>
          <cell r="E1524">
            <v>13303</v>
          </cell>
          <cell r="F1524">
            <v>133</v>
          </cell>
          <cell r="G1524" t="str">
            <v>GAS</v>
          </cell>
          <cell r="H1524" t="str">
            <v>DOMGAS/IPP</v>
          </cell>
          <cell r="I1524" t="str">
            <v>P&amp;T</v>
          </cell>
          <cell r="J1524" t="str">
            <v>GM Nigeria, Operated</v>
          </cell>
          <cell r="K1524" t="str">
            <v>GM Nigeria, Operated</v>
          </cell>
          <cell r="L1524" t="str">
            <v>Project Manager, SSAGS</v>
          </cell>
          <cell r="M1524" t="str">
            <v>MOJEED OKUNADE</v>
          </cell>
          <cell r="N1524" t="str">
            <v>MAJOR PROJECTS</v>
          </cell>
          <cell r="O1524" t="str">
            <v>AJALA, OLUFEMI</v>
          </cell>
          <cell r="P1524" t="str">
            <v>FAUSTINA.FRANK@SHELL.COM</v>
          </cell>
          <cell r="Q1524" t="str">
            <v>CAPEX</v>
          </cell>
          <cell r="R1524" t="str">
            <v>CAPEX</v>
          </cell>
          <cell r="S1524" t="str">
            <v>NON SAL</v>
          </cell>
          <cell r="T1524" t="str">
            <v>N/A</v>
          </cell>
          <cell r="U1524" t="str">
            <v>N/A</v>
          </cell>
          <cell r="V1524" t="str">
            <v>C_TUNU</v>
          </cell>
          <cell r="AB1524">
            <v>878400000</v>
          </cell>
          <cell r="AC1524">
            <v>4320000</v>
          </cell>
          <cell r="AD1524">
            <v>7200000</v>
          </cell>
        </row>
        <row r="1525">
          <cell r="A1525" t="str">
            <v>C.NG.PAE.DF.18.005</v>
          </cell>
          <cell r="B1525" t="str">
            <v xml:space="preserve">OKOLOMA LAND FENCING </v>
          </cell>
          <cell r="C1525" t="str">
            <v>C.NG.PAE.DF.18.005</v>
          </cell>
          <cell r="D1525" t="str">
            <v xml:space="preserve">OKOLOMA LAND FENCING </v>
          </cell>
          <cell r="E1525">
            <v>13204</v>
          </cell>
          <cell r="F1525">
            <v>132</v>
          </cell>
          <cell r="G1525" t="str">
            <v>OF-MTCE</v>
          </cell>
          <cell r="H1525" t="str">
            <v>BASE JV</v>
          </cell>
          <cell r="I1525" t="str">
            <v>PRODUCTION</v>
          </cell>
          <cell r="J1525" t="str">
            <v>PRODUCTION</v>
          </cell>
          <cell r="K1525" t="str">
            <v>Asset Manager, Land East Hub</v>
          </cell>
          <cell r="L1525" t="str">
            <v>Asset Management Integration Lead</v>
          </cell>
          <cell r="M1525" t="str">
            <v>IRETI OMOTOSO</v>
          </cell>
          <cell r="N1525" t="str">
            <v>PRODUCTION</v>
          </cell>
          <cell r="O1525" t="str">
            <v>ADEDIRAN ADEWALE</v>
          </cell>
          <cell r="P1525" t="str">
            <v>ebere.onoh@shell.com</v>
          </cell>
          <cell r="Q1525" t="str">
            <v>CAPEX</v>
          </cell>
          <cell r="R1525" t="str">
            <v>CAPEX</v>
          </cell>
          <cell r="V1525" t="str">
            <v>C_OKOL_ELL_A36</v>
          </cell>
          <cell r="AB1525">
            <v>61000000</v>
          </cell>
          <cell r="AC1525">
            <v>100000</v>
          </cell>
          <cell r="AD1525">
            <v>300000</v>
          </cell>
        </row>
        <row r="1526">
          <cell r="A1526" t="str">
            <v>C.NG.DMI.DF.15.001.AC03</v>
          </cell>
          <cell r="B1526" t="str">
            <v>DOMGAS QUALITY</v>
          </cell>
          <cell r="C1526" t="str">
            <v>DOMGAS Quality</v>
          </cell>
          <cell r="D1526" t="str">
            <v>DOMGAS QUALITY</v>
          </cell>
          <cell r="E1526">
            <v>413001</v>
          </cell>
          <cell r="F1526">
            <v>4130</v>
          </cell>
          <cell r="G1526" t="str">
            <v>GAS</v>
          </cell>
          <cell r="H1526" t="str">
            <v>DOMGAS/IPP</v>
          </cell>
          <cell r="I1526" t="str">
            <v>P&amp;T</v>
          </cell>
          <cell r="J1526" t="str">
            <v>GM Nigeria, Operated</v>
          </cell>
          <cell r="K1526" t="str">
            <v>GM Nigeria, Operated</v>
          </cell>
          <cell r="L1526" t="str">
            <v xml:space="preserve">Project Manager, Matrix, Major Pipelines, H Block &amp; Corp Civil </v>
          </cell>
          <cell r="M1526" t="str">
            <v>MOJEED OKUNADE</v>
          </cell>
          <cell r="N1526" t="str">
            <v>MAJOR PROJECTS</v>
          </cell>
          <cell r="O1526" t="str">
            <v>EBEM, MARCEL</v>
          </cell>
          <cell r="P1526" t="str">
            <v>GREGORY.AKHIBI@SHELL.COM</v>
          </cell>
          <cell r="Q1526" t="str">
            <v>OPEX</v>
          </cell>
          <cell r="R1526" t="str">
            <v>OPEX</v>
          </cell>
          <cell r="S1526" t="str">
            <v>NON SAL</v>
          </cell>
          <cell r="T1526" t="str">
            <v>N/A</v>
          </cell>
          <cell r="U1526" t="str">
            <v>N/A</v>
          </cell>
          <cell r="V1526" t="str">
            <v>N/A</v>
          </cell>
          <cell r="W1526" t="str">
            <v>P242 Feasibility Expenses</v>
          </cell>
          <cell r="X1526" t="str">
            <v>S7200 Services</v>
          </cell>
          <cell r="Y1526" t="str">
            <v>A2900 Upstream Capitalized</v>
          </cell>
          <cell r="AB1526">
            <v>0</v>
          </cell>
          <cell r="AC1526">
            <v>0</v>
          </cell>
          <cell r="AD1526">
            <v>0</v>
          </cell>
        </row>
        <row r="1527">
          <cell r="A1527" t="str">
            <v>P.NG.PAE.DG.07.001</v>
          </cell>
          <cell r="B1527" t="str">
            <v>NUGS 6</v>
          </cell>
          <cell r="C1527" t="str">
            <v>DOMGAS Quality</v>
          </cell>
          <cell r="D1527" t="str">
            <v>DOMGAS QUALITY</v>
          </cell>
          <cell r="E1527">
            <v>413001</v>
          </cell>
          <cell r="F1527">
            <v>4130</v>
          </cell>
          <cell r="G1527" t="str">
            <v>GAS</v>
          </cell>
          <cell r="H1527" t="str">
            <v>DOMGAS/IPP</v>
          </cell>
          <cell r="I1527" t="str">
            <v>P&amp;T</v>
          </cell>
          <cell r="J1527" t="str">
            <v>GM Nigeria, Operated</v>
          </cell>
          <cell r="K1527" t="str">
            <v>GM Nigeria, Operated</v>
          </cell>
          <cell r="L1527" t="str">
            <v xml:space="preserve">Project Manager, Matrix, Major Pipelines, H Block &amp; Corp Civil </v>
          </cell>
          <cell r="M1527" t="str">
            <v>MOJEED OKUNADE</v>
          </cell>
          <cell r="N1527" t="str">
            <v>MAJOR PROJECTS</v>
          </cell>
          <cell r="O1527" t="str">
            <v>EBEM, MARCEL</v>
          </cell>
          <cell r="P1527" t="str">
            <v>GREGORY.AKHIBI@SHELL.COM</v>
          </cell>
          <cell r="Q1527" t="str">
            <v>OPEX</v>
          </cell>
          <cell r="R1527" t="str">
            <v>OPEX</v>
          </cell>
          <cell r="S1527" t="str">
            <v>NON SAL</v>
          </cell>
          <cell r="T1527" t="str">
            <v>N/A</v>
          </cell>
          <cell r="U1527" t="str">
            <v>N/A</v>
          </cell>
          <cell r="V1527" t="str">
            <v>N/A</v>
          </cell>
          <cell r="W1527" t="str">
            <v>P242 Feasibility Expenses</v>
          </cell>
          <cell r="X1527" t="str">
            <v>S7200 Services</v>
          </cell>
          <cell r="Y1527" t="str">
            <v>A2180 Feasibility Expenses</v>
          </cell>
          <cell r="AB1527">
            <v>0</v>
          </cell>
          <cell r="AC1527">
            <v>0</v>
          </cell>
          <cell r="AD1527">
            <v>0</v>
          </cell>
        </row>
        <row r="1528">
          <cell r="A1528" t="str">
            <v>P.NG.PAE.DG.16.002</v>
          </cell>
          <cell r="B1528" t="str">
            <v>DOMGAS QUALITY</v>
          </cell>
          <cell r="C1528" t="str">
            <v>DOMGAS Quality</v>
          </cell>
          <cell r="D1528" t="str">
            <v>DOMGAS QUALITY</v>
          </cell>
          <cell r="E1528">
            <v>413001</v>
          </cell>
          <cell r="F1528">
            <v>4130</v>
          </cell>
          <cell r="G1528" t="str">
            <v>GAS</v>
          </cell>
          <cell r="H1528" t="str">
            <v>DOMGAS/IPP</v>
          </cell>
          <cell r="I1528" t="str">
            <v>P&amp;T</v>
          </cell>
          <cell r="J1528" t="str">
            <v>GM Nigeria, Operated</v>
          </cell>
          <cell r="K1528" t="str">
            <v>GM Nigeria, Operated</v>
          </cell>
          <cell r="L1528" t="str">
            <v xml:space="preserve">Project Manager, Matrix, Major Pipelines, H Block &amp; Corp Civil </v>
          </cell>
          <cell r="M1528" t="str">
            <v>MOJEED OKUNADE</v>
          </cell>
          <cell r="N1528" t="str">
            <v>MAJOR PROJECTS</v>
          </cell>
          <cell r="O1528" t="str">
            <v>EBEM, MARCEL</v>
          </cell>
          <cell r="P1528" t="str">
            <v>GREGORY.AKHIBI@SHELL.COM</v>
          </cell>
          <cell r="Q1528" t="str">
            <v>OPEX</v>
          </cell>
          <cell r="R1528" t="str">
            <v>OPEX</v>
          </cell>
          <cell r="S1528" t="str">
            <v>NON SAL</v>
          </cell>
          <cell r="T1528" t="str">
            <v>N/A</v>
          </cell>
          <cell r="U1528" t="str">
            <v>N/A</v>
          </cell>
          <cell r="V1528" t="str">
            <v>N/A</v>
          </cell>
          <cell r="W1528" t="str">
            <v>P242 Feasibility Expenses</v>
          </cell>
          <cell r="X1528" t="str">
            <v>S7200 Services</v>
          </cell>
          <cell r="Y1528" t="str">
            <v>A2180 Feasibility Expenses</v>
          </cell>
          <cell r="AB1528">
            <v>0</v>
          </cell>
          <cell r="AC1528">
            <v>0</v>
          </cell>
          <cell r="AD1528">
            <v>0</v>
          </cell>
        </row>
        <row r="1529">
          <cell r="A1529" t="str">
            <v>P.NG.PAE.DF.03.203</v>
          </cell>
          <cell r="B1529" t="str">
            <v>GBARAN NLNG K2S NORTH BANK SCD</v>
          </cell>
          <cell r="C1529" t="str">
            <v>GU2A &amp; 2B SCD</v>
          </cell>
          <cell r="D1529" t="str">
            <v>GU2A &amp; 2B SCD</v>
          </cell>
          <cell r="E1529">
            <v>415008</v>
          </cell>
          <cell r="F1529">
            <v>4150</v>
          </cell>
          <cell r="G1529" t="str">
            <v>CDPA</v>
          </cell>
          <cell r="H1529" t="str">
            <v>BASE JV</v>
          </cell>
          <cell r="I1529" t="str">
            <v>P&amp;T</v>
          </cell>
          <cell r="J1529" t="str">
            <v>GM Nigeria, Operated</v>
          </cell>
          <cell r="K1529" t="str">
            <v>GM Nigeria, Operated</v>
          </cell>
          <cell r="L1529" t="str">
            <v>Project Manager NLNG Supplies</v>
          </cell>
          <cell r="M1529" t="str">
            <v>MOJEED OKUNADE</v>
          </cell>
          <cell r="N1529" t="str">
            <v>MAJOR PROJECTS</v>
          </cell>
          <cell r="O1529" t="str">
            <v>AKINLAMI, OLUWAKEMI</v>
          </cell>
          <cell r="P1529" t="str">
            <v>KIRI.OBOMANU@SHELL.COM</v>
          </cell>
          <cell r="Q1529" t="str">
            <v>OPEX</v>
          </cell>
          <cell r="R1529" t="str">
            <v>OPEX</v>
          </cell>
          <cell r="S1529" t="str">
            <v>NON SAL</v>
          </cell>
          <cell r="T1529" t="str">
            <v>N/A</v>
          </cell>
          <cell r="U1529" t="str">
            <v>N/A</v>
          </cell>
          <cell r="V1529" t="str">
            <v>C_OPSE_OIL_Z11</v>
          </cell>
          <cell r="W1529" t="str">
            <v>P236.08 Overhead (SCD)</v>
          </cell>
          <cell r="X1529" t="str">
            <v>S7200 Services</v>
          </cell>
          <cell r="Y1529" t="str">
            <v>A2340 Overhead</v>
          </cell>
          <cell r="AB1529">
            <v>0</v>
          </cell>
          <cell r="AC1529">
            <v>0</v>
          </cell>
          <cell r="AD1529">
            <v>0</v>
          </cell>
        </row>
        <row r="1530">
          <cell r="A1530" t="str">
            <v>C.NG.PAE.DF.18.005</v>
          </cell>
          <cell r="B1530" t="str">
            <v>CENTRAL TURBINE  INSPECTIONS AND OVERHAUL</v>
          </cell>
          <cell r="C1530" t="str">
            <v>C.NG.PAE.DF.18.005</v>
          </cell>
          <cell r="D1530" t="str">
            <v>CENTRAL TURBINE  INSPECTIONS AND OVERHAUL</v>
          </cell>
          <cell r="E1530">
            <v>13306</v>
          </cell>
          <cell r="F1530">
            <v>133</v>
          </cell>
          <cell r="G1530" t="str">
            <v>GAS</v>
          </cell>
          <cell r="H1530" t="str">
            <v>BASE JV</v>
          </cell>
          <cell r="I1530" t="str">
            <v>PRODUCTION</v>
          </cell>
          <cell r="J1530" t="str">
            <v>PRODUCTION</v>
          </cell>
          <cell r="K1530" t="str">
            <v>Asset Manager, Central Hub</v>
          </cell>
          <cell r="L1530" t="str">
            <v>Asset Management Integration Lead</v>
          </cell>
          <cell r="M1530" t="str">
            <v>IRETI OMOTOSO</v>
          </cell>
          <cell r="N1530" t="str">
            <v>PRODUCTION</v>
          </cell>
          <cell r="O1530" t="str">
            <v>OLALEYE, OLAYEMI</v>
          </cell>
          <cell r="P1530" t="str">
            <v>OJIYOVWI.ONEPHROJIRE@SHELL.COM</v>
          </cell>
          <cell r="Q1530" t="str">
            <v>CAPEX</v>
          </cell>
          <cell r="R1530" t="str">
            <v>CAPEX</v>
          </cell>
          <cell r="V1530" t="str">
            <v>C_OGIS_SE1_A17</v>
          </cell>
          <cell r="AB1530">
            <v>47580000</v>
          </cell>
          <cell r="AC1530">
            <v>234000</v>
          </cell>
          <cell r="AD1530">
            <v>390000</v>
          </cell>
        </row>
        <row r="1531">
          <cell r="A1531" t="str">
            <v>C.NG.PAO.NO.18.001</v>
          </cell>
          <cell r="B1531" t="str">
            <v>Flash Gas Overhauls</v>
          </cell>
          <cell r="C1531" t="str">
            <v>C.NG.PAO.NO.18.001</v>
          </cell>
          <cell r="D1531" t="str">
            <v>Flash Gas Overhauls</v>
          </cell>
          <cell r="E1531">
            <v>13203</v>
          </cell>
          <cell r="F1531">
            <v>132</v>
          </cell>
          <cell r="G1531" t="str">
            <v>OF-EM</v>
          </cell>
          <cell r="H1531" t="str">
            <v>BASE JV</v>
          </cell>
          <cell r="I1531" t="str">
            <v>PRODUCTION</v>
          </cell>
          <cell r="J1531" t="str">
            <v>PRODUCTION</v>
          </cell>
          <cell r="K1531" t="str">
            <v>Asset Manager, EA Hub</v>
          </cell>
          <cell r="L1531" t="str">
            <v>Asset Management Integration Lead</v>
          </cell>
          <cell r="M1531" t="str">
            <v>IRETI OMOTOSO</v>
          </cell>
          <cell r="N1531" t="str">
            <v>PRODUCTION</v>
          </cell>
          <cell r="O1531" t="str">
            <v>OLUMIDE, VICTORIA</v>
          </cell>
          <cell r="P1531" t="str">
            <v>ADEOLA.OMOLE@SHELL.COM</v>
          </cell>
          <cell r="Q1531" t="str">
            <v>CAPEX</v>
          </cell>
          <cell r="R1531" t="str">
            <v>CAPEX</v>
          </cell>
          <cell r="S1531">
            <v>0</v>
          </cell>
          <cell r="T1531">
            <v>0</v>
          </cell>
          <cell r="U1531">
            <v>0</v>
          </cell>
          <cell r="V1531" t="str">
            <v>C_OGIS_OZZ_U08</v>
          </cell>
          <cell r="W1531">
            <v>0</v>
          </cell>
          <cell r="X1531">
            <v>0</v>
          </cell>
          <cell r="Y1531">
            <v>0</v>
          </cell>
          <cell r="AB1531">
            <v>417240000</v>
          </cell>
          <cell r="AC1531">
            <v>2052000</v>
          </cell>
          <cell r="AD1531">
            <v>3420000</v>
          </cell>
        </row>
        <row r="1532">
          <cell r="A1532" t="str">
            <v>C.NG.PAO.NO.18.002</v>
          </cell>
          <cell r="B1532" t="str">
            <v>Sewage System Upgrade Phase 2</v>
          </cell>
          <cell r="C1532" t="str">
            <v>C.NG.PAO.NO.18.002</v>
          </cell>
          <cell r="D1532" t="str">
            <v>Sewage System Upgrade Phase 2</v>
          </cell>
          <cell r="E1532">
            <v>13203</v>
          </cell>
          <cell r="F1532">
            <v>132</v>
          </cell>
          <cell r="G1532" t="str">
            <v>OF-EM</v>
          </cell>
          <cell r="H1532" t="str">
            <v>BASE JV</v>
          </cell>
          <cell r="I1532" t="str">
            <v>PRODUCTION</v>
          </cell>
          <cell r="J1532" t="str">
            <v>PRODUCTION</v>
          </cell>
          <cell r="K1532" t="str">
            <v>Asset Manager, EA Hub</v>
          </cell>
          <cell r="L1532" t="str">
            <v>Asset Management Integration Lead</v>
          </cell>
          <cell r="M1532" t="str">
            <v>IRETI OMOTOSO</v>
          </cell>
          <cell r="N1532" t="str">
            <v>PRODUCTION</v>
          </cell>
          <cell r="O1532" t="str">
            <v>OLUMIDE, VICTORIA</v>
          </cell>
          <cell r="P1532" t="str">
            <v>ADEOLA.OMOLE@SHELL.COM</v>
          </cell>
          <cell r="Q1532" t="str">
            <v>CAPEX</v>
          </cell>
          <cell r="R1532" t="str">
            <v>CAPEX</v>
          </cell>
          <cell r="S1532">
            <v>0</v>
          </cell>
          <cell r="T1532">
            <v>0</v>
          </cell>
          <cell r="U1532">
            <v>0</v>
          </cell>
          <cell r="V1532" t="str">
            <v>C_OGIS_OZZ_U10</v>
          </cell>
          <cell r="W1532">
            <v>0</v>
          </cell>
          <cell r="X1532">
            <v>0</v>
          </cell>
          <cell r="Y1532">
            <v>0</v>
          </cell>
          <cell r="AB1532">
            <v>32330000</v>
          </cell>
          <cell r="AC1532">
            <v>424000</v>
          </cell>
          <cell r="AD1532">
            <v>530000</v>
          </cell>
        </row>
        <row r="1533">
          <cell r="A1533">
            <v>101644</v>
          </cell>
          <cell r="B1533" t="str">
            <v>SALS &amp; WAGES AFAM</v>
          </cell>
          <cell r="C1533" t="str">
            <v>O.NG.BPE.FAC.71300</v>
          </cell>
          <cell r="D1533" t="str">
            <v>AFAM POWER PLANT OPERATIONS (PRODUCTION MAINTENANCE – GAS (ONSHORE))</v>
          </cell>
          <cell r="E1533">
            <v>413003</v>
          </cell>
          <cell r="F1533">
            <v>4130</v>
          </cell>
          <cell r="G1533" t="str">
            <v>GAS</v>
          </cell>
          <cell r="H1533" t="str">
            <v>DOMGAS/IPP</v>
          </cell>
          <cell r="I1533" t="str">
            <v>PRODUCTION</v>
          </cell>
          <cell r="J1533" t="str">
            <v>PRODUCTION</v>
          </cell>
          <cell r="K1533" t="str">
            <v>Asset Manager, Land East Hub (AFAM)</v>
          </cell>
          <cell r="L1533" t="str">
            <v>Operations Manager Afam Power Plant</v>
          </cell>
          <cell r="M1533" t="str">
            <v>IRETI OMOTOSO</v>
          </cell>
          <cell r="N1533" t="str">
            <v>PRODUCTION</v>
          </cell>
          <cell r="O1533" t="str">
            <v>AZUBUIKE, JOHN</v>
          </cell>
          <cell r="P1533" t="str">
            <v>ALPHONS.ALAGALA@SHELL.COM</v>
          </cell>
          <cell r="Q1533" t="str">
            <v>OPEX</v>
          </cell>
          <cell r="R1533" t="str">
            <v>OPEX</v>
          </cell>
          <cell r="S1533" t="str">
            <v>NON SAL</v>
          </cell>
          <cell r="T1533" t="str">
            <v>N/A</v>
          </cell>
          <cell r="U1533" t="str">
            <v>N/A</v>
          </cell>
          <cell r="V1533" t="str">
            <v>N/A</v>
          </cell>
          <cell r="W1533" t="str">
            <v>P234 Power Operations</v>
          </cell>
          <cell r="X1533" t="str">
            <v>S7200 Services</v>
          </cell>
          <cell r="Y1533" t="str">
            <v>A2110 Production Operations</v>
          </cell>
          <cell r="AB1533">
            <v>0</v>
          </cell>
          <cell r="AC1533">
            <v>0</v>
          </cell>
          <cell r="AD1533">
            <v>0</v>
          </cell>
        </row>
        <row r="1534">
          <cell r="A1534" t="str">
            <v>O.NG.BPE.AFR.FAC.71300</v>
          </cell>
          <cell r="B1534" t="str">
            <v>AFAM POWER PLANT OPERATIONS</v>
          </cell>
          <cell r="C1534" t="str">
            <v>O.NG.BPE.FAC.71300</v>
          </cell>
          <cell r="D1534" t="str">
            <v>AFAM POWER PLANT OPERATIONS (PRODUCTION MAINTENANCE – GAS (ONSHORE))</v>
          </cell>
          <cell r="E1534">
            <v>413003</v>
          </cell>
          <cell r="F1534">
            <v>4130</v>
          </cell>
          <cell r="G1534" t="str">
            <v>GAS</v>
          </cell>
          <cell r="H1534" t="str">
            <v>DOMGAS/IPP</v>
          </cell>
          <cell r="I1534" t="str">
            <v>PRODUCTION</v>
          </cell>
          <cell r="J1534" t="str">
            <v>PRODUCTION</v>
          </cell>
          <cell r="K1534" t="str">
            <v>Asset Manager, Land East Hub (AFAM)</v>
          </cell>
          <cell r="L1534" t="str">
            <v>Operations Manager Afam Power Plant</v>
          </cell>
          <cell r="M1534" t="str">
            <v>IRETI OMOTOSO</v>
          </cell>
          <cell r="N1534" t="str">
            <v>PRODUCTION</v>
          </cell>
          <cell r="O1534" t="str">
            <v>AZUBUIKE, JOHN</v>
          </cell>
          <cell r="P1534" t="str">
            <v>ALPHONS.ALAGALA@SHELL.COM</v>
          </cell>
          <cell r="Q1534" t="str">
            <v>OPEX</v>
          </cell>
          <cell r="R1534" t="str">
            <v>OPEX</v>
          </cell>
          <cell r="S1534" t="str">
            <v>NON SAL</v>
          </cell>
          <cell r="T1534" t="str">
            <v>N/A</v>
          </cell>
          <cell r="U1534" t="str">
            <v>N/A</v>
          </cell>
          <cell r="V1534" t="str">
            <v>N_AFAM_EL1_G01</v>
          </cell>
          <cell r="W1534" t="str">
            <v>P234 Power Operations</v>
          </cell>
          <cell r="X1534" t="str">
            <v>S7200 Services</v>
          </cell>
          <cell r="Y1534" t="str">
            <v>A2110 Production Operations</v>
          </cell>
          <cell r="AB1534">
            <v>1705055935.5</v>
          </cell>
          <cell r="AC1534">
            <v>11672013.225</v>
          </cell>
          <cell r="AD1534">
            <v>17262360.554508194</v>
          </cell>
        </row>
        <row r="1535">
          <cell r="A1535" t="str">
            <v>O.NG.PAO.FAU.PIP.724FC</v>
          </cell>
          <cell r="B1535" t="str">
            <v>EA PIPELINES &amp; FLOWLINES CORR. MTC</v>
          </cell>
          <cell r="C1535" t="str">
            <v>O.NG.PAO.FAU.PIP.724FP</v>
          </cell>
          <cell r="D1535" t="str">
            <v>EA PIPELINES &amp; FLOWLINES PREV. MTC (MAINTENANCE OF PIPELINES, FLOWLINES AND RISERS - CRUDE)</v>
          </cell>
          <cell r="E1535">
            <v>412002</v>
          </cell>
          <cell r="F1535">
            <v>4120</v>
          </cell>
          <cell r="G1535" t="str">
            <v>OF-MTCE</v>
          </cell>
          <cell r="H1535" t="str">
            <v>BASE JV</v>
          </cell>
          <cell r="I1535" t="str">
            <v>PRODUCTION</v>
          </cell>
          <cell r="J1535" t="str">
            <v>PRODUCTION</v>
          </cell>
          <cell r="K1535" t="str">
            <v>Asset Manager, EA Hub</v>
          </cell>
          <cell r="L1535" t="str">
            <v>Asset Management Integration Lead</v>
          </cell>
          <cell r="M1535" t="str">
            <v>IRETI OMOTOSO</v>
          </cell>
          <cell r="N1535" t="str">
            <v>PRODUCTION</v>
          </cell>
          <cell r="O1535" t="str">
            <v>OLUMIDE, VICTORIA</v>
          </cell>
          <cell r="P1535" t="str">
            <v>OGBONNA.NWACHI@SHELL.COM</v>
          </cell>
          <cell r="Q1535" t="str">
            <v>OPEX</v>
          </cell>
          <cell r="R1535" t="str">
            <v>OPEX</v>
          </cell>
          <cell r="S1535" t="str">
            <v>NON SAL</v>
          </cell>
          <cell r="T1535" t="str">
            <v>N/A</v>
          </cell>
          <cell r="U1535" t="str">
            <v>N/A</v>
          </cell>
          <cell r="V1535" t="str">
            <v>N/A</v>
          </cell>
          <cell r="W1535" t="str">
            <v>P233 Facilities Maintenance</v>
          </cell>
          <cell r="X1535" t="str">
            <v>S7200 Services</v>
          </cell>
          <cell r="Y1535" t="str">
            <v>A2140 Facilities Maintenance</v>
          </cell>
          <cell r="AB1535">
            <v>160433339.38650313</v>
          </cell>
          <cell r="AC1535">
            <v>789016.42321231007</v>
          </cell>
          <cell r="AD1535">
            <v>1315027.372020517</v>
          </cell>
        </row>
        <row r="1536">
          <cell r="A1536" t="str">
            <v>O.NG.PAO.FAU.PIP.724FP</v>
          </cell>
          <cell r="B1536" t="str">
            <v>EA PIPELINES &amp; FLOWLINES PREV. MTC</v>
          </cell>
          <cell r="C1536" t="str">
            <v>O.NG.PAO.FAU.PIP.724FP</v>
          </cell>
          <cell r="D1536" t="str">
            <v>EA PIPELINES &amp; FLOWLINES PREV. MTC (MAINTENANCE OF PIPELINES, FLOWLINES AND RISERS - CRUDE)</v>
          </cell>
          <cell r="E1536">
            <v>412002</v>
          </cell>
          <cell r="F1536">
            <v>4120</v>
          </cell>
          <cell r="G1536" t="str">
            <v>OF-MTCE</v>
          </cell>
          <cell r="H1536" t="str">
            <v>BASE JV</v>
          </cell>
          <cell r="I1536" t="str">
            <v>PRODUCTION</v>
          </cell>
          <cell r="J1536" t="str">
            <v>PRODUCTION</v>
          </cell>
          <cell r="K1536" t="str">
            <v>Asset Manager, EA Hub</v>
          </cell>
          <cell r="L1536" t="str">
            <v>Asset Management Integration Lead</v>
          </cell>
          <cell r="M1536" t="str">
            <v>IRETI OMOTOSO</v>
          </cell>
          <cell r="N1536" t="str">
            <v>PRODUCTION</v>
          </cell>
          <cell r="O1536" t="str">
            <v>OLUMIDE, VICTORIA</v>
          </cell>
          <cell r="P1536" t="str">
            <v>OGBONNA.NWACHI@SHELL.COM</v>
          </cell>
          <cell r="Q1536" t="str">
            <v>OPEX</v>
          </cell>
          <cell r="R1536" t="str">
            <v>OPEX</v>
          </cell>
          <cell r="S1536" t="str">
            <v>NON SAL</v>
          </cell>
          <cell r="T1536" t="str">
            <v>N/A</v>
          </cell>
          <cell r="U1536" t="str">
            <v>N/A</v>
          </cell>
          <cell r="V1536" t="str">
            <v>N_EAZZ_OFS_N01</v>
          </cell>
          <cell r="W1536" t="str">
            <v>P233 Facilities Maintenance</v>
          </cell>
          <cell r="X1536" t="str">
            <v>S7200 Services</v>
          </cell>
          <cell r="Y1536" t="str">
            <v>A2140 Facilities Maintenance</v>
          </cell>
          <cell r="AB1536">
            <v>150408586.208</v>
          </cell>
          <cell r="AC1536">
            <v>739714.35839999991</v>
          </cell>
          <cell r="AD1536">
            <v>1232857.264</v>
          </cell>
        </row>
        <row r="1537">
          <cell r="A1537" t="str">
            <v>O.NG.PAO.SYM.FAC.71300</v>
          </cell>
          <cell r="B1537" t="str">
            <v xml:space="preserve">EA SYMP Facilities Operations           </v>
          </cell>
          <cell r="C1537" t="str">
            <v>O.NG.PAO.SYM.FAC.724FC</v>
          </cell>
          <cell r="D1537" t="str">
            <v>EA SYMP FACILITIES CORR. MTC (PLATFORM/ FLOW STATION OPERATIONS &amp; MAINTENANCE)</v>
          </cell>
          <cell r="E1537">
            <v>412001</v>
          </cell>
          <cell r="F1537">
            <v>4120</v>
          </cell>
          <cell r="G1537" t="str">
            <v>OF-MTCE</v>
          </cell>
          <cell r="H1537" t="str">
            <v>BASE JV</v>
          </cell>
          <cell r="I1537" t="str">
            <v>PRODUCTION</v>
          </cell>
          <cell r="J1537" t="str">
            <v>PRODUCTION</v>
          </cell>
          <cell r="K1537" t="str">
            <v>Asset Manager, EA Hub</v>
          </cell>
          <cell r="L1537" t="str">
            <v>Asset Management Integration Lead</v>
          </cell>
          <cell r="M1537" t="str">
            <v>IRETI OMOTOSO</v>
          </cell>
          <cell r="N1537" t="str">
            <v>PRODUCTION</v>
          </cell>
          <cell r="O1537" t="str">
            <v>OLUMIDE, VICTORIA</v>
          </cell>
          <cell r="P1537" t="str">
            <v>OGBONNA.NWACHI@SHELL.COM</v>
          </cell>
          <cell r="Q1537" t="str">
            <v>OPEX</v>
          </cell>
          <cell r="R1537" t="str">
            <v>OPEX</v>
          </cell>
          <cell r="S1537" t="str">
            <v>NON SAL</v>
          </cell>
          <cell r="T1537" t="str">
            <v>N/A</v>
          </cell>
          <cell r="U1537" t="str">
            <v>N/A</v>
          </cell>
          <cell r="V1537" t="str">
            <v>C_OPSE_OIL_Z11</v>
          </cell>
          <cell r="W1537" t="str">
            <v>P233 Facilities Maintenance</v>
          </cell>
          <cell r="X1537" t="str">
            <v>S7200 Services</v>
          </cell>
          <cell r="Y1537" t="str">
            <v>A2140 Facilities Maintenance</v>
          </cell>
          <cell r="AB1537">
            <v>0</v>
          </cell>
          <cell r="AC1537">
            <v>0</v>
          </cell>
          <cell r="AD1537">
            <v>0</v>
          </cell>
        </row>
        <row r="1538">
          <cell r="A1538" t="str">
            <v>O.NG.PAO.SYM.FAC.724FC</v>
          </cell>
          <cell r="B1538" t="str">
            <v>EA SYMP FACILITIES CORR. MTC</v>
          </cell>
          <cell r="C1538" t="str">
            <v>O.NG.PAO.SYM.FAC.724FC</v>
          </cell>
          <cell r="D1538" t="str">
            <v>EA SYMP FACILITIES CORR. MTC (PLATFORM/ FLOW STATION OPERATIONS &amp; MAINTENANCE)</v>
          </cell>
          <cell r="E1538">
            <v>412001</v>
          </cell>
          <cell r="F1538">
            <v>4120</v>
          </cell>
          <cell r="G1538" t="str">
            <v>OF-MTCE</v>
          </cell>
          <cell r="H1538" t="str">
            <v>BASE JV</v>
          </cell>
          <cell r="I1538" t="str">
            <v>PRODUCTION</v>
          </cell>
          <cell r="J1538" t="str">
            <v>PRODUCTION</v>
          </cell>
          <cell r="K1538" t="str">
            <v>Asset Manager, EA Hub</v>
          </cell>
          <cell r="L1538" t="str">
            <v>Asset Management Integration Lead</v>
          </cell>
          <cell r="M1538" t="str">
            <v>IRETI OMOTOSO</v>
          </cell>
          <cell r="N1538" t="str">
            <v>PRODUCTION</v>
          </cell>
          <cell r="O1538" t="str">
            <v>OLUMIDE, VICTORIA</v>
          </cell>
          <cell r="P1538" t="str">
            <v>OGBONNA.NWACHI@SHELL.COM</v>
          </cell>
          <cell r="Q1538" t="str">
            <v>OPEX</v>
          </cell>
          <cell r="R1538" t="str">
            <v>OPEX</v>
          </cell>
          <cell r="S1538" t="str">
            <v>NON SAL</v>
          </cell>
          <cell r="T1538" t="str">
            <v>N/A</v>
          </cell>
          <cell r="U1538" t="str">
            <v>N/A</v>
          </cell>
          <cell r="V1538" t="str">
            <v>C_OPSE_OIL_Z11</v>
          </cell>
          <cell r="W1538" t="str">
            <v>P233 Facilities Maintenance</v>
          </cell>
          <cell r="X1538" t="str">
            <v>S7200 Services</v>
          </cell>
          <cell r="Y1538" t="str">
            <v>A2140 Facilities Maintenance</v>
          </cell>
          <cell r="AB1538">
            <v>0</v>
          </cell>
          <cell r="AC1538">
            <v>35229062.262311801</v>
          </cell>
          <cell r="AD1538">
            <v>35229062.262311801</v>
          </cell>
        </row>
        <row r="1539">
          <cell r="A1539" t="str">
            <v>O.NG.PAW.KOC.FAC.724FP</v>
          </cell>
          <cell r="B1539" t="str">
            <v xml:space="preserve">PAW KOKORI C/S FACIL PREV. MTC          </v>
          </cell>
          <cell r="C1539" t="str">
            <v>O.NG.PAW.KOC.FAC.724FP</v>
          </cell>
          <cell r="D1539" t="str">
            <v xml:space="preserve">PAW KOKORI C/S FACIL PREV. MTC          </v>
          </cell>
          <cell r="E1539">
            <v>413001</v>
          </cell>
          <cell r="F1539">
            <v>4130</v>
          </cell>
          <cell r="G1539" t="str">
            <v>OF-MTCE</v>
          </cell>
          <cell r="H1539" t="str">
            <v>BASE JV</v>
          </cell>
          <cell r="I1539" t="str">
            <v>PRODUCTION</v>
          </cell>
          <cell r="J1539" t="str">
            <v>PRODUCTION</v>
          </cell>
          <cell r="K1539" t="str">
            <v>Asset Manager, Swamp West Hub</v>
          </cell>
          <cell r="L1539" t="str">
            <v>Asset Management Integration Lead</v>
          </cell>
          <cell r="M1539" t="str">
            <v>IRETI OMOTOSO</v>
          </cell>
          <cell r="N1539" t="str">
            <v>PRODUCTION</v>
          </cell>
          <cell r="O1539" t="str">
            <v>OLALEYE, OLAYEMI</v>
          </cell>
          <cell r="P1539" t="str">
            <v>NPDC</v>
          </cell>
          <cell r="Q1539" t="str">
            <v>OPEX</v>
          </cell>
          <cell r="R1539" t="str">
            <v>OPEX</v>
          </cell>
          <cell r="S1539" t="str">
            <v>NON SAL</v>
          </cell>
          <cell r="T1539" t="str">
            <v>N/A</v>
          </cell>
          <cell r="U1539" t="str">
            <v>N/A</v>
          </cell>
          <cell r="V1539" t="str">
            <v>N/A</v>
          </cell>
          <cell r="W1539" t="str">
            <v>P233 Facilities Maintenance - Gas</v>
          </cell>
          <cell r="X1539" t="str">
            <v>S7200 Services</v>
          </cell>
          <cell r="Y1539" t="str">
            <v>A2140 Facilities Maintenance</v>
          </cell>
          <cell r="AB1539">
            <v>0</v>
          </cell>
          <cell r="AC1539">
            <v>0</v>
          </cell>
          <cell r="AD1539">
            <v>0</v>
          </cell>
        </row>
        <row r="1540">
          <cell r="A1540" t="str">
            <v>O.NG.PAW.KOF.FAC.724FC</v>
          </cell>
          <cell r="B1540" t="str">
            <v xml:space="preserve">PAW Kokori F/S Facil Corr. Mtc          </v>
          </cell>
          <cell r="C1540" t="str">
            <v>O.NG.PAW.KOC.FAC.724FP</v>
          </cell>
          <cell r="D1540" t="str">
            <v xml:space="preserve">PAW KOKORI C/S FACIL PREV. MTC          </v>
          </cell>
          <cell r="E1540">
            <v>413001</v>
          </cell>
          <cell r="F1540">
            <v>4130</v>
          </cell>
          <cell r="G1540" t="str">
            <v>OF-MTCE</v>
          </cell>
          <cell r="H1540" t="str">
            <v>BASE JV</v>
          </cell>
          <cell r="I1540" t="str">
            <v>PRODUCTION</v>
          </cell>
          <cell r="J1540" t="str">
            <v>PRODUCTION</v>
          </cell>
          <cell r="K1540" t="str">
            <v>Asset Manager, Swamp West Hub</v>
          </cell>
          <cell r="L1540" t="str">
            <v>Asset Management Integration Lead</v>
          </cell>
          <cell r="M1540" t="str">
            <v>IRETI OMOTOSO</v>
          </cell>
          <cell r="N1540" t="str">
            <v>PRODUCTION</v>
          </cell>
          <cell r="O1540" t="str">
            <v>OLALEYE, OLAYEMI</v>
          </cell>
          <cell r="P1540" t="str">
            <v>NPDC</v>
          </cell>
          <cell r="Q1540" t="str">
            <v>OPEX</v>
          </cell>
          <cell r="R1540" t="str">
            <v>OPEX</v>
          </cell>
          <cell r="S1540" t="str">
            <v>NON SAL</v>
          </cell>
          <cell r="T1540" t="str">
            <v>N/A</v>
          </cell>
          <cell r="U1540" t="str">
            <v>N/A</v>
          </cell>
          <cell r="V1540" t="str">
            <v>N/A</v>
          </cell>
          <cell r="W1540" t="str">
            <v>P233 Facilities Maintenance - Gas</v>
          </cell>
          <cell r="X1540" t="str">
            <v>S7200 Services</v>
          </cell>
          <cell r="Y1540" t="str">
            <v>A2140 Facilities Maintenance</v>
          </cell>
          <cell r="AB1540">
            <v>0</v>
          </cell>
          <cell r="AC1540">
            <v>0</v>
          </cell>
          <cell r="AD1540">
            <v>0</v>
          </cell>
        </row>
        <row r="1541">
          <cell r="A1541" t="str">
            <v>O.NG.PBE.E1F.FAC.71300</v>
          </cell>
          <cell r="B1541" t="str">
            <v>PBE EKULAMA 1 F/S FACIL OPERATIONS</v>
          </cell>
          <cell r="C1541" t="str">
            <v>O.NG.PBE.FAC.71300W</v>
          </cell>
          <cell r="D1541" t="str">
            <v>WESTERN SWAMP (PEB) OIL FACILITIES OPERATIONS (PRODUCTION MAINTENANCE – OIL (ONSHORE))</v>
          </cell>
          <cell r="E1541">
            <v>413001</v>
          </cell>
          <cell r="F1541">
            <v>4130</v>
          </cell>
          <cell r="G1541" t="str">
            <v>OF-MTCE</v>
          </cell>
          <cell r="H1541" t="str">
            <v>BASE JV</v>
          </cell>
          <cell r="I1541" t="str">
            <v>PRODUCTION</v>
          </cell>
          <cell r="J1541" t="str">
            <v>PRODUCTION</v>
          </cell>
          <cell r="K1541" t="str">
            <v>Asset Manager, Swamp East Hub</v>
          </cell>
          <cell r="L1541" t="str">
            <v>Asset Management Integration Lead</v>
          </cell>
          <cell r="M1541" t="str">
            <v>IRETI OMOTOSO</v>
          </cell>
          <cell r="N1541" t="str">
            <v>PRODUCTION</v>
          </cell>
          <cell r="O1541" t="str">
            <v>AZUBUIKE, JOHN</v>
          </cell>
          <cell r="P1541" t="str">
            <v>SADIK.ZEKERI@SHELL.COM</v>
          </cell>
          <cell r="Q1541" t="str">
            <v>OPEX</v>
          </cell>
          <cell r="R1541" t="str">
            <v>OPEX</v>
          </cell>
          <cell r="S1541" t="str">
            <v>NON SAL</v>
          </cell>
          <cell r="T1541" t="str">
            <v>N/A</v>
          </cell>
          <cell r="U1541" t="str">
            <v>N/A</v>
          </cell>
          <cell r="V1541" t="str">
            <v>N/A</v>
          </cell>
          <cell r="W1541" t="str">
            <v>P231 Production Operations</v>
          </cell>
          <cell r="X1541" t="str">
            <v>S7200 Services</v>
          </cell>
          <cell r="Y1541" t="str">
            <v>A2110 Production Operations</v>
          </cell>
          <cell r="AB1541">
            <v>0</v>
          </cell>
          <cell r="AC1541">
            <v>0</v>
          </cell>
          <cell r="AD1541">
            <v>0</v>
          </cell>
        </row>
        <row r="1542">
          <cell r="A1542" t="str">
            <v>O.NG.PBE.E2F.FAC.71300</v>
          </cell>
          <cell r="B1542" t="str">
            <v>PBE EKULAMA 2 F/S FACIL OPERATIONS</v>
          </cell>
          <cell r="C1542" t="str">
            <v>O.NG.PBE.FAC.71300W</v>
          </cell>
          <cell r="D1542" t="str">
            <v>WESTERN SWAMP (PEB) OIL FACILITIES OPERATIONS (PRODUCTION MAINTENANCE – OIL (ONSHORE))</v>
          </cell>
          <cell r="E1542">
            <v>413001</v>
          </cell>
          <cell r="F1542">
            <v>4130</v>
          </cell>
          <cell r="G1542" t="str">
            <v>OF-MTCE</v>
          </cell>
          <cell r="H1542" t="str">
            <v>BASE JV</v>
          </cell>
          <cell r="I1542" t="str">
            <v>PRODUCTION</v>
          </cell>
          <cell r="J1542" t="str">
            <v>PRODUCTION</v>
          </cell>
          <cell r="K1542" t="str">
            <v>Asset Manager, Swamp East Hub</v>
          </cell>
          <cell r="L1542" t="str">
            <v>Asset Management Integration Lead</v>
          </cell>
          <cell r="M1542" t="str">
            <v>IRETI OMOTOSO</v>
          </cell>
          <cell r="N1542" t="str">
            <v>PRODUCTION</v>
          </cell>
          <cell r="O1542" t="str">
            <v>AZUBUIKE, JOHN</v>
          </cell>
          <cell r="P1542" t="str">
            <v>SADIK.ZEKERI@SHELL.COM</v>
          </cell>
          <cell r="Q1542" t="str">
            <v>OPEX</v>
          </cell>
          <cell r="R1542" t="str">
            <v>OPEX</v>
          </cell>
          <cell r="S1542" t="str">
            <v>NON SAL</v>
          </cell>
          <cell r="T1542" t="str">
            <v>N/A</v>
          </cell>
          <cell r="U1542" t="str">
            <v>N/A</v>
          </cell>
          <cell r="V1542" t="str">
            <v>N/A</v>
          </cell>
          <cell r="W1542" t="str">
            <v>P231 Production Operations</v>
          </cell>
          <cell r="X1542" t="str">
            <v>S7200 Services</v>
          </cell>
          <cell r="Y1542" t="str">
            <v>A2110 Production Operations</v>
          </cell>
          <cell r="AB1542">
            <v>0</v>
          </cell>
          <cell r="AC1542">
            <v>0</v>
          </cell>
          <cell r="AD1542">
            <v>0</v>
          </cell>
        </row>
        <row r="1543">
          <cell r="A1543" t="str">
            <v>O.NG.PBE.N1F.FAC.71300</v>
          </cell>
          <cell r="B1543" t="str">
            <v>PBE NEMBE 1 F/S FACIL OPERATIONS</v>
          </cell>
          <cell r="C1543" t="str">
            <v>O.NG.PBE.FAC.71300W</v>
          </cell>
          <cell r="D1543" t="str">
            <v>WESTERN SWAMP (PEB) OIL FACILITIES OPERATIONS (PRODUCTION MAINTENANCE – OIL (ONSHORE))</v>
          </cell>
          <cell r="E1543">
            <v>413001</v>
          </cell>
          <cell r="F1543">
            <v>4130</v>
          </cell>
          <cell r="G1543" t="str">
            <v>OF-MTCE</v>
          </cell>
          <cell r="H1543" t="str">
            <v>BASE JV</v>
          </cell>
          <cell r="I1543" t="str">
            <v>PRODUCTION</v>
          </cell>
          <cell r="J1543" t="str">
            <v>PRODUCTION</v>
          </cell>
          <cell r="K1543" t="str">
            <v>Asset Manager, Swamp East Hub</v>
          </cell>
          <cell r="L1543" t="str">
            <v>Asset Management Integration Lead</v>
          </cell>
          <cell r="M1543" t="str">
            <v>IRETI OMOTOSO</v>
          </cell>
          <cell r="N1543" t="str">
            <v>PRODUCTION</v>
          </cell>
          <cell r="O1543" t="str">
            <v>AZUBUIKE, JOHN</v>
          </cell>
          <cell r="P1543" t="str">
            <v>SADIK.ZEKERI@SHELL.COM</v>
          </cell>
          <cell r="Q1543" t="str">
            <v>OPEX</v>
          </cell>
          <cell r="R1543" t="str">
            <v>OPEX</v>
          </cell>
          <cell r="S1543" t="str">
            <v>NON SAL</v>
          </cell>
          <cell r="T1543" t="str">
            <v>N/A</v>
          </cell>
          <cell r="U1543" t="str">
            <v>N/A</v>
          </cell>
          <cell r="V1543" t="str">
            <v>N/A</v>
          </cell>
          <cell r="W1543" t="str">
            <v>P231 Production Operations</v>
          </cell>
          <cell r="X1543" t="str">
            <v>S7200 Services</v>
          </cell>
          <cell r="Y1543" t="str">
            <v>A2110 Production Operations</v>
          </cell>
          <cell r="AB1543">
            <v>0</v>
          </cell>
          <cell r="AC1543">
            <v>0</v>
          </cell>
          <cell r="AD1543">
            <v>0</v>
          </cell>
        </row>
        <row r="1544">
          <cell r="A1544" t="str">
            <v>O.NG.PBE.N2F.FAC.71300</v>
          </cell>
          <cell r="B1544" t="str">
            <v>PBE NEMBE 2 F/S FACIL OPERATIONS</v>
          </cell>
          <cell r="C1544" t="str">
            <v>O.NG.PBE.FAC.71300W</v>
          </cell>
          <cell r="D1544" t="str">
            <v>WESTERN SWAMP (PEB) OIL FACILITIES OPERATIONS (PRODUCTION MAINTENANCE – OIL (ONSHORE))</v>
          </cell>
          <cell r="E1544">
            <v>413001</v>
          </cell>
          <cell r="F1544">
            <v>4130</v>
          </cell>
          <cell r="G1544" t="str">
            <v>OF-MTCE</v>
          </cell>
          <cell r="H1544" t="str">
            <v>BASE JV</v>
          </cell>
          <cell r="I1544" t="str">
            <v>PRODUCTION</v>
          </cell>
          <cell r="J1544" t="str">
            <v>PRODUCTION</v>
          </cell>
          <cell r="K1544" t="str">
            <v>Asset Manager, Swamp East Hub</v>
          </cell>
          <cell r="L1544" t="str">
            <v>Asset Management Integration Lead</v>
          </cell>
          <cell r="M1544" t="str">
            <v>IRETI OMOTOSO</v>
          </cell>
          <cell r="N1544" t="str">
            <v>PRODUCTION</v>
          </cell>
          <cell r="O1544" t="str">
            <v>AZUBUIKE, JOHN</v>
          </cell>
          <cell r="P1544" t="str">
            <v>SADIK.ZEKERI@SHELL.COM</v>
          </cell>
          <cell r="Q1544" t="str">
            <v>OPEX</v>
          </cell>
          <cell r="R1544" t="str">
            <v>OPEX</v>
          </cell>
          <cell r="S1544" t="str">
            <v>NON SAL</v>
          </cell>
          <cell r="T1544" t="str">
            <v>N/A</v>
          </cell>
          <cell r="U1544" t="str">
            <v>N/A</v>
          </cell>
          <cell r="V1544" t="str">
            <v>N/A</v>
          </cell>
          <cell r="W1544" t="str">
            <v>P231 Production Operations</v>
          </cell>
          <cell r="X1544" t="str">
            <v>S7200 Services</v>
          </cell>
          <cell r="Y1544" t="str">
            <v>A2110 Production Operations</v>
          </cell>
          <cell r="AB1544">
            <v>0</v>
          </cell>
          <cell r="AC1544">
            <v>0</v>
          </cell>
          <cell r="AD1544">
            <v>0</v>
          </cell>
        </row>
        <row r="1545">
          <cell r="A1545" t="str">
            <v>O.NG.PBE.N3F.FAC.71300</v>
          </cell>
          <cell r="B1545" t="str">
            <v>PBE NEMBE 3 F/S FACIL OPERATIONS</v>
          </cell>
          <cell r="C1545" t="str">
            <v>O.NG.PBE.FAC.71300W</v>
          </cell>
          <cell r="D1545" t="str">
            <v>WESTERN SWAMP (PEB) OIL FACILITIES OPERATIONS (PRODUCTION MAINTENANCE – OIL (ONSHORE))</v>
          </cell>
          <cell r="E1545">
            <v>413001</v>
          </cell>
          <cell r="F1545">
            <v>4130</v>
          </cell>
          <cell r="G1545" t="str">
            <v>OF-MTCE</v>
          </cell>
          <cell r="H1545" t="str">
            <v>BASE JV</v>
          </cell>
          <cell r="I1545" t="str">
            <v>PRODUCTION</v>
          </cell>
          <cell r="J1545" t="str">
            <v>PRODUCTION</v>
          </cell>
          <cell r="K1545" t="str">
            <v>Asset Manager, Swamp East Hub</v>
          </cell>
          <cell r="L1545" t="str">
            <v>Asset Management Integration Lead</v>
          </cell>
          <cell r="M1545" t="str">
            <v>IRETI OMOTOSO</v>
          </cell>
          <cell r="N1545" t="str">
            <v>PRODUCTION</v>
          </cell>
          <cell r="O1545" t="str">
            <v>AZUBUIKE, JOHN</v>
          </cell>
          <cell r="P1545" t="str">
            <v>SADIK.ZEKERI@SHELL.COM</v>
          </cell>
          <cell r="Q1545" t="str">
            <v>OPEX</v>
          </cell>
          <cell r="R1545" t="str">
            <v>OPEX</v>
          </cell>
          <cell r="S1545" t="str">
            <v>NON SAL</v>
          </cell>
          <cell r="T1545" t="str">
            <v>N/A</v>
          </cell>
          <cell r="U1545" t="str">
            <v>N/A</v>
          </cell>
          <cell r="V1545" t="str">
            <v>N/A</v>
          </cell>
          <cell r="W1545" t="str">
            <v>P231 Production Operations</v>
          </cell>
          <cell r="X1545" t="str">
            <v>S7200 Services</v>
          </cell>
          <cell r="Y1545" t="str">
            <v>A2110 Production Operations</v>
          </cell>
          <cell r="AB1545">
            <v>0</v>
          </cell>
          <cell r="AC1545">
            <v>0</v>
          </cell>
          <cell r="AD1545">
            <v>0</v>
          </cell>
        </row>
        <row r="1546">
          <cell r="A1546" t="str">
            <v>O.NG.PBE.N4F.FAC.71300</v>
          </cell>
          <cell r="B1546" t="str">
            <v>PBE NEMBE 4 F/S FACIL OPERATIONS</v>
          </cell>
          <cell r="C1546" t="str">
            <v>O.NG.PBE.FAC.71300W</v>
          </cell>
          <cell r="D1546" t="str">
            <v>WESTERN SWAMP (PEB) OIL FACILITIES OPERATIONS (PRODUCTION MAINTENANCE – OIL (ONSHORE))</v>
          </cell>
          <cell r="E1546">
            <v>413001</v>
          </cell>
          <cell r="F1546">
            <v>4130</v>
          </cell>
          <cell r="G1546" t="str">
            <v>OF-MTCE</v>
          </cell>
          <cell r="H1546" t="str">
            <v>BASE JV</v>
          </cell>
          <cell r="I1546" t="str">
            <v>PRODUCTION</v>
          </cell>
          <cell r="J1546" t="str">
            <v>PRODUCTION</v>
          </cell>
          <cell r="K1546" t="str">
            <v>Asset Manager, Swamp East Hub</v>
          </cell>
          <cell r="L1546" t="str">
            <v>Asset Management Integration Lead</v>
          </cell>
          <cell r="M1546" t="str">
            <v>IRETI OMOTOSO</v>
          </cell>
          <cell r="N1546" t="str">
            <v>PRODUCTION</v>
          </cell>
          <cell r="O1546" t="str">
            <v>AZUBUIKE, JOHN</v>
          </cell>
          <cell r="P1546" t="str">
            <v>SADIK.ZEKERI@SHELL.COM</v>
          </cell>
          <cell r="Q1546" t="str">
            <v>OPEX</v>
          </cell>
          <cell r="R1546" t="str">
            <v>OPEX</v>
          </cell>
          <cell r="S1546" t="str">
            <v>NON SAL</v>
          </cell>
          <cell r="T1546" t="str">
            <v>N/A</v>
          </cell>
          <cell r="U1546" t="str">
            <v>N/A</v>
          </cell>
          <cell r="V1546" t="str">
            <v>N/A</v>
          </cell>
          <cell r="W1546" t="str">
            <v>P231 Production Operations</v>
          </cell>
          <cell r="X1546" t="str">
            <v>S7200 Services</v>
          </cell>
          <cell r="Y1546" t="str">
            <v>A2110 Production Operations</v>
          </cell>
          <cell r="AB1546">
            <v>0</v>
          </cell>
          <cell r="AC1546">
            <v>0</v>
          </cell>
          <cell r="AD1546">
            <v>0</v>
          </cell>
        </row>
        <row r="1547">
          <cell r="A1547" t="str">
            <v>O.NG.PBE.OCF.FAC.71300</v>
          </cell>
          <cell r="B1547" t="str">
            <v>PBE ODEAMA CREEK F/S FACIL OPERATIONS</v>
          </cell>
          <cell r="C1547" t="str">
            <v>O.NG.PBE.FAC.71300W</v>
          </cell>
          <cell r="D1547" t="str">
            <v>WESTERN SWAMP (PEB) OIL FACILITIES OPERATIONS (PRODUCTION MAINTENANCE – OIL (ONSHORE))</v>
          </cell>
          <cell r="E1547">
            <v>413001</v>
          </cell>
          <cell r="F1547">
            <v>4130</v>
          </cell>
          <cell r="G1547" t="str">
            <v>OF-MTCE</v>
          </cell>
          <cell r="H1547" t="str">
            <v>BASE JV</v>
          </cell>
          <cell r="I1547" t="str">
            <v>PRODUCTION</v>
          </cell>
          <cell r="J1547" t="str">
            <v>PRODUCTION</v>
          </cell>
          <cell r="K1547" t="str">
            <v>Asset Manager, Swamp East Hub</v>
          </cell>
          <cell r="L1547" t="str">
            <v>Asset Management Integration Lead</v>
          </cell>
          <cell r="M1547" t="str">
            <v>IRETI OMOTOSO</v>
          </cell>
          <cell r="N1547" t="str">
            <v>PRODUCTION</v>
          </cell>
          <cell r="O1547" t="str">
            <v>AZUBUIKE, JOHN</v>
          </cell>
          <cell r="P1547" t="str">
            <v>SADIK.ZEKERI@SHELL.COM</v>
          </cell>
          <cell r="Q1547" t="str">
            <v>OPEX</v>
          </cell>
          <cell r="R1547" t="str">
            <v>OPEX</v>
          </cell>
          <cell r="S1547" t="str">
            <v>NON SAL</v>
          </cell>
          <cell r="T1547" t="str">
            <v>N/A</v>
          </cell>
          <cell r="U1547" t="str">
            <v>N/A</v>
          </cell>
          <cell r="V1547" t="str">
            <v>N/A</v>
          </cell>
          <cell r="W1547" t="str">
            <v>P231 Production Operations</v>
          </cell>
          <cell r="X1547" t="str">
            <v>S7200 Services</v>
          </cell>
          <cell r="Y1547" t="str">
            <v>A2110 Production Operations</v>
          </cell>
          <cell r="AB1547">
            <v>0</v>
          </cell>
          <cell r="AC1547">
            <v>0</v>
          </cell>
          <cell r="AD1547">
            <v>0</v>
          </cell>
        </row>
        <row r="1548">
          <cell r="A1548" t="str">
            <v>O.NG.PAE.OGI.FAC.71301</v>
          </cell>
          <cell r="B1548" t="str">
            <v>PAE OBIGBO WIP FACILITIES OPERATIONS</v>
          </cell>
          <cell r="C1548" t="str">
            <v>O.NG.PAE.OGI.FAC.71301</v>
          </cell>
          <cell r="D1548" t="str">
            <v>PAE OBIGBO WIP FACILITIES OPERATIONS</v>
          </cell>
          <cell r="E1548">
            <v>413001</v>
          </cell>
          <cell r="F1548">
            <v>4130</v>
          </cell>
          <cell r="G1548" t="str">
            <v>OF-MTCE</v>
          </cell>
          <cell r="H1548" t="str">
            <v>BASE JV</v>
          </cell>
          <cell r="I1548" t="str">
            <v>PRODUCTION</v>
          </cell>
          <cell r="J1548" t="str">
            <v>PRODUCTION</v>
          </cell>
          <cell r="K1548" t="str">
            <v>Asset Manager, Land East Hub</v>
          </cell>
          <cell r="L1548" t="str">
            <v>Asset Management Integration Lead</v>
          </cell>
          <cell r="M1548" t="str">
            <v>IRETI OMOTOSO</v>
          </cell>
          <cell r="N1548" t="str">
            <v>PRODUCTION</v>
          </cell>
          <cell r="O1548" t="str">
            <v>ADEDIRAN, ADEWALE</v>
          </cell>
          <cell r="P1548" t="str">
            <v>EFE.IGWE@SHELL.COM</v>
          </cell>
          <cell r="Q1548" t="str">
            <v>OPEX</v>
          </cell>
          <cell r="R1548" t="str">
            <v>OPEX</v>
          </cell>
          <cell r="S1548" t="str">
            <v>NON SAL</v>
          </cell>
          <cell r="T1548" t="str">
            <v>N/A</v>
          </cell>
          <cell r="U1548" t="str">
            <v>N/A</v>
          </cell>
          <cell r="V1548" t="str">
            <v>N_OBGN_EL1_G01</v>
          </cell>
          <cell r="W1548" t="str">
            <v>P233 Facilities Maintenance</v>
          </cell>
          <cell r="X1548" t="str">
            <v>S7200 Services</v>
          </cell>
          <cell r="Y1548" t="str">
            <v>A2140 Facilities Maintenance</v>
          </cell>
          <cell r="AB1548">
            <v>0</v>
          </cell>
          <cell r="AC1548">
            <v>9104.2800000000007</v>
          </cell>
          <cell r="AD1548">
            <v>9104.2800000000007</v>
          </cell>
        </row>
        <row r="1549">
          <cell r="A1549" t="str">
            <v>O.NG.PBE.SBM.FAC.71300</v>
          </cell>
          <cell r="B1549" t="str">
            <v>PBE SANTA BARBARA MPF FACIL OPERATIONS</v>
          </cell>
          <cell r="C1549" t="str">
            <v>O.NG.PBE.FAC.71300W</v>
          </cell>
          <cell r="D1549" t="str">
            <v>WESTERN SWAMP (PEB) OIL FACILITIES OPERATIONS (PRODUCTION MAINTENANCE – OIL (ONSHORE))</v>
          </cell>
          <cell r="E1549">
            <v>413001</v>
          </cell>
          <cell r="F1549">
            <v>4130</v>
          </cell>
          <cell r="G1549" t="str">
            <v>OF-MTCE</v>
          </cell>
          <cell r="H1549" t="str">
            <v>BASE JV</v>
          </cell>
          <cell r="I1549" t="str">
            <v>PRODUCTION</v>
          </cell>
          <cell r="J1549" t="str">
            <v>PRODUCTION</v>
          </cell>
          <cell r="K1549" t="str">
            <v>Asset Manager, Swamp East Hub</v>
          </cell>
          <cell r="L1549" t="str">
            <v>Asset Management Integration Lead</v>
          </cell>
          <cell r="M1549" t="str">
            <v>IRETI OMOTOSO</v>
          </cell>
          <cell r="N1549" t="str">
            <v>PRODUCTION</v>
          </cell>
          <cell r="O1549" t="str">
            <v>AZUBUIKE, JOHN</v>
          </cell>
          <cell r="P1549" t="str">
            <v>SADIK.ZEKERI@SHELL.COM</v>
          </cell>
          <cell r="Q1549" t="str">
            <v>OPEX</v>
          </cell>
          <cell r="R1549" t="str">
            <v>OPEX</v>
          </cell>
          <cell r="S1549" t="str">
            <v>NON SAL</v>
          </cell>
          <cell r="T1549" t="str">
            <v>N/A</v>
          </cell>
          <cell r="U1549" t="str">
            <v>N/A</v>
          </cell>
          <cell r="V1549" t="str">
            <v>N/A</v>
          </cell>
          <cell r="W1549" t="str">
            <v>P231 Production Operations - Gas</v>
          </cell>
          <cell r="X1549" t="str">
            <v>S7200 Services</v>
          </cell>
          <cell r="Y1549" t="str">
            <v>A2110 Production Operations</v>
          </cell>
          <cell r="AB1549">
            <v>0</v>
          </cell>
          <cell r="AC1549">
            <v>0</v>
          </cell>
          <cell r="AD1549">
            <v>0</v>
          </cell>
        </row>
        <row r="1550">
          <cell r="A1550" t="str">
            <v>O.NG.PBE.SBM.FLO.71300</v>
          </cell>
          <cell r="B1550" t="str">
            <v>PBE SANTA BARBARA MPF FLOWL OPERATIONS</v>
          </cell>
          <cell r="C1550" t="str">
            <v>O.NG.PBE.FAC.71300W</v>
          </cell>
          <cell r="D1550" t="str">
            <v>WESTERN SWAMP (PEB) OIL FACILITIES OPERATIONS (PRODUCTION MAINTENANCE – OIL (ONSHORE))</v>
          </cell>
          <cell r="E1550">
            <v>413001</v>
          </cell>
          <cell r="F1550">
            <v>4130</v>
          </cell>
          <cell r="G1550" t="str">
            <v>OF-MTCE</v>
          </cell>
          <cell r="H1550" t="str">
            <v>BASE JV</v>
          </cell>
          <cell r="I1550" t="str">
            <v>PRODUCTION</v>
          </cell>
          <cell r="J1550" t="str">
            <v>PRODUCTION</v>
          </cell>
          <cell r="K1550" t="str">
            <v>Asset Manager, Swamp East Hub</v>
          </cell>
          <cell r="L1550" t="str">
            <v>Asset Management Integration Lead</v>
          </cell>
          <cell r="M1550" t="str">
            <v>IRETI OMOTOSO</v>
          </cell>
          <cell r="N1550" t="str">
            <v>PRODUCTION</v>
          </cell>
          <cell r="O1550" t="str">
            <v>AZUBUIKE, JOHN</v>
          </cell>
          <cell r="P1550" t="str">
            <v>SADIK.ZEKERI@SHELL.COM</v>
          </cell>
          <cell r="Q1550" t="str">
            <v>OPEX</v>
          </cell>
          <cell r="R1550" t="str">
            <v>OPEX</v>
          </cell>
          <cell r="S1550" t="str">
            <v>NON SAL</v>
          </cell>
          <cell r="T1550" t="str">
            <v>N/A</v>
          </cell>
          <cell r="U1550" t="str">
            <v>N/A</v>
          </cell>
          <cell r="V1550" t="str">
            <v>N/A</v>
          </cell>
          <cell r="W1550" t="str">
            <v>P231 Production Operations</v>
          </cell>
          <cell r="X1550" t="str">
            <v>S7200 Services</v>
          </cell>
          <cell r="Y1550" t="str">
            <v>A2110 Production Operations</v>
          </cell>
          <cell r="AB1550">
            <v>0</v>
          </cell>
          <cell r="AC1550">
            <v>0</v>
          </cell>
          <cell r="AD1550">
            <v>0</v>
          </cell>
        </row>
        <row r="1551">
          <cell r="A1551" t="str">
            <v>O.NG.PBE.E1F.FAC.724FC</v>
          </cell>
          <cell r="B1551" t="str">
            <v>PBE EKULAMA 1 F/S FACIL CORR. MTC</v>
          </cell>
          <cell r="C1551" t="str">
            <v>O.NG.PBE.FAC.724FCW</v>
          </cell>
          <cell r="D1551" t="str">
            <v>WESTERN SWAMP (PEB) OIL FACILITIES CORRECTIVE MAINTENANCE (PRODUCTION MAINTENANCE – OIL (ONSHORE))</v>
          </cell>
          <cell r="E1551">
            <v>413001</v>
          </cell>
          <cell r="F1551">
            <v>4130</v>
          </cell>
          <cell r="G1551" t="str">
            <v>OF-MTCE</v>
          </cell>
          <cell r="H1551" t="str">
            <v>BASE JV</v>
          </cell>
          <cell r="I1551" t="str">
            <v>PRODUCTION</v>
          </cell>
          <cell r="J1551" t="str">
            <v>PRODUCTION</v>
          </cell>
          <cell r="K1551" t="str">
            <v>Asset Manager, Swamp East Hub</v>
          </cell>
          <cell r="L1551" t="str">
            <v>Asset Management Integration Lead</v>
          </cell>
          <cell r="M1551" t="str">
            <v>IRETI OMOTOSO</v>
          </cell>
          <cell r="N1551" t="str">
            <v>PRODUCTION</v>
          </cell>
          <cell r="O1551" t="str">
            <v>AZUBUIKE, JOHN</v>
          </cell>
          <cell r="P1551" t="str">
            <v>SADIK.ZEKERI@SHELL.COM</v>
          </cell>
          <cell r="Q1551" t="str">
            <v>OPEX</v>
          </cell>
          <cell r="R1551" t="str">
            <v>OPEX</v>
          </cell>
          <cell r="S1551" t="str">
            <v>NON SAL</v>
          </cell>
          <cell r="T1551" t="str">
            <v>N/A</v>
          </cell>
          <cell r="U1551" t="str">
            <v>N/A</v>
          </cell>
          <cell r="V1551" t="str">
            <v>N/A</v>
          </cell>
          <cell r="W1551" t="str">
            <v>P233 Facilities Maintenance</v>
          </cell>
          <cell r="X1551" t="str">
            <v>S7200 Services</v>
          </cell>
          <cell r="Y1551" t="str">
            <v>A2140 Facilities Maintenance</v>
          </cell>
          <cell r="AB1551">
            <v>0</v>
          </cell>
          <cell r="AC1551">
            <v>0</v>
          </cell>
          <cell r="AD1551">
            <v>0</v>
          </cell>
        </row>
        <row r="1552">
          <cell r="A1552" t="str">
            <v>O.NG.PBE.E2F.FAC.724FC</v>
          </cell>
          <cell r="B1552" t="str">
            <v>PBE EKULAMA 2 F/S FACIL CORR. MTC</v>
          </cell>
          <cell r="C1552" t="str">
            <v>O.NG.PBE.FAC.724FCW</v>
          </cell>
          <cell r="D1552" t="str">
            <v>WESTERN SWAMP (PEB) OIL FACILITIES CORRECTIVE MAINTENANCE (PRODUCTION MAINTENANCE – OIL (ONSHORE))</v>
          </cell>
          <cell r="E1552">
            <v>413001</v>
          </cell>
          <cell r="F1552">
            <v>4130</v>
          </cell>
          <cell r="G1552" t="str">
            <v>OF-MTCE</v>
          </cell>
          <cell r="H1552" t="str">
            <v>BASE JV</v>
          </cell>
          <cell r="I1552" t="str">
            <v>PRODUCTION</v>
          </cell>
          <cell r="J1552" t="str">
            <v>PRODUCTION</v>
          </cell>
          <cell r="K1552" t="str">
            <v>Asset Manager, Swamp East Hub</v>
          </cell>
          <cell r="L1552" t="str">
            <v>Asset Management Integration Lead</v>
          </cell>
          <cell r="M1552" t="str">
            <v>IRETI OMOTOSO</v>
          </cell>
          <cell r="N1552" t="str">
            <v>PRODUCTION</v>
          </cell>
          <cell r="O1552" t="str">
            <v>AZUBUIKE, JOHN</v>
          </cell>
          <cell r="P1552" t="str">
            <v>SADIK.ZEKERI@SHELL.COM</v>
          </cell>
          <cell r="Q1552" t="str">
            <v>OPEX</v>
          </cell>
          <cell r="R1552" t="str">
            <v>OPEX</v>
          </cell>
          <cell r="S1552" t="str">
            <v>NON SAL</v>
          </cell>
          <cell r="T1552" t="str">
            <v>N/A</v>
          </cell>
          <cell r="U1552" t="str">
            <v>N/A</v>
          </cell>
          <cell r="V1552" t="str">
            <v>N/A</v>
          </cell>
          <cell r="W1552" t="str">
            <v>P233 Facilities Maintenance</v>
          </cell>
          <cell r="X1552" t="str">
            <v>S7200 Services</v>
          </cell>
          <cell r="Y1552" t="str">
            <v>A2140 Facilities Maintenance</v>
          </cell>
          <cell r="AB1552">
            <v>0</v>
          </cell>
          <cell r="AC1552">
            <v>0</v>
          </cell>
          <cell r="AD1552">
            <v>0</v>
          </cell>
        </row>
        <row r="1553">
          <cell r="A1553" t="str">
            <v>O.NG.PBE.N1F.FAC.724FC</v>
          </cell>
          <cell r="B1553" t="str">
            <v>PBE NEMBE 1 F/S FACIL CORR. MTC</v>
          </cell>
          <cell r="C1553" t="str">
            <v>O.NG.PBE.FAC.724FCW</v>
          </cell>
          <cell r="D1553" t="str">
            <v>WESTERN SWAMP (PEB) OIL FACILITIES CORRECTIVE MAINTENANCE (PRODUCTION MAINTENANCE – OIL (ONSHORE))</v>
          </cell>
          <cell r="E1553">
            <v>413001</v>
          </cell>
          <cell r="F1553">
            <v>4130</v>
          </cell>
          <cell r="G1553" t="str">
            <v>OF-MTCE</v>
          </cell>
          <cell r="H1553" t="str">
            <v>BASE JV</v>
          </cell>
          <cell r="I1553" t="str">
            <v>PRODUCTION</v>
          </cell>
          <cell r="J1553" t="str">
            <v>PRODUCTION</v>
          </cell>
          <cell r="K1553" t="str">
            <v>Asset Manager, Swamp East Hub</v>
          </cell>
          <cell r="L1553" t="str">
            <v>Asset Management Integration Lead</v>
          </cell>
          <cell r="M1553" t="str">
            <v>IRETI OMOTOSO</v>
          </cell>
          <cell r="N1553" t="str">
            <v>PRODUCTION</v>
          </cell>
          <cell r="O1553" t="str">
            <v>AZUBUIKE, JOHN</v>
          </cell>
          <cell r="P1553" t="str">
            <v>SADIK.ZEKERI@SHELL.COM</v>
          </cell>
          <cell r="Q1553" t="str">
            <v>OPEX</v>
          </cell>
          <cell r="R1553" t="str">
            <v>OPEX</v>
          </cell>
          <cell r="S1553" t="str">
            <v>NON SAL</v>
          </cell>
          <cell r="T1553" t="str">
            <v>N/A</v>
          </cell>
          <cell r="U1553" t="str">
            <v>N/A</v>
          </cell>
          <cell r="V1553" t="str">
            <v>N/A</v>
          </cell>
          <cell r="W1553" t="str">
            <v>P233 Facilities Maintenance</v>
          </cell>
          <cell r="X1553" t="str">
            <v>S7200 Services</v>
          </cell>
          <cell r="Y1553" t="str">
            <v>A2140 Facilities Maintenance</v>
          </cell>
          <cell r="AB1553">
            <v>0</v>
          </cell>
          <cell r="AC1553">
            <v>0</v>
          </cell>
          <cell r="AD1553">
            <v>0</v>
          </cell>
        </row>
        <row r="1554">
          <cell r="A1554" t="str">
            <v>O.NG.PBE.N2F.FAC.724FC</v>
          </cell>
          <cell r="B1554" t="str">
            <v>PBE NEMBE 2 F/S FACIL CORR. MTC</v>
          </cell>
          <cell r="C1554" t="str">
            <v>O.NG.PBE.FAC.724FCW</v>
          </cell>
          <cell r="D1554" t="str">
            <v>WESTERN SWAMP (PEB) OIL FACILITIES CORRECTIVE MAINTENANCE (PRODUCTION MAINTENANCE – OIL (ONSHORE))</v>
          </cell>
          <cell r="E1554">
            <v>413001</v>
          </cell>
          <cell r="F1554">
            <v>4130</v>
          </cell>
          <cell r="G1554" t="str">
            <v>OF-MTCE</v>
          </cell>
          <cell r="H1554" t="str">
            <v>BASE JV</v>
          </cell>
          <cell r="I1554" t="str">
            <v>PRODUCTION</v>
          </cell>
          <cell r="J1554" t="str">
            <v>PRODUCTION</v>
          </cell>
          <cell r="K1554" t="str">
            <v>Asset Manager, Swamp East Hub</v>
          </cell>
          <cell r="L1554" t="str">
            <v>Asset Management Integration Lead</v>
          </cell>
          <cell r="M1554" t="str">
            <v>IRETI OMOTOSO</v>
          </cell>
          <cell r="N1554" t="str">
            <v>PRODUCTION</v>
          </cell>
          <cell r="O1554" t="str">
            <v>AZUBUIKE, JOHN</v>
          </cell>
          <cell r="P1554" t="str">
            <v>SADIK.ZEKERI@SHELL.COM</v>
          </cell>
          <cell r="Q1554" t="str">
            <v>OPEX</v>
          </cell>
          <cell r="R1554" t="str">
            <v>OPEX</v>
          </cell>
          <cell r="S1554" t="str">
            <v>NON SAL</v>
          </cell>
          <cell r="T1554" t="str">
            <v>N/A</v>
          </cell>
          <cell r="U1554" t="str">
            <v>N/A</v>
          </cell>
          <cell r="V1554" t="str">
            <v>N/A</v>
          </cell>
          <cell r="W1554" t="str">
            <v>P233 Facilities Maintenance</v>
          </cell>
          <cell r="X1554" t="str">
            <v>S7200 Services</v>
          </cell>
          <cell r="Y1554" t="str">
            <v>A2140 Facilities Maintenance</v>
          </cell>
          <cell r="AB1554">
            <v>0</v>
          </cell>
          <cell r="AC1554">
            <v>0</v>
          </cell>
          <cell r="AD1554">
            <v>0</v>
          </cell>
        </row>
        <row r="1555">
          <cell r="A1555" t="str">
            <v>O.NG.PBE.N3F.FAC.724FC</v>
          </cell>
          <cell r="B1555" t="str">
            <v>PBE NEMBE 3 F/S FACIL CORR. MTC</v>
          </cell>
          <cell r="C1555" t="str">
            <v>O.NG.PBE.FAC.724FCW</v>
          </cell>
          <cell r="D1555" t="str">
            <v>WESTERN SWAMP (PEB) OIL FACILITIES CORRECTIVE MAINTENANCE (PRODUCTION MAINTENANCE – OIL (ONSHORE))</v>
          </cell>
          <cell r="E1555">
            <v>413001</v>
          </cell>
          <cell r="F1555">
            <v>4130</v>
          </cell>
          <cell r="G1555" t="str">
            <v>OF-MTCE</v>
          </cell>
          <cell r="H1555" t="str">
            <v>BASE JV</v>
          </cell>
          <cell r="I1555" t="str">
            <v>PRODUCTION</v>
          </cell>
          <cell r="J1555" t="str">
            <v>PRODUCTION</v>
          </cell>
          <cell r="K1555" t="str">
            <v>Asset Manager, Swamp East Hub</v>
          </cell>
          <cell r="L1555" t="str">
            <v>Asset Management Integration Lead</v>
          </cell>
          <cell r="M1555" t="str">
            <v>IRETI OMOTOSO</v>
          </cell>
          <cell r="N1555" t="str">
            <v>PRODUCTION</v>
          </cell>
          <cell r="O1555" t="str">
            <v>AZUBUIKE, JOHN</v>
          </cell>
          <cell r="P1555" t="str">
            <v>SADIK.ZEKERI@SHELL.COM</v>
          </cell>
          <cell r="Q1555" t="str">
            <v>OPEX</v>
          </cell>
          <cell r="R1555" t="str">
            <v>OPEX</v>
          </cell>
          <cell r="S1555" t="str">
            <v>NON SAL</v>
          </cell>
          <cell r="T1555" t="str">
            <v>N/A</v>
          </cell>
          <cell r="U1555" t="str">
            <v>N/A</v>
          </cell>
          <cell r="V1555" t="str">
            <v>N/A</v>
          </cell>
          <cell r="W1555" t="str">
            <v>P233 Facilities Maintenance</v>
          </cell>
          <cell r="X1555" t="str">
            <v>S7200 Services</v>
          </cell>
          <cell r="Y1555" t="str">
            <v>A2140 Facilities Maintenance</v>
          </cell>
          <cell r="AB1555">
            <v>0</v>
          </cell>
          <cell r="AC1555">
            <v>0</v>
          </cell>
          <cell r="AD1555">
            <v>0</v>
          </cell>
        </row>
        <row r="1556">
          <cell r="A1556" t="str">
            <v>O.NG.PBE.N4F.FAC.724FC</v>
          </cell>
          <cell r="B1556" t="str">
            <v>PBE NEMBE 4 F/S FACIL CORR. MTC</v>
          </cell>
          <cell r="C1556" t="str">
            <v>O.NG.PBE.FAC.724FCW</v>
          </cell>
          <cell r="D1556" t="str">
            <v>WESTERN SWAMP (PEB) OIL FACILITIES CORRECTIVE MAINTENANCE (PRODUCTION MAINTENANCE – OIL (ONSHORE))</v>
          </cell>
          <cell r="E1556">
            <v>413001</v>
          </cell>
          <cell r="F1556">
            <v>4130</v>
          </cell>
          <cell r="G1556" t="str">
            <v>OF-MTCE</v>
          </cell>
          <cell r="H1556" t="str">
            <v>BASE JV</v>
          </cell>
          <cell r="I1556" t="str">
            <v>PRODUCTION</v>
          </cell>
          <cell r="J1556" t="str">
            <v>PRODUCTION</v>
          </cell>
          <cell r="K1556" t="str">
            <v>Asset Manager, Swamp East Hub</v>
          </cell>
          <cell r="L1556" t="str">
            <v>Asset Management Integration Lead</v>
          </cell>
          <cell r="M1556" t="str">
            <v>IRETI OMOTOSO</v>
          </cell>
          <cell r="N1556" t="str">
            <v>PRODUCTION</v>
          </cell>
          <cell r="O1556" t="str">
            <v>AZUBUIKE, JOHN</v>
          </cell>
          <cell r="P1556" t="str">
            <v>SADIK.ZEKERI@SHELL.COM</v>
          </cell>
          <cell r="Q1556" t="str">
            <v>OPEX</v>
          </cell>
          <cell r="R1556" t="str">
            <v>OPEX</v>
          </cell>
          <cell r="S1556" t="str">
            <v>NON SAL</v>
          </cell>
          <cell r="T1556" t="str">
            <v>N/A</v>
          </cell>
          <cell r="U1556" t="str">
            <v>N/A</v>
          </cell>
          <cell r="V1556" t="str">
            <v>N/A</v>
          </cell>
          <cell r="W1556" t="str">
            <v>P233 Facilities Maintenance</v>
          </cell>
          <cell r="X1556" t="str">
            <v>S7200 Services</v>
          </cell>
          <cell r="Y1556" t="str">
            <v>A2140 Facilities Maintenance</v>
          </cell>
          <cell r="AB1556">
            <v>0</v>
          </cell>
          <cell r="AC1556">
            <v>0</v>
          </cell>
          <cell r="AD1556">
            <v>0</v>
          </cell>
        </row>
        <row r="1557">
          <cell r="A1557" t="str">
            <v>O.NG.PBE.OCF.FAC.724FC</v>
          </cell>
          <cell r="B1557" t="str">
            <v>PBE ODEAMA CREEK F/S FACIL CORRECT MTC</v>
          </cell>
          <cell r="C1557" t="str">
            <v>O.NG.PBE.FAC.724FCW</v>
          </cell>
          <cell r="D1557" t="str">
            <v>WESTERN SWAMP (PEB) OIL FACILITIES CORRECTIVE MAINTENANCE (PRODUCTION MAINTENANCE – OIL (ONSHORE))</v>
          </cell>
          <cell r="E1557">
            <v>413001</v>
          </cell>
          <cell r="F1557">
            <v>4130</v>
          </cell>
          <cell r="G1557" t="str">
            <v>OF-MTCE</v>
          </cell>
          <cell r="H1557" t="str">
            <v>BASE JV</v>
          </cell>
          <cell r="I1557" t="str">
            <v>PRODUCTION</v>
          </cell>
          <cell r="J1557" t="str">
            <v>PRODUCTION</v>
          </cell>
          <cell r="K1557" t="str">
            <v>Asset Manager, Swamp East Hub</v>
          </cell>
          <cell r="L1557" t="str">
            <v>Asset Management Integration Lead</v>
          </cell>
          <cell r="M1557" t="str">
            <v>IRETI OMOTOSO</v>
          </cell>
          <cell r="N1557" t="str">
            <v>PRODUCTION</v>
          </cell>
          <cell r="O1557" t="str">
            <v>AZUBUIKE, JOHN</v>
          </cell>
          <cell r="P1557" t="str">
            <v>SADIK.ZEKERI@SHELL.COM</v>
          </cell>
          <cell r="Q1557" t="str">
            <v>OPEX</v>
          </cell>
          <cell r="R1557" t="str">
            <v>OPEX</v>
          </cell>
          <cell r="S1557" t="str">
            <v>NON SAL</v>
          </cell>
          <cell r="T1557" t="str">
            <v>N/A</v>
          </cell>
          <cell r="U1557" t="str">
            <v>N/A</v>
          </cell>
          <cell r="V1557" t="str">
            <v>N/A</v>
          </cell>
          <cell r="W1557" t="str">
            <v>P233 Facilities Maintenance</v>
          </cell>
          <cell r="X1557" t="str">
            <v>S7200 Services</v>
          </cell>
          <cell r="Y1557" t="str">
            <v>A2140 Facilities Maintenance</v>
          </cell>
          <cell r="AB1557">
            <v>0</v>
          </cell>
          <cell r="AC1557">
            <v>0</v>
          </cell>
          <cell r="AD1557">
            <v>0</v>
          </cell>
        </row>
        <row r="1558">
          <cell r="A1558" t="str">
            <v>O.NG.PBE.SBM.FAC.724FC</v>
          </cell>
          <cell r="B1558" t="str">
            <v>PBE SANTA BARBARA MPF FACIL CORRECT MTC</v>
          </cell>
          <cell r="C1558" t="str">
            <v>O.NG.PBE.FAC.724FCW</v>
          </cell>
          <cell r="D1558" t="str">
            <v>WESTERN SWAMP (PEB) OIL FACILITIES CORRECTIVE MAINTENANCE (PRODUCTION MAINTENANCE – OIL (ONSHORE))</v>
          </cell>
          <cell r="E1558">
            <v>413001</v>
          </cell>
          <cell r="F1558">
            <v>4130</v>
          </cell>
          <cell r="G1558" t="str">
            <v>OF-MTCE</v>
          </cell>
          <cell r="H1558" t="str">
            <v>BASE JV</v>
          </cell>
          <cell r="I1558" t="str">
            <v>PRODUCTION</v>
          </cell>
          <cell r="J1558" t="str">
            <v>PRODUCTION</v>
          </cell>
          <cell r="K1558" t="str">
            <v>Asset Manager, Swamp East Hub</v>
          </cell>
          <cell r="L1558" t="str">
            <v>Asset Management Integration Lead</v>
          </cell>
          <cell r="M1558" t="str">
            <v>IRETI OMOTOSO</v>
          </cell>
          <cell r="N1558" t="str">
            <v>PRODUCTION</v>
          </cell>
          <cell r="O1558" t="str">
            <v>AZUBUIKE, JOHN</v>
          </cell>
          <cell r="P1558" t="str">
            <v>SADIK.ZEKERI@SHELL.COM</v>
          </cell>
          <cell r="Q1558" t="str">
            <v>OPEX</v>
          </cell>
          <cell r="R1558" t="str">
            <v>OPEX</v>
          </cell>
          <cell r="S1558" t="str">
            <v>NON SAL</v>
          </cell>
          <cell r="T1558" t="str">
            <v>N/A</v>
          </cell>
          <cell r="U1558" t="str">
            <v>N/A</v>
          </cell>
          <cell r="V1558" t="str">
            <v>N/A</v>
          </cell>
          <cell r="W1558" t="str">
            <v>P233 Facilities Maintenance - Gas</v>
          </cell>
          <cell r="X1558" t="str">
            <v>S7200 Services</v>
          </cell>
          <cell r="Y1558" t="str">
            <v>A2140 Facilities Maintenance</v>
          </cell>
          <cell r="AB1558">
            <v>0</v>
          </cell>
          <cell r="AC1558">
            <v>0</v>
          </cell>
          <cell r="AD1558">
            <v>0</v>
          </cell>
        </row>
        <row r="1559">
          <cell r="A1559" t="str">
            <v>O.NG.PBE.SBM.FLO.724FC</v>
          </cell>
          <cell r="B1559" t="str">
            <v>PBE SANTA BARBARA MPF FLOWL CORRECT MTC</v>
          </cell>
          <cell r="C1559" t="str">
            <v>O.NG.PBE.FAC.724FCW</v>
          </cell>
          <cell r="D1559" t="str">
            <v>WESTERN SWAMP (PEB) OIL FACILITIES CORRECTIVE MAINTENANCE (PRODUCTION MAINTENANCE – OIL (ONSHORE))</v>
          </cell>
          <cell r="E1559">
            <v>413001</v>
          </cell>
          <cell r="F1559">
            <v>4130</v>
          </cell>
          <cell r="G1559" t="str">
            <v>OF-MTCE</v>
          </cell>
          <cell r="H1559" t="str">
            <v>BASE JV</v>
          </cell>
          <cell r="I1559" t="str">
            <v>PRODUCTION</v>
          </cell>
          <cell r="J1559" t="str">
            <v>PRODUCTION</v>
          </cell>
          <cell r="K1559" t="str">
            <v>Asset Manager, Swamp East Hub</v>
          </cell>
          <cell r="L1559" t="str">
            <v>Asset Management Integration Lead</v>
          </cell>
          <cell r="M1559" t="str">
            <v>IRETI OMOTOSO</v>
          </cell>
          <cell r="N1559" t="str">
            <v>PRODUCTION</v>
          </cell>
          <cell r="O1559" t="str">
            <v>AZUBUIKE, JOHN</v>
          </cell>
          <cell r="P1559" t="str">
            <v>SADIK.ZEKERI@SHELL.COM</v>
          </cell>
          <cell r="Q1559" t="str">
            <v>OPEX</v>
          </cell>
          <cell r="R1559" t="str">
            <v>OPEX</v>
          </cell>
          <cell r="S1559" t="str">
            <v>NON SAL</v>
          </cell>
          <cell r="T1559" t="str">
            <v>N/A</v>
          </cell>
          <cell r="U1559" t="str">
            <v>N/A</v>
          </cell>
          <cell r="V1559" t="str">
            <v>N/A</v>
          </cell>
          <cell r="W1559" t="str">
            <v>P233 Facilities Maintenance</v>
          </cell>
          <cell r="X1559" t="str">
            <v>S7200 Services</v>
          </cell>
          <cell r="Y1559" t="str">
            <v>A2140 Facilities Maintenance</v>
          </cell>
          <cell r="AB1559">
            <v>0</v>
          </cell>
          <cell r="AC1559">
            <v>0</v>
          </cell>
          <cell r="AD1559">
            <v>0</v>
          </cell>
        </row>
        <row r="1560">
          <cell r="A1560" t="str">
            <v>O.NG.PBE.E1F.FAC.724FP</v>
          </cell>
          <cell r="B1560" t="str">
            <v>PBE EKULAMA 1 F/S FACIL PREV. MTC</v>
          </cell>
          <cell r="C1560" t="str">
            <v>O.NG.PBE.FAC.724FPW</v>
          </cell>
          <cell r="D1560" t="str">
            <v>WESTERN SWAMP (PEB) OIL FACILITIES PREVENTIVE MAINTENANCE (PRODUCTION MAINTENANCE – OIL (ONSHORE))</v>
          </cell>
          <cell r="E1560">
            <v>413001</v>
          </cell>
          <cell r="F1560">
            <v>4130</v>
          </cell>
          <cell r="G1560" t="str">
            <v>OF-MTCE</v>
          </cell>
          <cell r="H1560" t="str">
            <v>BASE JV</v>
          </cell>
          <cell r="I1560" t="str">
            <v>PRODUCTION</v>
          </cell>
          <cell r="J1560" t="str">
            <v>PRODUCTION</v>
          </cell>
          <cell r="K1560" t="str">
            <v>Asset Manager, Swamp East Hub</v>
          </cell>
          <cell r="L1560" t="str">
            <v>Asset Management Integration Lead</v>
          </cell>
          <cell r="M1560" t="str">
            <v>IRETI OMOTOSO</v>
          </cell>
          <cell r="N1560" t="str">
            <v>PRODUCTION</v>
          </cell>
          <cell r="O1560" t="str">
            <v>AZUBUIKE, JOHN</v>
          </cell>
          <cell r="P1560" t="str">
            <v>SADIK.ZEKERI@SHELL.COM</v>
          </cell>
          <cell r="Q1560" t="str">
            <v>OPEX</v>
          </cell>
          <cell r="R1560" t="str">
            <v>OPEX</v>
          </cell>
          <cell r="S1560" t="str">
            <v>NON SAL</v>
          </cell>
          <cell r="T1560" t="str">
            <v>N/A</v>
          </cell>
          <cell r="U1560" t="str">
            <v>N/A</v>
          </cell>
          <cell r="V1560" t="str">
            <v>N/A</v>
          </cell>
          <cell r="W1560" t="str">
            <v>P233 Facilities Maintenance</v>
          </cell>
          <cell r="X1560" t="str">
            <v>S7200 Services</v>
          </cell>
          <cell r="Y1560" t="str">
            <v>A2140 Facilities Maintenance</v>
          </cell>
          <cell r="AB1560">
            <v>0</v>
          </cell>
          <cell r="AC1560">
            <v>0</v>
          </cell>
          <cell r="AD1560">
            <v>0</v>
          </cell>
        </row>
        <row r="1561">
          <cell r="A1561" t="str">
            <v>O.NG.PBE.E2F.FAC.724FP</v>
          </cell>
          <cell r="B1561" t="str">
            <v>PBE EKULAMA 2 F/S FACIL PREV. MTC</v>
          </cell>
          <cell r="C1561" t="str">
            <v>O.NG.PBE.FAC.724FPW</v>
          </cell>
          <cell r="D1561" t="str">
            <v>WESTERN SWAMP (PEB) OIL FACILITIES PREVENTIVE MAINTENANCE (PRODUCTION MAINTENANCE – OIL (ONSHORE))</v>
          </cell>
          <cell r="E1561">
            <v>413001</v>
          </cell>
          <cell r="F1561">
            <v>4130</v>
          </cell>
          <cell r="G1561" t="str">
            <v>OF-MTCE</v>
          </cell>
          <cell r="H1561" t="str">
            <v>BASE JV</v>
          </cell>
          <cell r="I1561" t="str">
            <v>PRODUCTION</v>
          </cell>
          <cell r="J1561" t="str">
            <v>PRODUCTION</v>
          </cell>
          <cell r="K1561" t="str">
            <v>Asset Manager, Swamp East Hub</v>
          </cell>
          <cell r="L1561" t="str">
            <v>Asset Management Integration Lead</v>
          </cell>
          <cell r="M1561" t="str">
            <v>IRETI OMOTOSO</v>
          </cell>
          <cell r="N1561" t="str">
            <v>PRODUCTION</v>
          </cell>
          <cell r="O1561" t="str">
            <v>AZUBUIKE, JOHN</v>
          </cell>
          <cell r="P1561" t="str">
            <v>SADIK.ZEKERI@SHELL.COM</v>
          </cell>
          <cell r="Q1561" t="str">
            <v>OPEX</v>
          </cell>
          <cell r="R1561" t="str">
            <v>OPEX</v>
          </cell>
          <cell r="S1561" t="str">
            <v>NON SAL</v>
          </cell>
          <cell r="T1561" t="str">
            <v>N/A</v>
          </cell>
          <cell r="U1561" t="str">
            <v>N/A</v>
          </cell>
          <cell r="V1561" t="str">
            <v>N/A</v>
          </cell>
          <cell r="W1561" t="str">
            <v>P233 Facilities Maintenance</v>
          </cell>
          <cell r="X1561" t="str">
            <v>S7200 Services</v>
          </cell>
          <cell r="Y1561" t="str">
            <v>A2140 Facilities Maintenance</v>
          </cell>
          <cell r="AB1561">
            <v>0</v>
          </cell>
          <cell r="AC1561">
            <v>0</v>
          </cell>
          <cell r="AD1561">
            <v>0</v>
          </cell>
        </row>
        <row r="1562">
          <cell r="A1562" t="str">
            <v>O.NG.PBE.N1F.FAC.724FP</v>
          </cell>
          <cell r="B1562" t="str">
            <v>PBE NEMBE 1 F/S FACIL PREV. MTC</v>
          </cell>
          <cell r="C1562" t="str">
            <v>O.NG.PBE.FAC.724FPW</v>
          </cell>
          <cell r="D1562" t="str">
            <v>WESTERN SWAMP (PEB) OIL FACILITIES PREVENTIVE MAINTENANCE (PRODUCTION MAINTENANCE – OIL (ONSHORE))</v>
          </cell>
          <cell r="E1562">
            <v>413001</v>
          </cell>
          <cell r="F1562">
            <v>4130</v>
          </cell>
          <cell r="G1562" t="str">
            <v>OF-MTCE</v>
          </cell>
          <cell r="H1562" t="str">
            <v>BASE JV</v>
          </cell>
          <cell r="I1562" t="str">
            <v>PRODUCTION</v>
          </cell>
          <cell r="J1562" t="str">
            <v>PRODUCTION</v>
          </cell>
          <cell r="K1562" t="str">
            <v>Asset Manager, Swamp East Hub</v>
          </cell>
          <cell r="L1562" t="str">
            <v>Asset Management Integration Lead</v>
          </cell>
          <cell r="M1562" t="str">
            <v>IRETI OMOTOSO</v>
          </cell>
          <cell r="N1562" t="str">
            <v>PRODUCTION</v>
          </cell>
          <cell r="O1562" t="str">
            <v>AZUBUIKE, JOHN</v>
          </cell>
          <cell r="P1562" t="str">
            <v>SADIK.ZEKERI@SHELL.COM</v>
          </cell>
          <cell r="Q1562" t="str">
            <v>OPEX</v>
          </cell>
          <cell r="R1562" t="str">
            <v>OPEX</v>
          </cell>
          <cell r="S1562" t="str">
            <v>NON SAL</v>
          </cell>
          <cell r="T1562" t="str">
            <v>N/A</v>
          </cell>
          <cell r="U1562" t="str">
            <v>N/A</v>
          </cell>
          <cell r="V1562" t="str">
            <v>N/A</v>
          </cell>
          <cell r="W1562" t="str">
            <v>P233 Facilities Maintenance</v>
          </cell>
          <cell r="X1562" t="str">
            <v>S7200 Services</v>
          </cell>
          <cell r="Y1562" t="str">
            <v>A2140 Facilities Maintenance</v>
          </cell>
          <cell r="AB1562">
            <v>0</v>
          </cell>
          <cell r="AC1562">
            <v>0</v>
          </cell>
          <cell r="AD1562">
            <v>0</v>
          </cell>
        </row>
        <row r="1563">
          <cell r="A1563" t="str">
            <v>O.NG.PBE.N2F.FAC.724FP</v>
          </cell>
          <cell r="B1563" t="str">
            <v>PBE NEMBE 2 F/S FACIL PREV. MTC</v>
          </cell>
          <cell r="C1563" t="str">
            <v>O.NG.PBE.FAC.724FPW</v>
          </cell>
          <cell r="D1563" t="str">
            <v>WESTERN SWAMP (PEB) OIL FACILITIES PREVENTIVE MAINTENANCE (PRODUCTION MAINTENANCE – OIL (ONSHORE))</v>
          </cell>
          <cell r="E1563">
            <v>413001</v>
          </cell>
          <cell r="F1563">
            <v>4130</v>
          </cell>
          <cell r="G1563" t="str">
            <v>OF-MTCE</v>
          </cell>
          <cell r="H1563" t="str">
            <v>BASE JV</v>
          </cell>
          <cell r="I1563" t="str">
            <v>PRODUCTION</v>
          </cell>
          <cell r="J1563" t="str">
            <v>PRODUCTION</v>
          </cell>
          <cell r="K1563" t="str">
            <v>Asset Manager, Swamp East Hub</v>
          </cell>
          <cell r="L1563" t="str">
            <v>Asset Management Integration Lead</v>
          </cell>
          <cell r="M1563" t="str">
            <v>IRETI OMOTOSO</v>
          </cell>
          <cell r="N1563" t="str">
            <v>PRODUCTION</v>
          </cell>
          <cell r="O1563" t="str">
            <v>AZUBUIKE, JOHN</v>
          </cell>
          <cell r="P1563" t="str">
            <v>SADIK.ZEKERI@SHELL.COM</v>
          </cell>
          <cell r="Q1563" t="str">
            <v>OPEX</v>
          </cell>
          <cell r="R1563" t="str">
            <v>OPEX</v>
          </cell>
          <cell r="S1563" t="str">
            <v>NON SAL</v>
          </cell>
          <cell r="T1563" t="str">
            <v>N/A</v>
          </cell>
          <cell r="U1563" t="str">
            <v>N/A</v>
          </cell>
          <cell r="V1563" t="str">
            <v>N/A</v>
          </cell>
          <cell r="W1563" t="str">
            <v>P233 Facilities Maintenance</v>
          </cell>
          <cell r="X1563" t="str">
            <v>S7200 Services</v>
          </cell>
          <cell r="Y1563" t="str">
            <v>A2140 Facilities Maintenance</v>
          </cell>
          <cell r="AB1563">
            <v>0</v>
          </cell>
          <cell r="AC1563">
            <v>0</v>
          </cell>
          <cell r="AD1563">
            <v>0</v>
          </cell>
        </row>
        <row r="1564">
          <cell r="A1564" t="str">
            <v>O.NG.PBE.N3F.FAC.724FP</v>
          </cell>
          <cell r="B1564" t="str">
            <v>PBE NEMBE 3 F/S FACIL PREV. MTC</v>
          </cell>
          <cell r="C1564" t="str">
            <v>O.NG.PBE.FAC.724FPW</v>
          </cell>
          <cell r="D1564" t="str">
            <v>WESTERN SWAMP (PEB) OIL FACILITIES PREVENTIVE MAINTENANCE (PRODUCTION MAINTENANCE – OIL (ONSHORE))</v>
          </cell>
          <cell r="E1564">
            <v>413001</v>
          </cell>
          <cell r="F1564">
            <v>4130</v>
          </cell>
          <cell r="G1564" t="str">
            <v>OF-MTCE</v>
          </cell>
          <cell r="H1564" t="str">
            <v>BASE JV</v>
          </cell>
          <cell r="I1564" t="str">
            <v>PRODUCTION</v>
          </cell>
          <cell r="J1564" t="str">
            <v>PRODUCTION</v>
          </cell>
          <cell r="K1564" t="str">
            <v>Asset Manager, Swamp East Hub</v>
          </cell>
          <cell r="L1564" t="str">
            <v>Asset Management Integration Lead</v>
          </cell>
          <cell r="M1564" t="str">
            <v>IRETI OMOTOSO</v>
          </cell>
          <cell r="N1564" t="str">
            <v>PRODUCTION</v>
          </cell>
          <cell r="O1564" t="str">
            <v>AZUBUIKE, JOHN</v>
          </cell>
          <cell r="P1564" t="str">
            <v>SADIK.ZEKERI@SHELL.COM</v>
          </cell>
          <cell r="Q1564" t="str">
            <v>OPEX</v>
          </cell>
          <cell r="R1564" t="str">
            <v>OPEX</v>
          </cell>
          <cell r="S1564" t="str">
            <v>NON SAL</v>
          </cell>
          <cell r="T1564" t="str">
            <v>N/A</v>
          </cell>
          <cell r="U1564" t="str">
            <v>N/A</v>
          </cell>
          <cell r="V1564" t="str">
            <v>N/A</v>
          </cell>
          <cell r="W1564" t="str">
            <v>P233 Facilities Maintenance</v>
          </cell>
          <cell r="X1564" t="str">
            <v>S7200 Services</v>
          </cell>
          <cell r="Y1564" t="str">
            <v>A2140 Facilities Maintenance</v>
          </cell>
          <cell r="AB1564">
            <v>0</v>
          </cell>
          <cell r="AC1564">
            <v>0</v>
          </cell>
          <cell r="AD1564">
            <v>0</v>
          </cell>
        </row>
        <row r="1565">
          <cell r="A1565" t="str">
            <v>O.NG.PBE.N4F.FAC.724FP</v>
          </cell>
          <cell r="B1565" t="str">
            <v>PBE NEMBE 4 F/S FACIL PREV. MTC</v>
          </cell>
          <cell r="C1565" t="str">
            <v>O.NG.PBE.FAC.724FPW</v>
          </cell>
          <cell r="D1565" t="str">
            <v>WESTERN SWAMP (PEB) OIL FACILITIES PREVENTIVE MAINTENANCE (PRODUCTION MAINTENANCE – OIL (ONSHORE))</v>
          </cell>
          <cell r="E1565">
            <v>413001</v>
          </cell>
          <cell r="F1565">
            <v>4130</v>
          </cell>
          <cell r="G1565" t="str">
            <v>OF-MTCE</v>
          </cell>
          <cell r="H1565" t="str">
            <v>BASE JV</v>
          </cell>
          <cell r="I1565" t="str">
            <v>PRODUCTION</v>
          </cell>
          <cell r="J1565" t="str">
            <v>PRODUCTION</v>
          </cell>
          <cell r="K1565" t="str">
            <v>Asset Manager, Swamp East Hub</v>
          </cell>
          <cell r="L1565" t="str">
            <v>Asset Management Integration Lead</v>
          </cell>
          <cell r="M1565" t="str">
            <v>IRETI OMOTOSO</v>
          </cell>
          <cell r="N1565" t="str">
            <v>PRODUCTION</v>
          </cell>
          <cell r="O1565" t="str">
            <v>AZUBUIKE, JOHN</v>
          </cell>
          <cell r="P1565" t="str">
            <v>SADIK.ZEKERI@SHELL.COM</v>
          </cell>
          <cell r="Q1565" t="str">
            <v>OPEX</v>
          </cell>
          <cell r="R1565" t="str">
            <v>OPEX</v>
          </cell>
          <cell r="S1565" t="str">
            <v>NON SAL</v>
          </cell>
          <cell r="T1565" t="str">
            <v>N/A</v>
          </cell>
          <cell r="U1565" t="str">
            <v>N/A</v>
          </cell>
          <cell r="V1565" t="str">
            <v>N/A</v>
          </cell>
          <cell r="W1565" t="str">
            <v>P233 Facilities Maintenance</v>
          </cell>
          <cell r="X1565" t="str">
            <v>S7200 Services</v>
          </cell>
          <cell r="Y1565" t="str">
            <v>A2140 Facilities Maintenance</v>
          </cell>
          <cell r="AB1565">
            <v>0</v>
          </cell>
          <cell r="AC1565">
            <v>0</v>
          </cell>
          <cell r="AD1565">
            <v>0</v>
          </cell>
        </row>
        <row r="1566">
          <cell r="A1566" t="str">
            <v>O.NG.PBE.OCF.FAC.724FP</v>
          </cell>
          <cell r="B1566" t="str">
            <v>PBE ODEAMA CREEK F/S FACIL PREVENT MTC</v>
          </cell>
          <cell r="C1566" t="str">
            <v>O.NG.PBE.FAC.724FPW</v>
          </cell>
          <cell r="D1566" t="str">
            <v>WESTERN SWAMP (PEB) OIL FACILITIES PREVENTIVE MAINTENANCE (PRODUCTION MAINTENANCE – OIL (ONSHORE))</v>
          </cell>
          <cell r="E1566">
            <v>413001</v>
          </cell>
          <cell r="F1566">
            <v>4130</v>
          </cell>
          <cell r="G1566" t="str">
            <v>OF-MTCE</v>
          </cell>
          <cell r="H1566" t="str">
            <v>BASE JV</v>
          </cell>
          <cell r="I1566" t="str">
            <v>PRODUCTION</v>
          </cell>
          <cell r="J1566" t="str">
            <v>PRODUCTION</v>
          </cell>
          <cell r="K1566" t="str">
            <v>Asset Manager, Swamp East Hub</v>
          </cell>
          <cell r="L1566" t="str">
            <v>Asset Management Integration Lead</v>
          </cell>
          <cell r="M1566" t="str">
            <v>IRETI OMOTOSO</v>
          </cell>
          <cell r="N1566" t="str">
            <v>PRODUCTION</v>
          </cell>
          <cell r="O1566" t="str">
            <v>AZUBUIKE, JOHN</v>
          </cell>
          <cell r="P1566" t="str">
            <v>SADIK.ZEKERI@SHELL.COM</v>
          </cell>
          <cell r="Q1566" t="str">
            <v>OPEX</v>
          </cell>
          <cell r="R1566" t="str">
            <v>OPEX</v>
          </cell>
          <cell r="S1566" t="str">
            <v>NON SAL</v>
          </cell>
          <cell r="T1566" t="str">
            <v>N/A</v>
          </cell>
          <cell r="U1566" t="str">
            <v>N/A</v>
          </cell>
          <cell r="V1566" t="str">
            <v>N/A</v>
          </cell>
          <cell r="W1566" t="str">
            <v>P233 Facilities Maintenance</v>
          </cell>
          <cell r="X1566" t="str">
            <v>S7200 Services</v>
          </cell>
          <cell r="Y1566" t="str">
            <v>A2140 Facilities Maintenance</v>
          </cell>
          <cell r="AB1566">
            <v>0</v>
          </cell>
          <cell r="AC1566">
            <v>0</v>
          </cell>
          <cell r="AD1566">
            <v>0</v>
          </cell>
        </row>
        <row r="1567">
          <cell r="A1567" t="str">
            <v>O.NG.PBE.SBM.FAC.724FP</v>
          </cell>
          <cell r="B1567" t="str">
            <v>PBE SANTA BARBARA MPF FACIL PREVENT MTC</v>
          </cell>
          <cell r="C1567" t="str">
            <v>O.NG.PBE.FAC.724FPW</v>
          </cell>
          <cell r="D1567" t="str">
            <v>WESTERN SWAMP (PEB) OIL FACILITIES PREVENTIVE MAINTENANCE (PRODUCTION MAINTENANCE – OIL (ONSHORE))</v>
          </cell>
          <cell r="E1567">
            <v>413001</v>
          </cell>
          <cell r="F1567">
            <v>4130</v>
          </cell>
          <cell r="G1567" t="str">
            <v>OF-MTCE</v>
          </cell>
          <cell r="H1567" t="str">
            <v>BASE JV</v>
          </cell>
          <cell r="I1567" t="str">
            <v>PRODUCTION</v>
          </cell>
          <cell r="J1567" t="str">
            <v>PRODUCTION</v>
          </cell>
          <cell r="K1567" t="str">
            <v>Asset Manager, Swamp East Hub</v>
          </cell>
          <cell r="L1567" t="str">
            <v>Asset Management Integration Lead</v>
          </cell>
          <cell r="M1567" t="str">
            <v>IRETI OMOTOSO</v>
          </cell>
          <cell r="N1567" t="str">
            <v>PRODUCTION</v>
          </cell>
          <cell r="O1567" t="str">
            <v>AZUBUIKE, JOHN</v>
          </cell>
          <cell r="P1567" t="str">
            <v>SADIK.ZEKERI@SHELL.COM</v>
          </cell>
          <cell r="Q1567" t="str">
            <v>OPEX</v>
          </cell>
          <cell r="R1567" t="str">
            <v>OPEX</v>
          </cell>
          <cell r="S1567" t="str">
            <v>NON SAL</v>
          </cell>
          <cell r="T1567" t="str">
            <v>N/A</v>
          </cell>
          <cell r="U1567" t="str">
            <v>N/A</v>
          </cell>
          <cell r="V1567" t="str">
            <v>N/A</v>
          </cell>
          <cell r="W1567" t="str">
            <v>P233 Facilities Maintenance - Gas</v>
          </cell>
          <cell r="X1567" t="str">
            <v>S7200 Services</v>
          </cell>
          <cell r="Y1567" t="str">
            <v>A2140 Facilities Maintenance</v>
          </cell>
          <cell r="AB1567">
            <v>0</v>
          </cell>
          <cell r="AC1567">
            <v>0</v>
          </cell>
          <cell r="AD1567">
            <v>0</v>
          </cell>
        </row>
        <row r="1568">
          <cell r="A1568" t="str">
            <v>O.NG.PBE.BLG.FAC.71300</v>
          </cell>
          <cell r="B1568" t="str">
            <v>PBE BELEMA G/P FACIL OPERATIONS</v>
          </cell>
          <cell r="C1568" t="str">
            <v>O.NG.PBE.GAS.71300W</v>
          </cell>
          <cell r="D1568" t="str">
            <v>WESTERN SWAMP (PEB) GAS FACILITIES OPERATIONS</v>
          </cell>
          <cell r="E1568">
            <v>413003</v>
          </cell>
          <cell r="F1568">
            <v>4130</v>
          </cell>
          <cell r="G1568" t="str">
            <v>GAS</v>
          </cell>
          <cell r="H1568" t="str">
            <v>BASE JV</v>
          </cell>
          <cell r="I1568" t="str">
            <v>PRODUCTION</v>
          </cell>
          <cell r="J1568" t="str">
            <v>PRODUCTION</v>
          </cell>
          <cell r="K1568" t="str">
            <v>Asset Manager, Swamp East Hub</v>
          </cell>
          <cell r="L1568" t="str">
            <v>Asset Management Integration Lead</v>
          </cell>
          <cell r="M1568" t="str">
            <v>IRETI OMOTOSO</v>
          </cell>
          <cell r="N1568" t="str">
            <v>PRODUCTION</v>
          </cell>
          <cell r="O1568" t="str">
            <v>AZUBUIKE, JOHN</v>
          </cell>
          <cell r="P1568" t="str">
            <v>SADIK.ZEKERI@SHELL.COM</v>
          </cell>
          <cell r="Q1568" t="str">
            <v>OPEX</v>
          </cell>
          <cell r="R1568" t="str">
            <v>OPEX</v>
          </cell>
          <cell r="S1568" t="str">
            <v>NON SAL</v>
          </cell>
          <cell r="T1568" t="str">
            <v>N/A</v>
          </cell>
          <cell r="U1568" t="str">
            <v>N/A</v>
          </cell>
          <cell r="V1568" t="str">
            <v>N_BELE_ES2_N01</v>
          </cell>
          <cell r="W1568" t="str">
            <v>P231 Production Operations - Gas</v>
          </cell>
          <cell r="X1568" t="str">
            <v>S7200 Services</v>
          </cell>
          <cell r="Y1568" t="str">
            <v>A2110 Production Operations</v>
          </cell>
          <cell r="AB1568">
            <v>171472967.09999999</v>
          </cell>
          <cell r="AC1568">
            <v>693010.60000000009</v>
          </cell>
          <cell r="AD1568">
            <v>1255217.0495081968</v>
          </cell>
        </row>
        <row r="1569">
          <cell r="A1569" t="str">
            <v>O.NG.PBE.E1A.FAC.71300</v>
          </cell>
          <cell r="B1569" t="str">
            <v>PBE EKULAMA 1 AGG OPERATIONS</v>
          </cell>
          <cell r="C1569" t="str">
            <v>O.NG.PBE.GAS.71300W</v>
          </cell>
          <cell r="D1569" t="str">
            <v>WESTERN SWAMP (PEB) GAS FACILITIES OPERATIONS</v>
          </cell>
          <cell r="E1569">
            <v>413003</v>
          </cell>
          <cell r="F1569">
            <v>4130</v>
          </cell>
          <cell r="G1569" t="str">
            <v>GAS</v>
          </cell>
          <cell r="H1569" t="str">
            <v>BASE JV</v>
          </cell>
          <cell r="I1569" t="str">
            <v>PRODUCTION</v>
          </cell>
          <cell r="J1569" t="str">
            <v>PRODUCTION</v>
          </cell>
          <cell r="K1569" t="str">
            <v>Asset Manager, Swamp East Hub</v>
          </cell>
          <cell r="L1569" t="str">
            <v>Asset Management Integration Lead</v>
          </cell>
          <cell r="M1569" t="str">
            <v>IRETI OMOTOSO</v>
          </cell>
          <cell r="N1569" t="str">
            <v>PRODUCTION</v>
          </cell>
          <cell r="O1569" t="str">
            <v>AZUBUIKE, JOHN</v>
          </cell>
          <cell r="P1569" t="str">
            <v>SADIK.ZEKERI@SHELL.COM</v>
          </cell>
          <cell r="Q1569" t="str">
            <v>OPEX</v>
          </cell>
          <cell r="R1569" t="str">
            <v>OPEX</v>
          </cell>
          <cell r="S1569" t="str">
            <v>NON SAL</v>
          </cell>
          <cell r="T1569" t="str">
            <v>N/A</v>
          </cell>
          <cell r="U1569" t="str">
            <v>N/A</v>
          </cell>
          <cell r="V1569" t="str">
            <v>N/A</v>
          </cell>
          <cell r="W1569" t="str">
            <v>P231 Production Operations - Gas</v>
          </cell>
          <cell r="X1569" t="str">
            <v>S7200 Services</v>
          </cell>
          <cell r="Y1569" t="str">
            <v>A2110 Production Operations</v>
          </cell>
          <cell r="AB1569">
            <v>0</v>
          </cell>
          <cell r="AC1569">
            <v>0</v>
          </cell>
          <cell r="AD1569">
            <v>0</v>
          </cell>
        </row>
        <row r="1570">
          <cell r="A1570" t="str">
            <v>O.NG.PBE.E2A.FAC.71300</v>
          </cell>
          <cell r="B1570" t="str">
            <v>PBE EKULAMA 2 AGG OPERATIONS</v>
          </cell>
          <cell r="C1570" t="str">
            <v>O.NG.PBE.GAS.71300W</v>
          </cell>
          <cell r="D1570" t="str">
            <v>WESTERN SWAMP (PEB) GAS FACILITIES OPERATIONS</v>
          </cell>
          <cell r="E1570">
            <v>413003</v>
          </cell>
          <cell r="F1570">
            <v>4130</v>
          </cell>
          <cell r="G1570" t="str">
            <v>GAS</v>
          </cell>
          <cell r="H1570" t="str">
            <v>BASE JV</v>
          </cell>
          <cell r="I1570" t="str">
            <v>PRODUCTION</v>
          </cell>
          <cell r="J1570" t="str">
            <v>PRODUCTION</v>
          </cell>
          <cell r="K1570" t="str">
            <v>Asset Manager, Swamp East Hub</v>
          </cell>
          <cell r="L1570" t="str">
            <v>Asset Management Integration Lead</v>
          </cell>
          <cell r="M1570" t="str">
            <v>IRETI OMOTOSO</v>
          </cell>
          <cell r="N1570" t="str">
            <v>PRODUCTION</v>
          </cell>
          <cell r="O1570" t="str">
            <v>AZUBUIKE, JOHN</v>
          </cell>
          <cell r="P1570" t="str">
            <v>SADIK.ZEKERI@SHELL.COM</v>
          </cell>
          <cell r="Q1570" t="str">
            <v>OPEX</v>
          </cell>
          <cell r="R1570" t="str">
            <v>OPEX</v>
          </cell>
          <cell r="S1570" t="str">
            <v>NON SAL</v>
          </cell>
          <cell r="T1570" t="str">
            <v>N/A</v>
          </cell>
          <cell r="U1570" t="str">
            <v>N/A</v>
          </cell>
          <cell r="V1570" t="str">
            <v>N/A</v>
          </cell>
          <cell r="W1570" t="str">
            <v>P231 Production Operations - Gas</v>
          </cell>
          <cell r="X1570" t="str">
            <v>S7200 Services</v>
          </cell>
          <cell r="Y1570" t="str">
            <v>A2110 Production Operations</v>
          </cell>
          <cell r="AB1570">
            <v>0</v>
          </cell>
          <cell r="AC1570">
            <v>0</v>
          </cell>
          <cell r="AD1570">
            <v>0</v>
          </cell>
        </row>
        <row r="1571">
          <cell r="A1571" t="str">
            <v>O.NG.PBE.N1A.FAC.71300</v>
          </cell>
          <cell r="B1571" t="str">
            <v>PBE NEMBE 1 AGG OPERATIONS</v>
          </cell>
          <cell r="C1571" t="str">
            <v>O.NG.PBE.GAS.71300W</v>
          </cell>
          <cell r="D1571" t="str">
            <v>WESTERN SWAMP (PEB) GAS FACILITIES OPERATIONS</v>
          </cell>
          <cell r="E1571">
            <v>413003</v>
          </cell>
          <cell r="F1571">
            <v>4130</v>
          </cell>
          <cell r="G1571" t="str">
            <v>GAS</v>
          </cell>
          <cell r="H1571" t="str">
            <v>BASE JV</v>
          </cell>
          <cell r="I1571" t="str">
            <v>PRODUCTION</v>
          </cell>
          <cell r="J1571" t="str">
            <v>PRODUCTION</v>
          </cell>
          <cell r="K1571" t="str">
            <v>Asset Manager, Swamp East Hub</v>
          </cell>
          <cell r="L1571" t="str">
            <v>Asset Management Integration Lead</v>
          </cell>
          <cell r="M1571" t="str">
            <v>IRETI OMOTOSO</v>
          </cell>
          <cell r="N1571" t="str">
            <v>PRODUCTION</v>
          </cell>
          <cell r="O1571" t="str">
            <v>AZUBUIKE, JOHN</v>
          </cell>
          <cell r="P1571" t="str">
            <v>SADIK.ZEKERI@SHELL.COM</v>
          </cell>
          <cell r="Q1571" t="str">
            <v>OPEX</v>
          </cell>
          <cell r="R1571" t="str">
            <v>OPEX</v>
          </cell>
          <cell r="S1571" t="str">
            <v>NON SAL</v>
          </cell>
          <cell r="T1571" t="str">
            <v>N/A</v>
          </cell>
          <cell r="U1571" t="str">
            <v>N/A</v>
          </cell>
          <cell r="V1571" t="str">
            <v>N/A</v>
          </cell>
          <cell r="W1571" t="str">
            <v>P231 Production Operations - Gas</v>
          </cell>
          <cell r="X1571" t="str">
            <v>S7200 Services</v>
          </cell>
          <cell r="Y1571" t="str">
            <v>A2110 Production Operations</v>
          </cell>
          <cell r="AB1571">
            <v>0</v>
          </cell>
          <cell r="AC1571">
            <v>0</v>
          </cell>
          <cell r="AD1571">
            <v>0</v>
          </cell>
        </row>
        <row r="1572">
          <cell r="A1572" t="str">
            <v>O.NG.PBE.N3A.FAC.71300</v>
          </cell>
          <cell r="B1572" t="str">
            <v>PBE NEMBE 3 AGG OPERATIONS</v>
          </cell>
          <cell r="C1572" t="str">
            <v>O.NG.PBE.GAS.71300W</v>
          </cell>
          <cell r="D1572" t="str">
            <v>WESTERN SWAMP (PEB) GAS FACILITIES OPERATIONS</v>
          </cell>
          <cell r="E1572">
            <v>413003</v>
          </cell>
          <cell r="F1572">
            <v>4130</v>
          </cell>
          <cell r="G1572" t="str">
            <v>GAS</v>
          </cell>
          <cell r="H1572" t="str">
            <v>BASE JV</v>
          </cell>
          <cell r="I1572" t="str">
            <v>PRODUCTION</v>
          </cell>
          <cell r="J1572" t="str">
            <v>PRODUCTION</v>
          </cell>
          <cell r="K1572" t="str">
            <v>Asset Manager, Swamp East Hub</v>
          </cell>
          <cell r="L1572" t="str">
            <v>Asset Management Integration Lead</v>
          </cell>
          <cell r="M1572" t="str">
            <v>IRETI OMOTOSO</v>
          </cell>
          <cell r="N1572" t="str">
            <v>PRODUCTION</v>
          </cell>
          <cell r="O1572" t="str">
            <v>AZUBUIKE, JOHN</v>
          </cell>
          <cell r="P1572" t="str">
            <v>SADIK.ZEKERI@SHELL.COM</v>
          </cell>
          <cell r="Q1572" t="str">
            <v>OPEX</v>
          </cell>
          <cell r="R1572" t="str">
            <v>OPEX</v>
          </cell>
          <cell r="S1572" t="str">
            <v>NON SAL</v>
          </cell>
          <cell r="T1572" t="str">
            <v>N/A</v>
          </cell>
          <cell r="U1572" t="str">
            <v>N/A</v>
          </cell>
          <cell r="V1572" t="str">
            <v>N/A</v>
          </cell>
          <cell r="W1572" t="str">
            <v>P231 Production Operations - Gas</v>
          </cell>
          <cell r="X1572" t="str">
            <v>S7200 Services</v>
          </cell>
          <cell r="Y1572" t="str">
            <v>A2110 Production Operations</v>
          </cell>
          <cell r="AB1572">
            <v>0</v>
          </cell>
          <cell r="AC1572">
            <v>0</v>
          </cell>
          <cell r="AD1572">
            <v>0</v>
          </cell>
        </row>
        <row r="1573">
          <cell r="A1573" t="str">
            <v>O.NG.PBE.N4A.FAC.71300</v>
          </cell>
          <cell r="B1573" t="str">
            <v>PBE NEMBE 4 AGG OPERATIONS</v>
          </cell>
          <cell r="C1573" t="str">
            <v>O.NG.PBE.GAS.71300W</v>
          </cell>
          <cell r="D1573" t="str">
            <v>WESTERN SWAMP (PEB) GAS FACILITIES OPERATIONS</v>
          </cell>
          <cell r="E1573">
            <v>413003</v>
          </cell>
          <cell r="F1573">
            <v>4130</v>
          </cell>
          <cell r="G1573" t="str">
            <v>GAS</v>
          </cell>
          <cell r="H1573" t="str">
            <v>BASE JV</v>
          </cell>
          <cell r="I1573" t="str">
            <v>PRODUCTION</v>
          </cell>
          <cell r="J1573" t="str">
            <v>PRODUCTION</v>
          </cell>
          <cell r="K1573" t="str">
            <v>Asset Manager, Swamp East Hub</v>
          </cell>
          <cell r="L1573" t="str">
            <v>Asset Management Integration Lead</v>
          </cell>
          <cell r="M1573" t="str">
            <v>IRETI OMOTOSO</v>
          </cell>
          <cell r="N1573" t="str">
            <v>PRODUCTION</v>
          </cell>
          <cell r="O1573" t="str">
            <v>AZUBUIKE, JOHN</v>
          </cell>
          <cell r="P1573" t="str">
            <v>SADIK.ZEKERI@SHELL.COM</v>
          </cell>
          <cell r="Q1573" t="str">
            <v>OPEX</v>
          </cell>
          <cell r="R1573" t="str">
            <v>OPEX</v>
          </cell>
          <cell r="S1573" t="str">
            <v>NON SAL</v>
          </cell>
          <cell r="T1573" t="str">
            <v>N/A</v>
          </cell>
          <cell r="U1573" t="str">
            <v>N/A</v>
          </cell>
          <cell r="V1573" t="str">
            <v>N/A</v>
          </cell>
          <cell r="W1573" t="str">
            <v>P231 Production Operations - Gas</v>
          </cell>
          <cell r="X1573" t="str">
            <v>S7200 Services</v>
          </cell>
          <cell r="Y1573" t="str">
            <v>A2110 Production Operations</v>
          </cell>
          <cell r="AB1573">
            <v>0</v>
          </cell>
          <cell r="AC1573">
            <v>0</v>
          </cell>
          <cell r="AD1573">
            <v>0</v>
          </cell>
        </row>
        <row r="1574">
          <cell r="A1574" t="str">
            <v>O.NG.PBE.BLG.FAC.724FC</v>
          </cell>
          <cell r="B1574" t="str">
            <v>PBE BELEMA G/P FACIL CORR. MTC</v>
          </cell>
          <cell r="C1574" t="str">
            <v>O.NG.PBE.GAS.724FC</v>
          </cell>
          <cell r="D1574" t="str">
            <v>WESTERN SWAMP (PEB) GAS FACILITIES CORRECTIVE MAINTENANCE (PRODUCTION MAINTENANCE – GAS (ONSHORE))</v>
          </cell>
          <cell r="E1574">
            <v>413003</v>
          </cell>
          <cell r="F1574">
            <v>4130</v>
          </cell>
          <cell r="G1574" t="str">
            <v>GAS</v>
          </cell>
          <cell r="H1574" t="str">
            <v>BASE JV</v>
          </cell>
          <cell r="I1574" t="str">
            <v>PRODUCTION</v>
          </cell>
          <cell r="J1574" t="str">
            <v>PRODUCTION</v>
          </cell>
          <cell r="K1574" t="str">
            <v>Asset Manager, Swamp East Hub</v>
          </cell>
          <cell r="L1574" t="str">
            <v>Asset Management Integration Lead</v>
          </cell>
          <cell r="M1574" t="str">
            <v>IRETI OMOTOSO</v>
          </cell>
          <cell r="N1574" t="str">
            <v>PRODUCTION</v>
          </cell>
          <cell r="O1574" t="str">
            <v>AZUBUIKE, JOHN</v>
          </cell>
          <cell r="P1574" t="str">
            <v>SADIK.ZEKERI@SHELL.COM</v>
          </cell>
          <cell r="Q1574" t="str">
            <v>OPEX</v>
          </cell>
          <cell r="R1574" t="str">
            <v>OPEX</v>
          </cell>
          <cell r="S1574" t="str">
            <v>NON SAL</v>
          </cell>
          <cell r="T1574" t="str">
            <v>N/A</v>
          </cell>
          <cell r="U1574" t="str">
            <v>N/A</v>
          </cell>
          <cell r="V1574" t="str">
            <v>N_BELE_ES2_N01</v>
          </cell>
          <cell r="W1574" t="str">
            <v>P233 Facilities Maintenance - Gas</v>
          </cell>
          <cell r="X1574" t="str">
            <v>S7200 Services</v>
          </cell>
          <cell r="Y1574" t="str">
            <v>A2140 Facilities Maintenance</v>
          </cell>
          <cell r="AB1574">
            <v>22198000</v>
          </cell>
          <cell r="AC1574">
            <v>230000</v>
          </cell>
          <cell r="AD1574">
            <v>302780.32786885247</v>
          </cell>
        </row>
        <row r="1575">
          <cell r="A1575" t="str">
            <v>O.NG.PBE.N1A.FAC.724FC</v>
          </cell>
          <cell r="B1575" t="str">
            <v>PBE NEMBE 1 AGG CORR. MTC</v>
          </cell>
          <cell r="C1575" t="str">
            <v>O.NG.PBE.GAS.724FC</v>
          </cell>
          <cell r="D1575" t="str">
            <v>WESTERN SWAMP (PEB) GAS FACILITIES CORRECTIVE MAINTENANCE (PRODUCTION MAINTENANCE – GAS (ONSHORE))</v>
          </cell>
          <cell r="E1575">
            <v>413003</v>
          </cell>
          <cell r="F1575">
            <v>4130</v>
          </cell>
          <cell r="G1575" t="str">
            <v>GAS</v>
          </cell>
          <cell r="H1575" t="str">
            <v>BASE JV</v>
          </cell>
          <cell r="I1575" t="str">
            <v>PRODUCTION</v>
          </cell>
          <cell r="J1575" t="str">
            <v>PRODUCTION</v>
          </cell>
          <cell r="K1575" t="str">
            <v>Asset Manager, Swamp East Hub</v>
          </cell>
          <cell r="L1575" t="str">
            <v>Asset Management Integration Lead</v>
          </cell>
          <cell r="M1575" t="str">
            <v>IRETI OMOTOSO</v>
          </cell>
          <cell r="N1575" t="str">
            <v>PRODUCTION</v>
          </cell>
          <cell r="O1575" t="str">
            <v>AZUBUIKE, JOHN</v>
          </cell>
          <cell r="P1575" t="str">
            <v>SADIK.ZEKERI@SHELL.COM</v>
          </cell>
          <cell r="Q1575" t="str">
            <v>OPEX</v>
          </cell>
          <cell r="R1575" t="str">
            <v>OPEX</v>
          </cell>
          <cell r="S1575" t="str">
            <v>NON SAL</v>
          </cell>
          <cell r="T1575" t="str">
            <v>N/A</v>
          </cell>
          <cell r="U1575" t="str">
            <v>N/A</v>
          </cell>
          <cell r="V1575" t="str">
            <v>N/A</v>
          </cell>
          <cell r="W1575" t="str">
            <v>P233 Facilities Maintenance - Gas</v>
          </cell>
          <cell r="X1575" t="str">
            <v>S7200 Services</v>
          </cell>
          <cell r="Y1575" t="str">
            <v>A2140 Facilities Maintenance</v>
          </cell>
          <cell r="AB1575">
            <v>0</v>
          </cell>
          <cell r="AC1575">
            <v>0</v>
          </cell>
          <cell r="AD1575">
            <v>0</v>
          </cell>
        </row>
        <row r="1576">
          <cell r="A1576" t="str">
            <v>O.NG.PBE.N2A.FAC.724FC</v>
          </cell>
          <cell r="B1576" t="str">
            <v>PBE NEMBE 2 AGG CORR. MTC</v>
          </cell>
          <cell r="C1576" t="str">
            <v>O.NG.PBE.GAS.724FC</v>
          </cell>
          <cell r="D1576" t="str">
            <v>WESTERN SWAMP (PEB) GAS FACILITIES CORRECTIVE MAINTENANCE (PRODUCTION MAINTENANCE – GAS (ONSHORE))</v>
          </cell>
          <cell r="E1576">
            <v>413003</v>
          </cell>
          <cell r="F1576">
            <v>4130</v>
          </cell>
          <cell r="G1576" t="str">
            <v>GAS</v>
          </cell>
          <cell r="H1576" t="str">
            <v>BASE JV</v>
          </cell>
          <cell r="I1576" t="str">
            <v>PRODUCTION</v>
          </cell>
          <cell r="J1576" t="str">
            <v>PRODUCTION</v>
          </cell>
          <cell r="K1576" t="str">
            <v>Asset Manager, Swamp East Hub</v>
          </cell>
          <cell r="L1576" t="str">
            <v>Asset Management Integration Lead</v>
          </cell>
          <cell r="M1576" t="str">
            <v>IRETI OMOTOSO</v>
          </cell>
          <cell r="N1576" t="str">
            <v>PRODUCTION</v>
          </cell>
          <cell r="O1576" t="str">
            <v>AZUBUIKE, JOHN</v>
          </cell>
          <cell r="P1576" t="str">
            <v>SADIK.ZEKERI@SHELL.COM</v>
          </cell>
          <cell r="Q1576" t="str">
            <v>OPEX</v>
          </cell>
          <cell r="R1576" t="str">
            <v>OPEX</v>
          </cell>
          <cell r="S1576" t="str">
            <v>NON SAL</v>
          </cell>
          <cell r="T1576" t="str">
            <v>N/A</v>
          </cell>
          <cell r="U1576" t="str">
            <v>N/A</v>
          </cell>
          <cell r="V1576" t="str">
            <v>N/A</v>
          </cell>
          <cell r="W1576" t="str">
            <v>P233 Facilities Maintenance - Gas</v>
          </cell>
          <cell r="X1576" t="str">
            <v>S7200 Services</v>
          </cell>
          <cell r="Y1576" t="str">
            <v>A2140 Facilities Maintenance</v>
          </cell>
          <cell r="AB1576">
            <v>0</v>
          </cell>
          <cell r="AC1576">
            <v>0</v>
          </cell>
          <cell r="AD1576">
            <v>0</v>
          </cell>
        </row>
        <row r="1577">
          <cell r="A1577" t="str">
            <v>O.NG.PBE.N4A.FAC.724FC</v>
          </cell>
          <cell r="B1577" t="str">
            <v>PBE NEMBE 4 AGG CORR. MTC</v>
          </cell>
          <cell r="C1577" t="str">
            <v>O.NG.PBE.GAS.724FC</v>
          </cell>
          <cell r="D1577" t="str">
            <v>WESTERN SWAMP (PEB) GAS FACILITIES CORRECTIVE MAINTENANCE (PRODUCTION MAINTENANCE – GAS (ONSHORE))</v>
          </cell>
          <cell r="E1577">
            <v>413003</v>
          </cell>
          <cell r="F1577">
            <v>4130</v>
          </cell>
          <cell r="G1577" t="str">
            <v>GAS</v>
          </cell>
          <cell r="H1577" t="str">
            <v>BASE JV</v>
          </cell>
          <cell r="I1577" t="str">
            <v>PRODUCTION</v>
          </cell>
          <cell r="J1577" t="str">
            <v>PRODUCTION</v>
          </cell>
          <cell r="K1577" t="str">
            <v>Asset Manager, Swamp East Hub</v>
          </cell>
          <cell r="L1577" t="str">
            <v>Asset Management Integration Lead</v>
          </cell>
          <cell r="M1577" t="str">
            <v>IRETI OMOTOSO</v>
          </cell>
          <cell r="N1577" t="str">
            <v>PRODUCTION</v>
          </cell>
          <cell r="O1577" t="str">
            <v>AZUBUIKE, JOHN</v>
          </cell>
          <cell r="P1577" t="str">
            <v>SADIK.ZEKERI@SHELL.COM</v>
          </cell>
          <cell r="Q1577" t="str">
            <v>OPEX</v>
          </cell>
          <cell r="R1577" t="str">
            <v>OPEX</v>
          </cell>
          <cell r="S1577" t="str">
            <v>NON SAL</v>
          </cell>
          <cell r="T1577" t="str">
            <v>N/A</v>
          </cell>
          <cell r="U1577" t="str">
            <v>N/A</v>
          </cell>
          <cell r="V1577" t="str">
            <v>N/A</v>
          </cell>
          <cell r="W1577" t="str">
            <v>P233 Facilities Maintenance - Gas</v>
          </cell>
          <cell r="X1577" t="str">
            <v>S7200 Services</v>
          </cell>
          <cell r="Y1577" t="str">
            <v>A2140 Facilities Maintenance</v>
          </cell>
          <cell r="AB1577">
            <v>0</v>
          </cell>
          <cell r="AC1577">
            <v>0</v>
          </cell>
          <cell r="AD1577">
            <v>0</v>
          </cell>
        </row>
        <row r="1578">
          <cell r="A1578" t="str">
            <v>O.NG.PBE.BLG.FAC.724FP</v>
          </cell>
          <cell r="B1578" t="str">
            <v>PBE BELEMA G/P FACIL PREV. MTC</v>
          </cell>
          <cell r="C1578" t="str">
            <v>O.NG.PBE.GAS.724FP</v>
          </cell>
          <cell r="D1578" t="str">
            <v>WESTERN SWAMP (PEB) GAS FACILITIES PREVENTIVE MAINTENANCE (PRODUCTION MAINTENANCE – GAS (ONSHORE))</v>
          </cell>
          <cell r="E1578">
            <v>413003</v>
          </cell>
          <cell r="F1578">
            <v>4130</v>
          </cell>
          <cell r="G1578" t="str">
            <v>GAS</v>
          </cell>
          <cell r="H1578" t="str">
            <v>BASE JV</v>
          </cell>
          <cell r="I1578" t="str">
            <v>PRODUCTION</v>
          </cell>
          <cell r="J1578" t="str">
            <v>PRODUCTION</v>
          </cell>
          <cell r="K1578" t="str">
            <v>Asset Manager, Swamp East Hub</v>
          </cell>
          <cell r="L1578" t="str">
            <v>Asset Management Integration Lead</v>
          </cell>
          <cell r="M1578" t="str">
            <v>IRETI OMOTOSO</v>
          </cell>
          <cell r="N1578" t="str">
            <v>PRODUCTION</v>
          </cell>
          <cell r="O1578" t="str">
            <v>AZUBUIKE, JOHN</v>
          </cell>
          <cell r="P1578" t="str">
            <v>SADIK.ZEKERI@SHELL.COM</v>
          </cell>
          <cell r="Q1578" t="str">
            <v>OPEX</v>
          </cell>
          <cell r="R1578" t="str">
            <v>OPEX</v>
          </cell>
          <cell r="S1578" t="str">
            <v>NON SAL</v>
          </cell>
          <cell r="T1578" t="str">
            <v>N/A</v>
          </cell>
          <cell r="U1578" t="str">
            <v>N/A</v>
          </cell>
          <cell r="V1578" t="str">
            <v>N_BELE_ES2_N01</v>
          </cell>
          <cell r="W1578" t="str">
            <v>P233 Facilities Maintenance - Gas</v>
          </cell>
          <cell r="X1578" t="str">
            <v>S7200 Services</v>
          </cell>
          <cell r="Y1578" t="str">
            <v>A2140 Facilities Maintenance</v>
          </cell>
          <cell r="AB1578">
            <v>67934000</v>
          </cell>
          <cell r="AC1578">
            <v>756203</v>
          </cell>
          <cell r="AD1578">
            <v>978937.42622950813</v>
          </cell>
        </row>
        <row r="1579">
          <cell r="A1579" t="str">
            <v>O.NG.PBE.N1A.FAC.724FP</v>
          </cell>
          <cell r="B1579" t="str">
            <v>PBE NEMBE 1 AGG PREV. MTC</v>
          </cell>
          <cell r="C1579" t="str">
            <v>O.NG.PBE.GAS.724FP</v>
          </cell>
          <cell r="D1579" t="str">
            <v>WESTERN SWAMP (PEB) GAS FACILITIES PREVENTIVE MAINTENANCE (PRODUCTION MAINTENANCE – GAS (ONSHORE))</v>
          </cell>
          <cell r="E1579">
            <v>413003</v>
          </cell>
          <cell r="F1579">
            <v>4130</v>
          </cell>
          <cell r="G1579" t="str">
            <v>GAS</v>
          </cell>
          <cell r="H1579" t="str">
            <v>BASE JV</v>
          </cell>
          <cell r="I1579" t="str">
            <v>PRODUCTION</v>
          </cell>
          <cell r="J1579" t="str">
            <v>PRODUCTION</v>
          </cell>
          <cell r="K1579" t="str">
            <v>Asset Manager, Swamp East Hub</v>
          </cell>
          <cell r="L1579" t="str">
            <v>Asset Management Integration Lead</v>
          </cell>
          <cell r="M1579" t="str">
            <v>IRETI OMOTOSO</v>
          </cell>
          <cell r="N1579" t="str">
            <v>PRODUCTION</v>
          </cell>
          <cell r="O1579" t="str">
            <v>AZUBUIKE, JOHN</v>
          </cell>
          <cell r="P1579" t="str">
            <v>SADIK.ZEKERI@SHELL.COM</v>
          </cell>
          <cell r="Q1579" t="str">
            <v>OPEX</v>
          </cell>
          <cell r="R1579" t="str">
            <v>OPEX</v>
          </cell>
          <cell r="S1579" t="str">
            <v>NON SAL</v>
          </cell>
          <cell r="T1579" t="str">
            <v>N/A</v>
          </cell>
          <cell r="U1579" t="str">
            <v>N/A</v>
          </cell>
          <cell r="V1579" t="str">
            <v>N/A</v>
          </cell>
          <cell r="W1579" t="str">
            <v>P233 Facilities Maintenance - Gas</v>
          </cell>
          <cell r="X1579" t="str">
            <v>S7200 Services</v>
          </cell>
          <cell r="Y1579" t="str">
            <v>A2140 Facilities Maintenance</v>
          </cell>
          <cell r="AB1579">
            <v>0</v>
          </cell>
          <cell r="AC1579">
            <v>0</v>
          </cell>
          <cell r="AD1579">
            <v>0</v>
          </cell>
        </row>
        <row r="1580">
          <cell r="A1580" t="str">
            <v>O.NG.PBE.N2A.FAC.724FP</v>
          </cell>
          <cell r="B1580" t="str">
            <v>PBE NEMBE 2 AGG PREV. MTC</v>
          </cell>
          <cell r="C1580" t="str">
            <v>O.NG.PBE.GAS.724FP</v>
          </cell>
          <cell r="D1580" t="str">
            <v>WESTERN SWAMP (PEB) GAS FACILITIES PREVENTIVE MAINTENANCE (PRODUCTION MAINTENANCE – GAS (ONSHORE))</v>
          </cell>
          <cell r="E1580">
            <v>413003</v>
          </cell>
          <cell r="F1580">
            <v>4130</v>
          </cell>
          <cell r="G1580" t="str">
            <v>GAS</v>
          </cell>
          <cell r="H1580" t="str">
            <v>BASE JV</v>
          </cell>
          <cell r="I1580" t="str">
            <v>PRODUCTION</v>
          </cell>
          <cell r="J1580" t="str">
            <v>PRODUCTION</v>
          </cell>
          <cell r="K1580" t="str">
            <v>Asset Manager, Swamp East Hub</v>
          </cell>
          <cell r="L1580" t="str">
            <v>Asset Management Integration Lead</v>
          </cell>
          <cell r="M1580" t="str">
            <v>IRETI OMOTOSO</v>
          </cell>
          <cell r="N1580" t="str">
            <v>PRODUCTION</v>
          </cell>
          <cell r="O1580" t="str">
            <v>AZUBUIKE, JOHN</v>
          </cell>
          <cell r="P1580" t="str">
            <v>SADIK.ZEKERI@SHELL.COM</v>
          </cell>
          <cell r="Q1580" t="str">
            <v>OPEX</v>
          </cell>
          <cell r="R1580" t="str">
            <v>OPEX</v>
          </cell>
          <cell r="S1580" t="str">
            <v>NON SAL</v>
          </cell>
          <cell r="T1580" t="str">
            <v>N/A</v>
          </cell>
          <cell r="U1580" t="str">
            <v>N/A</v>
          </cell>
          <cell r="V1580" t="str">
            <v>N/A</v>
          </cell>
          <cell r="W1580" t="str">
            <v>P233 Facilities Maintenance - Gas</v>
          </cell>
          <cell r="X1580" t="str">
            <v>S7200 Services</v>
          </cell>
          <cell r="Y1580" t="str">
            <v>A2140 Facilities Maintenance</v>
          </cell>
          <cell r="AB1580">
            <v>0</v>
          </cell>
          <cell r="AC1580">
            <v>0</v>
          </cell>
          <cell r="AD1580">
            <v>0</v>
          </cell>
        </row>
        <row r="1581">
          <cell r="A1581" t="str">
            <v>O.NG.PBE.N3A.FAC.724FP</v>
          </cell>
          <cell r="B1581" t="str">
            <v>PBE NEMBE 3 AGG PREV. MTC</v>
          </cell>
          <cell r="C1581" t="str">
            <v>O.NG.PBE.GAS.724FP</v>
          </cell>
          <cell r="D1581" t="str">
            <v>WESTERN SWAMP (PEB) GAS FACILITIES PREVENTIVE MAINTENANCE (PRODUCTION MAINTENANCE – GAS (ONSHORE))</v>
          </cell>
          <cell r="E1581">
            <v>413003</v>
          </cell>
          <cell r="F1581">
            <v>4130</v>
          </cell>
          <cell r="G1581" t="str">
            <v>GAS</v>
          </cell>
          <cell r="H1581" t="str">
            <v>BASE JV</v>
          </cell>
          <cell r="I1581" t="str">
            <v>PRODUCTION</v>
          </cell>
          <cell r="J1581" t="str">
            <v>PRODUCTION</v>
          </cell>
          <cell r="K1581" t="str">
            <v>Asset Manager, Swamp East Hub</v>
          </cell>
          <cell r="L1581" t="str">
            <v>Asset Management Integration Lead</v>
          </cell>
          <cell r="M1581" t="str">
            <v>IRETI OMOTOSO</v>
          </cell>
          <cell r="N1581" t="str">
            <v>PRODUCTION</v>
          </cell>
          <cell r="O1581" t="str">
            <v>AZUBUIKE, JOHN</v>
          </cell>
          <cell r="P1581" t="str">
            <v>SADIK.ZEKERI@SHELL.COM</v>
          </cell>
          <cell r="Q1581" t="str">
            <v>OPEX</v>
          </cell>
          <cell r="R1581" t="str">
            <v>OPEX</v>
          </cell>
          <cell r="S1581" t="str">
            <v>NON SAL</v>
          </cell>
          <cell r="T1581" t="str">
            <v>N/A</v>
          </cell>
          <cell r="U1581" t="str">
            <v>N/A</v>
          </cell>
          <cell r="V1581" t="str">
            <v>N/A</v>
          </cell>
          <cell r="W1581" t="str">
            <v>P233 Facilities Maintenance - Gas</v>
          </cell>
          <cell r="X1581" t="str">
            <v>S7200 Services</v>
          </cell>
          <cell r="Y1581" t="str">
            <v>A2140 Facilities Maintenance</v>
          </cell>
          <cell r="AB1581">
            <v>0</v>
          </cell>
          <cell r="AC1581">
            <v>0</v>
          </cell>
          <cell r="AD1581">
            <v>0</v>
          </cell>
        </row>
        <row r="1582">
          <cell r="A1582" t="str">
            <v>O.NG.PBE.SUU.ACC.71300</v>
          </cell>
          <cell r="B1582" t="str">
            <v>PBE.SUPPORT ACCOMMODATION OPERATIONS</v>
          </cell>
          <cell r="C1582" t="str">
            <v>O.NG.PBE.SUU.ACC.726FC</v>
          </cell>
          <cell r="D1582" t="str">
            <v xml:space="preserve">PBE.SUPPORT ACCOMMDATION OPERATIONS </v>
          </cell>
          <cell r="E1582">
            <v>415006</v>
          </cell>
          <cell r="F1582">
            <v>4150</v>
          </cell>
          <cell r="G1582" t="str">
            <v>HSE</v>
          </cell>
          <cell r="H1582" t="str">
            <v>BASE JV</v>
          </cell>
          <cell r="I1582" t="str">
            <v>PRODUCTION</v>
          </cell>
          <cell r="J1582" t="str">
            <v>PRODUCTION</v>
          </cell>
          <cell r="K1582" t="str">
            <v>Asset Manager, Swamp East Hub</v>
          </cell>
          <cell r="L1582" t="str">
            <v>Asset Management Integration Lead</v>
          </cell>
          <cell r="M1582" t="str">
            <v>IRETI OMOTOSO</v>
          </cell>
          <cell r="N1582" t="str">
            <v>PRODUCTION</v>
          </cell>
          <cell r="O1582" t="str">
            <v>AZUBUIKE, JOHN</v>
          </cell>
          <cell r="P1582" t="str">
            <v>SADIK.ZEKERI@SHELL.COM</v>
          </cell>
          <cell r="Q1582" t="str">
            <v>OPEX</v>
          </cell>
          <cell r="R1582" t="str">
            <v>OPEX</v>
          </cell>
          <cell r="S1582" t="str">
            <v>NON SAL</v>
          </cell>
          <cell r="T1582" t="str">
            <v>N/A</v>
          </cell>
          <cell r="U1582" t="str">
            <v>N/A</v>
          </cell>
          <cell r="V1582" t="str">
            <v>N/A</v>
          </cell>
          <cell r="W1582" t="str">
            <v>P231 Production Operations</v>
          </cell>
          <cell r="X1582" t="str">
            <v>S7200 Services</v>
          </cell>
          <cell r="Y1582" t="str">
            <v>A2110 Production Operations</v>
          </cell>
          <cell r="AB1582">
            <v>0</v>
          </cell>
          <cell r="AC1582">
            <v>0</v>
          </cell>
          <cell r="AD1582">
            <v>0</v>
          </cell>
        </row>
        <row r="1583">
          <cell r="A1583" t="str">
            <v>O.NG.PBE.SUU.ACC.724FC</v>
          </cell>
          <cell r="B1583" t="str">
            <v>PBE.SUPPORT ACCOMMDATION CORR.</v>
          </cell>
          <cell r="C1583" t="str">
            <v>O.NG.PBE.SUU.ACC.726FC</v>
          </cell>
          <cell r="D1583" t="str">
            <v xml:space="preserve">PBE.SUPPORT ACCOMMDATION OPERATIONS </v>
          </cell>
          <cell r="E1583">
            <v>415006</v>
          </cell>
          <cell r="F1583">
            <v>4150</v>
          </cell>
          <cell r="G1583" t="str">
            <v>HSE</v>
          </cell>
          <cell r="H1583" t="str">
            <v>BASE JV</v>
          </cell>
          <cell r="I1583" t="str">
            <v>PRODUCTION</v>
          </cell>
          <cell r="J1583" t="str">
            <v>PRODUCTION</v>
          </cell>
          <cell r="K1583" t="str">
            <v>Asset Manager, Swamp East Hub</v>
          </cell>
          <cell r="L1583" t="str">
            <v>Asset Management Integration Lead</v>
          </cell>
          <cell r="M1583" t="str">
            <v>IRETI OMOTOSO</v>
          </cell>
          <cell r="N1583" t="str">
            <v>PRODUCTION</v>
          </cell>
          <cell r="O1583" t="str">
            <v>AZUBUIKE, JOHN</v>
          </cell>
          <cell r="P1583" t="str">
            <v>SADIK.ZEKERI@SHELL.COM</v>
          </cell>
          <cell r="Q1583" t="str">
            <v>OPEX</v>
          </cell>
          <cell r="R1583" t="str">
            <v>OPEX</v>
          </cell>
          <cell r="S1583" t="str">
            <v>NON SAL</v>
          </cell>
          <cell r="T1583" t="str">
            <v>N/A</v>
          </cell>
          <cell r="U1583" t="str">
            <v>N/A</v>
          </cell>
          <cell r="V1583" t="str">
            <v>N/A</v>
          </cell>
          <cell r="W1583" t="str">
            <v>P233 Facilities Maintenance</v>
          </cell>
          <cell r="X1583" t="str">
            <v>S7200 Services</v>
          </cell>
          <cell r="Y1583" t="str">
            <v>A2140 Facilities Maintenance</v>
          </cell>
          <cell r="AB1583">
            <v>0</v>
          </cell>
          <cell r="AC1583">
            <v>0</v>
          </cell>
          <cell r="AD1583">
            <v>0</v>
          </cell>
        </row>
        <row r="1584">
          <cell r="A1584" t="str">
            <v>O.NG.PAW.OAF.FAC.71300</v>
          </cell>
          <cell r="B1584" t="str">
            <v xml:space="preserve">PAW OSIOKA F/S FACIL OPERATIONS         </v>
          </cell>
          <cell r="C1584" t="str">
            <v>O.NG.PBW.FAC.71300</v>
          </cell>
          <cell r="D1584" t="str">
            <v>NORTHERN SWAMP (PWB) OIL FACILITIES OPERATIONS (PRODUCTION MAINTENANCE – OIL (ONSHORE))</v>
          </cell>
          <cell r="E1584">
            <v>413001</v>
          </cell>
          <cell r="F1584">
            <v>4130</v>
          </cell>
          <cell r="G1584" t="str">
            <v>OF-MTCE</v>
          </cell>
          <cell r="H1584" t="str">
            <v>BASE JV</v>
          </cell>
          <cell r="I1584" t="str">
            <v>PRODUCTION</v>
          </cell>
          <cell r="J1584" t="str">
            <v>PRODUCTION</v>
          </cell>
          <cell r="K1584" t="str">
            <v>Asset Manager, Swamp West Hub</v>
          </cell>
          <cell r="L1584" t="str">
            <v>Asset Management Integration Lead</v>
          </cell>
          <cell r="M1584" t="str">
            <v>IRETI OMOTOSO</v>
          </cell>
          <cell r="N1584" t="str">
            <v>PRODUCTION</v>
          </cell>
          <cell r="O1584" t="str">
            <v>COOKEY, GABRIEL</v>
          </cell>
          <cell r="P1584" t="str">
            <v>RICHARD.ITENE@SHELL.COM</v>
          </cell>
          <cell r="Q1584" t="str">
            <v>OPEX</v>
          </cell>
          <cell r="R1584" t="str">
            <v>OPEX</v>
          </cell>
          <cell r="S1584" t="str">
            <v>NON SAL</v>
          </cell>
          <cell r="T1584" t="str">
            <v>N/A</v>
          </cell>
          <cell r="U1584" t="str">
            <v>N/A</v>
          </cell>
          <cell r="V1584" t="str">
            <v>N/A</v>
          </cell>
          <cell r="W1584" t="str">
            <v>P231 Production Operations</v>
          </cell>
          <cell r="X1584" t="str">
            <v>S7200 Services</v>
          </cell>
          <cell r="Y1584" t="str">
            <v>A2110 Production Operations</v>
          </cell>
          <cell r="AB1584">
            <v>0</v>
          </cell>
          <cell r="AC1584">
            <v>0</v>
          </cell>
          <cell r="AD1584">
            <v>0</v>
          </cell>
        </row>
        <row r="1585">
          <cell r="A1585" t="str">
            <v>C.NG.PAO.NO.18.003</v>
          </cell>
          <cell r="B1585" t="str">
            <v>Export Gas Compressor</v>
          </cell>
          <cell r="C1585" t="str">
            <v>C.NG.PAO.NO.18.003</v>
          </cell>
          <cell r="D1585" t="str">
            <v>Export Gas Compressor</v>
          </cell>
          <cell r="E1585">
            <v>13203</v>
          </cell>
          <cell r="F1585">
            <v>132</v>
          </cell>
          <cell r="G1585" t="str">
            <v>OF-EM</v>
          </cell>
          <cell r="H1585" t="str">
            <v>BASE JV</v>
          </cell>
          <cell r="I1585" t="str">
            <v>PRODUCTION</v>
          </cell>
          <cell r="J1585" t="str">
            <v>PRODUCTION</v>
          </cell>
          <cell r="K1585" t="str">
            <v>Asset Manager, EA Hub</v>
          </cell>
          <cell r="L1585" t="str">
            <v>Asset Management Integration Lead</v>
          </cell>
          <cell r="M1585" t="str">
            <v>IRETI OMOTOSO</v>
          </cell>
          <cell r="N1585" t="str">
            <v>PRODUCTION</v>
          </cell>
          <cell r="O1585" t="str">
            <v>OLUMIDE, VICTORIA</v>
          </cell>
          <cell r="P1585" t="str">
            <v>ADEOLA.OMOLE@SHELL.COM</v>
          </cell>
          <cell r="Q1585" t="str">
            <v>CAPEX</v>
          </cell>
          <cell r="R1585" t="str">
            <v>CAPEX</v>
          </cell>
          <cell r="S1585">
            <v>0</v>
          </cell>
          <cell r="T1585">
            <v>0</v>
          </cell>
          <cell r="U1585">
            <v>0</v>
          </cell>
          <cell r="V1585" t="str">
            <v>C_OGIS_OZZ_U13</v>
          </cell>
          <cell r="W1585">
            <v>0</v>
          </cell>
          <cell r="X1585">
            <v>0</v>
          </cell>
          <cell r="Y1585">
            <v>0</v>
          </cell>
          <cell r="AB1585">
            <v>171410000</v>
          </cell>
          <cell r="AC1585">
            <v>2248000</v>
          </cell>
          <cell r="AD1585">
            <v>2810000</v>
          </cell>
        </row>
        <row r="1586">
          <cell r="A1586" t="str">
            <v>O.NG.PBW.ECF.FAC.71300</v>
          </cell>
          <cell r="B1586" t="str">
            <v>PBW ESCRAVOS BEACH F/S FACIL OPERATE</v>
          </cell>
          <cell r="C1586" t="str">
            <v>O.NG.PBW.FAC.71300</v>
          </cell>
          <cell r="D1586" t="str">
            <v>NORTHERN SWAMP (PWB) OIL FACILITIES OPERATIONS (PRODUCTION MAINTENANCE – OIL (ONSHORE))</v>
          </cell>
          <cell r="E1586">
            <v>413001</v>
          </cell>
          <cell r="F1586">
            <v>4130</v>
          </cell>
          <cell r="G1586" t="str">
            <v>OF-MTCE</v>
          </cell>
          <cell r="H1586" t="str">
            <v>BASE JV</v>
          </cell>
          <cell r="I1586" t="str">
            <v>PRODUCTION</v>
          </cell>
          <cell r="J1586" t="str">
            <v>PRODUCTION</v>
          </cell>
          <cell r="K1586" t="str">
            <v>Asset Manager, Swamp West Hub</v>
          </cell>
          <cell r="L1586" t="str">
            <v>Asset Management Integration Lead</v>
          </cell>
          <cell r="M1586" t="str">
            <v>IRETI OMOTOSO</v>
          </cell>
          <cell r="N1586" t="str">
            <v>PRODUCTION</v>
          </cell>
          <cell r="O1586" t="str">
            <v>COOKEY, GABRIEL</v>
          </cell>
          <cell r="P1586" t="str">
            <v>RICHARD.ITENE@SHELL.COM</v>
          </cell>
          <cell r="Q1586" t="str">
            <v>OPEX</v>
          </cell>
          <cell r="R1586" t="str">
            <v>OPEX</v>
          </cell>
          <cell r="S1586" t="str">
            <v>NON SAL</v>
          </cell>
          <cell r="T1586" t="str">
            <v>N/A</v>
          </cell>
          <cell r="U1586" t="str">
            <v>N/A</v>
          </cell>
          <cell r="V1586" t="str">
            <v>N_ESCB_WS1_N02</v>
          </cell>
          <cell r="W1586" t="str">
            <v>P231 Production Operations</v>
          </cell>
          <cell r="X1586" t="str">
            <v>S7200 Services</v>
          </cell>
          <cell r="Y1586" t="str">
            <v>A2110 Production Operations</v>
          </cell>
          <cell r="AB1586">
            <v>132286750.468408</v>
          </cell>
          <cell r="AC1586">
            <v>177374.87</v>
          </cell>
          <cell r="AD1586">
            <v>611101.92071609176</v>
          </cell>
        </row>
        <row r="1587">
          <cell r="A1587" t="str">
            <v>C.NG.SUC.IE.16.001</v>
          </cell>
          <cell r="B1587" t="str">
            <v>SUBSTATION UPGRADES</v>
          </cell>
          <cell r="C1587" t="str">
            <v>C.NG.SUC.IE.16.001</v>
          </cell>
          <cell r="D1587" t="str">
            <v>SUBSTATION UPGRADES</v>
          </cell>
          <cell r="E1587">
            <v>14001</v>
          </cell>
          <cell r="F1587">
            <v>140</v>
          </cell>
          <cell r="G1587" t="str">
            <v>OF-E&amp;M</v>
          </cell>
          <cell r="H1587" t="str">
            <v>BASE JV</v>
          </cell>
          <cell r="I1587" t="str">
            <v>HR</v>
          </cell>
          <cell r="J1587" t="str">
            <v>INFRASTRUCTURE</v>
          </cell>
          <cell r="K1587" t="str">
            <v>Infrastructure Services Mgr Nigeria</v>
          </cell>
          <cell r="L1587" t="str">
            <v>Head, Corporate Utilities</v>
          </cell>
          <cell r="M1587" t="str">
            <v>CHIGBO ENENMO</v>
          </cell>
          <cell r="N1587" t="str">
            <v>INFRASTRUCTURE</v>
          </cell>
          <cell r="O1587" t="str">
            <v>AJILIMA- ISAAC, HAWA</v>
          </cell>
          <cell r="P1587" t="str">
            <v>IDARA.IDANG@SHELL.COM</v>
          </cell>
          <cell r="Q1587" t="str">
            <v>CAPEX</v>
          </cell>
          <cell r="R1587" t="str">
            <v>CAPEX</v>
          </cell>
          <cell r="V1587" t="str">
            <v>C_ASIT_EUT_Z05</v>
          </cell>
          <cell r="AB1587">
            <v>63287500</v>
          </cell>
          <cell r="AC1587">
            <v>622500</v>
          </cell>
          <cell r="AD1587">
            <v>830000</v>
          </cell>
        </row>
        <row r="1588">
          <cell r="A1588" t="str">
            <v>O.NG.PCW.ARF.FAC.71300</v>
          </cell>
          <cell r="B1588" t="str">
            <v>PCW AFREMO F/S FACIL OPERATIONS</v>
          </cell>
          <cell r="C1588" t="str">
            <v>O.NG.PBW.FAC.71300</v>
          </cell>
          <cell r="D1588" t="str">
            <v>NORTHERN SWAMP (PWB) OIL FACILITIES OPERATIONS (PRODUCTION MAINTENANCE – OIL (ONSHORE))</v>
          </cell>
          <cell r="E1588">
            <v>413001</v>
          </cell>
          <cell r="F1588">
            <v>4130</v>
          </cell>
          <cell r="G1588" t="str">
            <v>OF-MTCE</v>
          </cell>
          <cell r="H1588" t="str">
            <v>BASE JV</v>
          </cell>
          <cell r="I1588" t="str">
            <v>PRODUCTION</v>
          </cell>
          <cell r="J1588" t="str">
            <v>PRODUCTION</v>
          </cell>
          <cell r="K1588" t="str">
            <v>Asset Manager, Swamp West Hub</v>
          </cell>
          <cell r="L1588" t="str">
            <v>Asset Management Integration Lead</v>
          </cell>
          <cell r="M1588" t="str">
            <v>IRETI OMOTOSO</v>
          </cell>
          <cell r="N1588" t="str">
            <v>PRODUCTION</v>
          </cell>
          <cell r="O1588" t="str">
            <v>COOKEY, GABRIEL</v>
          </cell>
          <cell r="P1588" t="str">
            <v>RICHARD.ITENE@SHELL.COM</v>
          </cell>
          <cell r="Q1588" t="str">
            <v>OPEX</v>
          </cell>
          <cell r="R1588" t="str">
            <v>OPEX</v>
          </cell>
          <cell r="S1588" t="str">
            <v>NON SAL</v>
          </cell>
          <cell r="T1588" t="str">
            <v>N/A</v>
          </cell>
          <cell r="U1588" t="str">
            <v>N/A</v>
          </cell>
          <cell r="V1588" t="str">
            <v>N_AFRE_WS1_N02</v>
          </cell>
          <cell r="W1588" t="str">
            <v>P231 Production Operations</v>
          </cell>
          <cell r="X1588" t="str">
            <v>S7200 Services</v>
          </cell>
          <cell r="Y1588" t="str">
            <v>A2110 Production Operations</v>
          </cell>
          <cell r="AB1588">
            <v>106423425.8727152</v>
          </cell>
          <cell r="AC1588">
            <v>1905936.58</v>
          </cell>
          <cell r="AD1588">
            <v>2254865.8451564433</v>
          </cell>
        </row>
        <row r="1589">
          <cell r="A1589" t="str">
            <v>O.NG.PCW.NTF.FAC.71300</v>
          </cell>
          <cell r="B1589" t="str">
            <v>PCW NORTH BANK F/S FACIL OPERATIONS</v>
          </cell>
          <cell r="C1589" t="str">
            <v>O.NG.PBW.FAC.71300</v>
          </cell>
          <cell r="D1589" t="str">
            <v>NORTHERN SWAMP (PWB) OIL FACILITIES OPERATIONS (PRODUCTION MAINTENANCE – OIL (ONSHORE))</v>
          </cell>
          <cell r="E1589">
            <v>413001</v>
          </cell>
          <cell r="F1589">
            <v>4130</v>
          </cell>
          <cell r="G1589" t="str">
            <v>OF-MTCE</v>
          </cell>
          <cell r="H1589" t="str">
            <v>BASE JV</v>
          </cell>
          <cell r="I1589" t="str">
            <v>PRODUCTION</v>
          </cell>
          <cell r="J1589" t="str">
            <v>PRODUCTION</v>
          </cell>
          <cell r="K1589" t="str">
            <v>Asset Manager, Swamp West Hub</v>
          </cell>
          <cell r="L1589" t="str">
            <v>Asset Management Integration Lead</v>
          </cell>
          <cell r="M1589" t="str">
            <v>IRETI OMOTOSO</v>
          </cell>
          <cell r="N1589" t="str">
            <v>PRODUCTION</v>
          </cell>
          <cell r="O1589" t="str">
            <v>COOKEY, GABRIEL</v>
          </cell>
          <cell r="P1589" t="str">
            <v>RICHARD.ITENE@SHELL.COM</v>
          </cell>
          <cell r="Q1589" t="str">
            <v>OPEX</v>
          </cell>
          <cell r="R1589" t="str">
            <v>OPEX</v>
          </cell>
          <cell r="S1589" t="str">
            <v>NON SAL</v>
          </cell>
          <cell r="T1589" t="str">
            <v>N/A</v>
          </cell>
          <cell r="U1589" t="str">
            <v>N/A</v>
          </cell>
          <cell r="V1589" t="str">
            <v>N_FORC_WS1_G01</v>
          </cell>
          <cell r="W1589" t="str">
            <v>P231 Production Operations</v>
          </cell>
          <cell r="X1589" t="str">
            <v>S7200 Services</v>
          </cell>
          <cell r="Y1589" t="str">
            <v>A2110 Production Operations</v>
          </cell>
          <cell r="AB1589">
            <v>147492629.83940798</v>
          </cell>
          <cell r="AC1589">
            <v>301336.74</v>
          </cell>
          <cell r="AD1589">
            <v>784919.13291609171</v>
          </cell>
        </row>
        <row r="1590">
          <cell r="A1590" t="str">
            <v>O.NG.PCW.SBF.FAC.71300</v>
          </cell>
          <cell r="B1590" t="str">
            <v>PCW SOUTH BANK F/S FACIL OPERATIONS</v>
          </cell>
          <cell r="C1590" t="str">
            <v>O.NG.PBW.FAC.71300</v>
          </cell>
          <cell r="D1590" t="str">
            <v>NORTHERN SWAMP (PWB) OIL FACILITIES OPERATIONS (PRODUCTION MAINTENANCE – OIL (ONSHORE))</v>
          </cell>
          <cell r="E1590">
            <v>413001</v>
          </cell>
          <cell r="F1590">
            <v>4130</v>
          </cell>
          <cell r="G1590" t="str">
            <v>OF-MTCE</v>
          </cell>
          <cell r="H1590" t="str">
            <v>BASE JV</v>
          </cell>
          <cell r="I1590" t="str">
            <v>PRODUCTION</v>
          </cell>
          <cell r="J1590" t="str">
            <v>PRODUCTION</v>
          </cell>
          <cell r="K1590" t="str">
            <v>Asset Manager, Swamp West Hub</v>
          </cell>
          <cell r="L1590" t="str">
            <v>Asset Management Integration Lead</v>
          </cell>
          <cell r="M1590" t="str">
            <v>IRETI OMOTOSO</v>
          </cell>
          <cell r="N1590" t="str">
            <v>PRODUCTION</v>
          </cell>
          <cell r="O1590" t="str">
            <v>COOKEY, GABRIEL</v>
          </cell>
          <cell r="P1590" t="str">
            <v>RICHARD.ITENE@SHELL.COM</v>
          </cell>
          <cell r="Q1590" t="str">
            <v>OPEX</v>
          </cell>
          <cell r="R1590" t="str">
            <v>OPEX</v>
          </cell>
          <cell r="S1590" t="str">
            <v>NON SAL</v>
          </cell>
          <cell r="T1590" t="str">
            <v>N/A</v>
          </cell>
          <cell r="U1590" t="str">
            <v>N/A</v>
          </cell>
          <cell r="V1590" t="str">
            <v>N_FORC_WS1_G01</v>
          </cell>
          <cell r="W1590" t="str">
            <v>P231 Production Operations</v>
          </cell>
          <cell r="X1590" t="str">
            <v>S7200 Services</v>
          </cell>
          <cell r="Y1590" t="str">
            <v>A2110 Production Operations</v>
          </cell>
          <cell r="AB1590">
            <v>130099418.133136</v>
          </cell>
          <cell r="AC1590">
            <v>308281.34000000003</v>
          </cell>
          <cell r="AD1590">
            <v>734836.80928897054</v>
          </cell>
        </row>
        <row r="1591">
          <cell r="A1591" t="str">
            <v>O.NG.PCW.YKF.FAC.71300</v>
          </cell>
          <cell r="B1591" t="str">
            <v>PCW YOKRI F/S FACIL OPERATIONS</v>
          </cell>
          <cell r="C1591" t="str">
            <v>O.NG.PBW.FAC.71300</v>
          </cell>
          <cell r="D1591" t="str">
            <v>NORTHERN SWAMP (PWB) OIL FACILITIES OPERATIONS (PRODUCTION MAINTENANCE – OIL (ONSHORE))</v>
          </cell>
          <cell r="E1591">
            <v>413001</v>
          </cell>
          <cell r="F1591">
            <v>4130</v>
          </cell>
          <cell r="G1591" t="str">
            <v>OF-MTCE</v>
          </cell>
          <cell r="H1591" t="str">
            <v>BASE JV</v>
          </cell>
          <cell r="I1591" t="str">
            <v>PRODUCTION</v>
          </cell>
          <cell r="J1591" t="str">
            <v>PRODUCTION</v>
          </cell>
          <cell r="K1591" t="str">
            <v>Asset Manager, Swamp West Hub</v>
          </cell>
          <cell r="L1591" t="str">
            <v>Asset Management Integration Lead</v>
          </cell>
          <cell r="M1591" t="str">
            <v>IRETI OMOTOSO</v>
          </cell>
          <cell r="N1591" t="str">
            <v>PRODUCTION</v>
          </cell>
          <cell r="O1591" t="str">
            <v>COOKEY, GABRIEL</v>
          </cell>
          <cell r="P1591" t="str">
            <v>RICHARD.ITENE@SHELL.COM</v>
          </cell>
          <cell r="Q1591" t="str">
            <v>OPEX</v>
          </cell>
          <cell r="R1591" t="str">
            <v>OPEX</v>
          </cell>
          <cell r="S1591" t="str">
            <v>NON SAL</v>
          </cell>
          <cell r="T1591" t="str">
            <v>N/A</v>
          </cell>
          <cell r="U1591" t="str">
            <v>N/A</v>
          </cell>
          <cell r="V1591" t="str">
            <v>N_FORC_WS1_G01</v>
          </cell>
          <cell r="W1591" t="str">
            <v>P231 Production Operations</v>
          </cell>
          <cell r="X1591" t="str">
            <v>S7200 Services</v>
          </cell>
          <cell r="Y1591" t="str">
            <v>A2110 Production Operations</v>
          </cell>
          <cell r="AB1591">
            <v>139568684.88960001</v>
          </cell>
          <cell r="AC1591">
            <v>233734.32</v>
          </cell>
          <cell r="AD1591">
            <v>691336.56553967216</v>
          </cell>
        </row>
        <row r="1592">
          <cell r="A1592" t="str">
            <v>O.NG.PCW.YKW.WEL.71300</v>
          </cell>
          <cell r="B1592" t="str">
            <v>PCW YOKRI WELLS OPERATIONS</v>
          </cell>
          <cell r="C1592" t="str">
            <v>O.NG.PBW.FAC.71300</v>
          </cell>
          <cell r="D1592" t="str">
            <v>NORTHERN SWAMP (PWB) OIL FACILITIES OPERATIONS (PRODUCTION MAINTENANCE – OIL (ONSHORE))</v>
          </cell>
          <cell r="E1592">
            <v>413001</v>
          </cell>
          <cell r="F1592">
            <v>4130</v>
          </cell>
          <cell r="G1592" t="str">
            <v>OF-MTCE</v>
          </cell>
          <cell r="H1592" t="str">
            <v>BASE JV</v>
          </cell>
          <cell r="I1592" t="str">
            <v>PRODUCTION</v>
          </cell>
          <cell r="J1592" t="str">
            <v>PRODUCTION</v>
          </cell>
          <cell r="K1592" t="str">
            <v>Asset Manager, Swamp West Hub</v>
          </cell>
          <cell r="L1592" t="str">
            <v>Asset Management Integration Lead</v>
          </cell>
          <cell r="M1592" t="str">
            <v>IRETI OMOTOSO</v>
          </cell>
          <cell r="N1592" t="str">
            <v>PRODUCTION</v>
          </cell>
          <cell r="O1592" t="str">
            <v>COOKEY, GABRIEL</v>
          </cell>
          <cell r="P1592" t="str">
            <v>RICHARD.ITENE@SHELL.COM</v>
          </cell>
          <cell r="Q1592" t="str">
            <v>OPEX</v>
          </cell>
          <cell r="R1592" t="str">
            <v>OPEX</v>
          </cell>
          <cell r="S1592" t="str">
            <v>NON SAL</v>
          </cell>
          <cell r="T1592" t="str">
            <v>N/A</v>
          </cell>
          <cell r="U1592" t="str">
            <v>N/A</v>
          </cell>
          <cell r="V1592" t="str">
            <v>N/A</v>
          </cell>
          <cell r="W1592" t="str">
            <v>P232 Well Mtce, Testing &amp; Stimulation</v>
          </cell>
          <cell r="X1592" t="str">
            <v>S7200 Services</v>
          </cell>
          <cell r="Y1592" t="str">
            <v>A2110 Production Operations</v>
          </cell>
          <cell r="AB1592">
            <v>0</v>
          </cell>
          <cell r="AC1592">
            <v>0</v>
          </cell>
          <cell r="AD1592">
            <v>0</v>
          </cell>
        </row>
        <row r="1593">
          <cell r="A1593" t="str">
            <v>O.NG.PBW.BTF.FAC.71300</v>
          </cell>
          <cell r="B1593" t="str">
            <v>PBW BATAN F/S FACIL OPERATE</v>
          </cell>
          <cell r="C1593" t="str">
            <v>O.NG.PBW.FAC.71300C</v>
          </cell>
          <cell r="D1593" t="str">
            <v>NORTHERN SWAMP (PWB) OIL FACILITIES OPERATIONS (INDIRECT PRODUCTION &amp; FIELD OVERHEAD – OIL (LOGISTICS/LAND TRANSPORT)</v>
          </cell>
          <cell r="E1593">
            <v>413001</v>
          </cell>
          <cell r="F1593">
            <v>4130</v>
          </cell>
          <cell r="G1593" t="str">
            <v>OF-MTCE</v>
          </cell>
          <cell r="H1593" t="str">
            <v>BASE JV</v>
          </cell>
          <cell r="I1593" t="str">
            <v>PRODUCTION</v>
          </cell>
          <cell r="J1593" t="str">
            <v>PRODUCTION</v>
          </cell>
          <cell r="K1593" t="str">
            <v>Asset Manager, Swamp West Hub</v>
          </cell>
          <cell r="L1593" t="str">
            <v>Asset Management Integration Lead</v>
          </cell>
          <cell r="M1593" t="str">
            <v>IRETI OMOTOSO</v>
          </cell>
          <cell r="N1593" t="str">
            <v>PRODUCTION</v>
          </cell>
          <cell r="O1593" t="str">
            <v>COOKEY, GABRIEL</v>
          </cell>
          <cell r="P1593" t="str">
            <v>RICHARD.ITENE@SHELL.COM</v>
          </cell>
          <cell r="Q1593" t="str">
            <v>OPEX</v>
          </cell>
          <cell r="R1593" t="str">
            <v>OPEX</v>
          </cell>
          <cell r="S1593" t="str">
            <v>NON SAL</v>
          </cell>
          <cell r="T1593" t="str">
            <v>N/A</v>
          </cell>
          <cell r="U1593" t="str">
            <v>N/A</v>
          </cell>
          <cell r="V1593" t="str">
            <v>N/A</v>
          </cell>
          <cell r="W1593" t="str">
            <v>P231 Production Operations</v>
          </cell>
          <cell r="X1593" t="str">
            <v>S7200 Services</v>
          </cell>
          <cell r="Y1593" t="str">
            <v>A2110 Production Operations</v>
          </cell>
          <cell r="AB1593">
            <v>0</v>
          </cell>
          <cell r="AC1593">
            <v>0</v>
          </cell>
          <cell r="AD1593">
            <v>0</v>
          </cell>
        </row>
        <row r="1594">
          <cell r="A1594" t="str">
            <v>O.NG.PAO.EAD.DPS.71300</v>
          </cell>
          <cell r="B1594" t="str">
            <v>EA DRILLING PLATFORMS OPERATIONS</v>
          </cell>
          <cell r="C1594" t="str">
            <v>O.NG.PAO.EAD.DPS.71300</v>
          </cell>
          <cell r="D1594" t="str">
            <v>EA DRILLING PLATFORMS OPERATIONS</v>
          </cell>
          <cell r="E1594">
            <v>412001</v>
          </cell>
          <cell r="F1594">
            <v>4120</v>
          </cell>
          <cell r="G1594" t="str">
            <v>OF-MTCE</v>
          </cell>
          <cell r="H1594" t="str">
            <v>BASE JV</v>
          </cell>
          <cell r="I1594" t="str">
            <v>PRODUCTION</v>
          </cell>
          <cell r="J1594" t="str">
            <v>PRODUCTION</v>
          </cell>
          <cell r="K1594" t="str">
            <v>Asset Manager, EA Hub</v>
          </cell>
          <cell r="L1594" t="str">
            <v>Asset Management Integration Lead</v>
          </cell>
          <cell r="M1594" t="str">
            <v>IRETI OMOTOSO</v>
          </cell>
          <cell r="N1594" t="str">
            <v>PRODUCTION</v>
          </cell>
          <cell r="O1594" t="str">
            <v>OLUMIDE, VICTORIA</v>
          </cell>
          <cell r="P1594" t="str">
            <v>OGBONNA.NWACHI@SHELL.COM</v>
          </cell>
          <cell r="Q1594" t="str">
            <v>OPEX</v>
          </cell>
          <cell r="R1594" t="str">
            <v>OPEX</v>
          </cell>
          <cell r="S1594" t="str">
            <v>NON SAL</v>
          </cell>
          <cell r="T1594" t="str">
            <v>N/A</v>
          </cell>
          <cell r="U1594" t="str">
            <v>N/A</v>
          </cell>
          <cell r="V1594" t="str">
            <v>N/A</v>
          </cell>
          <cell r="W1594" t="str">
            <v>P231 Production Operations</v>
          </cell>
          <cell r="X1594" t="str">
            <v>S7200 Services</v>
          </cell>
          <cell r="Y1594" t="str">
            <v>A2110 Production Operations</v>
          </cell>
          <cell r="AB1594">
            <v>0</v>
          </cell>
          <cell r="AC1594">
            <v>0</v>
          </cell>
          <cell r="AD1594">
            <v>0</v>
          </cell>
        </row>
        <row r="1595">
          <cell r="A1595" t="str">
            <v>O.NG.PAO.EAD.DPS.724FC</v>
          </cell>
          <cell r="B1595" t="str">
            <v>EA DRILLING PLATFORMS CORR. MTC</v>
          </cell>
          <cell r="C1595" t="str">
            <v>O.NG.PAO.EAD.DPS.724FC</v>
          </cell>
          <cell r="D1595" t="str">
            <v>EA DRILLING PLATFORMS CORR. MTC (PLATFORM/ FLOW STATION OPERATIONS &amp; MAINTENANCE)</v>
          </cell>
          <cell r="E1595">
            <v>412001</v>
          </cell>
          <cell r="F1595">
            <v>4120</v>
          </cell>
          <cell r="G1595" t="str">
            <v>OF-MTCE</v>
          </cell>
          <cell r="H1595" t="str">
            <v>BASE JV</v>
          </cell>
          <cell r="I1595" t="str">
            <v>PRODUCTION</v>
          </cell>
          <cell r="J1595" t="str">
            <v>PRODUCTION</v>
          </cell>
          <cell r="K1595" t="str">
            <v>Asset Manager, EA Hub</v>
          </cell>
          <cell r="L1595" t="str">
            <v>Asset Management Integration Lead</v>
          </cell>
          <cell r="M1595" t="str">
            <v>IRETI OMOTOSO</v>
          </cell>
          <cell r="N1595" t="str">
            <v>PRODUCTION</v>
          </cell>
          <cell r="O1595" t="str">
            <v>OLUMIDE, VICTORIA</v>
          </cell>
          <cell r="P1595" t="str">
            <v>OGBONNA.NWACHI@SHELL.COM</v>
          </cell>
          <cell r="Q1595" t="str">
            <v>OPEX</v>
          </cell>
          <cell r="R1595" t="str">
            <v>OPEX</v>
          </cell>
          <cell r="S1595" t="str">
            <v>NON SAL</v>
          </cell>
          <cell r="T1595" t="str">
            <v>N/A</v>
          </cell>
          <cell r="U1595" t="str">
            <v>N/A</v>
          </cell>
          <cell r="V1595" t="str">
            <v>N_EAZZ_OFS_N01</v>
          </cell>
          <cell r="W1595" t="str">
            <v>P233 Facilities Maintenance</v>
          </cell>
          <cell r="X1595" t="str">
            <v>S7200 Services</v>
          </cell>
          <cell r="Y1595" t="str">
            <v>A2140 Facilities Maintenance</v>
          </cell>
          <cell r="AB1595">
            <v>15248914</v>
          </cell>
          <cell r="AC1595">
            <v>317633.84999999998</v>
          </cell>
          <cell r="AD1595">
            <v>367630.28934426227</v>
          </cell>
        </row>
        <row r="1596">
          <cell r="A1596" t="str">
            <v>O.NG.PAO.EAD.DPS.724FP</v>
          </cell>
          <cell r="B1596" t="str">
            <v>EA DRILLING PLATFORMS PREV. MTC</v>
          </cell>
          <cell r="C1596" t="str">
            <v>O.NG.PAO.EAD.DPS.724FP</v>
          </cell>
          <cell r="D1596" t="str">
            <v>EA DRILLING PLATFORMS PREV. MTC (PLATFORM/ FLOW STATION OPERATIONS &amp; MAINTENANCE)</v>
          </cell>
          <cell r="E1596">
            <v>412001</v>
          </cell>
          <cell r="F1596">
            <v>4120</v>
          </cell>
          <cell r="G1596" t="str">
            <v>OF-MTCE</v>
          </cell>
          <cell r="H1596" t="str">
            <v>BASE JV</v>
          </cell>
          <cell r="I1596" t="str">
            <v>PRODUCTION</v>
          </cell>
          <cell r="J1596" t="str">
            <v>PRODUCTION</v>
          </cell>
          <cell r="K1596" t="str">
            <v>Asset Manager, EA Hub</v>
          </cell>
          <cell r="L1596" t="str">
            <v>Asset Management Integration Lead</v>
          </cell>
          <cell r="M1596" t="str">
            <v>IRETI OMOTOSO</v>
          </cell>
          <cell r="N1596" t="str">
            <v>PRODUCTION</v>
          </cell>
          <cell r="O1596" t="str">
            <v>OLUMIDE, VICTORIA</v>
          </cell>
          <cell r="P1596" t="str">
            <v>OGBONNA.NWACHI@SHELL.COM</v>
          </cell>
          <cell r="Q1596" t="str">
            <v>OPEX</v>
          </cell>
          <cell r="R1596" t="str">
            <v>OPEX</v>
          </cell>
          <cell r="S1596" t="str">
            <v>NON SAL</v>
          </cell>
          <cell r="T1596" t="str">
            <v>N/A</v>
          </cell>
          <cell r="U1596" t="str">
            <v>N/A</v>
          </cell>
          <cell r="V1596" t="str">
            <v>N_EAZZ_OFS_N01</v>
          </cell>
          <cell r="W1596" t="str">
            <v>P233 Facilities Maintenance</v>
          </cell>
          <cell r="X1596" t="str">
            <v>S7200 Services</v>
          </cell>
          <cell r="Y1596" t="str">
            <v>A2140 Facilities Maintenance</v>
          </cell>
          <cell r="AB1596">
            <v>12851319.999999998</v>
          </cell>
          <cell r="AC1596">
            <v>138526.33000000002</v>
          </cell>
          <cell r="AD1596">
            <v>180661.80540983606</v>
          </cell>
        </row>
        <row r="1597">
          <cell r="A1597" t="str">
            <v>O.NG.PAO.EAF.FAC.71300</v>
          </cell>
          <cell r="B1597" t="str">
            <v>EA SEA EAGLE FPSO FACILITIES OPS</v>
          </cell>
          <cell r="C1597" t="str">
            <v>O.NG.PAO.EAF.FAC.71300</v>
          </cell>
          <cell r="D1597" t="str">
            <v>EA SEA EAGLE FPSO FACILITIES OPS</v>
          </cell>
          <cell r="E1597">
            <v>412001</v>
          </cell>
          <cell r="F1597">
            <v>4120</v>
          </cell>
          <cell r="G1597" t="str">
            <v>OF-MTCE</v>
          </cell>
          <cell r="H1597" t="str">
            <v>BASE JV</v>
          </cell>
          <cell r="I1597" t="str">
            <v>PRODUCTION</v>
          </cell>
          <cell r="J1597" t="str">
            <v>PRODUCTION</v>
          </cell>
          <cell r="K1597" t="str">
            <v>Asset Manager, EA Hub</v>
          </cell>
          <cell r="L1597" t="str">
            <v>Asset Management Integration Lead</v>
          </cell>
          <cell r="M1597" t="str">
            <v>IRETI OMOTOSO</v>
          </cell>
          <cell r="N1597" t="str">
            <v>PRODUCTION</v>
          </cell>
          <cell r="O1597" t="str">
            <v>OLUMIDE, VICTORIA</v>
          </cell>
          <cell r="P1597" t="str">
            <v>OGBONNA.NWACHI@SHELL.COM</v>
          </cell>
          <cell r="Q1597" t="str">
            <v>OPEX</v>
          </cell>
          <cell r="R1597" t="str">
            <v>OPEX</v>
          </cell>
          <cell r="S1597" t="str">
            <v>NON SAL</v>
          </cell>
          <cell r="T1597" t="str">
            <v>N/A</v>
          </cell>
          <cell r="U1597" t="str">
            <v>N/A</v>
          </cell>
          <cell r="V1597" t="str">
            <v>N_EAZZ_OFS_N01</v>
          </cell>
          <cell r="W1597" t="str">
            <v>P231 Production Operations</v>
          </cell>
          <cell r="X1597" t="str">
            <v>S7200 Services</v>
          </cell>
          <cell r="Y1597" t="str">
            <v>A2110 Production Operations</v>
          </cell>
          <cell r="AB1597">
            <v>754531451.96800005</v>
          </cell>
          <cell r="AC1597">
            <v>9289371.2093982752</v>
          </cell>
          <cell r="AD1597">
            <v>11763244.822408112</v>
          </cell>
        </row>
        <row r="1598">
          <cell r="A1598" t="str">
            <v>O.NG.PAO.EAF.FAC.724FC</v>
          </cell>
          <cell r="B1598" t="str">
            <v>EA SEA EAGLE FPSO FACILITIES CORR. MTC</v>
          </cell>
          <cell r="C1598" t="str">
            <v>O.NG.PAO.EAF.FAC.724FC</v>
          </cell>
          <cell r="D1598" t="str">
            <v>EA SEA EAGLE FPSO FACILITIES CORR. MTC (PLATFORM/ FLOW STATION OPERATIONS &amp; MAINTENANCE)</v>
          </cell>
          <cell r="E1598">
            <v>412001</v>
          </cell>
          <cell r="F1598">
            <v>4120</v>
          </cell>
          <cell r="G1598" t="str">
            <v>OF-MTCE</v>
          </cell>
          <cell r="H1598" t="str">
            <v>BASE JV</v>
          </cell>
          <cell r="I1598" t="str">
            <v>PRODUCTION</v>
          </cell>
          <cell r="J1598" t="str">
            <v>PRODUCTION</v>
          </cell>
          <cell r="K1598" t="str">
            <v>Asset Manager, EA Hub</v>
          </cell>
          <cell r="L1598" t="str">
            <v>Asset Management Integration Lead</v>
          </cell>
          <cell r="M1598" t="str">
            <v>IRETI OMOTOSO</v>
          </cell>
          <cell r="N1598" t="str">
            <v>PRODUCTION</v>
          </cell>
          <cell r="O1598" t="str">
            <v>OLUMIDE, VICTORIA</v>
          </cell>
          <cell r="P1598" t="str">
            <v>OGBONNA.NWACHI@SHELL.COM</v>
          </cell>
          <cell r="Q1598" t="str">
            <v>OPEX</v>
          </cell>
          <cell r="R1598" t="str">
            <v>OPEX</v>
          </cell>
          <cell r="S1598" t="str">
            <v>NON SAL</v>
          </cell>
          <cell r="T1598" t="str">
            <v>N/A</v>
          </cell>
          <cell r="U1598" t="str">
            <v>N/A</v>
          </cell>
          <cell r="V1598" t="str">
            <v>N_EAZZ_OFS_N01</v>
          </cell>
          <cell r="W1598" t="str">
            <v>P233 Facilities Maintenance</v>
          </cell>
          <cell r="X1598" t="str">
            <v>S7200 Services</v>
          </cell>
          <cell r="Y1598" t="str">
            <v>A2140 Facilities Maintenance</v>
          </cell>
          <cell r="AB1598">
            <v>226026103.19999999</v>
          </cell>
          <cell r="AC1598">
            <v>2556364.81</v>
          </cell>
          <cell r="AD1598">
            <v>3297434.0008196719</v>
          </cell>
        </row>
        <row r="1599">
          <cell r="A1599" t="str">
            <v>O.NG.PAO.EAF.FAC.724FP</v>
          </cell>
          <cell r="B1599" t="str">
            <v>EA SEA EAGLE FPSO FACILITIES PREV. MTC</v>
          </cell>
          <cell r="C1599" t="str">
            <v>O.NG.PAO.EAF.FAC.724FP</v>
          </cell>
          <cell r="D1599" t="str">
            <v>EA SEA EAGLE FPSO FACILITIES PREV. MTC (PLATFORM/ FLOW STATION OPERATIONS &amp; MAINTENANCE)</v>
          </cell>
          <cell r="E1599">
            <v>412001</v>
          </cell>
          <cell r="F1599">
            <v>4120</v>
          </cell>
          <cell r="G1599" t="str">
            <v>OF-MTCE</v>
          </cell>
          <cell r="H1599" t="str">
            <v>BASE JV</v>
          </cell>
          <cell r="I1599" t="str">
            <v>PRODUCTION</v>
          </cell>
          <cell r="J1599" t="str">
            <v>PRODUCTION</v>
          </cell>
          <cell r="K1599" t="str">
            <v>Asset Manager, EA Hub</v>
          </cell>
          <cell r="L1599" t="str">
            <v>Asset Management Integration Lead</v>
          </cell>
          <cell r="M1599" t="str">
            <v>IRETI OMOTOSO</v>
          </cell>
          <cell r="N1599" t="str">
            <v>PRODUCTION</v>
          </cell>
          <cell r="O1599" t="str">
            <v>OLUMIDE, VICTORIA</v>
          </cell>
          <cell r="P1599" t="str">
            <v>OGBONNA.NWACHI@SHELL.COM</v>
          </cell>
          <cell r="Q1599" t="str">
            <v>OPEX</v>
          </cell>
          <cell r="R1599" t="str">
            <v>OPEX</v>
          </cell>
          <cell r="S1599" t="str">
            <v>NON SAL</v>
          </cell>
          <cell r="T1599" t="str">
            <v>N/A</v>
          </cell>
          <cell r="U1599" t="str">
            <v>N/A</v>
          </cell>
          <cell r="V1599" t="str">
            <v>N_EAZZ_OFS_N01</v>
          </cell>
          <cell r="W1599" t="str">
            <v>P233 Facilities Maintenance</v>
          </cell>
          <cell r="X1599" t="str">
            <v>S7200 Services</v>
          </cell>
          <cell r="Y1599" t="str">
            <v>A2140 Facilities Maintenance</v>
          </cell>
          <cell r="AB1599">
            <v>362955126.5</v>
          </cell>
          <cell r="AC1599">
            <v>5342058.72</v>
          </cell>
          <cell r="AD1599">
            <v>6532075.5281967213</v>
          </cell>
        </row>
        <row r="1600">
          <cell r="A1600" t="str">
            <v>O.NG.PAO.EAF.FAC.725FP</v>
          </cell>
          <cell r="B1600" t="str">
            <v>EA FPSO FACILITIES INSPECTION PREV. MTC</v>
          </cell>
          <cell r="C1600" t="str">
            <v>O.NG.PAO.EAF.FAC.725FP</v>
          </cell>
          <cell r="D1600" t="str">
            <v>EA SEA EAGLE FPSO FACILITIES PREV. MTC (PLATFORM/ FLOW STATION OPERATIONS &amp; MAINTENANCE)</v>
          </cell>
          <cell r="E1600">
            <v>412001</v>
          </cell>
          <cell r="F1600">
            <v>4120</v>
          </cell>
          <cell r="G1600" t="str">
            <v>OF-MTCE</v>
          </cell>
          <cell r="H1600" t="str">
            <v>BASE JV</v>
          </cell>
          <cell r="I1600" t="str">
            <v>PRODUCTION</v>
          </cell>
          <cell r="J1600" t="str">
            <v>PRODUCTION</v>
          </cell>
          <cell r="K1600" t="str">
            <v>Asset Manager, EA Hub</v>
          </cell>
          <cell r="L1600" t="str">
            <v>Asset Management Integration Lead</v>
          </cell>
          <cell r="M1600" t="str">
            <v>IRETI OMOTOSO</v>
          </cell>
          <cell r="N1600" t="str">
            <v>PRODUCTION</v>
          </cell>
          <cell r="O1600" t="str">
            <v>OLUMIDE, VICTORIA</v>
          </cell>
          <cell r="P1600" t="str">
            <v>OGBONNA.NWACHI@SHELL.COM</v>
          </cell>
          <cell r="Q1600" t="str">
            <v>OPEX</v>
          </cell>
          <cell r="R1600" t="str">
            <v>OPEX</v>
          </cell>
          <cell r="S1600" t="str">
            <v>NON SAL</v>
          </cell>
          <cell r="T1600" t="str">
            <v>N/A</v>
          </cell>
          <cell r="U1600" t="str">
            <v>N/A</v>
          </cell>
          <cell r="V1600" t="str">
            <v>N_EAZZ_OFS_N01</v>
          </cell>
          <cell r="W1600" t="str">
            <v>P233 Facilities Maintenance</v>
          </cell>
          <cell r="X1600" t="str">
            <v>S7200 Services</v>
          </cell>
          <cell r="Y1600" t="str">
            <v>A2140 Facilities Maintenance</v>
          </cell>
          <cell r="AB1600">
            <v>160069536</v>
          </cell>
          <cell r="AC1600">
            <v>1155964.3999999999</v>
          </cell>
          <cell r="AD1600">
            <v>1680782.5508196722</v>
          </cell>
        </row>
        <row r="1601">
          <cell r="A1601" t="str">
            <v>O.NG.PAO.EAW.WEL.724WC</v>
          </cell>
          <cell r="B1601" t="str">
            <v>EAWELLSCORR.MTC</v>
          </cell>
          <cell r="C1601" t="str">
            <v>O.NG.PAO.EAW.WEL.724WC</v>
          </cell>
          <cell r="D1601" t="str">
            <v>EAWELLSCORR.MTC</v>
          </cell>
          <cell r="E1601">
            <v>411001</v>
          </cell>
          <cell r="F1601">
            <v>4110</v>
          </cell>
          <cell r="G1601" t="str">
            <v>PE</v>
          </cell>
          <cell r="H1601" t="str">
            <v>BASE JV</v>
          </cell>
          <cell r="I1601" t="str">
            <v>PRODUCTION</v>
          </cell>
          <cell r="J1601" t="str">
            <v>PRODUCTION</v>
          </cell>
          <cell r="K1601" t="str">
            <v>Asset Manager, EA Hub</v>
          </cell>
          <cell r="L1601" t="str">
            <v>Asset Management Integration Lead</v>
          </cell>
          <cell r="M1601" t="str">
            <v>IRETI OMOTOSO</v>
          </cell>
          <cell r="N1601" t="str">
            <v>PRODUCTION</v>
          </cell>
          <cell r="O1601" t="str">
            <v>OLUMIDE, VICTORIA</v>
          </cell>
          <cell r="P1601" t="str">
            <v>OGBONNA.NWACHI@SHELL.COM</v>
          </cell>
          <cell r="Q1601" t="str">
            <v>OPEX</v>
          </cell>
          <cell r="R1601" t="str">
            <v>OPEX</v>
          </cell>
          <cell r="S1601" t="str">
            <v>NON SAL</v>
          </cell>
          <cell r="T1601" t="str">
            <v>N/A</v>
          </cell>
          <cell r="U1601" t="str">
            <v>N/A</v>
          </cell>
          <cell r="V1601" t="str">
            <v>N/A</v>
          </cell>
          <cell r="W1601" t="str">
            <v>P232 Well Mtce, Testing &amp; Stimulation</v>
          </cell>
          <cell r="X1601" t="str">
            <v>S7200 Services</v>
          </cell>
          <cell r="Y1601" t="str">
            <v>A2130 Well/Mine Maintenance</v>
          </cell>
          <cell r="AB1601">
            <v>0</v>
          </cell>
          <cell r="AC1601">
            <v>0</v>
          </cell>
          <cell r="AD1601">
            <v>0</v>
          </cell>
        </row>
        <row r="1602">
          <cell r="A1602" t="str">
            <v>O.NG.PAO.EAW.WEL.724WP</v>
          </cell>
          <cell r="B1602" t="str">
            <v>EA WELLS PREV. MTC</v>
          </cell>
          <cell r="C1602" t="str">
            <v>O.NG.PAO.EAW.WEL.724WP</v>
          </cell>
          <cell r="D1602" t="str">
            <v>EA WELLS PREV. MTC (MAINTENANCE OF WELL EQUIPMENT)</v>
          </cell>
          <cell r="E1602">
            <v>411006</v>
          </cell>
          <cell r="F1602">
            <v>4110</v>
          </cell>
          <cell r="G1602" t="str">
            <v>PE</v>
          </cell>
          <cell r="H1602" t="str">
            <v>BASE JV</v>
          </cell>
          <cell r="I1602" t="str">
            <v>PRODUCTION</v>
          </cell>
          <cell r="J1602" t="str">
            <v>PRODUCTION</v>
          </cell>
          <cell r="K1602" t="str">
            <v>Asset Manager, EA Hub</v>
          </cell>
          <cell r="L1602" t="str">
            <v>Asset Management Integration Lead</v>
          </cell>
          <cell r="M1602" t="str">
            <v>IRETI OMOTOSO</v>
          </cell>
          <cell r="N1602" t="str">
            <v>PRODUCTION</v>
          </cell>
          <cell r="O1602" t="str">
            <v>OLUMIDE, VICTORIA</v>
          </cell>
          <cell r="P1602" t="str">
            <v>OGBONNA.NWACHI@SHELL.COM</v>
          </cell>
          <cell r="Q1602" t="str">
            <v>OPEX</v>
          </cell>
          <cell r="R1602" t="str">
            <v>OPEX</v>
          </cell>
          <cell r="S1602" t="str">
            <v>NON SAL</v>
          </cell>
          <cell r="T1602" t="str">
            <v>N/A</v>
          </cell>
          <cell r="U1602" t="str">
            <v>N/A</v>
          </cell>
          <cell r="V1602" t="str">
            <v>N_EAZZ_OFS_N01</v>
          </cell>
          <cell r="W1602" t="str">
            <v>P232 Well Mtce, Testing &amp; Stimulation</v>
          </cell>
          <cell r="X1602" t="str">
            <v>S7200 Services</v>
          </cell>
          <cell r="Y1602" t="str">
            <v>A2130 Well/Mine Maintenance</v>
          </cell>
          <cell r="AB1602">
            <v>10200000</v>
          </cell>
          <cell r="AC1602">
            <v>0</v>
          </cell>
          <cell r="AD1602">
            <v>33442.62295081967</v>
          </cell>
        </row>
        <row r="1603">
          <cell r="A1603" t="str">
            <v>O.NG.PBW.E1F.FAC.71300</v>
          </cell>
          <cell r="B1603" t="str">
            <v>PBW EGWA 1 F/S FACIL OPERATE</v>
          </cell>
          <cell r="C1603" t="str">
            <v>O.NG.PBW.FAC.71300C</v>
          </cell>
          <cell r="D1603" t="str">
            <v>NORTHERN SWAMP (PWB) OIL FACILITIES OPERATIONS (INDIRECT PRODUCTION &amp; FIELD OVERHEAD – OIL (LOGISTICS/LAND TRANSPORT)</v>
          </cell>
          <cell r="E1603">
            <v>413001</v>
          </cell>
          <cell r="F1603">
            <v>4130</v>
          </cell>
          <cell r="G1603" t="str">
            <v>OF-MTCE</v>
          </cell>
          <cell r="H1603" t="str">
            <v>BASE JV</v>
          </cell>
          <cell r="I1603" t="str">
            <v>PRODUCTION</v>
          </cell>
          <cell r="J1603" t="str">
            <v>PRODUCTION</v>
          </cell>
          <cell r="K1603" t="str">
            <v>Asset Manager, Swamp West Hub</v>
          </cell>
          <cell r="L1603" t="str">
            <v>Asset Management Integration Lead</v>
          </cell>
          <cell r="M1603" t="str">
            <v>IRETI OMOTOSO</v>
          </cell>
          <cell r="N1603" t="str">
            <v>PRODUCTION</v>
          </cell>
          <cell r="O1603" t="str">
            <v>COOKEY, GABRIEL</v>
          </cell>
          <cell r="P1603" t="str">
            <v>RICHARD.ITENE@SHELL.COM</v>
          </cell>
          <cell r="Q1603" t="str">
            <v>OPEX</v>
          </cell>
          <cell r="R1603" t="str">
            <v>OPEX</v>
          </cell>
          <cell r="S1603" t="str">
            <v>NON SAL</v>
          </cell>
          <cell r="T1603" t="str">
            <v>N/A</v>
          </cell>
          <cell r="U1603" t="str">
            <v>N/A</v>
          </cell>
          <cell r="V1603" t="str">
            <v>N/A</v>
          </cell>
          <cell r="W1603" t="str">
            <v>P231 Production Operations</v>
          </cell>
          <cell r="X1603" t="str">
            <v>S7200 Services</v>
          </cell>
          <cell r="Y1603" t="str">
            <v>A2110 Production Operations</v>
          </cell>
          <cell r="AB1603">
            <v>0</v>
          </cell>
          <cell r="AC1603">
            <v>0</v>
          </cell>
          <cell r="AD1603">
            <v>0</v>
          </cell>
        </row>
        <row r="1604">
          <cell r="A1604" t="str">
            <v>O.NG.PBW.E2F.FAC.71300</v>
          </cell>
          <cell r="B1604" t="str">
            <v>PBW EGWA 2 F/S FACIL OPERATE</v>
          </cell>
          <cell r="C1604" t="str">
            <v>O.NG.PBW.FAC.71300C</v>
          </cell>
          <cell r="D1604" t="str">
            <v>NORTHERN SWAMP (PWB) OIL FACILITIES OPERATIONS (INDIRECT PRODUCTION &amp; FIELD OVERHEAD – OIL (LOGISTICS/LAND TRANSPORT)</v>
          </cell>
          <cell r="E1604">
            <v>413001</v>
          </cell>
          <cell r="F1604">
            <v>4130</v>
          </cell>
          <cell r="G1604" t="str">
            <v>OF-MTCE</v>
          </cell>
          <cell r="H1604" t="str">
            <v>BASE JV</v>
          </cell>
          <cell r="I1604" t="str">
            <v>PRODUCTION</v>
          </cell>
          <cell r="J1604" t="str">
            <v>PRODUCTION</v>
          </cell>
          <cell r="K1604" t="str">
            <v>Asset Manager, Swamp West Hub</v>
          </cell>
          <cell r="L1604" t="str">
            <v>Asset Management Integration Lead</v>
          </cell>
          <cell r="M1604" t="str">
            <v>IRETI OMOTOSO</v>
          </cell>
          <cell r="N1604" t="str">
            <v>PRODUCTION</v>
          </cell>
          <cell r="O1604" t="str">
            <v>COOKEY, GABRIEL</v>
          </cell>
          <cell r="P1604" t="str">
            <v>RICHARD.ITENE@SHELL.COM</v>
          </cell>
          <cell r="Q1604" t="str">
            <v>OPEX</v>
          </cell>
          <cell r="R1604" t="str">
            <v>OPEX</v>
          </cell>
          <cell r="S1604" t="str">
            <v>NON SAL</v>
          </cell>
          <cell r="T1604" t="str">
            <v>N/A</v>
          </cell>
          <cell r="U1604" t="str">
            <v>N/A</v>
          </cell>
          <cell r="V1604" t="str">
            <v>N/A</v>
          </cell>
          <cell r="W1604" t="str">
            <v>P231 Production Operations</v>
          </cell>
          <cell r="X1604" t="str">
            <v>S7200 Services</v>
          </cell>
          <cell r="Y1604" t="str">
            <v>A2110 Production Operations</v>
          </cell>
          <cell r="AB1604">
            <v>0</v>
          </cell>
          <cell r="AC1604">
            <v>0</v>
          </cell>
          <cell r="AD1604">
            <v>0</v>
          </cell>
        </row>
        <row r="1605">
          <cell r="A1605" t="str">
            <v>O.NG.PBW.JCF.FAC.71300</v>
          </cell>
          <cell r="B1605" t="str">
            <v>PBW JONES CREEK F/S FACIL OPERATE</v>
          </cell>
          <cell r="C1605" t="str">
            <v>O.NG.PBW.FAC.71300C</v>
          </cell>
          <cell r="D1605" t="str">
            <v>NORTHERN SWAMP (PWB) OIL FACILITIES OPERATIONS (INDIRECT PRODUCTION &amp; FIELD OVERHEAD – OIL (LOGISTICS/LAND TRANSPORT)</v>
          </cell>
          <cell r="E1605">
            <v>413001</v>
          </cell>
          <cell r="F1605">
            <v>4130</v>
          </cell>
          <cell r="G1605" t="str">
            <v>OF-MTCE</v>
          </cell>
          <cell r="H1605" t="str">
            <v>BASE JV</v>
          </cell>
          <cell r="I1605" t="str">
            <v>PRODUCTION</v>
          </cell>
          <cell r="J1605" t="str">
            <v>PRODUCTION</v>
          </cell>
          <cell r="K1605" t="str">
            <v>Asset Manager, Swamp West Hub</v>
          </cell>
          <cell r="L1605" t="str">
            <v>Asset Management Integration Lead</v>
          </cell>
          <cell r="M1605" t="str">
            <v>IRETI OMOTOSO</v>
          </cell>
          <cell r="N1605" t="str">
            <v>PRODUCTION</v>
          </cell>
          <cell r="O1605" t="str">
            <v>COOKEY, GABRIEL</v>
          </cell>
          <cell r="P1605" t="str">
            <v>RICHARD.ITENE@SHELL.COM</v>
          </cell>
          <cell r="Q1605" t="str">
            <v>OPEX</v>
          </cell>
          <cell r="R1605" t="str">
            <v>OPEX</v>
          </cell>
          <cell r="S1605" t="str">
            <v>NON SAL</v>
          </cell>
          <cell r="T1605" t="str">
            <v>N/A</v>
          </cell>
          <cell r="U1605" t="str">
            <v>N/A</v>
          </cell>
          <cell r="V1605" t="str">
            <v>N/A</v>
          </cell>
          <cell r="W1605" t="str">
            <v>P231 Production Operations</v>
          </cell>
          <cell r="X1605" t="str">
            <v>S7200 Services</v>
          </cell>
          <cell r="Y1605" t="str">
            <v>A2110 Production Operations</v>
          </cell>
          <cell r="AB1605">
            <v>0</v>
          </cell>
          <cell r="AC1605">
            <v>0</v>
          </cell>
          <cell r="AD1605">
            <v>0</v>
          </cell>
        </row>
        <row r="1606">
          <cell r="A1606" t="str">
            <v>O.NG.PBW.O1F.FAC.71300</v>
          </cell>
          <cell r="B1606" t="str">
            <v>PBW ODIDI 1 F/S FACIL OPERATE</v>
          </cell>
          <cell r="C1606" t="str">
            <v>O.NG.PBW.FAC.71300C</v>
          </cell>
          <cell r="D1606" t="str">
            <v>NORTHERN SWAMP (PWB) OIL FACILITIES OPERATIONS (INDIRECT PRODUCTION &amp; FIELD OVERHEAD – OIL (LOGISTICS/LAND TRANSPORT)</v>
          </cell>
          <cell r="E1606">
            <v>413001</v>
          </cell>
          <cell r="F1606">
            <v>4130</v>
          </cell>
          <cell r="G1606" t="str">
            <v>OF-MTCE</v>
          </cell>
          <cell r="H1606" t="str">
            <v>BASE JV</v>
          </cell>
          <cell r="I1606" t="str">
            <v>PRODUCTION</v>
          </cell>
          <cell r="J1606" t="str">
            <v>PRODUCTION</v>
          </cell>
          <cell r="K1606" t="str">
            <v>Asset Manager, Swamp West Hub</v>
          </cell>
          <cell r="L1606" t="str">
            <v>Asset Management Integration Lead</v>
          </cell>
          <cell r="M1606" t="str">
            <v>IRETI OMOTOSO</v>
          </cell>
          <cell r="N1606" t="str">
            <v>PRODUCTION</v>
          </cell>
          <cell r="O1606" t="str">
            <v>COOKEY, GABRIEL</v>
          </cell>
          <cell r="P1606" t="str">
            <v>RICHARD.ITENE@SHELL.COM</v>
          </cell>
          <cell r="Q1606" t="str">
            <v>OPEX</v>
          </cell>
          <cell r="R1606" t="str">
            <v>OPEX</v>
          </cell>
          <cell r="S1606" t="str">
            <v>NON SAL</v>
          </cell>
          <cell r="T1606" t="str">
            <v>N/A</v>
          </cell>
          <cell r="U1606" t="str">
            <v>N/A</v>
          </cell>
          <cell r="V1606" t="str">
            <v>N/A</v>
          </cell>
          <cell r="W1606" t="str">
            <v>P231 Production Operations</v>
          </cell>
          <cell r="X1606" t="str">
            <v>S7200 Services</v>
          </cell>
          <cell r="Y1606" t="str">
            <v>A2110 Production Operations</v>
          </cell>
          <cell r="AB1606">
            <v>0</v>
          </cell>
          <cell r="AC1606">
            <v>0</v>
          </cell>
          <cell r="AD1606">
            <v>0</v>
          </cell>
        </row>
        <row r="1607">
          <cell r="A1607" t="str">
            <v>O.NG.PAO.SYM.FAC.724FP</v>
          </cell>
          <cell r="B1607" t="str">
            <v>EA SYMP FACILITIES PREV. MTC</v>
          </cell>
          <cell r="C1607" t="str">
            <v>O.NG.PAO.SYM.FAC.724FP</v>
          </cell>
          <cell r="D1607" t="str">
            <v>EA SYMP FACILITIES PREV. MTC (PLATFORM/ FLOW STATION OPERATIONS &amp; MAINTENANCE)</v>
          </cell>
          <cell r="E1607">
            <v>412001</v>
          </cell>
          <cell r="F1607">
            <v>4120</v>
          </cell>
          <cell r="G1607" t="str">
            <v>OF-MTCE</v>
          </cell>
          <cell r="H1607" t="str">
            <v>BASE JV</v>
          </cell>
          <cell r="I1607" t="str">
            <v>PRODUCTION</v>
          </cell>
          <cell r="J1607" t="str">
            <v>PRODUCTION</v>
          </cell>
          <cell r="K1607" t="str">
            <v>Asset Manager, EA Hub</v>
          </cell>
          <cell r="L1607" t="str">
            <v>Asset Management Integration Lead</v>
          </cell>
          <cell r="M1607" t="str">
            <v>IRETI OMOTOSO</v>
          </cell>
          <cell r="N1607" t="str">
            <v>PRODUCTION</v>
          </cell>
          <cell r="O1607" t="str">
            <v>OLUMIDE, VICTORIA</v>
          </cell>
          <cell r="P1607" t="str">
            <v>OGBONNA.NWACHI@SHELL.COM</v>
          </cell>
          <cell r="Q1607" t="str">
            <v>OPEX</v>
          </cell>
          <cell r="R1607" t="str">
            <v>OPEX</v>
          </cell>
          <cell r="S1607" t="str">
            <v>NON SAL</v>
          </cell>
          <cell r="T1607" t="str">
            <v>N/A</v>
          </cell>
          <cell r="U1607" t="str">
            <v>N/A</v>
          </cell>
          <cell r="V1607" t="str">
            <v>N_EAZZ_OFS_N01</v>
          </cell>
          <cell r="W1607" t="str">
            <v>P233 Facilities Maintenance</v>
          </cell>
          <cell r="X1607" t="str">
            <v>S7200 Services</v>
          </cell>
          <cell r="Y1607" t="str">
            <v>A2140 Facilities Maintenance</v>
          </cell>
          <cell r="AB1607">
            <v>12969340.000000002</v>
          </cell>
          <cell r="AC1607">
            <v>63564</v>
          </cell>
          <cell r="AD1607">
            <v>106086.4262295082</v>
          </cell>
        </row>
        <row r="1608">
          <cell r="A1608" t="str">
            <v>O.NG.PAW.AFC.FAC.724FC</v>
          </cell>
          <cell r="B1608" t="str">
            <v xml:space="preserve">PAW AFIESERE C/S FACIL CORR. MTC        </v>
          </cell>
          <cell r="C1608" t="str">
            <v>O.NG.PAW.AFC.FAC.724FC</v>
          </cell>
          <cell r="D1608" t="str">
            <v xml:space="preserve">PAW AFIESERE C/S FACIL CORR. MTC        </v>
          </cell>
          <cell r="E1608">
            <v>413001</v>
          </cell>
          <cell r="F1608">
            <v>4130</v>
          </cell>
          <cell r="G1608" t="str">
            <v>OF-MTCE</v>
          </cell>
          <cell r="H1608" t="str">
            <v>BASE JV</v>
          </cell>
          <cell r="I1608" t="str">
            <v>PRODUCTION</v>
          </cell>
          <cell r="J1608" t="str">
            <v>PRODUCTION</v>
          </cell>
          <cell r="K1608" t="str">
            <v>Asset Manager, Swamp West Hub</v>
          </cell>
          <cell r="L1608" t="str">
            <v>Asset Management Integration Lead</v>
          </cell>
          <cell r="M1608" t="str">
            <v>IRETI OMOTOSO</v>
          </cell>
          <cell r="N1608" t="str">
            <v>PRODUCTION</v>
          </cell>
          <cell r="O1608" t="str">
            <v>OLALEYE, OLAYEMI</v>
          </cell>
          <cell r="P1608" t="str">
            <v>NPDC</v>
          </cell>
          <cell r="Q1608" t="str">
            <v>OPEX</v>
          </cell>
          <cell r="R1608" t="str">
            <v>OPEX</v>
          </cell>
          <cell r="S1608" t="str">
            <v>NON SAL</v>
          </cell>
          <cell r="T1608" t="str">
            <v>N/A</v>
          </cell>
          <cell r="U1608" t="str">
            <v>N/A</v>
          </cell>
          <cell r="V1608" t="str">
            <v>N/A</v>
          </cell>
          <cell r="W1608" t="str">
            <v>P233 Facilities Maintenance - Gas</v>
          </cell>
          <cell r="X1608" t="str">
            <v>S7200 Services</v>
          </cell>
          <cell r="Y1608" t="str">
            <v>A2140 Facilities Maintenance</v>
          </cell>
          <cell r="AB1608">
            <v>0</v>
          </cell>
          <cell r="AC1608">
            <v>0</v>
          </cell>
          <cell r="AD1608">
            <v>0</v>
          </cell>
        </row>
        <row r="1609">
          <cell r="A1609" t="str">
            <v>O.NG.PAW.AFC.FAC.724FP</v>
          </cell>
          <cell r="B1609" t="str">
            <v xml:space="preserve">PAW AFIESERE C/S FACIL PREV. MTC        </v>
          </cell>
          <cell r="C1609" t="str">
            <v>O.NG.PAW.AFC.FAC.724FP</v>
          </cell>
          <cell r="D1609" t="str">
            <v xml:space="preserve">PAW AFIESERE C/S FACIL PREV. MTC        </v>
          </cell>
          <cell r="E1609">
            <v>413001</v>
          </cell>
          <cell r="F1609">
            <v>4130</v>
          </cell>
          <cell r="G1609" t="str">
            <v>OF-MTCE</v>
          </cell>
          <cell r="H1609" t="str">
            <v>BASE JV</v>
          </cell>
          <cell r="I1609" t="str">
            <v>PRODUCTION</v>
          </cell>
          <cell r="J1609" t="str">
            <v>PRODUCTION</v>
          </cell>
          <cell r="K1609" t="str">
            <v>Asset Manager, Swamp West Hub</v>
          </cell>
          <cell r="L1609" t="str">
            <v>Asset Management Integration Lead</v>
          </cell>
          <cell r="M1609" t="str">
            <v>IRETI OMOTOSO</v>
          </cell>
          <cell r="N1609" t="str">
            <v>PRODUCTION</v>
          </cell>
          <cell r="O1609" t="str">
            <v>OLALEYE, OLAYEMI</v>
          </cell>
          <cell r="P1609" t="str">
            <v>NPDC</v>
          </cell>
          <cell r="Q1609" t="str">
            <v>OPEX</v>
          </cell>
          <cell r="R1609" t="str">
            <v>OPEX</v>
          </cell>
          <cell r="S1609" t="str">
            <v>NON SAL</v>
          </cell>
          <cell r="T1609" t="str">
            <v>N/A</v>
          </cell>
          <cell r="U1609" t="str">
            <v>N/A</v>
          </cell>
          <cell r="V1609" t="str">
            <v>N/A</v>
          </cell>
          <cell r="W1609" t="str">
            <v>P233 Facilities Maintenance - Gas</v>
          </cell>
          <cell r="X1609" t="str">
            <v>S7200 Services</v>
          </cell>
          <cell r="Y1609" t="str">
            <v>A2140 Facilities Maintenance</v>
          </cell>
          <cell r="AB1609">
            <v>0</v>
          </cell>
          <cell r="AC1609">
            <v>0</v>
          </cell>
          <cell r="AD1609">
            <v>0</v>
          </cell>
        </row>
        <row r="1610">
          <cell r="A1610" t="str">
            <v>O.NG.PAW.AFF.FAC.71300</v>
          </cell>
          <cell r="B1610" t="str">
            <v>PAW AFIESERE F/S FACIL OPERATIONS</v>
          </cell>
          <cell r="C1610" t="str">
            <v>O.NG.PAW.AFF.FAC.71300</v>
          </cell>
          <cell r="D1610" t="str">
            <v>PAW AFIESERE F/S FACIL OPERATIONS</v>
          </cell>
          <cell r="E1610">
            <v>413001</v>
          </cell>
          <cell r="F1610">
            <v>4130</v>
          </cell>
          <cell r="G1610" t="str">
            <v>OF-MTCE</v>
          </cell>
          <cell r="H1610" t="str">
            <v>BASE JV</v>
          </cell>
          <cell r="I1610" t="str">
            <v>PRODUCTION</v>
          </cell>
          <cell r="J1610" t="str">
            <v>PRODUCTION</v>
          </cell>
          <cell r="K1610" t="str">
            <v>Asset Manager, Swamp West Hub</v>
          </cell>
          <cell r="L1610" t="str">
            <v>Asset Management Integration Lead</v>
          </cell>
          <cell r="M1610" t="str">
            <v>IRETI OMOTOSO</v>
          </cell>
          <cell r="N1610" t="str">
            <v>PRODUCTION</v>
          </cell>
          <cell r="O1610" t="str">
            <v>OLALEYE, OLAYEMI</v>
          </cell>
          <cell r="P1610" t="str">
            <v>NPDC</v>
          </cell>
          <cell r="Q1610" t="str">
            <v>OPEX</v>
          </cell>
          <cell r="R1610" t="str">
            <v>OPEX</v>
          </cell>
          <cell r="S1610" t="str">
            <v>NON SAL</v>
          </cell>
          <cell r="T1610" t="str">
            <v>N/A</v>
          </cell>
          <cell r="U1610" t="str">
            <v>N/A</v>
          </cell>
          <cell r="V1610" t="str">
            <v>N/A</v>
          </cell>
          <cell r="W1610" t="str">
            <v>P231 Production Operations</v>
          </cell>
          <cell r="X1610" t="str">
            <v>S7200 Services</v>
          </cell>
          <cell r="Y1610" t="str">
            <v>A2110 Production Operations</v>
          </cell>
          <cell r="AB1610">
            <v>0</v>
          </cell>
          <cell r="AC1610">
            <v>0</v>
          </cell>
          <cell r="AD1610">
            <v>0</v>
          </cell>
        </row>
        <row r="1611">
          <cell r="A1611" t="str">
            <v>O.NG.PAW.AFF.FAC.724FP</v>
          </cell>
          <cell r="B1611" t="str">
            <v xml:space="preserve">PAW AFIESERE F/S FACIL PREV. MTC        </v>
          </cell>
          <cell r="C1611" t="str">
            <v>O.NG.PAW.AFF.FAC.724FP</v>
          </cell>
          <cell r="D1611" t="str">
            <v xml:space="preserve">PAW AFIESERE F/S FACIL PREV. MTC        </v>
          </cell>
          <cell r="E1611">
            <v>413001</v>
          </cell>
          <cell r="F1611">
            <v>4130</v>
          </cell>
          <cell r="G1611" t="str">
            <v>OF-MTCE</v>
          </cell>
          <cell r="H1611" t="str">
            <v>BASE JV</v>
          </cell>
          <cell r="I1611" t="str">
            <v>PRODUCTION</v>
          </cell>
          <cell r="J1611" t="str">
            <v>PRODUCTION</v>
          </cell>
          <cell r="K1611" t="str">
            <v>Asset Manager, Swamp West Hub</v>
          </cell>
          <cell r="L1611" t="str">
            <v>Asset Management Integration Lead</v>
          </cell>
          <cell r="M1611" t="str">
            <v>IRETI OMOTOSO</v>
          </cell>
          <cell r="N1611" t="str">
            <v>PRODUCTION</v>
          </cell>
          <cell r="O1611" t="str">
            <v>OLALEYE, OLAYEMI</v>
          </cell>
          <cell r="P1611" t="str">
            <v>NPDC</v>
          </cell>
          <cell r="Q1611" t="str">
            <v>OPEX</v>
          </cell>
          <cell r="R1611" t="str">
            <v>OPEX</v>
          </cell>
          <cell r="S1611" t="str">
            <v>NON SAL</v>
          </cell>
          <cell r="T1611" t="str">
            <v>N/A</v>
          </cell>
          <cell r="U1611" t="str">
            <v>N/A</v>
          </cell>
          <cell r="V1611" t="str">
            <v>N/A</v>
          </cell>
          <cell r="W1611" t="str">
            <v>P233 Facilities Maintenance</v>
          </cell>
          <cell r="X1611" t="str">
            <v>S7200 Services</v>
          </cell>
          <cell r="Y1611" t="str">
            <v>A2140 Facilities Maintenance</v>
          </cell>
          <cell r="AB1611">
            <v>0</v>
          </cell>
          <cell r="AC1611">
            <v>0</v>
          </cell>
          <cell r="AD1611">
            <v>0</v>
          </cell>
        </row>
        <row r="1612">
          <cell r="A1612" t="str">
            <v>O.NG.PAW.ERC.FAC.724FC</v>
          </cell>
          <cell r="B1612" t="str">
            <v xml:space="preserve">PAW ERIEMU NGC C/S FACIL CORR. MTC      </v>
          </cell>
          <cell r="C1612" t="str">
            <v>O.NG.PAW.ERC.FAC.724FC</v>
          </cell>
          <cell r="D1612" t="str">
            <v xml:space="preserve">PAW ERIEMU NGC C/S FACIL CORR. MTC      </v>
          </cell>
          <cell r="E1612">
            <v>413003</v>
          </cell>
          <cell r="F1612">
            <v>4130</v>
          </cell>
          <cell r="G1612" t="str">
            <v>GAS</v>
          </cell>
          <cell r="H1612" t="str">
            <v>BASE JV</v>
          </cell>
          <cell r="I1612" t="str">
            <v>PRODUCTION</v>
          </cell>
          <cell r="J1612" t="str">
            <v>PRODUCTION</v>
          </cell>
          <cell r="K1612" t="str">
            <v>Asset Manager, Swamp West Hub</v>
          </cell>
          <cell r="L1612" t="str">
            <v>Asset Management Integration Lead</v>
          </cell>
          <cell r="M1612" t="str">
            <v>IRETI OMOTOSO</v>
          </cell>
          <cell r="N1612" t="str">
            <v>PRODUCTION</v>
          </cell>
          <cell r="O1612" t="str">
            <v>OLALEYE, OLAYEMI</v>
          </cell>
          <cell r="P1612" t="str">
            <v>NPDC</v>
          </cell>
          <cell r="Q1612" t="str">
            <v>OPEX</v>
          </cell>
          <cell r="R1612" t="str">
            <v>OPEX</v>
          </cell>
          <cell r="S1612" t="str">
            <v>NON SAL</v>
          </cell>
          <cell r="T1612" t="str">
            <v>N/A</v>
          </cell>
          <cell r="U1612" t="str">
            <v>N/A</v>
          </cell>
          <cell r="V1612" t="str">
            <v>N/A</v>
          </cell>
          <cell r="W1612" t="str">
            <v>P233 Facilities Maintenance - Gas</v>
          </cell>
          <cell r="X1612" t="str">
            <v>S7200 Services</v>
          </cell>
          <cell r="Y1612" t="str">
            <v>A2140 Facilities Maintenance</v>
          </cell>
          <cell r="AB1612">
            <v>0</v>
          </cell>
          <cell r="AC1612">
            <v>0</v>
          </cell>
          <cell r="AD1612">
            <v>0</v>
          </cell>
        </row>
        <row r="1613">
          <cell r="A1613" t="str">
            <v>O.NG.PAW.KOC.FAC.71300</v>
          </cell>
          <cell r="B1613" t="str">
            <v xml:space="preserve">PAW KOKORI C/S FACIL OPERATIONS         </v>
          </cell>
          <cell r="C1613" t="str">
            <v>O.NG.PAW.KOC.FAC.71300</v>
          </cell>
          <cell r="D1613" t="str">
            <v xml:space="preserve">PAW KOKORI C/S FACIL OPERATIONS         </v>
          </cell>
          <cell r="E1613">
            <v>413001</v>
          </cell>
          <cell r="F1613">
            <v>4130</v>
          </cell>
          <cell r="G1613" t="str">
            <v>OF-MTCE</v>
          </cell>
          <cell r="H1613" t="str">
            <v>BASE JV</v>
          </cell>
          <cell r="I1613" t="str">
            <v>PRODUCTION</v>
          </cell>
          <cell r="J1613" t="str">
            <v>PRODUCTION</v>
          </cell>
          <cell r="K1613" t="str">
            <v>Asset Manager, Swamp West Hub</v>
          </cell>
          <cell r="L1613" t="str">
            <v>Asset Management Integration Lead</v>
          </cell>
          <cell r="M1613" t="str">
            <v>IRETI OMOTOSO</v>
          </cell>
          <cell r="N1613" t="str">
            <v>PRODUCTION</v>
          </cell>
          <cell r="O1613" t="str">
            <v>OLALEYE, OLAYEMI</v>
          </cell>
          <cell r="P1613" t="str">
            <v>NPDC</v>
          </cell>
          <cell r="Q1613" t="str">
            <v>OPEX</v>
          </cell>
          <cell r="R1613" t="str">
            <v>OPEX</v>
          </cell>
          <cell r="S1613" t="str">
            <v>NON SAL</v>
          </cell>
          <cell r="T1613" t="str">
            <v>N/A</v>
          </cell>
          <cell r="U1613" t="str">
            <v>N/A</v>
          </cell>
          <cell r="V1613" t="str">
            <v>N/A</v>
          </cell>
          <cell r="W1613" t="str">
            <v>P231 Production Operations - Gas</v>
          </cell>
          <cell r="X1613" t="str">
            <v>S7200 Services</v>
          </cell>
          <cell r="Y1613" t="str">
            <v>A2110 Production Operations</v>
          </cell>
          <cell r="AB1613">
            <v>0</v>
          </cell>
          <cell r="AC1613">
            <v>0</v>
          </cell>
          <cell r="AD1613">
            <v>0</v>
          </cell>
        </row>
        <row r="1614">
          <cell r="A1614" t="str">
            <v>O.NG.PBW.O2F.FAC.71300</v>
          </cell>
          <cell r="B1614" t="str">
            <v>PBW ODIDI 2 F/S FACIL OPERATE</v>
          </cell>
          <cell r="C1614" t="str">
            <v>O.NG.PBW.FAC.71300C</v>
          </cell>
          <cell r="D1614" t="str">
            <v>NORTHERN SWAMP (PWB) OIL FACILITIES OPERATIONS (INDIRECT PRODUCTION &amp; FIELD OVERHEAD – OIL (LOGISTICS/LAND TRANSPORT)</v>
          </cell>
          <cell r="E1614">
            <v>413001</v>
          </cell>
          <cell r="F1614">
            <v>4130</v>
          </cell>
          <cell r="G1614" t="str">
            <v>OF-MTCE</v>
          </cell>
          <cell r="H1614" t="str">
            <v>BASE JV</v>
          </cell>
          <cell r="I1614" t="str">
            <v>PRODUCTION</v>
          </cell>
          <cell r="J1614" t="str">
            <v>PRODUCTION</v>
          </cell>
          <cell r="K1614" t="str">
            <v>Asset Manager, Swamp West Hub</v>
          </cell>
          <cell r="L1614" t="str">
            <v>Asset Management Integration Lead</v>
          </cell>
          <cell r="M1614" t="str">
            <v>IRETI OMOTOSO</v>
          </cell>
          <cell r="N1614" t="str">
            <v>PRODUCTION</v>
          </cell>
          <cell r="O1614" t="str">
            <v>COOKEY, GABRIEL</v>
          </cell>
          <cell r="P1614" t="str">
            <v>RICHARD.ITENE@SHELL.COM</v>
          </cell>
          <cell r="Q1614" t="str">
            <v>OPEX</v>
          </cell>
          <cell r="R1614" t="str">
            <v>OPEX</v>
          </cell>
          <cell r="S1614" t="str">
            <v>NON SAL</v>
          </cell>
          <cell r="T1614" t="str">
            <v>N/A</v>
          </cell>
          <cell r="U1614" t="str">
            <v>N/A</v>
          </cell>
          <cell r="V1614" t="str">
            <v>N/A</v>
          </cell>
          <cell r="W1614" t="str">
            <v>P231 Production Operations</v>
          </cell>
          <cell r="X1614" t="str">
            <v>S7200 Services</v>
          </cell>
          <cell r="Y1614" t="str">
            <v>A2110 Production Operations</v>
          </cell>
          <cell r="AB1614">
            <v>0</v>
          </cell>
          <cell r="AC1614">
            <v>0</v>
          </cell>
          <cell r="AD1614">
            <v>0</v>
          </cell>
        </row>
        <row r="1615">
          <cell r="A1615" t="str">
            <v>O.NG.PAW.KOF.FAC.71300</v>
          </cell>
          <cell r="B1615" t="str">
            <v>PAW KOKORI F/S FACIL OPERATIONS</v>
          </cell>
          <cell r="C1615" t="str">
            <v>O.NG.PAW.KOF.FAC.71300</v>
          </cell>
          <cell r="D1615" t="str">
            <v>PAW KOKORI F/S FACIL OPERATIONS</v>
          </cell>
          <cell r="E1615">
            <v>413001</v>
          </cell>
          <cell r="F1615">
            <v>4130</v>
          </cell>
          <cell r="G1615" t="str">
            <v>OF-MTCE</v>
          </cell>
          <cell r="H1615" t="str">
            <v>BASE JV</v>
          </cell>
          <cell r="I1615" t="str">
            <v>PRODUCTION</v>
          </cell>
          <cell r="J1615" t="str">
            <v>PRODUCTION</v>
          </cell>
          <cell r="K1615" t="str">
            <v>Asset Manager, Swamp West Hub</v>
          </cell>
          <cell r="L1615" t="str">
            <v>Asset Management Integration Lead</v>
          </cell>
          <cell r="M1615" t="str">
            <v>IRETI OMOTOSO</v>
          </cell>
          <cell r="N1615" t="str">
            <v>PRODUCTION</v>
          </cell>
          <cell r="O1615" t="str">
            <v>OLALEYE, OLAYEMI</v>
          </cell>
          <cell r="P1615" t="str">
            <v>NPDC</v>
          </cell>
          <cell r="Q1615" t="str">
            <v>OPEX</v>
          </cell>
          <cell r="R1615" t="str">
            <v>OPEX</v>
          </cell>
          <cell r="S1615" t="str">
            <v>NON SAL</v>
          </cell>
          <cell r="T1615" t="str">
            <v>N/A</v>
          </cell>
          <cell r="U1615" t="str">
            <v>N/A</v>
          </cell>
          <cell r="V1615" t="str">
            <v>N/A</v>
          </cell>
          <cell r="W1615" t="str">
            <v>P231 Production Operations</v>
          </cell>
          <cell r="X1615" t="str">
            <v>S7200 Services</v>
          </cell>
          <cell r="Y1615" t="str">
            <v>A2110 Production Operations</v>
          </cell>
          <cell r="AB1615">
            <v>0</v>
          </cell>
          <cell r="AC1615">
            <v>0</v>
          </cell>
          <cell r="AD1615">
            <v>0</v>
          </cell>
        </row>
        <row r="1616">
          <cell r="A1616" t="str">
            <v>O.NG.PBW.ODA.FAC.71300</v>
          </cell>
          <cell r="B1616" t="str">
            <v>PBW ODIDI CPF FACIL OPERATE</v>
          </cell>
          <cell r="C1616" t="str">
            <v>O.NG.PBW.FAC.71300C</v>
          </cell>
          <cell r="D1616" t="str">
            <v>NORTHERN SWAMP (PWB) OIL FACILITIES OPERATIONS (INDIRECT PRODUCTION &amp; FIELD OVERHEAD – OIL (LOGISTICS/LAND TRANSPORT)</v>
          </cell>
          <cell r="E1616">
            <v>413001</v>
          </cell>
          <cell r="F1616">
            <v>4130</v>
          </cell>
          <cell r="G1616" t="str">
            <v>OF-MTCE</v>
          </cell>
          <cell r="H1616" t="str">
            <v>BASE JV</v>
          </cell>
          <cell r="I1616" t="str">
            <v>PRODUCTION</v>
          </cell>
          <cell r="J1616" t="str">
            <v>PRODUCTION</v>
          </cell>
          <cell r="K1616" t="str">
            <v>Asset Manager, Swamp West Hub</v>
          </cell>
          <cell r="L1616" t="str">
            <v>Asset Management Integration Lead</v>
          </cell>
          <cell r="M1616" t="str">
            <v>IRETI OMOTOSO</v>
          </cell>
          <cell r="N1616" t="str">
            <v>PRODUCTION</v>
          </cell>
          <cell r="O1616" t="str">
            <v>COOKEY, GABRIEL</v>
          </cell>
          <cell r="P1616" t="str">
            <v>RICHARD.ITENE@SHELL.COM</v>
          </cell>
          <cell r="Q1616" t="str">
            <v>OPEX</v>
          </cell>
          <cell r="R1616" t="str">
            <v>OPEX</v>
          </cell>
          <cell r="S1616" t="str">
            <v>NON SAL</v>
          </cell>
          <cell r="T1616" t="str">
            <v>N/A</v>
          </cell>
          <cell r="U1616" t="str">
            <v>N/A</v>
          </cell>
          <cell r="V1616" t="str">
            <v>N/A</v>
          </cell>
          <cell r="W1616" t="str">
            <v>P231 Production Operations - Gas</v>
          </cell>
          <cell r="X1616" t="str">
            <v>S7200 Services</v>
          </cell>
          <cell r="Y1616" t="str">
            <v>A2110 Production Operations</v>
          </cell>
          <cell r="AB1616">
            <v>0</v>
          </cell>
          <cell r="AC1616">
            <v>0</v>
          </cell>
          <cell r="AD1616">
            <v>0</v>
          </cell>
        </row>
        <row r="1617">
          <cell r="A1617" t="str">
            <v>O.NG.PAW.O1C.FAC.71300</v>
          </cell>
          <cell r="B1617" t="str">
            <v xml:space="preserve">PAW OLOMORO C/S1 FACIL OPERATIONS       </v>
          </cell>
          <cell r="C1617" t="str">
            <v>O.NG.PAW.O1C.FAC.71300</v>
          </cell>
          <cell r="D1617" t="str">
            <v xml:space="preserve">PAW OLOMORO C/S1 FACIL OPERATIONS       </v>
          </cell>
          <cell r="E1617">
            <v>411008</v>
          </cell>
          <cell r="F1617">
            <v>4110</v>
          </cell>
          <cell r="G1617" t="str">
            <v>OF-MTCE</v>
          </cell>
          <cell r="H1617" t="str">
            <v>BASE JV</v>
          </cell>
          <cell r="I1617" t="str">
            <v>PRODUCTION</v>
          </cell>
          <cell r="J1617" t="str">
            <v>PRODUCTION</v>
          </cell>
          <cell r="K1617" t="str">
            <v>Asset Manager, Swamp West Hub</v>
          </cell>
          <cell r="L1617" t="str">
            <v>Asset Management Integration Lead</v>
          </cell>
          <cell r="M1617" t="str">
            <v>IRETI OMOTOSO</v>
          </cell>
          <cell r="N1617" t="str">
            <v>PRODUCTION</v>
          </cell>
          <cell r="O1617" t="str">
            <v>OLALEYE, OLAYEMI</v>
          </cell>
          <cell r="P1617" t="str">
            <v>NPDC</v>
          </cell>
          <cell r="Q1617" t="str">
            <v>OPEX</v>
          </cell>
          <cell r="R1617" t="str">
            <v>OPEX</v>
          </cell>
          <cell r="S1617" t="str">
            <v>NON SAL</v>
          </cell>
          <cell r="T1617" t="str">
            <v>N/A</v>
          </cell>
          <cell r="U1617" t="str">
            <v>N/A</v>
          </cell>
          <cell r="V1617" t="str">
            <v>N/A</v>
          </cell>
          <cell r="W1617" t="str">
            <v>P231 Production Operations - Gas</v>
          </cell>
          <cell r="X1617" t="str">
            <v>S7200 Services</v>
          </cell>
          <cell r="Y1617" t="str">
            <v>A2110 Production Operations</v>
          </cell>
          <cell r="AB1617">
            <v>0</v>
          </cell>
          <cell r="AC1617">
            <v>0</v>
          </cell>
          <cell r="AD1617">
            <v>0</v>
          </cell>
        </row>
        <row r="1618">
          <cell r="A1618" t="str">
            <v>O.NG.PAW.O1C.FAC.724FC</v>
          </cell>
          <cell r="B1618" t="str">
            <v xml:space="preserve">PAW OLOMORO C/S1 FACIL CORR. MTC        </v>
          </cell>
          <cell r="C1618" t="str">
            <v>O.NG.PAW.O1C.FAC.724FC</v>
          </cell>
          <cell r="D1618" t="str">
            <v xml:space="preserve">PAW OLOMORO C/S1 FACIL CORR. MTC        </v>
          </cell>
          <cell r="E1618">
            <v>411008</v>
          </cell>
          <cell r="F1618">
            <v>4110</v>
          </cell>
          <cell r="G1618" t="str">
            <v>OF-MTCE</v>
          </cell>
          <cell r="H1618" t="str">
            <v>BASE JV</v>
          </cell>
          <cell r="I1618" t="str">
            <v>PRODUCTION</v>
          </cell>
          <cell r="J1618" t="str">
            <v>PRODUCTION</v>
          </cell>
          <cell r="K1618" t="str">
            <v>Asset Manager, Swamp West Hub</v>
          </cell>
          <cell r="L1618" t="str">
            <v>Asset Management Integration Lead</v>
          </cell>
          <cell r="M1618" t="str">
            <v>IRETI OMOTOSO</v>
          </cell>
          <cell r="N1618" t="str">
            <v>PRODUCTION</v>
          </cell>
          <cell r="O1618" t="str">
            <v>OLALEYE, OLAYEMI</v>
          </cell>
          <cell r="P1618" t="str">
            <v>NPDC</v>
          </cell>
          <cell r="Q1618" t="str">
            <v>OPEX</v>
          </cell>
          <cell r="R1618" t="str">
            <v>OPEX</v>
          </cell>
          <cell r="S1618" t="str">
            <v>NON SAL</v>
          </cell>
          <cell r="T1618" t="str">
            <v>N/A</v>
          </cell>
          <cell r="U1618" t="str">
            <v>N/A</v>
          </cell>
          <cell r="V1618" t="str">
            <v>N/A</v>
          </cell>
          <cell r="W1618" t="str">
            <v>P233 Facilities Maintenance - Gas</v>
          </cell>
          <cell r="X1618" t="str">
            <v>S7200 Services</v>
          </cell>
          <cell r="Y1618" t="str">
            <v>A2140 Facilities Maintenance</v>
          </cell>
          <cell r="AB1618">
            <v>0</v>
          </cell>
          <cell r="AC1618">
            <v>0</v>
          </cell>
          <cell r="AD1618">
            <v>0</v>
          </cell>
        </row>
        <row r="1619">
          <cell r="A1619" t="str">
            <v>O.NG.PAW.O2C.FAC.724FC</v>
          </cell>
          <cell r="B1619" t="str">
            <v xml:space="preserve">PAW OLOMORO C/S2 FACIL CORR. MTC        </v>
          </cell>
          <cell r="C1619" t="str">
            <v>O.NG.PAW.O2C.FAC.724FC</v>
          </cell>
          <cell r="D1619" t="str">
            <v xml:space="preserve">PAW OLOMORO C/S2 FACIL CORR. MTC        </v>
          </cell>
          <cell r="E1619">
            <v>411008</v>
          </cell>
          <cell r="F1619">
            <v>4110</v>
          </cell>
          <cell r="G1619" t="str">
            <v>OF-MTCE</v>
          </cell>
          <cell r="H1619" t="str">
            <v>BASE JV</v>
          </cell>
          <cell r="I1619" t="str">
            <v>PRODUCTION</v>
          </cell>
          <cell r="J1619" t="str">
            <v>PRODUCTION</v>
          </cell>
          <cell r="K1619" t="str">
            <v>Asset Manager, Swamp West Hub</v>
          </cell>
          <cell r="L1619" t="str">
            <v>Asset Management Integration Lead</v>
          </cell>
          <cell r="M1619" t="str">
            <v>IRETI OMOTOSO</v>
          </cell>
          <cell r="N1619" t="str">
            <v>PRODUCTION</v>
          </cell>
          <cell r="O1619" t="str">
            <v>OLALEYE, OLAYEMI</v>
          </cell>
          <cell r="P1619" t="str">
            <v>NPDC</v>
          </cell>
          <cell r="Q1619" t="str">
            <v>OPEX</v>
          </cell>
          <cell r="R1619" t="str">
            <v>OPEX</v>
          </cell>
          <cell r="S1619" t="str">
            <v>NON SAL</v>
          </cell>
          <cell r="T1619" t="str">
            <v>N/A</v>
          </cell>
          <cell r="U1619" t="str">
            <v>N/A</v>
          </cell>
          <cell r="V1619" t="str">
            <v>N/A</v>
          </cell>
          <cell r="W1619" t="str">
            <v>P233 Facilities Maintenance - Gas</v>
          </cell>
          <cell r="X1619" t="str">
            <v>S7200 Services</v>
          </cell>
          <cell r="Y1619" t="str">
            <v>A2140 Facilities Maintenance</v>
          </cell>
          <cell r="AB1619">
            <v>0</v>
          </cell>
          <cell r="AC1619">
            <v>0</v>
          </cell>
          <cell r="AD1619">
            <v>0</v>
          </cell>
        </row>
        <row r="1620">
          <cell r="A1620" t="str">
            <v>O.NG.PAW.O2C.FAC.724FP</v>
          </cell>
          <cell r="B1620" t="str">
            <v xml:space="preserve">PAW OLOMORO C/S2 FACIL PREV. MTC        </v>
          </cell>
          <cell r="C1620" t="str">
            <v>O.NG.PAW.O2C.FAC.724FP</v>
          </cell>
          <cell r="D1620" t="str">
            <v xml:space="preserve">PAW OLOMORO C/S2 FACIL PREV. MTC        </v>
          </cell>
          <cell r="E1620">
            <v>411008</v>
          </cell>
          <cell r="F1620">
            <v>4110</v>
          </cell>
          <cell r="G1620" t="str">
            <v>OF-MTCE</v>
          </cell>
          <cell r="H1620" t="str">
            <v>BASE JV</v>
          </cell>
          <cell r="I1620" t="str">
            <v>PRODUCTION</v>
          </cell>
          <cell r="J1620" t="str">
            <v>PRODUCTION</v>
          </cell>
          <cell r="K1620" t="str">
            <v>Asset Manager, Swamp West Hub</v>
          </cell>
          <cell r="L1620" t="str">
            <v>Asset Management Integration Lead</v>
          </cell>
          <cell r="M1620" t="str">
            <v>IRETI OMOTOSO</v>
          </cell>
          <cell r="N1620" t="str">
            <v>PRODUCTION</v>
          </cell>
          <cell r="O1620" t="str">
            <v>OLALEYE, OLAYEMI</v>
          </cell>
          <cell r="P1620" t="str">
            <v>NPDC</v>
          </cell>
          <cell r="Q1620" t="str">
            <v>OPEX</v>
          </cell>
          <cell r="R1620" t="str">
            <v>OPEX</v>
          </cell>
          <cell r="S1620" t="str">
            <v>NON SAL</v>
          </cell>
          <cell r="T1620" t="str">
            <v>N/A</v>
          </cell>
          <cell r="U1620" t="str">
            <v>N/A</v>
          </cell>
          <cell r="V1620" t="str">
            <v>N/A</v>
          </cell>
          <cell r="W1620" t="str">
            <v>P233 Facilities Maintenance - Gas</v>
          </cell>
          <cell r="X1620" t="str">
            <v>S7200 Services</v>
          </cell>
          <cell r="Y1620" t="str">
            <v>A2140 Facilities Maintenance</v>
          </cell>
          <cell r="AB1620">
            <v>0</v>
          </cell>
          <cell r="AC1620">
            <v>0</v>
          </cell>
          <cell r="AD1620">
            <v>0</v>
          </cell>
        </row>
        <row r="1621">
          <cell r="A1621" t="str">
            <v>O.NG.PBW.OPF.FAC.71300</v>
          </cell>
          <cell r="B1621" t="str">
            <v>PBW OPUAMA F/S FACIL OPERATE</v>
          </cell>
          <cell r="C1621" t="str">
            <v>O.NG.PBW.FAC.71300C</v>
          </cell>
          <cell r="D1621" t="str">
            <v>NORTHERN SWAMP (PWB) OIL FACILITIES OPERATIONS (INDIRECT PRODUCTION &amp; FIELD OVERHEAD – OIL (LOGISTICS/LAND TRANSPORT)</v>
          </cell>
          <cell r="E1621">
            <v>413001</v>
          </cell>
          <cell r="F1621">
            <v>4130</v>
          </cell>
          <cell r="G1621" t="str">
            <v>OF-MTCE</v>
          </cell>
          <cell r="H1621" t="str">
            <v>BASE JV</v>
          </cell>
          <cell r="I1621" t="str">
            <v>PRODUCTION</v>
          </cell>
          <cell r="J1621" t="str">
            <v>PRODUCTION</v>
          </cell>
          <cell r="K1621" t="str">
            <v>Asset Manager, Swamp West Hub</v>
          </cell>
          <cell r="L1621" t="str">
            <v>Asset Management Integration Lead</v>
          </cell>
          <cell r="M1621" t="str">
            <v>IRETI OMOTOSO</v>
          </cell>
          <cell r="N1621" t="str">
            <v>PRODUCTION</v>
          </cell>
          <cell r="O1621" t="str">
            <v>COOKEY, GABRIEL</v>
          </cell>
          <cell r="P1621" t="str">
            <v>RICHARD.ITENE@SHELL.COM</v>
          </cell>
          <cell r="Q1621" t="str">
            <v>OPEX</v>
          </cell>
          <cell r="R1621" t="str">
            <v>OPEX</v>
          </cell>
          <cell r="S1621" t="str">
            <v>NON SAL</v>
          </cell>
          <cell r="T1621" t="str">
            <v>N/A</v>
          </cell>
          <cell r="U1621" t="str">
            <v>N/A</v>
          </cell>
          <cell r="V1621" t="str">
            <v>N/A</v>
          </cell>
          <cell r="W1621" t="str">
            <v>P231 Production Operations</v>
          </cell>
          <cell r="X1621" t="str">
            <v>S7200 Services</v>
          </cell>
          <cell r="Y1621" t="str">
            <v>A2110 Production Operations</v>
          </cell>
          <cell r="AB1621">
            <v>0</v>
          </cell>
          <cell r="AC1621">
            <v>0</v>
          </cell>
          <cell r="AD1621">
            <v>0</v>
          </cell>
        </row>
        <row r="1622">
          <cell r="A1622" t="str">
            <v>O.NG.PAW.OBF.FAC.71300</v>
          </cell>
          <cell r="B1622" t="str">
            <v>PAWOBENF/SFACILOPERATIONS</v>
          </cell>
          <cell r="C1622" t="str">
            <v>O.NG.PAW.OBF.FAC.71300</v>
          </cell>
          <cell r="D1622" t="str">
            <v>PAWOBENF/SFACILOPERATIONS</v>
          </cell>
          <cell r="E1622">
            <v>413001</v>
          </cell>
          <cell r="F1622">
            <v>4130</v>
          </cell>
          <cell r="G1622" t="str">
            <v>OF-MTCE</v>
          </cell>
          <cell r="H1622" t="str">
            <v>BASE JV</v>
          </cell>
          <cell r="I1622" t="str">
            <v>PRODUCTION</v>
          </cell>
          <cell r="J1622" t="str">
            <v>PRODUCTION</v>
          </cell>
          <cell r="K1622" t="str">
            <v>Asset Manager, Swamp West Hub</v>
          </cell>
          <cell r="L1622" t="str">
            <v>Asset Management Integration Lead</v>
          </cell>
          <cell r="M1622" t="str">
            <v>IRETI OMOTOSO</v>
          </cell>
          <cell r="N1622" t="str">
            <v>PRODUCTION</v>
          </cell>
          <cell r="O1622" t="str">
            <v>OLALEYE, OLAYEMI</v>
          </cell>
          <cell r="P1622" t="str">
            <v>NPDC</v>
          </cell>
          <cell r="Q1622" t="str">
            <v>OPEX</v>
          </cell>
          <cell r="R1622" t="str">
            <v>OPEX</v>
          </cell>
          <cell r="S1622" t="str">
            <v>NON SAL</v>
          </cell>
          <cell r="T1622" t="str">
            <v>N/A</v>
          </cell>
          <cell r="U1622" t="str">
            <v>N/A</v>
          </cell>
          <cell r="V1622" t="str">
            <v>N/A</v>
          </cell>
          <cell r="W1622" t="str">
            <v>P231 Production Operations</v>
          </cell>
          <cell r="X1622" t="str">
            <v>S7200 Services</v>
          </cell>
          <cell r="Y1622" t="str">
            <v>A2110 Production Operations</v>
          </cell>
          <cell r="AB1622">
            <v>0</v>
          </cell>
          <cell r="AC1622">
            <v>0</v>
          </cell>
          <cell r="AD1622">
            <v>0</v>
          </cell>
        </row>
        <row r="1623">
          <cell r="A1623" t="str">
            <v>O.NG.PAW.OHF.FAC.71300</v>
          </cell>
          <cell r="B1623" t="str">
            <v xml:space="preserve">PAW OWEH F/S FACIL OPERATIONS           </v>
          </cell>
          <cell r="C1623" t="str">
            <v>O.NG.PAW.OHF.FAC.71300</v>
          </cell>
          <cell r="D1623" t="str">
            <v xml:space="preserve">PAW OWEH F/S FACIL OPERATIONS           </v>
          </cell>
          <cell r="E1623">
            <v>413001</v>
          </cell>
          <cell r="F1623">
            <v>4130</v>
          </cell>
          <cell r="G1623" t="str">
            <v>OF-MTCE</v>
          </cell>
          <cell r="H1623" t="str">
            <v>BASE JV</v>
          </cell>
          <cell r="I1623" t="str">
            <v>PRODUCTION</v>
          </cell>
          <cell r="J1623" t="str">
            <v>PRODUCTION</v>
          </cell>
          <cell r="K1623" t="str">
            <v>Asset Manager, Swamp West Hub</v>
          </cell>
          <cell r="L1623" t="str">
            <v>Asset Management Integration Lead</v>
          </cell>
          <cell r="M1623" t="str">
            <v>IRETI OMOTOSO</v>
          </cell>
          <cell r="N1623" t="str">
            <v>PRODUCTION</v>
          </cell>
          <cell r="O1623" t="str">
            <v>OLALEYE, OLAYEMI</v>
          </cell>
          <cell r="P1623" t="str">
            <v>NPDC</v>
          </cell>
          <cell r="Q1623" t="str">
            <v>OPEX</v>
          </cell>
          <cell r="R1623" t="str">
            <v>OPEX</v>
          </cell>
          <cell r="S1623" t="str">
            <v>NON SAL</v>
          </cell>
          <cell r="T1623" t="str">
            <v>N/A</v>
          </cell>
          <cell r="U1623" t="str">
            <v>N/A</v>
          </cell>
          <cell r="V1623" t="str">
            <v>N/A</v>
          </cell>
          <cell r="W1623" t="str">
            <v>P231 Production Operations</v>
          </cell>
          <cell r="X1623" t="str">
            <v>S7200 Services</v>
          </cell>
          <cell r="Y1623" t="str">
            <v>A2110 Production Operations</v>
          </cell>
          <cell r="AB1623">
            <v>0</v>
          </cell>
          <cell r="AC1623">
            <v>0</v>
          </cell>
          <cell r="AD1623">
            <v>0</v>
          </cell>
        </row>
        <row r="1624">
          <cell r="A1624" t="str">
            <v>O.NG.PBW.OTF.FAC.71300</v>
          </cell>
          <cell r="B1624" t="str">
            <v>PBW OTUMARA F/S FACIL OPERATE</v>
          </cell>
          <cell r="C1624" t="str">
            <v>O.NG.PBW.FAC.71300C</v>
          </cell>
          <cell r="D1624" t="str">
            <v>NORTHERN SWAMP (PWB) OIL FACILITIES OPERATIONS (INDIRECT PRODUCTION &amp; FIELD OVERHEAD – OIL (LOGISTICS/LAND TRANSPORT)</v>
          </cell>
          <cell r="E1624">
            <v>413001</v>
          </cell>
          <cell r="F1624">
            <v>4130</v>
          </cell>
          <cell r="G1624" t="str">
            <v>OF-MTCE</v>
          </cell>
          <cell r="H1624" t="str">
            <v>BASE JV</v>
          </cell>
          <cell r="I1624" t="str">
            <v>PRODUCTION</v>
          </cell>
          <cell r="J1624" t="str">
            <v>PRODUCTION</v>
          </cell>
          <cell r="K1624" t="str">
            <v>Asset Manager, Swamp West Hub</v>
          </cell>
          <cell r="L1624" t="str">
            <v>Asset Management Integration Lead</v>
          </cell>
          <cell r="M1624" t="str">
            <v>IRETI OMOTOSO</v>
          </cell>
          <cell r="N1624" t="str">
            <v>PRODUCTION</v>
          </cell>
          <cell r="O1624" t="str">
            <v>COOKEY, GABRIEL</v>
          </cell>
          <cell r="P1624" t="str">
            <v>RICHARD.ITENE@SHELL.COM</v>
          </cell>
          <cell r="Q1624" t="str">
            <v>OPEX</v>
          </cell>
          <cell r="R1624" t="str">
            <v>OPEX</v>
          </cell>
          <cell r="S1624" t="str">
            <v>NON SAL</v>
          </cell>
          <cell r="T1624" t="str">
            <v>N/A</v>
          </cell>
          <cell r="U1624" t="str">
            <v>N/A</v>
          </cell>
          <cell r="V1624" t="str">
            <v>N_OTUM_WS1_N02</v>
          </cell>
          <cell r="W1624" t="str">
            <v>P231 Production Operations</v>
          </cell>
          <cell r="X1624" t="str">
            <v>S7200 Services</v>
          </cell>
          <cell r="Y1624" t="str">
            <v>A2110 Production Operations</v>
          </cell>
          <cell r="AB1624">
            <v>255930870.59840399</v>
          </cell>
          <cell r="AC1624">
            <v>1314806.5279999999</v>
          </cell>
          <cell r="AD1624">
            <v>2153924.1365193576</v>
          </cell>
        </row>
        <row r="1625">
          <cell r="A1625" t="str">
            <v>O.NG.PAW.ONC.FAC.71300</v>
          </cell>
          <cell r="B1625" t="str">
            <v>PAW OGINI C/S FACIL OPERATIONS</v>
          </cell>
          <cell r="C1625" t="str">
            <v>O.NG.PAW.ONC.FAC.71300</v>
          </cell>
          <cell r="D1625" t="str">
            <v>PAW OGINI C/S FACIL OPERATIONS</v>
          </cell>
          <cell r="E1625">
            <v>411008</v>
          </cell>
          <cell r="F1625">
            <v>4110</v>
          </cell>
          <cell r="G1625" t="str">
            <v>OF-MTCE</v>
          </cell>
          <cell r="H1625" t="str">
            <v>BASE JV</v>
          </cell>
          <cell r="I1625" t="str">
            <v>PRODUCTION</v>
          </cell>
          <cell r="J1625" t="str">
            <v>PRODUCTION</v>
          </cell>
          <cell r="K1625" t="str">
            <v>Asset Manager, Swamp West Hub</v>
          </cell>
          <cell r="L1625" t="str">
            <v>Asset Management Integration Lead</v>
          </cell>
          <cell r="M1625" t="str">
            <v>IRETI OMOTOSO</v>
          </cell>
          <cell r="N1625" t="str">
            <v>PRODUCTION</v>
          </cell>
          <cell r="O1625" t="str">
            <v>OLALEYE, OLAYEMI</v>
          </cell>
          <cell r="P1625" t="str">
            <v>NPDC</v>
          </cell>
          <cell r="Q1625" t="str">
            <v>OPEX</v>
          </cell>
          <cell r="R1625" t="str">
            <v>OPEX</v>
          </cell>
          <cell r="S1625" t="str">
            <v>NON SAL</v>
          </cell>
          <cell r="T1625" t="str">
            <v>N/A</v>
          </cell>
          <cell r="U1625" t="str">
            <v>N/A</v>
          </cell>
          <cell r="V1625" t="str">
            <v>N/A</v>
          </cell>
          <cell r="W1625" t="str">
            <v>P231 Production Operations - Gas</v>
          </cell>
          <cell r="X1625" t="str">
            <v>S7200 Services</v>
          </cell>
          <cell r="Y1625" t="str">
            <v>A2110 Production Operations</v>
          </cell>
          <cell r="AB1625">
            <v>0</v>
          </cell>
          <cell r="AC1625">
            <v>0</v>
          </cell>
          <cell r="AD1625">
            <v>0</v>
          </cell>
        </row>
        <row r="1626">
          <cell r="A1626" t="str">
            <v>O.NG.PAW.ONC.FAC.724FC</v>
          </cell>
          <cell r="B1626" t="str">
            <v>PAW OGINI C/S FACIL CORR. MTC</v>
          </cell>
          <cell r="C1626" t="str">
            <v>O.NG.PAW.ONC.FAC.724FC</v>
          </cell>
          <cell r="D1626" t="str">
            <v>PAW OGINI C/S FACIL CORR. MTC</v>
          </cell>
          <cell r="E1626">
            <v>411008</v>
          </cell>
          <cell r="F1626">
            <v>4110</v>
          </cell>
          <cell r="G1626" t="str">
            <v>OF-MTCE</v>
          </cell>
          <cell r="H1626" t="str">
            <v>BASE JV</v>
          </cell>
          <cell r="I1626" t="str">
            <v>PRODUCTION</v>
          </cell>
          <cell r="J1626" t="str">
            <v>PRODUCTION</v>
          </cell>
          <cell r="K1626" t="str">
            <v>Asset Manager, Swamp West Hub</v>
          </cell>
          <cell r="L1626" t="str">
            <v>Asset Management Integration Lead</v>
          </cell>
          <cell r="M1626" t="str">
            <v>IRETI OMOTOSO</v>
          </cell>
          <cell r="N1626" t="str">
            <v>PRODUCTION</v>
          </cell>
          <cell r="O1626" t="str">
            <v>OLALEYE, OLAYEMI</v>
          </cell>
          <cell r="P1626" t="str">
            <v>NPDC</v>
          </cell>
          <cell r="Q1626" t="str">
            <v>OPEX</v>
          </cell>
          <cell r="R1626" t="str">
            <v>OPEX</v>
          </cell>
          <cell r="S1626" t="str">
            <v>NON SAL</v>
          </cell>
          <cell r="T1626" t="str">
            <v>N/A</v>
          </cell>
          <cell r="U1626" t="str">
            <v>N/A</v>
          </cell>
          <cell r="V1626" t="str">
            <v>N/A</v>
          </cell>
          <cell r="W1626" t="str">
            <v>P233 Facilities Maintenance - Gas</v>
          </cell>
          <cell r="X1626" t="str">
            <v>S7200 Services</v>
          </cell>
          <cell r="Y1626" t="str">
            <v>A2140 Facilities Maintenance</v>
          </cell>
          <cell r="AB1626">
            <v>0</v>
          </cell>
          <cell r="AC1626">
            <v>0</v>
          </cell>
          <cell r="AD1626">
            <v>0</v>
          </cell>
        </row>
        <row r="1627">
          <cell r="A1627" t="str">
            <v>O.NG.PAW.ONF.FAC.71300</v>
          </cell>
          <cell r="B1627" t="str">
            <v>PAW OGINI F/S FACIL OPERATIONS</v>
          </cell>
          <cell r="C1627" t="str">
            <v>O.NG.PAW.ONF.FAC.71300</v>
          </cell>
          <cell r="D1627" t="str">
            <v>PAW OGINI F/S FACIL OPERATIONS</v>
          </cell>
          <cell r="E1627">
            <v>413001</v>
          </cell>
          <cell r="F1627">
            <v>4130</v>
          </cell>
          <cell r="G1627" t="str">
            <v>OF-MTCE</v>
          </cell>
          <cell r="H1627" t="str">
            <v>BASE JV</v>
          </cell>
          <cell r="I1627" t="str">
            <v>PRODUCTION</v>
          </cell>
          <cell r="J1627" t="str">
            <v>PRODUCTION</v>
          </cell>
          <cell r="K1627" t="str">
            <v>Asset Manager, Swamp West Hub</v>
          </cell>
          <cell r="L1627" t="str">
            <v>Asset Management Integration Lead</v>
          </cell>
          <cell r="M1627" t="str">
            <v>IRETI OMOTOSO</v>
          </cell>
          <cell r="N1627" t="str">
            <v>PRODUCTION</v>
          </cell>
          <cell r="O1627" t="str">
            <v>OLALEYE, OLAYEMI</v>
          </cell>
          <cell r="P1627" t="str">
            <v>NPDC</v>
          </cell>
          <cell r="Q1627" t="str">
            <v>OPEX</v>
          </cell>
          <cell r="R1627" t="str">
            <v>OPEX</v>
          </cell>
          <cell r="S1627" t="str">
            <v>NON SAL</v>
          </cell>
          <cell r="T1627" t="str">
            <v>N/A</v>
          </cell>
          <cell r="U1627" t="str">
            <v>N/A</v>
          </cell>
          <cell r="V1627" t="str">
            <v>N/A</v>
          </cell>
          <cell r="W1627" t="str">
            <v>P231 Production Operations</v>
          </cell>
          <cell r="X1627" t="str">
            <v>S7200 Services</v>
          </cell>
          <cell r="Y1627" t="str">
            <v>A2110 Production Operations</v>
          </cell>
          <cell r="AB1627">
            <v>0</v>
          </cell>
          <cell r="AC1627">
            <v>0</v>
          </cell>
          <cell r="AD1627">
            <v>0</v>
          </cell>
        </row>
        <row r="1628">
          <cell r="A1628" t="str">
            <v>O.NG.PAW.ONF.FAC.724FC</v>
          </cell>
          <cell r="B1628" t="str">
            <v>PAW OGINI F/S FACIL CORR. MTC</v>
          </cell>
          <cell r="C1628" t="str">
            <v>O.NG.PAW.ONF.FAC.724FC</v>
          </cell>
          <cell r="D1628" t="str">
            <v>PAW OGINI F/S FACIL CORR. MTC</v>
          </cell>
          <cell r="E1628">
            <v>413001</v>
          </cell>
          <cell r="F1628">
            <v>4130</v>
          </cell>
          <cell r="G1628" t="str">
            <v>OF-MTCE</v>
          </cell>
          <cell r="H1628" t="str">
            <v>BASE JV</v>
          </cell>
          <cell r="I1628" t="str">
            <v>PRODUCTION</v>
          </cell>
          <cell r="J1628" t="str">
            <v>PRODUCTION</v>
          </cell>
          <cell r="K1628" t="str">
            <v>Asset Manager, Swamp West Hub</v>
          </cell>
          <cell r="L1628" t="str">
            <v>Asset Management Integration Lead</v>
          </cell>
          <cell r="M1628" t="str">
            <v>IRETI OMOTOSO</v>
          </cell>
          <cell r="N1628" t="str">
            <v>PRODUCTION</v>
          </cell>
          <cell r="O1628" t="str">
            <v>OLALEYE, OLAYEMI</v>
          </cell>
          <cell r="P1628" t="str">
            <v>NPDC</v>
          </cell>
          <cell r="Q1628" t="str">
            <v>OPEX</v>
          </cell>
          <cell r="R1628" t="str">
            <v>OPEX</v>
          </cell>
          <cell r="S1628" t="str">
            <v>NON SAL</v>
          </cell>
          <cell r="T1628" t="str">
            <v>N/A</v>
          </cell>
          <cell r="U1628" t="str">
            <v>N/A</v>
          </cell>
          <cell r="V1628" t="str">
            <v>N/A</v>
          </cell>
          <cell r="W1628" t="str">
            <v>P233 Facilities Maintenance</v>
          </cell>
          <cell r="X1628" t="str">
            <v>S7200 Services</v>
          </cell>
          <cell r="Y1628" t="str">
            <v>A2140 Facilities Maintenance</v>
          </cell>
          <cell r="AB1628">
            <v>0</v>
          </cell>
          <cell r="AC1628">
            <v>0</v>
          </cell>
          <cell r="AD1628">
            <v>0</v>
          </cell>
        </row>
        <row r="1629">
          <cell r="A1629" t="str">
            <v>O.NG.PAW.OOF.FAC.724FC</v>
          </cell>
          <cell r="B1629" t="str">
            <v xml:space="preserve">PAW OLOMORO F/S FACIL CORR. MTC         </v>
          </cell>
          <cell r="C1629" t="str">
            <v>O.NG.PAW.OOF.FAC.724FC</v>
          </cell>
          <cell r="D1629" t="str">
            <v xml:space="preserve">PAW OLOMORO F/S FACIL CORR. MTC         </v>
          </cell>
          <cell r="E1629">
            <v>413001</v>
          </cell>
          <cell r="F1629">
            <v>4130</v>
          </cell>
          <cell r="G1629" t="str">
            <v>OF-MTCE</v>
          </cell>
          <cell r="H1629" t="str">
            <v>BASE JV</v>
          </cell>
          <cell r="I1629" t="str">
            <v>PRODUCTION</v>
          </cell>
          <cell r="J1629" t="str">
            <v>PRODUCTION</v>
          </cell>
          <cell r="K1629" t="str">
            <v>Asset Manager, Swamp West Hub</v>
          </cell>
          <cell r="L1629" t="str">
            <v>Asset Management Integration Lead</v>
          </cell>
          <cell r="M1629" t="str">
            <v>IRETI OMOTOSO</v>
          </cell>
          <cell r="N1629" t="str">
            <v>PRODUCTION</v>
          </cell>
          <cell r="O1629" t="str">
            <v>OLALEYE, OLAYEMI</v>
          </cell>
          <cell r="P1629" t="str">
            <v>NPDC</v>
          </cell>
          <cell r="Q1629" t="str">
            <v>OPEX</v>
          </cell>
          <cell r="R1629" t="str">
            <v>OPEX</v>
          </cell>
          <cell r="S1629" t="str">
            <v>NON SAL</v>
          </cell>
          <cell r="T1629" t="str">
            <v>N/A</v>
          </cell>
          <cell r="U1629" t="str">
            <v>N/A</v>
          </cell>
          <cell r="V1629" t="str">
            <v>N/A</v>
          </cell>
          <cell r="W1629" t="str">
            <v>P233 Facilities Maintenance</v>
          </cell>
          <cell r="X1629" t="str">
            <v>S7200 Services</v>
          </cell>
          <cell r="Y1629" t="str">
            <v>A2140 Facilities Maintenance</v>
          </cell>
          <cell r="AB1629">
            <v>0</v>
          </cell>
          <cell r="AC1629">
            <v>0</v>
          </cell>
          <cell r="AD1629">
            <v>0</v>
          </cell>
        </row>
        <row r="1630">
          <cell r="A1630" t="str">
            <v>O.NG.PAW.OOF.FAC.724FP</v>
          </cell>
          <cell r="B1630" t="str">
            <v xml:space="preserve">PAW OLOMORO F/S FACIL PREV. MTC         </v>
          </cell>
          <cell r="C1630" t="str">
            <v>O.NG.PAW.OOF.FAC.724FP</v>
          </cell>
          <cell r="D1630" t="str">
            <v xml:space="preserve">PAW OLOMORO F/S FACIL PREV. MTC         </v>
          </cell>
          <cell r="E1630">
            <v>413001</v>
          </cell>
          <cell r="F1630">
            <v>4130</v>
          </cell>
          <cell r="G1630" t="str">
            <v>OF-MTCE</v>
          </cell>
          <cell r="H1630" t="str">
            <v>BASE JV</v>
          </cell>
          <cell r="I1630" t="str">
            <v>PRODUCTION</v>
          </cell>
          <cell r="J1630" t="str">
            <v>PRODUCTION</v>
          </cell>
          <cell r="K1630" t="str">
            <v>Asset Manager, Swamp West Hub</v>
          </cell>
          <cell r="L1630" t="str">
            <v>Asset Management Integration Lead</v>
          </cell>
          <cell r="M1630" t="str">
            <v>IRETI OMOTOSO</v>
          </cell>
          <cell r="N1630" t="str">
            <v>PRODUCTION</v>
          </cell>
          <cell r="O1630" t="str">
            <v>OLALEYE, OLAYEMI</v>
          </cell>
          <cell r="P1630" t="str">
            <v>NPDC</v>
          </cell>
          <cell r="Q1630" t="str">
            <v>OPEX</v>
          </cell>
          <cell r="R1630" t="str">
            <v>OPEX</v>
          </cell>
          <cell r="S1630" t="str">
            <v>NON SAL</v>
          </cell>
          <cell r="T1630" t="str">
            <v>N/A</v>
          </cell>
          <cell r="U1630" t="str">
            <v>N/A</v>
          </cell>
          <cell r="V1630" t="str">
            <v>N/A</v>
          </cell>
          <cell r="W1630" t="str">
            <v>P233 Facilities Maintenance</v>
          </cell>
          <cell r="X1630" t="str">
            <v>S7200 Services</v>
          </cell>
          <cell r="Y1630" t="str">
            <v>A2140 Facilities Maintenance</v>
          </cell>
          <cell r="AB1630">
            <v>0</v>
          </cell>
          <cell r="AC1630">
            <v>0</v>
          </cell>
          <cell r="AD1630">
            <v>0</v>
          </cell>
        </row>
        <row r="1631">
          <cell r="A1631" t="str">
            <v>O.NG.PAW.ORF.FAC.71300</v>
          </cell>
          <cell r="B1631" t="str">
            <v>PAW ORONI F/S FACIL OPERATIONS</v>
          </cell>
          <cell r="C1631" t="str">
            <v>O.NG.PAW.ORF.FAC.71300</v>
          </cell>
          <cell r="D1631" t="str">
            <v>PAW ORONI F/S FACIL OPERATIONS</v>
          </cell>
          <cell r="E1631">
            <v>413001</v>
          </cell>
          <cell r="F1631">
            <v>4130</v>
          </cell>
          <cell r="G1631" t="str">
            <v>OF-MTCE</v>
          </cell>
          <cell r="H1631" t="str">
            <v>BASE JV</v>
          </cell>
          <cell r="I1631" t="str">
            <v>PRODUCTION</v>
          </cell>
          <cell r="J1631" t="str">
            <v>PRODUCTION</v>
          </cell>
          <cell r="K1631" t="str">
            <v>Asset Manager, Swamp West Hub</v>
          </cell>
          <cell r="L1631" t="str">
            <v>Asset Management Integration Lead</v>
          </cell>
          <cell r="M1631" t="str">
            <v>IRETI OMOTOSO</v>
          </cell>
          <cell r="N1631" t="str">
            <v>PRODUCTION</v>
          </cell>
          <cell r="O1631" t="str">
            <v>OLALEYE, OLAYEMI</v>
          </cell>
          <cell r="P1631" t="str">
            <v>NPDC</v>
          </cell>
          <cell r="Q1631" t="str">
            <v>OPEX</v>
          </cell>
          <cell r="R1631" t="str">
            <v>OPEX</v>
          </cell>
          <cell r="S1631" t="str">
            <v>NON SAL</v>
          </cell>
          <cell r="T1631" t="str">
            <v>N/A</v>
          </cell>
          <cell r="U1631" t="str">
            <v>N/A</v>
          </cell>
          <cell r="V1631" t="str">
            <v>N/A</v>
          </cell>
          <cell r="W1631" t="str">
            <v>P231 Production Operations</v>
          </cell>
          <cell r="X1631" t="str">
            <v>S7200 Services</v>
          </cell>
          <cell r="Y1631" t="str">
            <v>A2110 Production Operations</v>
          </cell>
          <cell r="AB1631">
            <v>0</v>
          </cell>
          <cell r="AC1631">
            <v>0</v>
          </cell>
          <cell r="AD1631">
            <v>0</v>
          </cell>
        </row>
        <row r="1632">
          <cell r="A1632" t="str">
            <v>O.NG.PAW.ORF.FAC.724FP</v>
          </cell>
          <cell r="B1632" t="str">
            <v xml:space="preserve">PAW ORONI F/S FACIL PREV. MTC           </v>
          </cell>
          <cell r="C1632" t="str">
            <v>O.NG.PAW.ORF.FAC.724FP</v>
          </cell>
          <cell r="D1632" t="str">
            <v xml:space="preserve">PAW ORONI F/S FACIL PREV. MTC           </v>
          </cell>
          <cell r="E1632">
            <v>413001</v>
          </cell>
          <cell r="F1632">
            <v>4130</v>
          </cell>
          <cell r="G1632" t="str">
            <v>OF-MTCE</v>
          </cell>
          <cell r="H1632" t="str">
            <v>BASE JV</v>
          </cell>
          <cell r="I1632" t="str">
            <v>PRODUCTION</v>
          </cell>
          <cell r="J1632" t="str">
            <v>PRODUCTION</v>
          </cell>
          <cell r="K1632" t="str">
            <v>Asset Manager, Swamp West Hub</v>
          </cell>
          <cell r="L1632" t="str">
            <v>Asset Management Integration Lead</v>
          </cell>
          <cell r="M1632" t="str">
            <v>IRETI OMOTOSO</v>
          </cell>
          <cell r="N1632" t="str">
            <v>PRODUCTION</v>
          </cell>
          <cell r="O1632" t="str">
            <v>OLALEYE, OLAYEMI</v>
          </cell>
          <cell r="P1632" t="str">
            <v>NPDC</v>
          </cell>
          <cell r="Q1632" t="str">
            <v>OPEX</v>
          </cell>
          <cell r="R1632" t="str">
            <v>OPEX</v>
          </cell>
          <cell r="S1632" t="str">
            <v>NON SAL</v>
          </cell>
          <cell r="T1632" t="str">
            <v>N/A</v>
          </cell>
          <cell r="U1632" t="str">
            <v>N/A</v>
          </cell>
          <cell r="V1632" t="str">
            <v>N/A</v>
          </cell>
          <cell r="W1632" t="str">
            <v>P233 Facilities Maintenance</v>
          </cell>
          <cell r="X1632" t="str">
            <v>S7200 Services</v>
          </cell>
          <cell r="Y1632" t="str">
            <v>A2140 Facilities Maintenance</v>
          </cell>
          <cell r="AB1632">
            <v>0</v>
          </cell>
          <cell r="AC1632">
            <v>0</v>
          </cell>
          <cell r="AD1632">
            <v>0</v>
          </cell>
        </row>
        <row r="1633">
          <cell r="A1633" t="str">
            <v>O.NG.PBW.OTF.FLO.71300</v>
          </cell>
          <cell r="B1633" t="str">
            <v xml:space="preserve">PBW OTUMARA F/S FLOWL OPERATE           </v>
          </cell>
          <cell r="C1633" t="str">
            <v>O.NG.PBW.FAC.71300C</v>
          </cell>
          <cell r="D1633" t="str">
            <v>NORTHERN SWAMP (PWB) OIL FACILITIES OPERATIONS (INDIRECT PRODUCTION &amp; FIELD OVERHEAD – OIL (LOGISTICS/LAND TRANSPORT)</v>
          </cell>
          <cell r="E1633">
            <v>413001</v>
          </cell>
          <cell r="F1633">
            <v>4130</v>
          </cell>
          <cell r="G1633" t="str">
            <v>OF-MTCE</v>
          </cell>
          <cell r="H1633" t="str">
            <v>BASE JV</v>
          </cell>
          <cell r="I1633" t="str">
            <v>PRODUCTION</v>
          </cell>
          <cell r="J1633" t="str">
            <v>PRODUCTION</v>
          </cell>
          <cell r="K1633" t="str">
            <v>Asset Manager, Swamp West Hub</v>
          </cell>
          <cell r="L1633" t="str">
            <v>Asset Management Integration Lead</v>
          </cell>
          <cell r="M1633" t="str">
            <v>IRETI OMOTOSO</v>
          </cell>
          <cell r="N1633" t="str">
            <v>PRODUCTION</v>
          </cell>
          <cell r="O1633" t="str">
            <v>COOKEY, GABRIEL</v>
          </cell>
          <cell r="P1633" t="str">
            <v>RICHARD.ITENE@SHELL.COM</v>
          </cell>
          <cell r="Q1633" t="str">
            <v>OPEX</v>
          </cell>
          <cell r="R1633" t="str">
            <v>OPEX</v>
          </cell>
          <cell r="S1633" t="str">
            <v>NON SAL</v>
          </cell>
          <cell r="T1633" t="str">
            <v>N/A</v>
          </cell>
          <cell r="U1633" t="str">
            <v>N/A</v>
          </cell>
          <cell r="V1633" t="str">
            <v>N_OTUM_WS1_N02</v>
          </cell>
          <cell r="W1633" t="str">
            <v>P231 Production Operations</v>
          </cell>
          <cell r="X1633" t="str">
            <v>S7200 Services</v>
          </cell>
          <cell r="Y1633" t="str">
            <v>A2110 Production Operations</v>
          </cell>
          <cell r="AB1633">
            <v>34320000</v>
          </cell>
          <cell r="AC1633">
            <v>149179.19999999998</v>
          </cell>
          <cell r="AD1633">
            <v>261703.79016393441</v>
          </cell>
        </row>
        <row r="1634">
          <cell r="A1634" t="str">
            <v>O.NG.PBW.WRF.FAC.71300</v>
          </cell>
          <cell r="B1634" t="str">
            <v>PBW WARRI RIVER F/S FACIL OPERATE</v>
          </cell>
          <cell r="C1634" t="str">
            <v>O.NG.PBW.FAC.71300C</v>
          </cell>
          <cell r="D1634" t="str">
            <v>NORTHERN SWAMP (PWB) OIL FACILITIES OPERATIONS (INDIRECT PRODUCTION &amp; FIELD OVERHEAD – OIL (LOGISTICS/LAND TRANSPORT)</v>
          </cell>
          <cell r="E1634">
            <v>413001</v>
          </cell>
          <cell r="F1634">
            <v>4130</v>
          </cell>
          <cell r="G1634" t="str">
            <v>OF-MTCE</v>
          </cell>
          <cell r="H1634" t="str">
            <v>BASE JV</v>
          </cell>
          <cell r="I1634" t="str">
            <v>PRODUCTION</v>
          </cell>
          <cell r="J1634" t="str">
            <v>PRODUCTION</v>
          </cell>
          <cell r="K1634" t="str">
            <v>Asset Manager, Swamp West Hub</v>
          </cell>
          <cell r="L1634" t="str">
            <v>Asset Management Integration Lead</v>
          </cell>
          <cell r="M1634" t="str">
            <v>IRETI OMOTOSO</v>
          </cell>
          <cell r="N1634" t="str">
            <v>PRODUCTION</v>
          </cell>
          <cell r="O1634" t="str">
            <v>COOKEY, GABRIEL</v>
          </cell>
          <cell r="P1634" t="str">
            <v>RICHARD.ITENE@SHELL.COM</v>
          </cell>
          <cell r="Q1634" t="str">
            <v>OPEX</v>
          </cell>
          <cell r="R1634" t="str">
            <v>OPEX</v>
          </cell>
          <cell r="S1634" t="str">
            <v>NON SAL</v>
          </cell>
          <cell r="T1634" t="str">
            <v>N/A</v>
          </cell>
          <cell r="U1634" t="str">
            <v>N/A</v>
          </cell>
          <cell r="V1634" t="str">
            <v>N/A</v>
          </cell>
          <cell r="W1634" t="str">
            <v>P231 Production Operations</v>
          </cell>
          <cell r="X1634" t="str">
            <v>S7200 Services</v>
          </cell>
          <cell r="Y1634" t="str">
            <v>A2110 Production Operations</v>
          </cell>
          <cell r="AB1634">
            <v>0</v>
          </cell>
          <cell r="AC1634">
            <v>0</v>
          </cell>
          <cell r="AD1634">
            <v>0</v>
          </cell>
        </row>
        <row r="1635">
          <cell r="A1635" t="str">
            <v>O.NG.PAW.UGS.FAC.71300</v>
          </cell>
          <cell r="B1635" t="str">
            <v xml:space="preserve">PAW UPS FACIL OPERATIONS                </v>
          </cell>
          <cell r="C1635" t="str">
            <v>O.NG.PAW.UGS.FAC.71300</v>
          </cell>
          <cell r="D1635" t="str">
            <v xml:space="preserve">PAW UPS FACIL OPERATIONS                </v>
          </cell>
          <cell r="E1635">
            <v>413001</v>
          </cell>
          <cell r="F1635">
            <v>4130</v>
          </cell>
          <cell r="G1635" t="str">
            <v>OF-MTCE</v>
          </cell>
          <cell r="H1635" t="str">
            <v>BASE JV</v>
          </cell>
          <cell r="I1635" t="str">
            <v>PRODUCTION</v>
          </cell>
          <cell r="J1635" t="str">
            <v>PRODUCTION</v>
          </cell>
          <cell r="K1635" t="str">
            <v>Asset Manager, Swamp West Hub</v>
          </cell>
          <cell r="L1635" t="str">
            <v>Asset Management Integration Lead</v>
          </cell>
          <cell r="M1635" t="str">
            <v>IRETI OMOTOSO</v>
          </cell>
          <cell r="N1635" t="str">
            <v>PRODUCTION</v>
          </cell>
          <cell r="O1635" t="str">
            <v>OLALEYE, OLAYEMI</v>
          </cell>
          <cell r="P1635" t="str">
            <v>NPDC</v>
          </cell>
          <cell r="Q1635" t="str">
            <v>OPEX</v>
          </cell>
          <cell r="R1635" t="str">
            <v>OPEX</v>
          </cell>
          <cell r="S1635" t="str">
            <v>NON SAL</v>
          </cell>
          <cell r="T1635" t="str">
            <v>N/A</v>
          </cell>
          <cell r="U1635" t="str">
            <v>N/A</v>
          </cell>
          <cell r="V1635" t="str">
            <v>N/A</v>
          </cell>
          <cell r="W1635" t="str">
            <v>P231 Production Operations</v>
          </cell>
          <cell r="X1635" t="str">
            <v>S7200 Services</v>
          </cell>
          <cell r="Y1635" t="str">
            <v>A2110 Production Operations</v>
          </cell>
          <cell r="AB1635">
            <v>0</v>
          </cell>
          <cell r="AC1635">
            <v>0</v>
          </cell>
          <cell r="AD1635">
            <v>0</v>
          </cell>
        </row>
        <row r="1636">
          <cell r="A1636" t="str">
            <v>O.NG.PAW.UGS.FAC.724FC</v>
          </cell>
          <cell r="B1636" t="str">
            <v xml:space="preserve">PAW UPS FACIL CORR. MTC                 </v>
          </cell>
          <cell r="C1636" t="str">
            <v>O.NG.PAW.UGS.FAC.724FC</v>
          </cell>
          <cell r="D1636" t="str">
            <v xml:space="preserve">PAW UPS FACIL CORR. MTC                 </v>
          </cell>
          <cell r="E1636">
            <v>413001</v>
          </cell>
          <cell r="F1636">
            <v>4130</v>
          </cell>
          <cell r="G1636" t="str">
            <v>OF-MTCE</v>
          </cell>
          <cell r="H1636" t="str">
            <v>BASE JV</v>
          </cell>
          <cell r="I1636" t="str">
            <v>PRODUCTION</v>
          </cell>
          <cell r="J1636" t="str">
            <v>PRODUCTION</v>
          </cell>
          <cell r="K1636" t="str">
            <v>Asset Manager, Swamp West Hub</v>
          </cell>
          <cell r="L1636" t="str">
            <v>Asset Management Integration Lead</v>
          </cell>
          <cell r="M1636" t="str">
            <v>IRETI OMOTOSO</v>
          </cell>
          <cell r="N1636" t="str">
            <v>PRODUCTION</v>
          </cell>
          <cell r="O1636" t="str">
            <v>OLALEYE, OLAYEMI</v>
          </cell>
          <cell r="P1636" t="str">
            <v>NPDC</v>
          </cell>
          <cell r="Q1636" t="str">
            <v>OPEX</v>
          </cell>
          <cell r="R1636" t="str">
            <v>OPEX</v>
          </cell>
          <cell r="S1636" t="str">
            <v>NON SAL</v>
          </cell>
          <cell r="T1636" t="str">
            <v>N/A</v>
          </cell>
          <cell r="U1636" t="str">
            <v>N/A</v>
          </cell>
          <cell r="V1636" t="str">
            <v>N/A</v>
          </cell>
          <cell r="W1636" t="str">
            <v>P233 Facilities Maintenance</v>
          </cell>
          <cell r="X1636" t="str">
            <v>S7200 Services</v>
          </cell>
          <cell r="Y1636" t="str">
            <v>A2140 Facilities Maintenance</v>
          </cell>
          <cell r="AB1636">
            <v>0</v>
          </cell>
          <cell r="AC1636">
            <v>0</v>
          </cell>
          <cell r="AD1636">
            <v>0</v>
          </cell>
        </row>
        <row r="1637">
          <cell r="A1637" t="str">
            <v>O.NG.PAW.UTF.FAC.71300</v>
          </cell>
          <cell r="B1637" t="str">
            <v>PAW UTOROGU F/S FACIL OPERATIONS</v>
          </cell>
          <cell r="C1637" t="str">
            <v>O.NG.PAW.UTF.FAC.71300</v>
          </cell>
          <cell r="D1637" t="str">
            <v>PAW UTOROGU F/S FACIL OPERATIONS</v>
          </cell>
          <cell r="E1637">
            <v>413001</v>
          </cell>
          <cell r="F1637">
            <v>4130</v>
          </cell>
          <cell r="G1637" t="str">
            <v>OF-MTCE</v>
          </cell>
          <cell r="H1637" t="str">
            <v>BASE JV</v>
          </cell>
          <cell r="I1637" t="str">
            <v>PRODUCTION</v>
          </cell>
          <cell r="J1637" t="str">
            <v>PRODUCTION</v>
          </cell>
          <cell r="K1637" t="str">
            <v>Asset Manager, Swamp West Hub</v>
          </cell>
          <cell r="L1637" t="str">
            <v>Asset Management Integration Lead</v>
          </cell>
          <cell r="M1637" t="str">
            <v>IRETI OMOTOSO</v>
          </cell>
          <cell r="N1637" t="str">
            <v>PRODUCTION</v>
          </cell>
          <cell r="O1637" t="str">
            <v>OLALEYE, OLAYEMI</v>
          </cell>
          <cell r="P1637" t="str">
            <v>NPDC</v>
          </cell>
          <cell r="Q1637" t="str">
            <v>OPEX</v>
          </cell>
          <cell r="R1637" t="str">
            <v>OPEX</v>
          </cell>
          <cell r="S1637" t="str">
            <v>NON SAL</v>
          </cell>
          <cell r="T1637" t="str">
            <v>N/A</v>
          </cell>
          <cell r="U1637" t="str">
            <v>N/A</v>
          </cell>
          <cell r="V1637" t="str">
            <v>N/A</v>
          </cell>
          <cell r="W1637" t="str">
            <v>P231 Production Operations</v>
          </cell>
          <cell r="X1637" t="str">
            <v>S7200 Services</v>
          </cell>
          <cell r="Y1637" t="str">
            <v>A2110 Production Operations</v>
          </cell>
          <cell r="AB1637">
            <v>0</v>
          </cell>
          <cell r="AC1637">
            <v>0</v>
          </cell>
          <cell r="AD1637">
            <v>0</v>
          </cell>
        </row>
        <row r="1638">
          <cell r="A1638" t="str">
            <v>O.NG.PAW.UTF.FAC.724FC</v>
          </cell>
          <cell r="B1638" t="str">
            <v xml:space="preserve">PAW UTOROGU F/S FACIL CORR. MTC         </v>
          </cell>
          <cell r="C1638" t="str">
            <v>O.NG.PAW.UTF.FAC.724FC</v>
          </cell>
          <cell r="D1638" t="str">
            <v xml:space="preserve">PAW UTOROGU F/S FACIL CORR. MTC         </v>
          </cell>
          <cell r="E1638">
            <v>413001</v>
          </cell>
          <cell r="F1638">
            <v>4130</v>
          </cell>
          <cell r="G1638" t="str">
            <v>OF-MTCE</v>
          </cell>
          <cell r="H1638" t="str">
            <v>BASE JV</v>
          </cell>
          <cell r="I1638" t="str">
            <v>PRODUCTION</v>
          </cell>
          <cell r="J1638" t="str">
            <v>PRODUCTION</v>
          </cell>
          <cell r="K1638" t="str">
            <v>Asset Manager, Swamp West Hub</v>
          </cell>
          <cell r="L1638" t="str">
            <v>Asset Management Integration Lead</v>
          </cell>
          <cell r="M1638" t="str">
            <v>IRETI OMOTOSO</v>
          </cell>
          <cell r="N1638" t="str">
            <v>PRODUCTION</v>
          </cell>
          <cell r="O1638" t="str">
            <v>OLALEYE, OLAYEMI</v>
          </cell>
          <cell r="P1638" t="str">
            <v>NPDC</v>
          </cell>
          <cell r="Q1638" t="str">
            <v>OPEX</v>
          </cell>
          <cell r="R1638" t="str">
            <v>OPEX</v>
          </cell>
          <cell r="S1638" t="str">
            <v>NON SAL</v>
          </cell>
          <cell r="T1638" t="str">
            <v>N/A</v>
          </cell>
          <cell r="U1638" t="str">
            <v>N/A</v>
          </cell>
          <cell r="V1638" t="str">
            <v>N/A</v>
          </cell>
          <cell r="W1638" t="str">
            <v>P233 Facilities Maintenance</v>
          </cell>
          <cell r="X1638" t="str">
            <v>S7200 Services</v>
          </cell>
          <cell r="Y1638" t="str">
            <v>A2140 Facilities Maintenance</v>
          </cell>
          <cell r="AB1638">
            <v>0</v>
          </cell>
          <cell r="AC1638">
            <v>0</v>
          </cell>
          <cell r="AD1638">
            <v>0</v>
          </cell>
        </row>
        <row r="1639">
          <cell r="A1639" t="str">
            <v>O.NG.PAW.UTG.FAC.71300</v>
          </cell>
          <cell r="B1639" t="str">
            <v xml:space="preserve">PAW UTOROGU G/P FACIL OPERATIONS        </v>
          </cell>
          <cell r="C1639" t="str">
            <v>O.NG.PAW.UTG.FAC.71300</v>
          </cell>
          <cell r="D1639" t="str">
            <v xml:space="preserve">PAW UTOROGU G/P FACIL OPERATIONS        </v>
          </cell>
          <cell r="E1639">
            <v>413003</v>
          </cell>
          <cell r="F1639">
            <v>4130</v>
          </cell>
          <cell r="G1639" t="str">
            <v>GAS</v>
          </cell>
          <cell r="H1639" t="str">
            <v>BASE JV</v>
          </cell>
          <cell r="I1639" t="str">
            <v>PRODUCTION</v>
          </cell>
          <cell r="J1639" t="str">
            <v>PRODUCTION</v>
          </cell>
          <cell r="K1639" t="str">
            <v>Asset Manager, Swamp West Hub</v>
          </cell>
          <cell r="L1639" t="str">
            <v>Asset Management Integration Lead</v>
          </cell>
          <cell r="M1639" t="str">
            <v>IRETI OMOTOSO</v>
          </cell>
          <cell r="N1639" t="str">
            <v>PRODUCTION</v>
          </cell>
          <cell r="O1639" t="str">
            <v>OLALEYE, OLAYEMI</v>
          </cell>
          <cell r="P1639" t="str">
            <v>NPDC</v>
          </cell>
          <cell r="Q1639" t="str">
            <v>OPEX</v>
          </cell>
          <cell r="R1639" t="str">
            <v>OPEX</v>
          </cell>
          <cell r="S1639" t="str">
            <v>NON SAL</v>
          </cell>
          <cell r="T1639" t="str">
            <v>N/A</v>
          </cell>
          <cell r="U1639" t="str">
            <v>N/A</v>
          </cell>
          <cell r="V1639" t="str">
            <v>N/A</v>
          </cell>
          <cell r="W1639" t="str">
            <v>P231 Production Operations - Gas</v>
          </cell>
          <cell r="X1639" t="str">
            <v>S7200 Services</v>
          </cell>
          <cell r="Y1639" t="str">
            <v>A2110 Production Operations</v>
          </cell>
          <cell r="AB1639">
            <v>0</v>
          </cell>
          <cell r="AC1639">
            <v>0</v>
          </cell>
          <cell r="AD1639">
            <v>0</v>
          </cell>
        </row>
        <row r="1640">
          <cell r="A1640" t="str">
            <v>O.NG.PAW.UTG.FAC.724FC</v>
          </cell>
          <cell r="B1640" t="str">
            <v xml:space="preserve">PAW UTOROGU G/P FACIL CORR. MTC         </v>
          </cell>
          <cell r="C1640" t="str">
            <v>O.NG.PAW.UTG.FAC.724FC</v>
          </cell>
          <cell r="D1640" t="str">
            <v xml:space="preserve">PAW UTOROGU G/P FACIL CORR. MTC         </v>
          </cell>
          <cell r="E1640">
            <v>413003</v>
          </cell>
          <cell r="F1640">
            <v>4130</v>
          </cell>
          <cell r="G1640" t="str">
            <v>GAS</v>
          </cell>
          <cell r="H1640" t="str">
            <v>BASE JV</v>
          </cell>
          <cell r="I1640" t="str">
            <v>PRODUCTION</v>
          </cell>
          <cell r="J1640" t="str">
            <v>PRODUCTION</v>
          </cell>
          <cell r="K1640" t="str">
            <v>Asset Manager, Swamp West Hub</v>
          </cell>
          <cell r="L1640" t="str">
            <v>Asset Management Integration Lead</v>
          </cell>
          <cell r="M1640" t="str">
            <v>IRETI OMOTOSO</v>
          </cell>
          <cell r="N1640" t="str">
            <v>PRODUCTION</v>
          </cell>
          <cell r="O1640" t="str">
            <v>OLALEYE, OLAYEMI</v>
          </cell>
          <cell r="P1640" t="str">
            <v>NPDC</v>
          </cell>
          <cell r="Q1640" t="str">
            <v>OPEX</v>
          </cell>
          <cell r="R1640" t="str">
            <v>OPEX</v>
          </cell>
          <cell r="S1640" t="str">
            <v>NON SAL</v>
          </cell>
          <cell r="T1640" t="str">
            <v>N/A</v>
          </cell>
          <cell r="U1640" t="str">
            <v>N/A</v>
          </cell>
          <cell r="V1640" t="str">
            <v>N/A</v>
          </cell>
          <cell r="W1640" t="str">
            <v>P233 Facilities Maintenance - Gas</v>
          </cell>
          <cell r="X1640" t="str">
            <v>S7200 Services</v>
          </cell>
          <cell r="Y1640" t="str">
            <v>A2140 Facilities Maintenance</v>
          </cell>
          <cell r="AB1640">
            <v>0</v>
          </cell>
          <cell r="AC1640">
            <v>0</v>
          </cell>
          <cell r="AD1640">
            <v>0</v>
          </cell>
        </row>
        <row r="1641">
          <cell r="A1641" t="str">
            <v>O.NG.PAW.UTG.FAC.724FP</v>
          </cell>
          <cell r="B1641" t="str">
            <v xml:space="preserve">PAW UTOROGU G/P FACIL PREV. MTC         </v>
          </cell>
          <cell r="C1641" t="str">
            <v>O.NG.PAW.UTG.FAC.724FP</v>
          </cell>
          <cell r="D1641" t="str">
            <v xml:space="preserve">PAW UTOROGU G/P FACIL PREV. MTC         </v>
          </cell>
          <cell r="E1641">
            <v>413003</v>
          </cell>
          <cell r="F1641">
            <v>4130</v>
          </cell>
          <cell r="G1641" t="str">
            <v>GAS</v>
          </cell>
          <cell r="H1641" t="str">
            <v>BASE JV</v>
          </cell>
          <cell r="I1641" t="str">
            <v>PRODUCTION</v>
          </cell>
          <cell r="J1641" t="str">
            <v>PRODUCTION</v>
          </cell>
          <cell r="K1641" t="str">
            <v>Asset Manager, Swamp West Hub</v>
          </cell>
          <cell r="L1641" t="str">
            <v>Asset Management Integration Lead</v>
          </cell>
          <cell r="M1641" t="str">
            <v>IRETI OMOTOSO</v>
          </cell>
          <cell r="N1641" t="str">
            <v>PRODUCTION</v>
          </cell>
          <cell r="O1641" t="str">
            <v>OLALEYE, OLAYEMI</v>
          </cell>
          <cell r="P1641" t="str">
            <v>NPDC</v>
          </cell>
          <cell r="Q1641" t="str">
            <v>OPEX</v>
          </cell>
          <cell r="R1641" t="str">
            <v>OPEX</v>
          </cell>
          <cell r="S1641" t="str">
            <v>NON SAL</v>
          </cell>
          <cell r="T1641" t="str">
            <v>N/A</v>
          </cell>
          <cell r="U1641" t="str">
            <v>N/A</v>
          </cell>
          <cell r="V1641" t="str">
            <v>N/A</v>
          </cell>
          <cell r="W1641" t="str">
            <v>P233 Facilities Maintenance - Gas</v>
          </cell>
          <cell r="X1641" t="str">
            <v>S7200 Services</v>
          </cell>
          <cell r="Y1641" t="str">
            <v>A2140 Facilities Maintenance</v>
          </cell>
          <cell r="AB1641">
            <v>0</v>
          </cell>
          <cell r="AC1641">
            <v>0</v>
          </cell>
          <cell r="AD1641">
            <v>0</v>
          </cell>
        </row>
        <row r="1642">
          <cell r="A1642" t="str">
            <v>O.NG.PAW.UWF.FAC.71300</v>
          </cell>
          <cell r="B1642" t="str">
            <v xml:space="preserve">PAW UGHW F/S FACIL OPERATIONS           </v>
          </cell>
          <cell r="C1642" t="str">
            <v>O.NG.PAW.UWF.FAC.71300</v>
          </cell>
          <cell r="D1642" t="str">
            <v xml:space="preserve">PAW UGHW F/S FACIL OPERATIONS           </v>
          </cell>
          <cell r="E1642">
            <v>413001</v>
          </cell>
          <cell r="F1642">
            <v>4130</v>
          </cell>
          <cell r="G1642" t="str">
            <v>OF-MTCE</v>
          </cell>
          <cell r="H1642" t="str">
            <v>BASE JV</v>
          </cell>
          <cell r="I1642" t="str">
            <v>PRODUCTION</v>
          </cell>
          <cell r="J1642" t="str">
            <v>PRODUCTION</v>
          </cell>
          <cell r="K1642" t="str">
            <v>Asset Manager, Swamp West Hub</v>
          </cell>
          <cell r="L1642" t="str">
            <v>Asset Management Integration Lead</v>
          </cell>
          <cell r="M1642" t="str">
            <v>IRETI OMOTOSO</v>
          </cell>
          <cell r="N1642" t="str">
            <v>PRODUCTION</v>
          </cell>
          <cell r="O1642" t="str">
            <v>OLALEYE, OLAYEMI</v>
          </cell>
          <cell r="P1642" t="str">
            <v>NPDC</v>
          </cell>
          <cell r="Q1642" t="str">
            <v>OPEX</v>
          </cell>
          <cell r="R1642" t="str">
            <v>OPEX</v>
          </cell>
          <cell r="S1642" t="str">
            <v>NON SAL</v>
          </cell>
          <cell r="T1642" t="str">
            <v>N/A</v>
          </cell>
          <cell r="U1642" t="str">
            <v>N/A</v>
          </cell>
          <cell r="V1642" t="str">
            <v>N/A</v>
          </cell>
          <cell r="W1642" t="str">
            <v>P231 Production Operations</v>
          </cell>
          <cell r="X1642" t="str">
            <v>S7200 Services</v>
          </cell>
          <cell r="Y1642" t="str">
            <v>A2110 Production Operations</v>
          </cell>
          <cell r="AB1642">
            <v>0</v>
          </cell>
          <cell r="AC1642">
            <v>0</v>
          </cell>
          <cell r="AD1642">
            <v>0</v>
          </cell>
        </row>
        <row r="1643">
          <cell r="A1643" t="str">
            <v>O.NG.PAW.UWF.FAC.724FP</v>
          </cell>
          <cell r="B1643" t="str">
            <v xml:space="preserve">PAW UGHW F/S FACIL PREV. MTC            </v>
          </cell>
          <cell r="C1643" t="str">
            <v>O.NG.PAW.UWF.FAC.724FP</v>
          </cell>
          <cell r="D1643" t="str">
            <v xml:space="preserve">PAW UGHW F/S FACIL PREV. MTC            </v>
          </cell>
          <cell r="E1643">
            <v>413001</v>
          </cell>
          <cell r="F1643">
            <v>4130</v>
          </cell>
          <cell r="G1643" t="str">
            <v>OF-MTCE</v>
          </cell>
          <cell r="H1643" t="str">
            <v>BASE JV</v>
          </cell>
          <cell r="I1643" t="str">
            <v>PRODUCTION</v>
          </cell>
          <cell r="J1643" t="str">
            <v>PRODUCTION</v>
          </cell>
          <cell r="K1643" t="str">
            <v>Asset Manager, Swamp West Hub</v>
          </cell>
          <cell r="L1643" t="str">
            <v>Asset Management Integration Lead</v>
          </cell>
          <cell r="M1643" t="str">
            <v>IRETI OMOTOSO</v>
          </cell>
          <cell r="N1643" t="str">
            <v>PRODUCTION</v>
          </cell>
          <cell r="O1643" t="str">
            <v>OLALEYE, OLAYEMI</v>
          </cell>
          <cell r="P1643" t="str">
            <v>NPDC</v>
          </cell>
          <cell r="Q1643" t="str">
            <v>OPEX</v>
          </cell>
          <cell r="R1643" t="str">
            <v>OPEX</v>
          </cell>
          <cell r="S1643" t="str">
            <v>NON SAL</v>
          </cell>
          <cell r="T1643" t="str">
            <v>N/A</v>
          </cell>
          <cell r="U1643" t="str">
            <v>N/A</v>
          </cell>
          <cell r="V1643" t="str">
            <v>N/A</v>
          </cell>
          <cell r="W1643" t="str">
            <v>P233 Facilities Maintenance</v>
          </cell>
          <cell r="X1643" t="str">
            <v>S7200 Services</v>
          </cell>
          <cell r="Y1643" t="str">
            <v>A2140 Facilities Maintenance</v>
          </cell>
          <cell r="AB1643">
            <v>0</v>
          </cell>
          <cell r="AC1643">
            <v>0</v>
          </cell>
          <cell r="AD1643">
            <v>0</v>
          </cell>
        </row>
        <row r="1644">
          <cell r="A1644" t="str">
            <v>O.NG.PAW.UZC.FAC.724FC</v>
          </cell>
          <cell r="B1644" t="str">
            <v xml:space="preserve">PAW UZERE C/S FACIL CORR. MTC           </v>
          </cell>
          <cell r="C1644" t="str">
            <v>O.NG.PAW.UZC.FAC.724FC</v>
          </cell>
          <cell r="D1644" t="str">
            <v xml:space="preserve">PAW UZERE C/S FACIL CORR. MTC           </v>
          </cell>
          <cell r="E1644">
            <v>413001</v>
          </cell>
          <cell r="F1644">
            <v>4130</v>
          </cell>
          <cell r="G1644" t="str">
            <v>OF-MTCE</v>
          </cell>
          <cell r="H1644" t="str">
            <v>BASE JV</v>
          </cell>
          <cell r="I1644" t="str">
            <v>PRODUCTION</v>
          </cell>
          <cell r="J1644" t="str">
            <v>PRODUCTION</v>
          </cell>
          <cell r="K1644" t="str">
            <v>Asset Manager, Swamp West Hub</v>
          </cell>
          <cell r="L1644" t="str">
            <v>Asset Management Integration Lead</v>
          </cell>
          <cell r="M1644" t="str">
            <v>IRETI OMOTOSO</v>
          </cell>
          <cell r="N1644" t="str">
            <v>PRODUCTION</v>
          </cell>
          <cell r="O1644" t="str">
            <v>OLALEYE, OLAYEMI</v>
          </cell>
          <cell r="P1644" t="str">
            <v>NPDC</v>
          </cell>
          <cell r="Q1644" t="str">
            <v>OPEX</v>
          </cell>
          <cell r="R1644" t="str">
            <v>OPEX</v>
          </cell>
          <cell r="S1644" t="str">
            <v>NON SAL</v>
          </cell>
          <cell r="T1644" t="str">
            <v>N/A</v>
          </cell>
          <cell r="U1644" t="str">
            <v>N/A</v>
          </cell>
          <cell r="V1644" t="str">
            <v>N/A</v>
          </cell>
          <cell r="W1644" t="str">
            <v>P233 Facilities Maintenance</v>
          </cell>
          <cell r="X1644" t="str">
            <v>S7200 Services</v>
          </cell>
          <cell r="Y1644" t="str">
            <v>A2140 Facilities Maintenance</v>
          </cell>
          <cell r="AB1644">
            <v>0</v>
          </cell>
          <cell r="AC1644">
            <v>0</v>
          </cell>
          <cell r="AD1644">
            <v>0</v>
          </cell>
        </row>
        <row r="1645">
          <cell r="A1645" t="str">
            <v>O.NG.PAW.UZF.FAC.71300</v>
          </cell>
          <cell r="B1645" t="str">
            <v>PAW UZERE F/S FACIL OPERATIONS</v>
          </cell>
          <cell r="C1645" t="str">
            <v>O.NG.PAW.UZF.FAC.71300</v>
          </cell>
          <cell r="D1645" t="str">
            <v>PAW UZERE F/S FACIL OPERATIONS</v>
          </cell>
          <cell r="E1645">
            <v>413001</v>
          </cell>
          <cell r="F1645">
            <v>4130</v>
          </cell>
          <cell r="G1645" t="str">
            <v>OF-MTCE</v>
          </cell>
          <cell r="H1645" t="str">
            <v>BASE JV</v>
          </cell>
          <cell r="I1645" t="str">
            <v>PRODUCTION</v>
          </cell>
          <cell r="J1645" t="str">
            <v>PRODUCTION</v>
          </cell>
          <cell r="K1645" t="str">
            <v>Asset Manager, Swamp West Hub</v>
          </cell>
          <cell r="L1645" t="str">
            <v>Asset Management Integration Lead</v>
          </cell>
          <cell r="M1645" t="str">
            <v>IRETI OMOTOSO</v>
          </cell>
          <cell r="N1645" t="str">
            <v>PRODUCTION</v>
          </cell>
          <cell r="O1645" t="str">
            <v>OLALEYE, OLAYEMI</v>
          </cell>
          <cell r="P1645" t="str">
            <v>NPDC</v>
          </cell>
          <cell r="Q1645" t="str">
            <v>OPEX</v>
          </cell>
          <cell r="R1645" t="str">
            <v>OPEX</v>
          </cell>
          <cell r="S1645" t="str">
            <v>NON SAL</v>
          </cell>
          <cell r="T1645" t="str">
            <v>N/A</v>
          </cell>
          <cell r="U1645" t="str">
            <v>N/A</v>
          </cell>
          <cell r="V1645" t="str">
            <v>N/A</v>
          </cell>
          <cell r="W1645" t="str">
            <v>P231 Production Operations</v>
          </cell>
          <cell r="X1645" t="str">
            <v>S7200 Services</v>
          </cell>
          <cell r="Y1645" t="str">
            <v>A2110 Production Operations</v>
          </cell>
          <cell r="AB1645">
            <v>0</v>
          </cell>
          <cell r="AC1645">
            <v>0</v>
          </cell>
          <cell r="AD1645">
            <v>0</v>
          </cell>
        </row>
        <row r="1646">
          <cell r="A1646" t="str">
            <v>O.NG.PAW.VWF.FAC.71300</v>
          </cell>
          <cell r="B1646" t="str">
            <v>PAW EVWRENI F/S FACIL OPERATIONS</v>
          </cell>
          <cell r="C1646" t="str">
            <v>O.NG.PAW.VWF.FAC.71300</v>
          </cell>
          <cell r="D1646" t="str">
            <v>PAW EVWRENI F/S FACIL OPERATIONS</v>
          </cell>
          <cell r="E1646">
            <v>413001</v>
          </cell>
          <cell r="F1646">
            <v>4130</v>
          </cell>
          <cell r="G1646" t="str">
            <v>OF-MTCE</v>
          </cell>
          <cell r="H1646" t="str">
            <v>BASE JV</v>
          </cell>
          <cell r="I1646" t="str">
            <v>PRODUCTION</v>
          </cell>
          <cell r="J1646" t="str">
            <v>PRODUCTION</v>
          </cell>
          <cell r="K1646" t="str">
            <v>Asset Manager, Swamp West Hub</v>
          </cell>
          <cell r="L1646" t="str">
            <v>Asset Management Integration Lead</v>
          </cell>
          <cell r="M1646" t="str">
            <v>IRETI OMOTOSO</v>
          </cell>
          <cell r="N1646" t="str">
            <v>PRODUCTION</v>
          </cell>
          <cell r="O1646" t="str">
            <v>OLALEYE, OLAYEMI</v>
          </cell>
          <cell r="P1646" t="str">
            <v>NPDC</v>
          </cell>
          <cell r="Q1646" t="str">
            <v>OPEX</v>
          </cell>
          <cell r="R1646" t="str">
            <v>OPEX</v>
          </cell>
          <cell r="S1646" t="str">
            <v>NON SAL</v>
          </cell>
          <cell r="T1646" t="str">
            <v>N/A</v>
          </cell>
          <cell r="U1646" t="str">
            <v>N/A</v>
          </cell>
          <cell r="V1646" t="str">
            <v>N/A</v>
          </cell>
          <cell r="W1646" t="str">
            <v>P231 Production Operations</v>
          </cell>
          <cell r="X1646" t="str">
            <v>S7200 Services</v>
          </cell>
          <cell r="Y1646" t="str">
            <v>A2110 Production Operations</v>
          </cell>
          <cell r="AB1646">
            <v>0</v>
          </cell>
          <cell r="AC1646">
            <v>0</v>
          </cell>
          <cell r="AD1646">
            <v>0</v>
          </cell>
        </row>
        <row r="1647">
          <cell r="A1647" t="str">
            <v>O.NG.PCW.ETF.FAC.71300</v>
          </cell>
          <cell r="B1647" t="str">
            <v>PCW ESTUARY F/S FACIL OPERATIONS</v>
          </cell>
          <cell r="C1647" t="str">
            <v>O.NG.PBW.FAC.71300C</v>
          </cell>
          <cell r="D1647" t="str">
            <v>NORTHERN SWAMP (PWB) OIL FACILITIES OPERATIONS (INDIRECT PRODUCTION &amp; FIELD OVERHEAD – OIL (LOGISTICS/LAND TRANSPORT)</v>
          </cell>
          <cell r="E1647">
            <v>413001</v>
          </cell>
          <cell r="F1647">
            <v>4130</v>
          </cell>
          <cell r="G1647" t="str">
            <v>OF-MTCE</v>
          </cell>
          <cell r="H1647" t="str">
            <v>BASE JV</v>
          </cell>
          <cell r="I1647" t="str">
            <v>PRODUCTION</v>
          </cell>
          <cell r="J1647" t="str">
            <v>PRODUCTION</v>
          </cell>
          <cell r="K1647" t="str">
            <v>Asset Manager, Swamp West Hub</v>
          </cell>
          <cell r="L1647" t="str">
            <v>Asset Management Integration Lead</v>
          </cell>
          <cell r="M1647" t="str">
            <v>IRETI OMOTOSO</v>
          </cell>
          <cell r="N1647" t="str">
            <v>PRODUCTION</v>
          </cell>
          <cell r="O1647" t="str">
            <v>COOKEY, GABRIEL</v>
          </cell>
          <cell r="P1647" t="str">
            <v>RICHARD.ITENE@SHELL.COM</v>
          </cell>
          <cell r="Q1647" t="str">
            <v>OPEX</v>
          </cell>
          <cell r="R1647" t="str">
            <v>OPEX</v>
          </cell>
          <cell r="S1647" t="str">
            <v>NON SAL</v>
          </cell>
          <cell r="T1647" t="str">
            <v>N/A</v>
          </cell>
          <cell r="U1647" t="str">
            <v>N/A</v>
          </cell>
          <cell r="V1647" t="str">
            <v>N_FORC_WS1_G01</v>
          </cell>
          <cell r="W1647" t="str">
            <v>P231 Production Operations</v>
          </cell>
          <cell r="X1647" t="str">
            <v>S7200 Services</v>
          </cell>
          <cell r="Y1647" t="str">
            <v>A2110 Production Operations</v>
          </cell>
          <cell r="AB1647">
            <v>159417224.479408</v>
          </cell>
          <cell r="AC1647">
            <v>1715297.8959999999</v>
          </cell>
          <cell r="AD1647">
            <v>2237977.3205226492</v>
          </cell>
        </row>
        <row r="1648">
          <cell r="A1648" t="str">
            <v>O.NG.PCW.YOC.FAC.71300</v>
          </cell>
          <cell r="B1648" t="str">
            <v>PCW YOKRI COMPRESSOR OPERATIONS</v>
          </cell>
          <cell r="C1648" t="str">
            <v>O.NG.PBW.FAC.71300C</v>
          </cell>
          <cell r="D1648" t="str">
            <v>NORTHERN SWAMP (PWB) OIL FACILITIES OPERATIONS (INDIRECT PRODUCTION &amp; FIELD OVERHEAD – OIL (LOGISTICS/LAND TRANSPORT)</v>
          </cell>
          <cell r="E1648">
            <v>413001</v>
          </cell>
          <cell r="F1648">
            <v>4130</v>
          </cell>
          <cell r="G1648" t="str">
            <v>OF-MTCE</v>
          </cell>
          <cell r="H1648" t="str">
            <v>BASE JV</v>
          </cell>
          <cell r="I1648" t="str">
            <v>PRODUCTION</v>
          </cell>
          <cell r="J1648" t="str">
            <v>PRODUCTION</v>
          </cell>
          <cell r="K1648" t="str">
            <v>Asset Manager, Swamp West Hub</v>
          </cell>
          <cell r="L1648" t="str">
            <v>Asset Management Integration Lead</v>
          </cell>
          <cell r="M1648" t="str">
            <v>IRETI OMOTOSO</v>
          </cell>
          <cell r="N1648" t="str">
            <v>PRODUCTION</v>
          </cell>
          <cell r="O1648" t="str">
            <v>COOKEY, GABRIEL</v>
          </cell>
          <cell r="P1648" t="str">
            <v>RICHARD.ITENE@SHELL.COM</v>
          </cell>
          <cell r="Q1648" t="str">
            <v>OPEX</v>
          </cell>
          <cell r="R1648" t="str">
            <v>OPEX</v>
          </cell>
          <cell r="S1648" t="str">
            <v>NON SAL</v>
          </cell>
          <cell r="T1648" t="str">
            <v>N/A</v>
          </cell>
          <cell r="U1648" t="str">
            <v>N/A</v>
          </cell>
          <cell r="V1648" t="str">
            <v>N_FORC_WS1_G01</v>
          </cell>
          <cell r="W1648" t="str">
            <v>P231 Production Operations</v>
          </cell>
          <cell r="X1648" t="str">
            <v>S7200 Services</v>
          </cell>
          <cell r="Y1648" t="str">
            <v>A2110 Production Operations</v>
          </cell>
          <cell r="AB1648">
            <v>41430583.519999996</v>
          </cell>
          <cell r="AC1648">
            <v>236222</v>
          </cell>
          <cell r="AD1648">
            <v>372059.97875409835</v>
          </cell>
        </row>
        <row r="1649">
          <cell r="A1649" t="str">
            <v>O.NG.PBW.ECF.FAC.724FC</v>
          </cell>
          <cell r="B1649" t="str">
            <v>PBW ESCRAVOS BEACH F/S FACIL CORR. MTC</v>
          </cell>
          <cell r="C1649" t="str">
            <v>O.NG.PBW.FAC.724EFC</v>
          </cell>
          <cell r="D1649" t="str">
            <v>PBW ESCRAVOS BEACH F/S FACIL CORR. MTC (PRODUCTION MAINTENANCE – OIL (ONSHORE))</v>
          </cell>
          <cell r="E1649">
            <v>413001</v>
          </cell>
          <cell r="F1649">
            <v>4130</v>
          </cell>
          <cell r="G1649" t="str">
            <v>OF-MTCE</v>
          </cell>
          <cell r="H1649" t="str">
            <v>BASE JV</v>
          </cell>
          <cell r="I1649" t="str">
            <v>PRODUCTION</v>
          </cell>
          <cell r="J1649" t="str">
            <v>PRODUCTION</v>
          </cell>
          <cell r="K1649" t="str">
            <v>Asset Manager, Swamp West Hub</v>
          </cell>
          <cell r="L1649" t="str">
            <v>Asset Management Integration Lead</v>
          </cell>
          <cell r="M1649" t="str">
            <v>IRETI OMOTOSO</v>
          </cell>
          <cell r="N1649" t="str">
            <v>PRODUCTION</v>
          </cell>
          <cell r="O1649" t="str">
            <v>COOKEY, GABRIEL</v>
          </cell>
          <cell r="P1649" t="str">
            <v>RICHARD.ITENE@SHELL.COM</v>
          </cell>
          <cell r="Q1649" t="str">
            <v>OPEX</v>
          </cell>
          <cell r="R1649" t="str">
            <v>OPEX</v>
          </cell>
          <cell r="S1649" t="str">
            <v>NON SAL</v>
          </cell>
          <cell r="T1649" t="str">
            <v>N/A</v>
          </cell>
          <cell r="U1649" t="str">
            <v>N/A</v>
          </cell>
          <cell r="V1649" t="str">
            <v>N_ESCB_WS1_N02</v>
          </cell>
          <cell r="W1649" t="str">
            <v>P233 Facilities Maintenance</v>
          </cell>
          <cell r="X1649" t="str">
            <v>S7200 Services</v>
          </cell>
          <cell r="Y1649" t="str">
            <v>A2140 Facilities Maintenance</v>
          </cell>
          <cell r="AB1649">
            <v>8639881.2153855823</v>
          </cell>
          <cell r="AC1649">
            <v>73791.562090000007</v>
          </cell>
          <cell r="AD1649">
            <v>102119.04148470683</v>
          </cell>
        </row>
        <row r="1650">
          <cell r="A1650" t="str">
            <v>O.NG.PAE.OUF.FAC.71301</v>
          </cell>
          <cell r="B1650" t="str">
            <v>CRUDE OIL THEFT MONITORING (NCTL)</v>
          </cell>
          <cell r="C1650">
            <v>108967</v>
          </cell>
          <cell r="D1650" t="str">
            <v xml:space="preserve">CRUDE OIL THEFT MONITORING              </v>
          </cell>
          <cell r="E1650">
            <v>412002</v>
          </cell>
          <cell r="F1650">
            <v>4120</v>
          </cell>
          <cell r="G1650" t="str">
            <v>OF-MTCE</v>
          </cell>
          <cell r="H1650" t="str">
            <v>BASE JV</v>
          </cell>
          <cell r="I1650" t="str">
            <v>PRODUCTION</v>
          </cell>
          <cell r="J1650" t="str">
            <v>PRODUCTION</v>
          </cell>
          <cell r="K1650" t="str">
            <v>Pipeline Asset Manager</v>
          </cell>
          <cell r="L1650" t="str">
            <v xml:space="preserve">	Head, Right of Way Management </v>
          </cell>
          <cell r="M1650" t="str">
            <v>IRETI OMOTOSO</v>
          </cell>
          <cell r="N1650" t="str">
            <v>PRODUCTION</v>
          </cell>
          <cell r="O1650" t="str">
            <v>AGUEGBOH, OBIORA</v>
          </cell>
          <cell r="P1650" t="str">
            <v>CYPRIANA.WILKEY@SHELL.COM</v>
          </cell>
          <cell r="Q1650" t="str">
            <v>OPEX</v>
          </cell>
          <cell r="R1650" t="str">
            <v>OPEX</v>
          </cell>
          <cell r="S1650" t="str">
            <v>NON SAL</v>
          </cell>
          <cell r="T1650" t="str">
            <v>N/A</v>
          </cell>
          <cell r="U1650" t="str">
            <v>N/A</v>
          </cell>
          <cell r="V1650" t="str">
            <v>N/A</v>
          </cell>
          <cell r="W1650" t="str">
            <v>P231 Production Operations</v>
          </cell>
          <cell r="X1650" t="str">
            <v>S7200 Services</v>
          </cell>
          <cell r="Y1650" t="str">
            <v>A2340 Overhead</v>
          </cell>
          <cell r="AB1650">
            <v>178118460.22508964</v>
          </cell>
          <cell r="AC1650">
            <v>1660930.2899999998</v>
          </cell>
          <cell r="AD1650">
            <v>2244925.2415576708</v>
          </cell>
        </row>
        <row r="1651">
          <cell r="A1651" t="str">
            <v>O.NG.PBW.ECF.FAC.724FP</v>
          </cell>
          <cell r="B1651" t="str">
            <v>PBW ESCRAVOS BEACH F/S FACIL PREV. MTC</v>
          </cell>
          <cell r="C1651" t="str">
            <v>O.NG.PBW.FAC.724EFP</v>
          </cell>
          <cell r="D1651" t="str">
            <v>PBW ESCRAVOS BEACH F/S FACIL PREV. MTC (PRODUCTION MAINTENANCE – OIL (ONSHORE))</v>
          </cell>
          <cell r="E1651">
            <v>413001</v>
          </cell>
          <cell r="F1651">
            <v>4130</v>
          </cell>
          <cell r="G1651" t="str">
            <v>OF-MTCE</v>
          </cell>
          <cell r="H1651" t="str">
            <v>BASE JV</v>
          </cell>
          <cell r="I1651" t="str">
            <v>PRODUCTION</v>
          </cell>
          <cell r="J1651" t="str">
            <v>PRODUCTION</v>
          </cell>
          <cell r="K1651" t="str">
            <v>Asset Manager, Swamp West Hub</v>
          </cell>
          <cell r="L1651" t="str">
            <v>Asset Management Integration Lead</v>
          </cell>
          <cell r="M1651" t="str">
            <v>IRETI OMOTOSO</v>
          </cell>
          <cell r="N1651" t="str">
            <v>PRODUCTION</v>
          </cell>
          <cell r="O1651" t="str">
            <v>COOKEY, GABRIEL</v>
          </cell>
          <cell r="P1651" t="str">
            <v>RACHEAL.ORUEKPETI@SHELL.COM</v>
          </cell>
          <cell r="Q1651" t="str">
            <v>OPEX</v>
          </cell>
          <cell r="R1651" t="str">
            <v>OPEX</v>
          </cell>
          <cell r="S1651" t="str">
            <v>NON SAL</v>
          </cell>
          <cell r="T1651" t="str">
            <v>N/A</v>
          </cell>
          <cell r="U1651" t="str">
            <v>N/A</v>
          </cell>
          <cell r="V1651" t="str">
            <v>N_ESCB_WS1_N02</v>
          </cell>
          <cell r="W1651" t="str">
            <v>P233 Facilities Maintenance</v>
          </cell>
          <cell r="X1651" t="str">
            <v>S7200 Services</v>
          </cell>
          <cell r="Y1651" t="str">
            <v>A2140 Facilities Maintenance</v>
          </cell>
          <cell r="AB1651">
            <v>1800000</v>
          </cell>
          <cell r="AC1651">
            <v>312829.48</v>
          </cell>
          <cell r="AD1651">
            <v>318731.11934426229</v>
          </cell>
        </row>
        <row r="1652">
          <cell r="A1652" t="str">
            <v>O.NG.PAE.OUF.FAC.71301</v>
          </cell>
          <cell r="B1652" t="str">
            <v>PAE OGUTA F/S FACILITIES OPERATIONS</v>
          </cell>
          <cell r="C1652" t="str">
            <v>O.NG.PAE.OUF.FAC.71301</v>
          </cell>
          <cell r="D1652" t="str">
            <v>PAE OGUTA F/S FACILITIES OPERATIONS</v>
          </cell>
          <cell r="E1652">
            <v>412001</v>
          </cell>
          <cell r="F1652">
            <v>4120</v>
          </cell>
          <cell r="G1652" t="str">
            <v>OF-MTCE</v>
          </cell>
          <cell r="H1652" t="str">
            <v>BASE JV</v>
          </cell>
          <cell r="I1652" t="str">
            <v>PRODUCTION</v>
          </cell>
          <cell r="J1652" t="str">
            <v>PRODUCTION</v>
          </cell>
          <cell r="K1652" t="str">
            <v>Asset Manager, Land East Hub</v>
          </cell>
          <cell r="L1652" t="str">
            <v>Asset Management Integration Lead</v>
          </cell>
          <cell r="M1652" t="str">
            <v>IRETI OMOTOSO</v>
          </cell>
          <cell r="N1652" t="str">
            <v>PRODUCTION</v>
          </cell>
          <cell r="O1652" t="str">
            <v>ADEDIRAN, ADEWALE</v>
          </cell>
          <cell r="P1652" t="str">
            <v>EFE.IGWE@SHELL.COM</v>
          </cell>
          <cell r="Q1652" t="str">
            <v>OPEX</v>
          </cell>
          <cell r="R1652" t="str">
            <v>OPEX</v>
          </cell>
          <cell r="S1652" t="str">
            <v>NON SAL</v>
          </cell>
          <cell r="T1652" t="str">
            <v>N/A</v>
          </cell>
          <cell r="U1652" t="str">
            <v>N/A</v>
          </cell>
          <cell r="V1652" t="str">
            <v>N_OGUT_ENV_N01</v>
          </cell>
          <cell r="W1652" t="str">
            <v>P231 Production Operations</v>
          </cell>
          <cell r="X1652" t="str">
            <v>S7200 Services</v>
          </cell>
          <cell r="Y1652" t="str">
            <v>A2110 Production Operations</v>
          </cell>
          <cell r="AB1652">
            <v>2400000</v>
          </cell>
          <cell r="AC1652">
            <v>0</v>
          </cell>
          <cell r="AD1652">
            <v>7868.8524590163934</v>
          </cell>
        </row>
        <row r="1653">
          <cell r="A1653" t="str">
            <v>O.NG.PBW.OTF.FAC.724FC</v>
          </cell>
          <cell r="B1653" t="str">
            <v>PBW OTUMARA F/S FACIL CORR. MTC</v>
          </cell>
          <cell r="C1653" t="str">
            <v>O.NG.PBW.FAC.724OTFC</v>
          </cell>
          <cell r="D1653" t="str">
            <v>PBW OTUMARA F/S FACIL CORR. MTC (PRODUCTION MAINTENANCE – OIL (ONSHORE))</v>
          </cell>
          <cell r="E1653">
            <v>413001</v>
          </cell>
          <cell r="F1653">
            <v>4130</v>
          </cell>
          <cell r="G1653" t="str">
            <v>OF-MTCE</v>
          </cell>
          <cell r="H1653" t="str">
            <v>BASE JV</v>
          </cell>
          <cell r="I1653" t="str">
            <v>PRODUCTION</v>
          </cell>
          <cell r="J1653" t="str">
            <v>PRODUCTION</v>
          </cell>
          <cell r="K1653" t="str">
            <v>Asset Manager, Swamp West Hub</v>
          </cell>
          <cell r="L1653" t="str">
            <v>Asset Management Integration Lead</v>
          </cell>
          <cell r="M1653" t="str">
            <v>IRETI OMOTOSO</v>
          </cell>
          <cell r="N1653" t="str">
            <v>PRODUCTION</v>
          </cell>
          <cell r="O1653" t="str">
            <v>COOKEY, GABRIEL</v>
          </cell>
          <cell r="P1653" t="str">
            <v>RACHEAL.ORUEKPETI@SHELL.COM</v>
          </cell>
          <cell r="Q1653" t="str">
            <v>OPEX</v>
          </cell>
          <cell r="R1653" t="str">
            <v>OPEX</v>
          </cell>
          <cell r="S1653" t="str">
            <v>NON SAL</v>
          </cell>
          <cell r="T1653" t="str">
            <v>N/A</v>
          </cell>
          <cell r="U1653" t="str">
            <v>N/A</v>
          </cell>
          <cell r="V1653" t="str">
            <v>N_OTUM_WS1_N02</v>
          </cell>
          <cell r="W1653" t="str">
            <v>P233 Facilities Maintenance</v>
          </cell>
          <cell r="X1653" t="str">
            <v>S7200 Services</v>
          </cell>
          <cell r="Y1653" t="str">
            <v>A2140 Facilities Maintenance</v>
          </cell>
          <cell r="AB1653">
            <v>25275706.49796075</v>
          </cell>
          <cell r="AC1653">
            <v>92248.521354264012</v>
          </cell>
          <cell r="AD1653">
            <v>175119.69020003697</v>
          </cell>
        </row>
        <row r="1654">
          <cell r="A1654" t="str">
            <v>O.NG.PBW.OTF.FAC.724FP</v>
          </cell>
          <cell r="B1654" t="str">
            <v>PBW OTUMARA F/S FACIL PREV. MTC</v>
          </cell>
          <cell r="C1654" t="str">
            <v>O.NG.PBW.FAC.724OTFP</v>
          </cell>
          <cell r="D1654" t="str">
            <v>PBW OTUMARA F/S FACIL PREV. MTC (PRODUCTION MAINTENANCE – OIL (ONSHORE))</v>
          </cell>
          <cell r="E1654">
            <v>413001</v>
          </cell>
          <cell r="F1654">
            <v>4130</v>
          </cell>
          <cell r="G1654" t="str">
            <v>OF-MTCE</v>
          </cell>
          <cell r="H1654" t="str">
            <v>BASE JV</v>
          </cell>
          <cell r="I1654" t="str">
            <v>PRODUCTION</v>
          </cell>
          <cell r="J1654" t="str">
            <v>PRODUCTION</v>
          </cell>
          <cell r="K1654" t="str">
            <v>Asset Manager, Swamp West Hub</v>
          </cell>
          <cell r="L1654" t="str">
            <v>Asset Management Integration Lead</v>
          </cell>
          <cell r="M1654" t="str">
            <v>IRETI OMOTOSO</v>
          </cell>
          <cell r="N1654" t="str">
            <v>PRODUCTION</v>
          </cell>
          <cell r="O1654" t="str">
            <v>COOKEY, GABRIEL</v>
          </cell>
          <cell r="P1654" t="str">
            <v>RACHEAL.ORUEKPETI@SHELL.COM</v>
          </cell>
          <cell r="Q1654" t="str">
            <v>OPEX</v>
          </cell>
          <cell r="R1654" t="str">
            <v>OPEX</v>
          </cell>
          <cell r="S1654" t="str">
            <v>NON SAL</v>
          </cell>
          <cell r="T1654" t="str">
            <v>N/A</v>
          </cell>
          <cell r="U1654" t="str">
            <v>N/A</v>
          </cell>
          <cell r="V1654" t="str">
            <v>N_OTUM_WS1_N02</v>
          </cell>
          <cell r="W1654" t="str">
            <v>P233 Facilities Maintenance</v>
          </cell>
          <cell r="X1654" t="str">
            <v>S7200 Services</v>
          </cell>
          <cell r="Y1654" t="str">
            <v>A2140 Facilities Maintenance</v>
          </cell>
          <cell r="AB1654">
            <v>16612460</v>
          </cell>
          <cell r="AC1654">
            <v>423275.45</v>
          </cell>
          <cell r="AD1654">
            <v>477742.53196721314</v>
          </cell>
        </row>
        <row r="1655">
          <cell r="A1655" t="str">
            <v>O.NG.PBW.OTF.FLO.724FP</v>
          </cell>
          <cell r="B1655" t="str">
            <v>PBW OTUMARA F/S FLOWL PREV. MTC</v>
          </cell>
          <cell r="C1655" t="str">
            <v>O.NG.PBW.FAC.724OTFP</v>
          </cell>
          <cell r="D1655" t="str">
            <v>PBW OTUMARA F/S FACIL PREV. MTC (PRODUCTION MAINTENANCE – OIL (ONSHORE))</v>
          </cell>
          <cell r="E1655">
            <v>413001</v>
          </cell>
          <cell r="F1655">
            <v>4130</v>
          </cell>
          <cell r="G1655" t="str">
            <v>OF-MTCE</v>
          </cell>
          <cell r="H1655" t="str">
            <v>BASE JV</v>
          </cell>
          <cell r="I1655" t="str">
            <v>PRODUCTION</v>
          </cell>
          <cell r="J1655" t="str">
            <v>PRODUCTION</v>
          </cell>
          <cell r="K1655" t="str">
            <v>Asset Manager, Swamp West Hub</v>
          </cell>
          <cell r="L1655" t="str">
            <v>Asset Management Integration Lead</v>
          </cell>
          <cell r="M1655" t="str">
            <v>IRETI OMOTOSO</v>
          </cell>
          <cell r="N1655" t="str">
            <v>PRODUCTION</v>
          </cell>
          <cell r="O1655" t="str">
            <v>COOKEY, GABRIEL</v>
          </cell>
          <cell r="P1655" t="str">
            <v>RACHEAL.ORUEKPETI@SHELL.COM</v>
          </cell>
          <cell r="Q1655" t="str">
            <v>OPEX</v>
          </cell>
          <cell r="R1655" t="str">
            <v>OPEX</v>
          </cell>
          <cell r="S1655" t="str">
            <v>NON SAL</v>
          </cell>
          <cell r="T1655" t="str">
            <v>N/A</v>
          </cell>
          <cell r="U1655" t="str">
            <v>N/A</v>
          </cell>
          <cell r="V1655" t="str">
            <v>N/A</v>
          </cell>
          <cell r="W1655" t="str">
            <v>P233 Facilities Maintenance</v>
          </cell>
          <cell r="X1655" t="str">
            <v>S7200 Services</v>
          </cell>
          <cell r="Y1655" t="str">
            <v>A2140 Facilities Maintenance</v>
          </cell>
          <cell r="AB1655">
            <v>0</v>
          </cell>
          <cell r="AC1655">
            <v>0</v>
          </cell>
          <cell r="AD1655">
            <v>0</v>
          </cell>
        </row>
        <row r="1656">
          <cell r="A1656" t="str">
            <v>O.NG.PBW.SHF.FAC.724FP</v>
          </cell>
          <cell r="B1656" t="str">
            <v>PBW SAGHARA F/S FACIL PREV. MTC</v>
          </cell>
          <cell r="C1656" t="str">
            <v>O.NG.PBW.FAC.724SGFP</v>
          </cell>
          <cell r="D1656" t="str">
            <v>PBW SAGHARA F/S FACIL PREV. MTC (PRODUCTION MAINTENANCE – OIL (ONSHORE))</v>
          </cell>
          <cell r="E1656">
            <v>413001</v>
          </cell>
          <cell r="F1656">
            <v>4130</v>
          </cell>
          <cell r="G1656" t="str">
            <v>OF-MTCE</v>
          </cell>
          <cell r="H1656" t="str">
            <v>BASE JV</v>
          </cell>
          <cell r="I1656" t="str">
            <v>PRODUCTION</v>
          </cell>
          <cell r="J1656" t="str">
            <v>PRODUCTION</v>
          </cell>
          <cell r="K1656" t="str">
            <v>Asset Manager, Swamp West Hub</v>
          </cell>
          <cell r="L1656" t="str">
            <v>Asset Management Integration Lead</v>
          </cell>
          <cell r="M1656" t="str">
            <v>IRETI OMOTOSO</v>
          </cell>
          <cell r="N1656" t="str">
            <v>PRODUCTION</v>
          </cell>
          <cell r="O1656" t="str">
            <v>COOKEY, GABRIEL</v>
          </cell>
          <cell r="P1656" t="str">
            <v>RACHEAL.ORUEKPETI@SHELL.COM</v>
          </cell>
          <cell r="Q1656" t="str">
            <v>OPEX</v>
          </cell>
          <cell r="R1656" t="str">
            <v>OPEX</v>
          </cell>
          <cell r="S1656" t="str">
            <v>NON SAL</v>
          </cell>
          <cell r="T1656" t="str">
            <v>N/A</v>
          </cell>
          <cell r="U1656" t="str">
            <v>N/A</v>
          </cell>
          <cell r="V1656" t="str">
            <v>N_SAGR_WS1_N02</v>
          </cell>
          <cell r="W1656" t="str">
            <v>P233 Facilities Maintenance</v>
          </cell>
          <cell r="X1656" t="str">
            <v>S7200 Services</v>
          </cell>
          <cell r="Y1656" t="str">
            <v>A2140 Facilities Maintenance</v>
          </cell>
          <cell r="AB1656">
            <v>0</v>
          </cell>
          <cell r="AC1656">
            <v>31500</v>
          </cell>
          <cell r="AD1656">
            <v>31500</v>
          </cell>
        </row>
        <row r="1657">
          <cell r="A1657" t="str">
            <v>O.NG.PBW.SHF.FLO.724FP</v>
          </cell>
          <cell r="B1657" t="str">
            <v>PBW SAGHARA F/S FLOWL PREV. MTC</v>
          </cell>
          <cell r="C1657" t="str">
            <v>O.NG.PBW.FAC.724SGFP</v>
          </cell>
          <cell r="D1657" t="str">
            <v>PBW SAGHARA F/S FACIL PREV. MTC (PRODUCTION MAINTENANCE – OIL (ONSHORE))</v>
          </cell>
          <cell r="E1657">
            <v>413001</v>
          </cell>
          <cell r="F1657">
            <v>4130</v>
          </cell>
          <cell r="G1657" t="str">
            <v>OF-MTCE</v>
          </cell>
          <cell r="H1657" t="str">
            <v>BASE JV</v>
          </cell>
          <cell r="I1657" t="str">
            <v>PRODUCTION</v>
          </cell>
          <cell r="J1657" t="str">
            <v>PRODUCTION</v>
          </cell>
          <cell r="K1657" t="str">
            <v>Asset Manager, Swamp West Hub</v>
          </cell>
          <cell r="L1657" t="str">
            <v>Asset Management Integration Lead</v>
          </cell>
          <cell r="M1657" t="str">
            <v>IRETI OMOTOSO</v>
          </cell>
          <cell r="N1657" t="str">
            <v>PRODUCTION</v>
          </cell>
          <cell r="O1657" t="str">
            <v>COOKEY, GABRIEL</v>
          </cell>
          <cell r="P1657" t="str">
            <v>RACHEAL.ORUEKPETI@SHELL.COM</v>
          </cell>
          <cell r="Q1657" t="str">
            <v>OPEX</v>
          </cell>
          <cell r="R1657" t="str">
            <v>OPEX</v>
          </cell>
          <cell r="S1657" t="str">
            <v>NON SAL</v>
          </cell>
          <cell r="T1657" t="str">
            <v>N/A</v>
          </cell>
          <cell r="U1657" t="str">
            <v>N/A</v>
          </cell>
          <cell r="V1657" t="str">
            <v>N/A</v>
          </cell>
          <cell r="W1657" t="str">
            <v>P233 Facilities Maintenance</v>
          </cell>
          <cell r="X1657" t="str">
            <v>S7200 Services</v>
          </cell>
          <cell r="Y1657" t="str">
            <v>A2140 Facilities Maintenance</v>
          </cell>
          <cell r="AB1657">
            <v>0</v>
          </cell>
          <cell r="AC1657">
            <v>0</v>
          </cell>
          <cell r="AD1657">
            <v>0</v>
          </cell>
        </row>
        <row r="1658">
          <cell r="A1658" t="str">
            <v>O.NG.PBE.SKF.FAC.71300</v>
          </cell>
          <cell r="B1658" t="str">
            <v>PBE SOKU F/S FACIL OPERATIONS</v>
          </cell>
          <cell r="C1658" t="str">
            <v>O.NG.PCE.FAC.71300</v>
          </cell>
          <cell r="D1658" t="str">
            <v xml:space="preserve">EASTERN SWAMP (PEC) OIL FACILITIES OPERATIONS </v>
          </cell>
          <cell r="E1658">
            <v>413001</v>
          </cell>
          <cell r="F1658">
            <v>4130</v>
          </cell>
          <cell r="G1658" t="str">
            <v>OF-MTCE</v>
          </cell>
          <cell r="H1658" t="str">
            <v>BASE JV</v>
          </cell>
          <cell r="I1658" t="str">
            <v>PRODUCTION</v>
          </cell>
          <cell r="J1658" t="str">
            <v>PRODUCTION</v>
          </cell>
          <cell r="K1658" t="str">
            <v>Asset Manager, Swamp East Hub</v>
          </cell>
          <cell r="L1658" t="str">
            <v>Asset Management Integration Lead</v>
          </cell>
          <cell r="M1658" t="str">
            <v>IRETI OMOTOSO</v>
          </cell>
          <cell r="N1658" t="str">
            <v>PRODUCTION</v>
          </cell>
          <cell r="O1658" t="str">
            <v>AZUBUIKE, JOHN</v>
          </cell>
          <cell r="P1658" t="str">
            <v>A.MEGBUWE@SHELL.COM</v>
          </cell>
          <cell r="Q1658" t="str">
            <v>OPEX</v>
          </cell>
          <cell r="R1658" t="str">
            <v>OPEX</v>
          </cell>
          <cell r="S1658" t="str">
            <v>NON SAL</v>
          </cell>
          <cell r="T1658" t="str">
            <v>N/A</v>
          </cell>
          <cell r="U1658" t="str">
            <v>N/A</v>
          </cell>
          <cell r="V1658" t="str">
            <v>N_SOKU_ES1_G01</v>
          </cell>
          <cell r="W1658" t="str">
            <v>P231 Production Operations</v>
          </cell>
          <cell r="X1658" t="str">
            <v>S7200 Services</v>
          </cell>
          <cell r="Y1658" t="str">
            <v>A2110 Production Operations</v>
          </cell>
          <cell r="AB1658">
            <v>142380000</v>
          </cell>
          <cell r="AC1658">
            <v>363705.2</v>
          </cell>
          <cell r="AD1658">
            <v>830524.87213114754</v>
          </cell>
        </row>
        <row r="1659">
          <cell r="A1659" t="str">
            <v>O.NG.PBE.SUU.HEL.71300</v>
          </cell>
          <cell r="B1659" t="str">
            <v>PBE.SUPPORT HELIPAD OPERATIONS</v>
          </cell>
          <cell r="C1659" t="str">
            <v>O.NG.PCE.FAC.71300</v>
          </cell>
          <cell r="D1659" t="str">
            <v xml:space="preserve">EASTERN SWAMP (PEC) OIL FACILITIES OPERATIONS </v>
          </cell>
          <cell r="E1659">
            <v>413001</v>
          </cell>
          <cell r="F1659">
            <v>4130</v>
          </cell>
          <cell r="G1659" t="str">
            <v>OF-MTCE</v>
          </cell>
          <cell r="H1659" t="str">
            <v>BASE JV</v>
          </cell>
          <cell r="I1659" t="str">
            <v>PRODUCTION</v>
          </cell>
          <cell r="J1659" t="str">
            <v>PRODUCTION</v>
          </cell>
          <cell r="K1659" t="str">
            <v>Asset Manager, Swamp East Hub</v>
          </cell>
          <cell r="L1659" t="str">
            <v>Asset Management Integration Lead</v>
          </cell>
          <cell r="M1659" t="str">
            <v>IRETI OMOTOSO</v>
          </cell>
          <cell r="N1659" t="str">
            <v>PRODUCTION</v>
          </cell>
          <cell r="O1659" t="str">
            <v>AZUBUIKE, JOHN</v>
          </cell>
          <cell r="P1659" t="str">
            <v>A.MEGBUWE@SHELL.COM</v>
          </cell>
          <cell r="Q1659" t="str">
            <v>OPEX</v>
          </cell>
          <cell r="R1659" t="str">
            <v>OPEX</v>
          </cell>
          <cell r="S1659" t="str">
            <v>NON SAL</v>
          </cell>
          <cell r="T1659" t="str">
            <v>N/A</v>
          </cell>
          <cell r="U1659" t="str">
            <v>N/A</v>
          </cell>
          <cell r="V1659" t="str">
            <v>N/A</v>
          </cell>
          <cell r="W1659" t="str">
            <v>P231 Production Operations</v>
          </cell>
          <cell r="X1659" t="str">
            <v>S7200 Services</v>
          </cell>
          <cell r="Y1659" t="str">
            <v>A2110 Production Operations</v>
          </cell>
          <cell r="AB1659">
            <v>0</v>
          </cell>
          <cell r="AC1659">
            <v>0</v>
          </cell>
          <cell r="AD1659">
            <v>0</v>
          </cell>
        </row>
        <row r="1660">
          <cell r="A1660" t="str">
            <v>O.NG.PCE.ALF.FAC.71300</v>
          </cell>
          <cell r="B1660" t="str">
            <v>PCE ALAKIRI F/S FACIL OPERATIONS</v>
          </cell>
          <cell r="C1660" t="str">
            <v>O.NG.PCE.FAC.71300</v>
          </cell>
          <cell r="D1660" t="str">
            <v xml:space="preserve">EASTERN SWAMP (PEC) OIL FACILITIES OPERATIONS </v>
          </cell>
          <cell r="E1660">
            <v>413001</v>
          </cell>
          <cell r="F1660">
            <v>4130</v>
          </cell>
          <cell r="G1660" t="str">
            <v>OF-MTCE</v>
          </cell>
          <cell r="H1660" t="str">
            <v>BASE JV</v>
          </cell>
          <cell r="I1660" t="str">
            <v>PRODUCTION</v>
          </cell>
          <cell r="J1660" t="str">
            <v>PRODUCTION</v>
          </cell>
          <cell r="K1660" t="str">
            <v>Asset Manager, Swamp East Hub</v>
          </cell>
          <cell r="L1660" t="str">
            <v>Asset Management Integration Lead</v>
          </cell>
          <cell r="M1660" t="str">
            <v>IRETI OMOTOSO</v>
          </cell>
          <cell r="N1660" t="str">
            <v>PRODUCTION</v>
          </cell>
          <cell r="O1660" t="str">
            <v>AZUBUIKE, JOHN</v>
          </cell>
          <cell r="P1660" t="str">
            <v>A.MEGBUWE@SHELL.COM</v>
          </cell>
          <cell r="Q1660" t="str">
            <v>OPEX</v>
          </cell>
          <cell r="R1660" t="str">
            <v>OPEX</v>
          </cell>
          <cell r="S1660" t="str">
            <v>NON SAL</v>
          </cell>
          <cell r="T1660" t="str">
            <v>N/A</v>
          </cell>
          <cell r="U1660" t="str">
            <v>N/A</v>
          </cell>
          <cell r="V1660" t="str">
            <v>N/A</v>
          </cell>
          <cell r="W1660" t="str">
            <v>P231 Production Operations</v>
          </cell>
          <cell r="X1660" t="str">
            <v>S7200 Services</v>
          </cell>
          <cell r="Y1660" t="str">
            <v>A2110 Production Operations</v>
          </cell>
          <cell r="AB1660">
            <v>0</v>
          </cell>
          <cell r="AC1660">
            <v>0</v>
          </cell>
          <cell r="AD1660">
            <v>0</v>
          </cell>
        </row>
        <row r="1661">
          <cell r="A1661" t="str">
            <v>O.NG.PCE.AOF.FAC.71300</v>
          </cell>
          <cell r="B1661" t="str">
            <v>PCE AWOBA F/S FACIL OPERATIONS</v>
          </cell>
          <cell r="C1661" t="str">
            <v>O.NG.PCE.FAC.71300</v>
          </cell>
          <cell r="D1661" t="str">
            <v xml:space="preserve">EASTERN SWAMP (PEC) OIL FACILITIES OPERATIONS </v>
          </cell>
          <cell r="E1661">
            <v>413001</v>
          </cell>
          <cell r="F1661">
            <v>4130</v>
          </cell>
          <cell r="G1661" t="str">
            <v>OF-MTCE</v>
          </cell>
          <cell r="H1661" t="str">
            <v>BASE JV</v>
          </cell>
          <cell r="I1661" t="str">
            <v>PRODUCTION</v>
          </cell>
          <cell r="J1661" t="str">
            <v>PRODUCTION</v>
          </cell>
          <cell r="K1661" t="str">
            <v>Asset Manager, Swamp East Hub</v>
          </cell>
          <cell r="L1661" t="str">
            <v>Asset Management Integration Lead</v>
          </cell>
          <cell r="M1661" t="str">
            <v>IRETI OMOTOSO</v>
          </cell>
          <cell r="N1661" t="str">
            <v>PRODUCTION</v>
          </cell>
          <cell r="O1661" t="str">
            <v>AZUBUIKE, JOHN</v>
          </cell>
          <cell r="P1661" t="str">
            <v>A.MEGBUWE@SHELL.COM</v>
          </cell>
          <cell r="Q1661" t="str">
            <v>OPEX</v>
          </cell>
          <cell r="R1661" t="str">
            <v>OPEX</v>
          </cell>
          <cell r="S1661" t="str">
            <v>NON SAL</v>
          </cell>
          <cell r="T1661" t="str">
            <v>N/A</v>
          </cell>
          <cell r="U1661" t="str">
            <v>N/A</v>
          </cell>
          <cell r="V1661" t="str">
            <v>N/A</v>
          </cell>
          <cell r="W1661" t="str">
            <v>P231 Production Operations</v>
          </cell>
          <cell r="X1661" t="str">
            <v>S7200 Services</v>
          </cell>
          <cell r="Y1661" t="str">
            <v>A2110 Production Operations</v>
          </cell>
          <cell r="AB1661">
            <v>0</v>
          </cell>
          <cell r="AC1661">
            <v>0</v>
          </cell>
          <cell r="AD1661">
            <v>0</v>
          </cell>
        </row>
        <row r="1662">
          <cell r="A1662" t="str">
            <v>O.NG.PCE.BGF.FAC.71300</v>
          </cell>
          <cell r="B1662" t="str">
            <v>PCE BUGUMA F/S FACILITIES OPERATIONS</v>
          </cell>
          <cell r="C1662" t="str">
            <v>O.NG.PCE.FAC.71300</v>
          </cell>
          <cell r="D1662" t="str">
            <v xml:space="preserve">EASTERN SWAMP (PEC) OIL FACILITIES OPERATIONS </v>
          </cell>
          <cell r="E1662">
            <v>413001</v>
          </cell>
          <cell r="F1662">
            <v>4130</v>
          </cell>
          <cell r="G1662" t="str">
            <v>OF-MTCE</v>
          </cell>
          <cell r="H1662" t="str">
            <v>BASE JV</v>
          </cell>
          <cell r="I1662" t="str">
            <v>PRODUCTION</v>
          </cell>
          <cell r="J1662" t="str">
            <v>PRODUCTION</v>
          </cell>
          <cell r="K1662" t="str">
            <v>Asset Manager, Swamp East Hub</v>
          </cell>
          <cell r="L1662" t="str">
            <v>Asset Management Integration Lead</v>
          </cell>
          <cell r="M1662" t="str">
            <v>IRETI OMOTOSO</v>
          </cell>
          <cell r="N1662" t="str">
            <v>PRODUCTION</v>
          </cell>
          <cell r="O1662" t="str">
            <v>AZUBUIKE, JOHN</v>
          </cell>
          <cell r="P1662" t="str">
            <v>A.MEGBUWE@SHELL.COM</v>
          </cell>
          <cell r="Q1662" t="str">
            <v>OPEX</v>
          </cell>
          <cell r="R1662" t="str">
            <v>OPEX</v>
          </cell>
          <cell r="S1662" t="str">
            <v>NON SAL</v>
          </cell>
          <cell r="T1662" t="str">
            <v>N/A</v>
          </cell>
          <cell r="U1662" t="str">
            <v>N/A</v>
          </cell>
          <cell r="V1662" t="str">
            <v>N/A</v>
          </cell>
          <cell r="W1662" t="str">
            <v>P231 Production Operations</v>
          </cell>
          <cell r="X1662" t="str">
            <v>S7200 Services</v>
          </cell>
          <cell r="Y1662" t="str">
            <v>A2110 Production Operations</v>
          </cell>
          <cell r="AB1662">
            <v>0</v>
          </cell>
          <cell r="AC1662">
            <v>0</v>
          </cell>
          <cell r="AD1662">
            <v>0</v>
          </cell>
        </row>
        <row r="1663">
          <cell r="A1663" t="str">
            <v>O.NG.PCE.BNF.FAC.71300</v>
          </cell>
          <cell r="B1663" t="str">
            <v>PCE BONNY F/S FACILITIES OPERATIONS</v>
          </cell>
          <cell r="C1663" t="str">
            <v>O.NG.PCE.FAC.71300</v>
          </cell>
          <cell r="D1663" t="str">
            <v xml:space="preserve">EASTERN SWAMP (PEC) OIL FACILITIES OPERATIONS </v>
          </cell>
          <cell r="E1663">
            <v>413001</v>
          </cell>
          <cell r="F1663">
            <v>4130</v>
          </cell>
          <cell r="G1663" t="str">
            <v>OF-MTCE</v>
          </cell>
          <cell r="H1663" t="str">
            <v>BASE JV</v>
          </cell>
          <cell r="I1663" t="str">
            <v>PRODUCTION</v>
          </cell>
          <cell r="J1663" t="str">
            <v>PRODUCTION</v>
          </cell>
          <cell r="K1663" t="str">
            <v>Asset Manager, Swamp East Hub</v>
          </cell>
          <cell r="L1663" t="str">
            <v>Asset Management Integration Lead</v>
          </cell>
          <cell r="M1663" t="str">
            <v>IRETI OMOTOSO</v>
          </cell>
          <cell r="N1663" t="str">
            <v>PRODUCTION</v>
          </cell>
          <cell r="O1663" t="str">
            <v>AZUBUIKE, JOHN</v>
          </cell>
          <cell r="P1663" t="str">
            <v>A.MEGBUWE@SHELL.COM</v>
          </cell>
          <cell r="Q1663" t="str">
            <v>OPEX</v>
          </cell>
          <cell r="R1663" t="str">
            <v>OPEX</v>
          </cell>
          <cell r="S1663" t="str">
            <v>NON SAL</v>
          </cell>
          <cell r="T1663" t="str">
            <v>N/A</v>
          </cell>
          <cell r="U1663" t="str">
            <v>N/A</v>
          </cell>
          <cell r="V1663" t="str">
            <v>N_BONN_ES1_G01</v>
          </cell>
          <cell r="W1663" t="str">
            <v>P231 Production Operations</v>
          </cell>
          <cell r="X1663" t="str">
            <v>S7200 Services</v>
          </cell>
          <cell r="Y1663" t="str">
            <v>A2110 Production Operations</v>
          </cell>
          <cell r="AB1663">
            <v>59707088.5</v>
          </cell>
          <cell r="AC1663">
            <v>59508</v>
          </cell>
          <cell r="AD1663">
            <v>255268.94590163935</v>
          </cell>
        </row>
        <row r="1664">
          <cell r="A1664" t="str">
            <v>O.NG.PCE.C1F.FAC.71300</v>
          </cell>
          <cell r="B1664" t="str">
            <v>PCE CAW. CHANNEL 1 F/S FACIL OPERATIONS</v>
          </cell>
          <cell r="C1664" t="str">
            <v>O.NG.PCE.FAC.71300</v>
          </cell>
          <cell r="D1664" t="str">
            <v xml:space="preserve">EASTERN SWAMP (PEC) OIL FACILITIES OPERATIONS </v>
          </cell>
          <cell r="E1664">
            <v>413001</v>
          </cell>
          <cell r="F1664">
            <v>4130</v>
          </cell>
          <cell r="G1664" t="str">
            <v>OF-MTCE</v>
          </cell>
          <cell r="H1664" t="str">
            <v>BASE JV</v>
          </cell>
          <cell r="I1664" t="str">
            <v>PRODUCTION</v>
          </cell>
          <cell r="J1664" t="str">
            <v>PRODUCTION</v>
          </cell>
          <cell r="K1664" t="str">
            <v>Asset Manager, Swamp East Hub</v>
          </cell>
          <cell r="L1664" t="str">
            <v>Asset Management Integration Lead</v>
          </cell>
          <cell r="M1664" t="str">
            <v>IRETI OMOTOSO</v>
          </cell>
          <cell r="N1664" t="str">
            <v>PRODUCTION</v>
          </cell>
          <cell r="O1664" t="str">
            <v>AZUBUIKE, JOHN</v>
          </cell>
          <cell r="P1664" t="str">
            <v>A.MEGBUWE@SHELL.COM</v>
          </cell>
          <cell r="Q1664" t="str">
            <v>OPEX</v>
          </cell>
          <cell r="R1664" t="str">
            <v>OPEX</v>
          </cell>
          <cell r="S1664" t="str">
            <v>NON SAL</v>
          </cell>
          <cell r="T1664" t="str">
            <v>N/A</v>
          </cell>
          <cell r="U1664" t="str">
            <v>N/A</v>
          </cell>
          <cell r="V1664" t="str">
            <v>N/A</v>
          </cell>
          <cell r="W1664" t="str">
            <v>P231 Production Operations</v>
          </cell>
          <cell r="X1664" t="str">
            <v>S7200 Services</v>
          </cell>
          <cell r="Y1664" t="str">
            <v>A2110 Production Operations</v>
          </cell>
          <cell r="AB1664">
            <v>0</v>
          </cell>
          <cell r="AC1664">
            <v>0</v>
          </cell>
          <cell r="AD1664">
            <v>0</v>
          </cell>
        </row>
        <row r="1665">
          <cell r="A1665" t="str">
            <v>O.NG.PCE.C2F.FAC.71300</v>
          </cell>
          <cell r="B1665" t="str">
            <v>PCE CAW. CHANNEL 2 F/S FACIL OPERATIONS</v>
          </cell>
          <cell r="C1665" t="str">
            <v>O.NG.PCE.FAC.71300</v>
          </cell>
          <cell r="D1665" t="str">
            <v xml:space="preserve">EASTERN SWAMP (PEC) OIL FACILITIES OPERATIONS </v>
          </cell>
          <cell r="E1665">
            <v>413001</v>
          </cell>
          <cell r="F1665">
            <v>4130</v>
          </cell>
          <cell r="G1665" t="str">
            <v>OF-MTCE</v>
          </cell>
          <cell r="H1665" t="str">
            <v>BASE JV</v>
          </cell>
          <cell r="I1665" t="str">
            <v>PRODUCTION</v>
          </cell>
          <cell r="J1665" t="str">
            <v>PRODUCTION</v>
          </cell>
          <cell r="K1665" t="str">
            <v>Asset Manager, Swamp East Hub</v>
          </cell>
          <cell r="L1665" t="str">
            <v>Asset Management Integration Lead</v>
          </cell>
          <cell r="M1665" t="str">
            <v>IRETI OMOTOSO</v>
          </cell>
          <cell r="N1665" t="str">
            <v>PRODUCTION</v>
          </cell>
          <cell r="O1665" t="str">
            <v>AZUBUIKE, JOHN</v>
          </cell>
          <cell r="P1665" t="str">
            <v>A.MEGBUWE@SHELL.COM</v>
          </cell>
          <cell r="Q1665" t="str">
            <v>OPEX</v>
          </cell>
          <cell r="R1665" t="str">
            <v>OPEX</v>
          </cell>
          <cell r="S1665" t="str">
            <v>NON SAL</v>
          </cell>
          <cell r="T1665" t="str">
            <v>N/A</v>
          </cell>
          <cell r="U1665" t="str">
            <v>N/A</v>
          </cell>
          <cell r="V1665" t="str">
            <v>N/A</v>
          </cell>
          <cell r="W1665" t="str">
            <v>P231 Production Operations</v>
          </cell>
          <cell r="X1665" t="str">
            <v>S7200 Services</v>
          </cell>
          <cell r="Y1665" t="str">
            <v>A2110 Production Operations</v>
          </cell>
          <cell r="AB1665">
            <v>0</v>
          </cell>
          <cell r="AC1665">
            <v>0</v>
          </cell>
          <cell r="AD1665">
            <v>0</v>
          </cell>
        </row>
        <row r="1666">
          <cell r="A1666" t="str">
            <v>O.NG.PCE.C3F.FAC.71300</v>
          </cell>
          <cell r="B1666" t="str">
            <v>PCE CAW. CHANNEL 3 F/S FACIL OPERATIONS</v>
          </cell>
          <cell r="C1666" t="str">
            <v>O.NG.PCE.FAC.71300</v>
          </cell>
          <cell r="D1666" t="str">
            <v xml:space="preserve">EASTERN SWAMP (PEC) OIL FACILITIES OPERATIONS </v>
          </cell>
          <cell r="E1666">
            <v>413001</v>
          </cell>
          <cell r="F1666">
            <v>4130</v>
          </cell>
          <cell r="G1666" t="str">
            <v>OF-MTCE</v>
          </cell>
          <cell r="H1666" t="str">
            <v>BASE JV</v>
          </cell>
          <cell r="I1666" t="str">
            <v>PRODUCTION</v>
          </cell>
          <cell r="J1666" t="str">
            <v>PRODUCTION</v>
          </cell>
          <cell r="K1666" t="str">
            <v>Asset Manager, Swamp East Hub</v>
          </cell>
          <cell r="L1666" t="str">
            <v>Asset Management Integration Lead</v>
          </cell>
          <cell r="M1666" t="str">
            <v>IRETI OMOTOSO</v>
          </cell>
          <cell r="N1666" t="str">
            <v>PRODUCTION</v>
          </cell>
          <cell r="O1666" t="str">
            <v>AZUBUIKE, JOHN</v>
          </cell>
          <cell r="P1666" t="str">
            <v>A.MEGBUWE@SHELL.COM</v>
          </cell>
          <cell r="Q1666" t="str">
            <v>OPEX</v>
          </cell>
          <cell r="R1666" t="str">
            <v>OPEX</v>
          </cell>
          <cell r="S1666" t="str">
            <v>NON SAL</v>
          </cell>
          <cell r="T1666" t="str">
            <v>N/A</v>
          </cell>
          <cell r="U1666" t="str">
            <v>N/A</v>
          </cell>
          <cell r="V1666" t="str">
            <v>N/A</v>
          </cell>
          <cell r="W1666" t="str">
            <v>P231 Production Operations</v>
          </cell>
          <cell r="X1666" t="str">
            <v>S7200 Services</v>
          </cell>
          <cell r="Y1666" t="str">
            <v>A2110 Production Operations</v>
          </cell>
          <cell r="AB1666">
            <v>0</v>
          </cell>
          <cell r="AC1666">
            <v>0</v>
          </cell>
          <cell r="AD1666">
            <v>0</v>
          </cell>
        </row>
        <row r="1667">
          <cell r="A1667" t="str">
            <v>O.NG.PCE.KRF.FAC.71300</v>
          </cell>
          <cell r="B1667" t="str">
            <v>PCE KRAKRAMA F/S FACIL OPERATIONS</v>
          </cell>
          <cell r="C1667" t="str">
            <v>O.NG.PCE.FAC.71300</v>
          </cell>
          <cell r="D1667" t="str">
            <v xml:space="preserve">EASTERN SWAMP (PEC) OIL FACILITIES OPERATIONS </v>
          </cell>
          <cell r="E1667">
            <v>413001</v>
          </cell>
          <cell r="F1667">
            <v>4130</v>
          </cell>
          <cell r="G1667" t="str">
            <v>OF-MTCE</v>
          </cell>
          <cell r="H1667" t="str">
            <v>BASE JV</v>
          </cell>
          <cell r="I1667" t="str">
            <v>PRODUCTION</v>
          </cell>
          <cell r="J1667" t="str">
            <v>PRODUCTION</v>
          </cell>
          <cell r="K1667" t="str">
            <v>Asset Manager, Swamp East Hub</v>
          </cell>
          <cell r="L1667" t="str">
            <v>Asset Management Integration Lead</v>
          </cell>
          <cell r="M1667" t="str">
            <v>IRETI OMOTOSO</v>
          </cell>
          <cell r="N1667" t="str">
            <v>PRODUCTION</v>
          </cell>
          <cell r="O1667" t="str">
            <v>AZUBUIKE, JOHN</v>
          </cell>
          <cell r="P1667" t="str">
            <v>A.MEGBUWE@SHELL.COM</v>
          </cell>
          <cell r="Q1667" t="str">
            <v>OPEX</v>
          </cell>
          <cell r="R1667" t="str">
            <v>OPEX</v>
          </cell>
          <cell r="S1667" t="str">
            <v>NON SAL</v>
          </cell>
          <cell r="T1667" t="str">
            <v>N/A</v>
          </cell>
          <cell r="U1667" t="str">
            <v>N/A</v>
          </cell>
          <cell r="V1667" t="str">
            <v>N/A</v>
          </cell>
          <cell r="W1667" t="str">
            <v>P231 Production Operations</v>
          </cell>
          <cell r="X1667" t="str">
            <v>S7200 Services</v>
          </cell>
          <cell r="Y1667" t="str">
            <v>A2110 Production Operations</v>
          </cell>
          <cell r="AB1667">
            <v>0</v>
          </cell>
          <cell r="AC1667">
            <v>0</v>
          </cell>
          <cell r="AD1667">
            <v>0</v>
          </cell>
        </row>
        <row r="1668">
          <cell r="A1668" t="str">
            <v>O.NG.PCE.SUU.HEL.724FP</v>
          </cell>
          <cell r="B1668" t="str">
            <v>PCE.SUPPORT HELIPAD PREV. MTC</v>
          </cell>
          <cell r="C1668" t="str">
            <v>O.NG.PCE.FAC.71300</v>
          </cell>
          <cell r="D1668" t="str">
            <v xml:space="preserve">EASTERN SWAMP (PEC) OIL FACILITIES OPERATIONS </v>
          </cell>
          <cell r="E1668">
            <v>413001</v>
          </cell>
          <cell r="F1668">
            <v>4130</v>
          </cell>
          <cell r="G1668" t="str">
            <v>OF-MTCE</v>
          </cell>
          <cell r="H1668" t="str">
            <v>BASE JV</v>
          </cell>
          <cell r="I1668" t="str">
            <v>PRODUCTION</v>
          </cell>
          <cell r="J1668" t="str">
            <v>PRODUCTION</v>
          </cell>
          <cell r="K1668" t="str">
            <v>Asset Manager, Swamp East Hub</v>
          </cell>
          <cell r="L1668" t="str">
            <v>Asset Management Integration Lead</v>
          </cell>
          <cell r="M1668" t="str">
            <v>IRETI OMOTOSO</v>
          </cell>
          <cell r="N1668" t="str">
            <v>PRODUCTION</v>
          </cell>
          <cell r="O1668" t="str">
            <v>AZUBUIKE, JOHN</v>
          </cell>
          <cell r="P1668" t="str">
            <v>A.MEGBUWE@SHELL.COM</v>
          </cell>
          <cell r="Q1668" t="str">
            <v>OPEX</v>
          </cell>
          <cell r="R1668" t="str">
            <v>OPEX</v>
          </cell>
          <cell r="S1668" t="str">
            <v>NON SAL</v>
          </cell>
          <cell r="T1668" t="str">
            <v>N/A</v>
          </cell>
          <cell r="U1668" t="str">
            <v>N/A</v>
          </cell>
          <cell r="V1668" t="str">
            <v>N/A</v>
          </cell>
          <cell r="W1668" t="str">
            <v>P233 Facilities Maintenance</v>
          </cell>
          <cell r="X1668" t="str">
            <v>S7200 Services</v>
          </cell>
          <cell r="Y1668" t="str">
            <v>A2140 Facilities Maintenance</v>
          </cell>
          <cell r="AB1668">
            <v>0</v>
          </cell>
          <cell r="AC1668">
            <v>0</v>
          </cell>
          <cell r="AD1668">
            <v>0</v>
          </cell>
        </row>
        <row r="1669">
          <cell r="A1669" t="str">
            <v>O.NG.PBE.SKA.FAC.724FC</v>
          </cell>
          <cell r="B1669" t="str">
            <v xml:space="preserve">PBE SOKU AGG CORR. MTC                  </v>
          </cell>
          <cell r="C1669" t="str">
            <v>O.NG.PCE.FAC.724FC</v>
          </cell>
          <cell r="D1669" t="str">
            <v>EASTERN SWAMP (PEC) OIL FACILITIES CORRECTIVE MAINTENANCE (PRODUCTION MAINTENANCE – OIL (ONSHORE))</v>
          </cell>
          <cell r="E1669">
            <v>413003</v>
          </cell>
          <cell r="F1669">
            <v>4130</v>
          </cell>
          <cell r="G1669" t="str">
            <v>OF-MTCE</v>
          </cell>
          <cell r="H1669" t="str">
            <v>BASE JV</v>
          </cell>
          <cell r="I1669" t="str">
            <v>PRODUCTION</v>
          </cell>
          <cell r="J1669" t="str">
            <v>PRODUCTION</v>
          </cell>
          <cell r="K1669" t="str">
            <v>Asset Manager, Swamp East Hub</v>
          </cell>
          <cell r="L1669" t="str">
            <v>Asset Management Integration Lead</v>
          </cell>
          <cell r="M1669" t="str">
            <v>IRETI OMOTOSO</v>
          </cell>
          <cell r="N1669" t="str">
            <v>PRODUCTION</v>
          </cell>
          <cell r="O1669" t="str">
            <v>AZUBUIKE, JOHN</v>
          </cell>
          <cell r="P1669" t="str">
            <v>CHIBUIKE.ATU@SHELL.COM</v>
          </cell>
          <cell r="Q1669" t="str">
            <v>OPEX</v>
          </cell>
          <cell r="R1669" t="str">
            <v>OPEX</v>
          </cell>
          <cell r="S1669" t="str">
            <v>NON SAL</v>
          </cell>
          <cell r="T1669" t="str">
            <v>N/A</v>
          </cell>
          <cell r="U1669" t="str">
            <v>N/A</v>
          </cell>
          <cell r="V1669" t="str">
            <v>N/A</v>
          </cell>
          <cell r="W1669" t="str">
            <v>P233 Facilities Maintenance - Gas</v>
          </cell>
          <cell r="X1669" t="str">
            <v>S7200 Services</v>
          </cell>
          <cell r="Y1669" t="str">
            <v>A2140 Facilities Maintenance</v>
          </cell>
          <cell r="AB1669">
            <v>0</v>
          </cell>
          <cell r="AC1669">
            <v>0</v>
          </cell>
          <cell r="AD1669">
            <v>0</v>
          </cell>
        </row>
        <row r="1670">
          <cell r="A1670" t="str">
            <v>O.NG.PBE.SKF.FAC.724FC</v>
          </cell>
          <cell r="B1670" t="str">
            <v>PBESOKUF/SFACILCORR.MTC</v>
          </cell>
          <cell r="C1670" t="str">
            <v>O.NG.PCE.FAC.724FC</v>
          </cell>
          <cell r="D1670" t="str">
            <v>EASTERN SWAMP (PEC) OIL FACILITIES CORRECTIVE MAINTENANCE (PRODUCTION MAINTENANCE – OIL (ONSHORE))</v>
          </cell>
          <cell r="E1670">
            <v>413001</v>
          </cell>
          <cell r="F1670">
            <v>4130</v>
          </cell>
          <cell r="G1670" t="str">
            <v>OF-MTCE</v>
          </cell>
          <cell r="H1670" t="str">
            <v>BASE JV</v>
          </cell>
          <cell r="I1670" t="str">
            <v>PRODUCTION</v>
          </cell>
          <cell r="J1670" t="str">
            <v>PRODUCTION</v>
          </cell>
          <cell r="K1670" t="str">
            <v>Asset Manager, Swamp East Hub</v>
          </cell>
          <cell r="L1670" t="str">
            <v>Asset Management Integration Lead</v>
          </cell>
          <cell r="M1670" t="str">
            <v>IRETI OMOTOSO</v>
          </cell>
          <cell r="N1670" t="str">
            <v>PRODUCTION</v>
          </cell>
          <cell r="O1670" t="str">
            <v>AZUBUIKE, JOHN</v>
          </cell>
          <cell r="P1670" t="str">
            <v>CHIBUIKE.ATU@SHELL.COM</v>
          </cell>
          <cell r="Q1670" t="str">
            <v>OPEX</v>
          </cell>
          <cell r="R1670" t="str">
            <v>OPEX</v>
          </cell>
          <cell r="S1670" t="str">
            <v>NON SAL</v>
          </cell>
          <cell r="T1670" t="str">
            <v>N/A</v>
          </cell>
          <cell r="U1670" t="str">
            <v>N/A</v>
          </cell>
          <cell r="V1670" t="str">
            <v>N_SOKU_ES1_G01</v>
          </cell>
          <cell r="W1670" t="str">
            <v>P233 Facilities Maintenance</v>
          </cell>
          <cell r="X1670" t="str">
            <v>S7200 Services</v>
          </cell>
          <cell r="Y1670" t="str">
            <v>A2140 Facilities Maintenance</v>
          </cell>
          <cell r="AB1670">
            <v>12888000</v>
          </cell>
          <cell r="AC1670">
            <v>101900</v>
          </cell>
          <cell r="AD1670">
            <v>144155.73770491802</v>
          </cell>
        </row>
        <row r="1671">
          <cell r="A1671" t="str">
            <v>O.NG.PBE.SKF.FLO.724FC</v>
          </cell>
          <cell r="B1671" t="str">
            <v xml:space="preserve">PBE SOKU F/S FLOWL CORR. MTC            </v>
          </cell>
          <cell r="C1671" t="str">
            <v>O.NG.PCE.FAC.724FC</v>
          </cell>
          <cell r="D1671" t="str">
            <v>EASTERN SWAMP (PEC) OIL FACILITIES CORRECTIVE MAINTENANCE (PRODUCTION MAINTENANCE – OIL (ONSHORE))</v>
          </cell>
          <cell r="E1671">
            <v>413003</v>
          </cell>
          <cell r="F1671">
            <v>4130</v>
          </cell>
          <cell r="G1671" t="str">
            <v>OF-MTCE</v>
          </cell>
          <cell r="H1671" t="str">
            <v>BASE JV</v>
          </cell>
          <cell r="I1671" t="str">
            <v>PRODUCTION</v>
          </cell>
          <cell r="J1671" t="str">
            <v>PRODUCTION</v>
          </cell>
          <cell r="K1671" t="str">
            <v>Asset Manager, Swamp East Hub</v>
          </cell>
          <cell r="L1671" t="str">
            <v>Asset Management Integration Lead</v>
          </cell>
          <cell r="M1671" t="str">
            <v>IRETI OMOTOSO</v>
          </cell>
          <cell r="N1671" t="str">
            <v>PRODUCTION</v>
          </cell>
          <cell r="O1671" t="str">
            <v>AZUBUIKE, JOHN</v>
          </cell>
          <cell r="P1671" t="str">
            <v>CHIBUIKE.ATU@SHELL.COM</v>
          </cell>
          <cell r="Q1671" t="str">
            <v>OPEX</v>
          </cell>
          <cell r="R1671" t="str">
            <v>OPEX</v>
          </cell>
          <cell r="S1671" t="str">
            <v>NON SAL</v>
          </cell>
          <cell r="T1671" t="str">
            <v>N/A</v>
          </cell>
          <cell r="U1671" t="str">
            <v>N/A</v>
          </cell>
          <cell r="V1671" t="str">
            <v>N/A</v>
          </cell>
          <cell r="W1671" t="str">
            <v>P233 Facilities Maintenance</v>
          </cell>
          <cell r="X1671" t="str">
            <v>S7200 Services</v>
          </cell>
          <cell r="Y1671" t="str">
            <v>A2140 Facilities Maintenance</v>
          </cell>
          <cell r="AB1671">
            <v>0</v>
          </cell>
          <cell r="AC1671">
            <v>0</v>
          </cell>
          <cell r="AD1671">
            <v>0</v>
          </cell>
        </row>
        <row r="1672">
          <cell r="A1672" t="str">
            <v>O.NG.PBE.SKF.FLO.724FP</v>
          </cell>
          <cell r="B1672" t="str">
            <v>PBE SOKU F/S FLOWL PREV. MTC</v>
          </cell>
          <cell r="C1672" t="str">
            <v>O.NG.PCE.FAC.724FC</v>
          </cell>
          <cell r="D1672" t="str">
            <v>EASTERN SWAMP (PEC) OIL FACILITIES CORRECTIVE MAINTENANCE (PRODUCTION MAINTENANCE – OIL (ONSHORE))</v>
          </cell>
          <cell r="E1672">
            <v>413003</v>
          </cell>
          <cell r="F1672">
            <v>4130</v>
          </cell>
          <cell r="G1672" t="str">
            <v>OF-MTCE</v>
          </cell>
          <cell r="H1672" t="str">
            <v>BASE JV</v>
          </cell>
          <cell r="I1672" t="str">
            <v>PRODUCTION</v>
          </cell>
          <cell r="J1672" t="str">
            <v>PRODUCTION</v>
          </cell>
          <cell r="K1672" t="str">
            <v>Asset Manager, Swamp East Hub</v>
          </cell>
          <cell r="L1672" t="str">
            <v>Asset Management Integration Lead</v>
          </cell>
          <cell r="M1672" t="str">
            <v>IRETI OMOTOSO</v>
          </cell>
          <cell r="N1672" t="str">
            <v>PRODUCTION</v>
          </cell>
          <cell r="O1672" t="str">
            <v>AZUBUIKE, JOHN</v>
          </cell>
          <cell r="P1672" t="str">
            <v>CHIBUIKE.ATU@SHELL.COM</v>
          </cell>
          <cell r="Q1672" t="str">
            <v>OPEX</v>
          </cell>
          <cell r="R1672" t="str">
            <v>OPEX</v>
          </cell>
          <cell r="S1672" t="str">
            <v>NON SAL</v>
          </cell>
          <cell r="T1672" t="str">
            <v>N/A</v>
          </cell>
          <cell r="U1672" t="str">
            <v>N/A</v>
          </cell>
          <cell r="V1672" t="str">
            <v>N/A</v>
          </cell>
          <cell r="W1672" t="str">
            <v>P233 Facilities Maintenance</v>
          </cell>
          <cell r="X1672" t="str">
            <v>S7200 Services</v>
          </cell>
          <cell r="Y1672" t="str">
            <v>A2140 Facilities Maintenance</v>
          </cell>
          <cell r="AB1672">
            <v>0</v>
          </cell>
          <cell r="AC1672">
            <v>0</v>
          </cell>
          <cell r="AD1672">
            <v>0</v>
          </cell>
        </row>
        <row r="1673">
          <cell r="A1673" t="str">
            <v>O.NG.PBE.SKG.FLO.724FP</v>
          </cell>
          <cell r="B1673" t="str">
            <v>PBE SOKU G/P FLOWL PREV. MTC</v>
          </cell>
          <cell r="C1673" t="str">
            <v>O.NG.PCE.FAC.724FC</v>
          </cell>
          <cell r="D1673" t="str">
            <v>EASTERN SWAMP (PEC) OIL FACILITIES CORRECTIVE MAINTENANCE (PRODUCTION MAINTENANCE – OIL (ONSHORE))</v>
          </cell>
          <cell r="E1673">
            <v>413003</v>
          </cell>
          <cell r="F1673">
            <v>4130</v>
          </cell>
          <cell r="G1673" t="str">
            <v>OF-MTCE</v>
          </cell>
          <cell r="H1673" t="str">
            <v>BASE JV</v>
          </cell>
          <cell r="I1673" t="str">
            <v>PRODUCTION</v>
          </cell>
          <cell r="J1673" t="str">
            <v>PRODUCTION</v>
          </cell>
          <cell r="K1673" t="str">
            <v>Asset Manager, Swamp East Hub</v>
          </cell>
          <cell r="L1673" t="str">
            <v>Asset Management Integration Lead</v>
          </cell>
          <cell r="M1673" t="str">
            <v>IRETI OMOTOSO</v>
          </cell>
          <cell r="N1673" t="str">
            <v>PRODUCTION</v>
          </cell>
          <cell r="O1673" t="str">
            <v>AZUBUIKE, JOHN</v>
          </cell>
          <cell r="P1673" t="str">
            <v>CHIBUIKE.ATU@SHELL.COM</v>
          </cell>
          <cell r="Q1673" t="str">
            <v>OPEX</v>
          </cell>
          <cell r="R1673" t="str">
            <v>OPEX</v>
          </cell>
          <cell r="S1673" t="str">
            <v>NON SAL</v>
          </cell>
          <cell r="T1673" t="str">
            <v>N/A</v>
          </cell>
          <cell r="U1673" t="str">
            <v>N/A</v>
          </cell>
          <cell r="V1673" t="str">
            <v>N/A</v>
          </cell>
          <cell r="W1673" t="str">
            <v>P233 Facilities Maintenance</v>
          </cell>
          <cell r="X1673" t="str">
            <v>S7200 Services</v>
          </cell>
          <cell r="Y1673" t="str">
            <v>A2140 Facilities Maintenance</v>
          </cell>
          <cell r="AB1673">
            <v>0</v>
          </cell>
          <cell r="AC1673">
            <v>0</v>
          </cell>
          <cell r="AD1673">
            <v>0</v>
          </cell>
        </row>
        <row r="1674">
          <cell r="A1674" t="str">
            <v>O.NG.PCE.AOF.FAC.724FC</v>
          </cell>
          <cell r="B1674" t="str">
            <v>PCE AWOBA F/S FACIL CORR. MTC</v>
          </cell>
          <cell r="C1674" t="str">
            <v>O.NG.PCE.FAC.724FC</v>
          </cell>
          <cell r="D1674" t="str">
            <v>EASTERN SWAMP (PEC) OIL FACILITIES CORRECTIVE MAINTENANCE (PRODUCTION MAINTENANCE – OIL (ONSHORE))</v>
          </cell>
          <cell r="E1674">
            <v>413003</v>
          </cell>
          <cell r="F1674">
            <v>4130</v>
          </cell>
          <cell r="G1674" t="str">
            <v>OF-MTCE</v>
          </cell>
          <cell r="H1674" t="str">
            <v>BASE JV</v>
          </cell>
          <cell r="I1674" t="str">
            <v>PRODUCTION</v>
          </cell>
          <cell r="J1674" t="str">
            <v>PRODUCTION</v>
          </cell>
          <cell r="K1674" t="str">
            <v>Asset Manager, Swamp East Hub</v>
          </cell>
          <cell r="L1674" t="str">
            <v>Asset Management Integration Lead</v>
          </cell>
          <cell r="M1674" t="str">
            <v>IRETI OMOTOSO</v>
          </cell>
          <cell r="N1674" t="str">
            <v>PRODUCTION</v>
          </cell>
          <cell r="O1674" t="str">
            <v>AZUBUIKE, JOHN</v>
          </cell>
          <cell r="P1674" t="str">
            <v>CHIBUIKE.ATU@SHELL.COM</v>
          </cell>
          <cell r="Q1674" t="str">
            <v>OPEX</v>
          </cell>
          <cell r="R1674" t="str">
            <v>OPEX</v>
          </cell>
          <cell r="S1674" t="str">
            <v>NON SAL</v>
          </cell>
          <cell r="T1674" t="str">
            <v>N/A</v>
          </cell>
          <cell r="U1674" t="str">
            <v>N/A</v>
          </cell>
          <cell r="V1674" t="str">
            <v>N/A</v>
          </cell>
          <cell r="W1674" t="str">
            <v>P233 Facilities Maintenance</v>
          </cell>
          <cell r="X1674" t="str">
            <v>S7200 Services</v>
          </cell>
          <cell r="Y1674" t="str">
            <v>A2140 Facilities Maintenance</v>
          </cell>
          <cell r="AB1674">
            <v>0</v>
          </cell>
          <cell r="AC1674">
            <v>0</v>
          </cell>
          <cell r="AD1674">
            <v>0</v>
          </cell>
        </row>
        <row r="1675">
          <cell r="A1675" t="str">
            <v>O.NG.PCE.BNF.FAC.724FC</v>
          </cell>
          <cell r="B1675" t="str">
            <v>PCE BONNY F/S FACILITIES CORR. MTC</v>
          </cell>
          <cell r="C1675" t="str">
            <v>O.NG.PCE.FAC.724FC</v>
          </cell>
          <cell r="D1675" t="str">
            <v>EASTERN SWAMP (PEC) OIL FACILITIES CORRECTIVE MAINTENANCE (PRODUCTION MAINTENANCE – OIL (ONSHORE))</v>
          </cell>
          <cell r="E1675">
            <v>413001</v>
          </cell>
          <cell r="F1675">
            <v>4130</v>
          </cell>
          <cell r="G1675" t="str">
            <v>OF-MTCE</v>
          </cell>
          <cell r="H1675" t="str">
            <v>BASE JV</v>
          </cell>
          <cell r="I1675" t="str">
            <v>PRODUCTION</v>
          </cell>
          <cell r="J1675" t="str">
            <v>PRODUCTION</v>
          </cell>
          <cell r="K1675" t="str">
            <v>Asset Manager, Swamp East Hub</v>
          </cell>
          <cell r="L1675" t="str">
            <v>Asset Management Integration Lead</v>
          </cell>
          <cell r="M1675" t="str">
            <v>IRETI OMOTOSO</v>
          </cell>
          <cell r="N1675" t="str">
            <v>PRODUCTION</v>
          </cell>
          <cell r="O1675" t="str">
            <v>AZUBUIKE, JOHN</v>
          </cell>
          <cell r="P1675" t="str">
            <v>CHIBUIKE.ATU@SHELL.COM</v>
          </cell>
          <cell r="Q1675" t="str">
            <v>OPEX</v>
          </cell>
          <cell r="R1675" t="str">
            <v>OPEX</v>
          </cell>
          <cell r="S1675" t="str">
            <v>NON SAL</v>
          </cell>
          <cell r="T1675" t="str">
            <v>N/A</v>
          </cell>
          <cell r="U1675" t="str">
            <v>N/A</v>
          </cell>
          <cell r="V1675" t="str">
            <v>N_BONN_ES1_G01</v>
          </cell>
          <cell r="W1675" t="str">
            <v>P233 Facilities Maintenance</v>
          </cell>
          <cell r="X1675" t="str">
            <v>S7200 Services</v>
          </cell>
          <cell r="Y1675" t="str">
            <v>A2140 Facilities Maintenance</v>
          </cell>
          <cell r="AB1675">
            <v>31277456</v>
          </cell>
          <cell r="AC1675">
            <v>175750</v>
          </cell>
          <cell r="AD1675">
            <v>278299.0360655738</v>
          </cell>
        </row>
        <row r="1676">
          <cell r="A1676" t="str">
            <v>O.NG.PCE.C1F.FAC.724FC</v>
          </cell>
          <cell r="B1676" t="str">
            <v>PCE CAW. CHANNEL 1 F/S FACIL CORR. MTC</v>
          </cell>
          <cell r="C1676" t="str">
            <v>O.NG.PCE.FAC.724FC</v>
          </cell>
          <cell r="D1676" t="str">
            <v>EASTERN SWAMP (PEC) OIL FACILITIES CORRECTIVE MAINTENANCE (PRODUCTION MAINTENANCE – OIL (ONSHORE))</v>
          </cell>
          <cell r="E1676">
            <v>413003</v>
          </cell>
          <cell r="F1676">
            <v>4130</v>
          </cell>
          <cell r="G1676" t="str">
            <v>OF-MTCE</v>
          </cell>
          <cell r="H1676" t="str">
            <v>BASE JV</v>
          </cell>
          <cell r="I1676" t="str">
            <v>PRODUCTION</v>
          </cell>
          <cell r="J1676" t="str">
            <v>PRODUCTION</v>
          </cell>
          <cell r="K1676" t="str">
            <v>Asset Manager, Swamp East Hub</v>
          </cell>
          <cell r="L1676" t="str">
            <v>Asset Management Integration Lead</v>
          </cell>
          <cell r="M1676" t="str">
            <v>IRETI OMOTOSO</v>
          </cell>
          <cell r="N1676" t="str">
            <v>PRODUCTION</v>
          </cell>
          <cell r="O1676" t="str">
            <v>AZUBUIKE, JOHN</v>
          </cell>
          <cell r="P1676" t="str">
            <v>CHIBUIKE.ATU@SHELL.COM</v>
          </cell>
          <cell r="Q1676" t="str">
            <v>OPEX</v>
          </cell>
          <cell r="R1676" t="str">
            <v>OPEX</v>
          </cell>
          <cell r="S1676" t="str">
            <v>NON SAL</v>
          </cell>
          <cell r="T1676" t="str">
            <v>N/A</v>
          </cell>
          <cell r="U1676" t="str">
            <v>N/A</v>
          </cell>
          <cell r="V1676" t="str">
            <v>N/A</v>
          </cell>
          <cell r="W1676" t="str">
            <v>P233 Facilities Maintenance</v>
          </cell>
          <cell r="X1676" t="str">
            <v>S7200 Services</v>
          </cell>
          <cell r="Y1676" t="str">
            <v>A2140 Facilities Maintenance</v>
          </cell>
          <cell r="AB1676">
            <v>0</v>
          </cell>
          <cell r="AC1676">
            <v>0</v>
          </cell>
          <cell r="AD1676">
            <v>0</v>
          </cell>
        </row>
        <row r="1677">
          <cell r="A1677" t="str">
            <v>O.NG.PCE.C2F.FAC.724FC</v>
          </cell>
          <cell r="B1677" t="str">
            <v>PCE CAW. CHANNEL 2 F/S FACIL CORR. MTC</v>
          </cell>
          <cell r="C1677" t="str">
            <v>O.NG.PCE.FAC.724FC</v>
          </cell>
          <cell r="D1677" t="str">
            <v>EASTERN SWAMP (PEC) OIL FACILITIES CORRECTIVE MAINTENANCE (PRODUCTION MAINTENANCE – OIL (ONSHORE))</v>
          </cell>
          <cell r="E1677">
            <v>413003</v>
          </cell>
          <cell r="F1677">
            <v>4130</v>
          </cell>
          <cell r="G1677" t="str">
            <v>OF-MTCE</v>
          </cell>
          <cell r="H1677" t="str">
            <v>BASE JV</v>
          </cell>
          <cell r="I1677" t="str">
            <v>PRODUCTION</v>
          </cell>
          <cell r="J1677" t="str">
            <v>PRODUCTION</v>
          </cell>
          <cell r="K1677" t="str">
            <v>Asset Manager, Swamp East Hub</v>
          </cell>
          <cell r="L1677" t="str">
            <v>Asset Management Integration Lead</v>
          </cell>
          <cell r="M1677" t="str">
            <v>IRETI OMOTOSO</v>
          </cell>
          <cell r="N1677" t="str">
            <v>PRODUCTION</v>
          </cell>
          <cell r="O1677" t="str">
            <v>AZUBUIKE, JOHN</v>
          </cell>
          <cell r="P1677" t="str">
            <v>CHIBUIKE.ATU@SHELL.COM</v>
          </cell>
          <cell r="Q1677" t="str">
            <v>OPEX</v>
          </cell>
          <cell r="R1677" t="str">
            <v>OPEX</v>
          </cell>
          <cell r="S1677" t="str">
            <v>NON SAL</v>
          </cell>
          <cell r="T1677" t="str">
            <v>N/A</v>
          </cell>
          <cell r="U1677" t="str">
            <v>N/A</v>
          </cell>
          <cell r="V1677" t="str">
            <v>N/A</v>
          </cell>
          <cell r="W1677" t="str">
            <v>P233 Facilities Maintenance</v>
          </cell>
          <cell r="X1677" t="str">
            <v>S7200 Services</v>
          </cell>
          <cell r="Y1677" t="str">
            <v>A2140 Facilities Maintenance</v>
          </cell>
          <cell r="AB1677">
            <v>0</v>
          </cell>
          <cell r="AC1677">
            <v>0</v>
          </cell>
          <cell r="AD1677">
            <v>0</v>
          </cell>
        </row>
        <row r="1678">
          <cell r="A1678" t="str">
            <v>O.NG.PCE.C3F.FAC.724FC</v>
          </cell>
          <cell r="B1678" t="str">
            <v>PCE CAW. CHANNEL 3 F/S FACIL CORR. MTC</v>
          </cell>
          <cell r="C1678" t="str">
            <v>O.NG.PCE.FAC.724FC</v>
          </cell>
          <cell r="D1678" t="str">
            <v>EASTERN SWAMP (PEC) OIL FACILITIES CORRECTIVE MAINTENANCE (PRODUCTION MAINTENANCE – OIL (ONSHORE))</v>
          </cell>
          <cell r="E1678">
            <v>413003</v>
          </cell>
          <cell r="F1678">
            <v>4130</v>
          </cell>
          <cell r="G1678" t="str">
            <v>OF-MTCE</v>
          </cell>
          <cell r="H1678" t="str">
            <v>BASE JV</v>
          </cell>
          <cell r="I1678" t="str">
            <v>PRODUCTION</v>
          </cell>
          <cell r="J1678" t="str">
            <v>PRODUCTION</v>
          </cell>
          <cell r="K1678" t="str">
            <v>Asset Manager, Swamp East Hub</v>
          </cell>
          <cell r="L1678" t="str">
            <v>Asset Management Integration Lead</v>
          </cell>
          <cell r="M1678" t="str">
            <v>IRETI OMOTOSO</v>
          </cell>
          <cell r="N1678" t="str">
            <v>PRODUCTION</v>
          </cell>
          <cell r="O1678" t="str">
            <v>AZUBUIKE, JOHN</v>
          </cell>
          <cell r="P1678" t="str">
            <v>CHIBUIKE.ATU@SHELL.COM</v>
          </cell>
          <cell r="Q1678" t="str">
            <v>OPEX</v>
          </cell>
          <cell r="R1678" t="str">
            <v>OPEX</v>
          </cell>
          <cell r="S1678" t="str">
            <v>NON SAL</v>
          </cell>
          <cell r="T1678" t="str">
            <v>N/A</v>
          </cell>
          <cell r="U1678" t="str">
            <v>N/A</v>
          </cell>
          <cell r="V1678" t="str">
            <v>N/A</v>
          </cell>
          <cell r="W1678" t="str">
            <v>P233 Facilities Maintenance</v>
          </cell>
          <cell r="X1678" t="str">
            <v>S7200 Services</v>
          </cell>
          <cell r="Y1678" t="str">
            <v>A2140 Facilities Maintenance</v>
          </cell>
          <cell r="AB1678">
            <v>0</v>
          </cell>
          <cell r="AC1678">
            <v>0</v>
          </cell>
          <cell r="AD1678">
            <v>0</v>
          </cell>
        </row>
        <row r="1679">
          <cell r="A1679" t="str">
            <v>O.NG.PCE.C3F.FLO.724FC</v>
          </cell>
          <cell r="B1679" t="str">
            <v>PCE CAW. CHANNEL 3 F/S FLOWL CORR. MTC</v>
          </cell>
          <cell r="C1679" t="str">
            <v>O.NG.PCE.FAC.724FC</v>
          </cell>
          <cell r="D1679" t="str">
            <v>EASTERN SWAMP (PEC) OIL FACILITIES CORRECTIVE MAINTENANCE (PRODUCTION MAINTENANCE – OIL (ONSHORE))</v>
          </cell>
          <cell r="E1679">
            <v>413003</v>
          </cell>
          <cell r="F1679">
            <v>4130</v>
          </cell>
          <cell r="G1679" t="str">
            <v>OF-MTCE</v>
          </cell>
          <cell r="H1679" t="str">
            <v>BASE JV</v>
          </cell>
          <cell r="I1679" t="str">
            <v>PRODUCTION</v>
          </cell>
          <cell r="J1679" t="str">
            <v>PRODUCTION</v>
          </cell>
          <cell r="K1679" t="str">
            <v>Asset Manager, Swamp East Hub</v>
          </cell>
          <cell r="L1679" t="str">
            <v>Asset Management Integration Lead</v>
          </cell>
          <cell r="M1679" t="str">
            <v>IRETI OMOTOSO</v>
          </cell>
          <cell r="N1679" t="str">
            <v>PRODUCTION</v>
          </cell>
          <cell r="O1679" t="str">
            <v>AZUBUIKE, JOHN</v>
          </cell>
          <cell r="P1679" t="str">
            <v>CHIBUIKE.ATU@SHELL.COM</v>
          </cell>
          <cell r="Q1679" t="str">
            <v>OPEX</v>
          </cell>
          <cell r="R1679" t="str">
            <v>OPEX</v>
          </cell>
          <cell r="S1679" t="str">
            <v>NON SAL</v>
          </cell>
          <cell r="T1679" t="str">
            <v>N/A</v>
          </cell>
          <cell r="U1679" t="str">
            <v>N/A</v>
          </cell>
          <cell r="V1679" t="str">
            <v>N/A</v>
          </cell>
          <cell r="W1679" t="str">
            <v>P233 Facilities Maintenance</v>
          </cell>
          <cell r="X1679" t="str">
            <v>S7200 Services</v>
          </cell>
          <cell r="Y1679" t="str">
            <v>A2140 Facilities Maintenance</v>
          </cell>
          <cell r="AB1679">
            <v>0</v>
          </cell>
          <cell r="AC1679">
            <v>0</v>
          </cell>
          <cell r="AD1679">
            <v>0</v>
          </cell>
        </row>
        <row r="1680">
          <cell r="A1680" t="str">
            <v>O.NG.PCE.SUU.ACC.724FC</v>
          </cell>
          <cell r="B1680" t="str">
            <v>PCE.SUPPORTACCOMMODATIONCORR.</v>
          </cell>
          <cell r="C1680" t="str">
            <v>O.NG.PCE.FAC.724FC</v>
          </cell>
          <cell r="D1680" t="str">
            <v>EASTERN SWAMP (PEC) OIL FACILITIES CORRECTIVE MAINTENANCE (PRODUCTION MAINTENANCE – OIL (ONSHORE))</v>
          </cell>
          <cell r="E1680">
            <v>413003</v>
          </cell>
          <cell r="F1680">
            <v>4130</v>
          </cell>
          <cell r="G1680" t="str">
            <v>OF-MTCE</v>
          </cell>
          <cell r="H1680" t="str">
            <v>BASE JV</v>
          </cell>
          <cell r="I1680" t="str">
            <v>PRODUCTION</v>
          </cell>
          <cell r="J1680" t="str">
            <v>PRODUCTION</v>
          </cell>
          <cell r="K1680" t="str">
            <v>Asset Manager, Swamp East Hub</v>
          </cell>
          <cell r="L1680" t="str">
            <v>Asset Management Integration Lead</v>
          </cell>
          <cell r="M1680" t="str">
            <v>IRETI OMOTOSO</v>
          </cell>
          <cell r="N1680" t="str">
            <v>PRODUCTION</v>
          </cell>
          <cell r="O1680" t="str">
            <v>AZUBUIKE, JOHN</v>
          </cell>
          <cell r="P1680" t="str">
            <v>CHIBUIKE.ATU@SHELL.COM</v>
          </cell>
          <cell r="Q1680" t="str">
            <v>OPEX</v>
          </cell>
          <cell r="R1680" t="str">
            <v>OPEX</v>
          </cell>
          <cell r="S1680" t="str">
            <v>NON SAL</v>
          </cell>
          <cell r="T1680" t="str">
            <v>N/A</v>
          </cell>
          <cell r="U1680" t="str">
            <v>N/A</v>
          </cell>
          <cell r="V1680" t="str">
            <v>N/A</v>
          </cell>
          <cell r="W1680" t="str">
            <v>P233 Facilities Maintenance</v>
          </cell>
          <cell r="X1680" t="str">
            <v>S7200 Services</v>
          </cell>
          <cell r="Y1680" t="str">
            <v>A2140 Facilities Maintenance</v>
          </cell>
          <cell r="AB1680">
            <v>0</v>
          </cell>
          <cell r="AC1680">
            <v>0</v>
          </cell>
          <cell r="AD1680">
            <v>0</v>
          </cell>
        </row>
        <row r="1681">
          <cell r="A1681" t="str">
            <v>O.NG.PCE.SUU.HEL.724FC</v>
          </cell>
          <cell r="B1681" t="str">
            <v>PCE.SUPPORT HELIPAD CORR. MTC</v>
          </cell>
          <cell r="C1681" t="str">
            <v>O.NG.PCE.FAC.724FC</v>
          </cell>
          <cell r="D1681" t="str">
            <v>EASTERN SWAMP (PEC) OIL FACILITIES CORRECTIVE MAINTENANCE (PRODUCTION MAINTENANCE – OIL (ONSHORE))</v>
          </cell>
          <cell r="E1681">
            <v>413003</v>
          </cell>
          <cell r="F1681">
            <v>4130</v>
          </cell>
          <cell r="G1681" t="str">
            <v>OF-MTCE</v>
          </cell>
          <cell r="H1681" t="str">
            <v>BASE JV</v>
          </cell>
          <cell r="I1681" t="str">
            <v>PRODUCTION</v>
          </cell>
          <cell r="J1681" t="str">
            <v>PRODUCTION</v>
          </cell>
          <cell r="K1681" t="str">
            <v>Asset Manager, Swamp East Hub</v>
          </cell>
          <cell r="L1681" t="str">
            <v>Asset Management Integration Lead</v>
          </cell>
          <cell r="M1681" t="str">
            <v>IRETI OMOTOSO</v>
          </cell>
          <cell r="N1681" t="str">
            <v>PRODUCTION</v>
          </cell>
          <cell r="O1681" t="str">
            <v>AZUBUIKE, JOHN</v>
          </cell>
          <cell r="P1681" t="str">
            <v>CHIBUIKE.ATU@SHELL.COM</v>
          </cell>
          <cell r="Q1681" t="str">
            <v>OPEX</v>
          </cell>
          <cell r="R1681" t="str">
            <v>OPEX</v>
          </cell>
          <cell r="S1681" t="str">
            <v>NON SAL</v>
          </cell>
          <cell r="T1681" t="str">
            <v>N/A</v>
          </cell>
          <cell r="U1681" t="str">
            <v>N/A</v>
          </cell>
          <cell r="V1681" t="str">
            <v>N/A</v>
          </cell>
          <cell r="W1681" t="str">
            <v>P233 Facilities Maintenance</v>
          </cell>
          <cell r="X1681" t="str">
            <v>S7200 Services</v>
          </cell>
          <cell r="Y1681" t="str">
            <v>A2140 Facilities Maintenance</v>
          </cell>
          <cell r="AB1681">
            <v>0</v>
          </cell>
          <cell r="AC1681">
            <v>0</v>
          </cell>
          <cell r="AD1681">
            <v>0</v>
          </cell>
        </row>
        <row r="1682">
          <cell r="A1682" t="str">
            <v>O.NG.PBE.SKA.FAC.724FP</v>
          </cell>
          <cell r="B1682" t="str">
            <v xml:space="preserve">PBE SOKU AGG PREV. MTC                  </v>
          </cell>
          <cell r="C1682" t="str">
            <v>O.NG.PCE.FAC.724FP</v>
          </cell>
          <cell r="D1682" t="str">
            <v>EASTERN SWAMP (PEC) OIL FACILITIES PREVENTIVE MAINTENANCE (PRODUCTION MAINTENANCE – OIL (ONSHORE))</v>
          </cell>
          <cell r="E1682">
            <v>413001</v>
          </cell>
          <cell r="F1682">
            <v>4130</v>
          </cell>
          <cell r="G1682" t="str">
            <v>OF-MTCE</v>
          </cell>
          <cell r="H1682" t="str">
            <v>BASE JV</v>
          </cell>
          <cell r="I1682" t="str">
            <v>PRODUCTION</v>
          </cell>
          <cell r="J1682" t="str">
            <v>PRODUCTION</v>
          </cell>
          <cell r="K1682" t="str">
            <v>Asset Manager, Swamp East Hub</v>
          </cell>
          <cell r="L1682" t="str">
            <v>Asset Management Integration Lead</v>
          </cell>
          <cell r="M1682" t="str">
            <v>IRETI OMOTOSO</v>
          </cell>
          <cell r="N1682" t="str">
            <v>PRODUCTION</v>
          </cell>
          <cell r="O1682" t="str">
            <v>AZUBUIKE, JOHN</v>
          </cell>
          <cell r="P1682" t="str">
            <v>CHIBUIKE.ATU@SHELL.COM</v>
          </cell>
          <cell r="Q1682" t="str">
            <v>OPEX</v>
          </cell>
          <cell r="R1682" t="str">
            <v>OPEX</v>
          </cell>
          <cell r="S1682" t="str">
            <v>NON SAL</v>
          </cell>
          <cell r="T1682" t="str">
            <v>N/A</v>
          </cell>
          <cell r="U1682" t="str">
            <v>N/A</v>
          </cell>
          <cell r="V1682" t="str">
            <v>N/A</v>
          </cell>
          <cell r="W1682" t="str">
            <v>P233 Facilities Maintenance - Gas</v>
          </cell>
          <cell r="X1682" t="str">
            <v>S7200 Services</v>
          </cell>
          <cell r="Y1682" t="str">
            <v>A2140 Facilities Maintenance</v>
          </cell>
          <cell r="AB1682">
            <v>0</v>
          </cell>
          <cell r="AC1682">
            <v>0</v>
          </cell>
          <cell r="AD1682">
            <v>0</v>
          </cell>
        </row>
        <row r="1683">
          <cell r="A1683" t="str">
            <v>O.NG.PBE.SKF.FAC.724FP</v>
          </cell>
          <cell r="B1683" t="str">
            <v>PBE SOKU F/S FACIL PREV. MTC</v>
          </cell>
          <cell r="C1683" t="str">
            <v>O.NG.PCE.FAC.724FP</v>
          </cell>
          <cell r="D1683" t="str">
            <v>EASTERN SWAMP (PEC) OIL FACILITIES PREVENTIVE MAINTENANCE (PRODUCTION MAINTENANCE – OIL (ONSHORE))</v>
          </cell>
          <cell r="E1683">
            <v>413001</v>
          </cell>
          <cell r="F1683">
            <v>4130</v>
          </cell>
          <cell r="G1683" t="str">
            <v>OF-MTCE</v>
          </cell>
          <cell r="H1683" t="str">
            <v>BASE JV</v>
          </cell>
          <cell r="I1683" t="str">
            <v>PRODUCTION</v>
          </cell>
          <cell r="J1683" t="str">
            <v>PRODUCTION</v>
          </cell>
          <cell r="K1683" t="str">
            <v>Asset Manager, Swamp East Hub</v>
          </cell>
          <cell r="L1683" t="str">
            <v>Asset Management Integration Lead</v>
          </cell>
          <cell r="M1683" t="str">
            <v>IRETI OMOTOSO</v>
          </cell>
          <cell r="N1683" t="str">
            <v>PRODUCTION</v>
          </cell>
          <cell r="O1683" t="str">
            <v>AZUBUIKE, JOHN</v>
          </cell>
          <cell r="P1683" t="str">
            <v>CHIBUIKE.ATU@SHELL.COM</v>
          </cell>
          <cell r="Q1683" t="str">
            <v>OPEX</v>
          </cell>
          <cell r="R1683" t="str">
            <v>OPEX</v>
          </cell>
          <cell r="S1683" t="str">
            <v>NON SAL</v>
          </cell>
          <cell r="T1683" t="str">
            <v>N/A</v>
          </cell>
          <cell r="U1683" t="str">
            <v>N/A</v>
          </cell>
          <cell r="V1683" t="str">
            <v>N_SOKU_ES1_G01</v>
          </cell>
          <cell r="W1683" t="str">
            <v>P233 Facilities Maintenance</v>
          </cell>
          <cell r="X1683" t="str">
            <v>S7200 Services</v>
          </cell>
          <cell r="Y1683" t="str">
            <v>A2140 Facilities Maintenance</v>
          </cell>
          <cell r="AB1683">
            <v>62759331.200000003</v>
          </cell>
          <cell r="AC1683">
            <v>162450</v>
          </cell>
          <cell r="AD1683">
            <v>368218.29901639349</v>
          </cell>
        </row>
        <row r="1684">
          <cell r="A1684" t="str">
            <v>O.NG.PCE.AOF.FAC.724FP</v>
          </cell>
          <cell r="B1684" t="str">
            <v>PCE AWOBA F/S FACIL PREV. MTC</v>
          </cell>
          <cell r="C1684" t="str">
            <v>O.NG.PCE.FAC.724FP</v>
          </cell>
          <cell r="D1684" t="str">
            <v>EASTERN SWAMP (PEC) OIL FACILITIES PREVENTIVE MAINTENANCE (PRODUCTION MAINTENANCE – OIL (ONSHORE))</v>
          </cell>
          <cell r="E1684">
            <v>413001</v>
          </cell>
          <cell r="F1684">
            <v>4130</v>
          </cell>
          <cell r="G1684" t="str">
            <v>OF-MTCE</v>
          </cell>
          <cell r="H1684" t="str">
            <v>BASE JV</v>
          </cell>
          <cell r="I1684" t="str">
            <v>PRODUCTION</v>
          </cell>
          <cell r="J1684" t="str">
            <v>PRODUCTION</v>
          </cell>
          <cell r="K1684" t="str">
            <v>Asset Manager, Swamp East Hub</v>
          </cell>
          <cell r="L1684" t="str">
            <v>Asset Management Integration Lead</v>
          </cell>
          <cell r="M1684" t="str">
            <v>IRETI OMOTOSO</v>
          </cell>
          <cell r="N1684" t="str">
            <v>PRODUCTION</v>
          </cell>
          <cell r="O1684" t="str">
            <v>AZUBUIKE, JOHN</v>
          </cell>
          <cell r="P1684" t="str">
            <v>CHIBUIKE.ATU@SHELL.COM</v>
          </cell>
          <cell r="Q1684" t="str">
            <v>OPEX</v>
          </cell>
          <cell r="R1684" t="str">
            <v>OPEX</v>
          </cell>
          <cell r="S1684" t="str">
            <v>NON SAL</v>
          </cell>
          <cell r="T1684" t="str">
            <v>N/A</v>
          </cell>
          <cell r="U1684" t="str">
            <v>N/A</v>
          </cell>
          <cell r="V1684" t="str">
            <v>N/A</v>
          </cell>
          <cell r="W1684" t="str">
            <v>P233 Facilities Maintenance</v>
          </cell>
          <cell r="X1684" t="str">
            <v>S7200 Services</v>
          </cell>
          <cell r="Y1684" t="str">
            <v>A2140 Facilities Maintenance</v>
          </cell>
          <cell r="AB1684">
            <v>0</v>
          </cell>
          <cell r="AC1684">
            <v>0</v>
          </cell>
          <cell r="AD1684">
            <v>0</v>
          </cell>
        </row>
        <row r="1685">
          <cell r="A1685" t="str">
            <v>O.NG.PCE.BNF.FAC.724FP</v>
          </cell>
          <cell r="B1685" t="str">
            <v>PCW  NTA FACILITY OPERATIONS_x000D_
PCE BONNY F/S FACILITIES PREV. MTC</v>
          </cell>
          <cell r="C1685" t="str">
            <v>O.NG.PCE.FAC.724FP</v>
          </cell>
          <cell r="D1685" t="str">
            <v>EASTERN SWAMP (PEC) OIL FACILITIES PREVENTIVE MAINTENANCE (PRODUCTION MAINTENANCE – OIL (ONSHORE))</v>
          </cell>
          <cell r="E1685">
            <v>413001</v>
          </cell>
          <cell r="F1685">
            <v>4130</v>
          </cell>
          <cell r="G1685" t="str">
            <v>OF-MTCE</v>
          </cell>
          <cell r="H1685" t="str">
            <v>BASE JV</v>
          </cell>
          <cell r="I1685" t="str">
            <v>PRODUCTION</v>
          </cell>
          <cell r="J1685" t="str">
            <v>PRODUCTION</v>
          </cell>
          <cell r="K1685" t="str">
            <v>Asset Manager, Swamp East Hub</v>
          </cell>
          <cell r="L1685" t="str">
            <v>Asset Management Integration Lead</v>
          </cell>
          <cell r="M1685" t="str">
            <v>IRETI OMOTOSO</v>
          </cell>
          <cell r="N1685" t="str">
            <v>PRODUCTION</v>
          </cell>
          <cell r="O1685" t="str">
            <v>AZUBUIKE, JOHN</v>
          </cell>
          <cell r="P1685" t="str">
            <v>CHIBUIKE.ATU@SHELL.COM</v>
          </cell>
          <cell r="Q1685" t="str">
            <v>OPEX</v>
          </cell>
          <cell r="R1685" t="str">
            <v>OPEX</v>
          </cell>
          <cell r="S1685" t="str">
            <v>NON SAL</v>
          </cell>
          <cell r="T1685" t="str">
            <v>N/A</v>
          </cell>
          <cell r="U1685" t="str">
            <v>N/A</v>
          </cell>
          <cell r="V1685" t="str">
            <v>N_BONN_ES1_G01</v>
          </cell>
          <cell r="W1685" t="str">
            <v>P233 Facilities Maintenance</v>
          </cell>
          <cell r="X1685" t="str">
            <v>S7200 Services</v>
          </cell>
          <cell r="Y1685" t="str">
            <v>A2140 Facilities Maintenance</v>
          </cell>
          <cell r="AB1685">
            <v>53646132.200000003</v>
          </cell>
          <cell r="AC1685">
            <v>137050</v>
          </cell>
          <cell r="AD1685">
            <v>312938.9580327869</v>
          </cell>
        </row>
        <row r="1686">
          <cell r="A1686" t="str">
            <v>O.NG.PCE.BNF.FLO.724FC</v>
          </cell>
          <cell r="B1686" t="str">
            <v>PCE BONNY F/S FLOWLINES CORR. MTC</v>
          </cell>
          <cell r="C1686" t="str">
            <v>O.NG.PCE.FAC.724FP</v>
          </cell>
          <cell r="D1686" t="str">
            <v>EASTERN SWAMP (PEC) OIL FACILITIES PREVENTIVE MAINTENANCE (PRODUCTION MAINTENANCE – OIL (ONSHORE))</v>
          </cell>
          <cell r="E1686">
            <v>413001</v>
          </cell>
          <cell r="F1686">
            <v>4130</v>
          </cell>
          <cell r="G1686" t="str">
            <v>OF-MTCE</v>
          </cell>
          <cell r="H1686" t="str">
            <v>BASE JV</v>
          </cell>
          <cell r="I1686" t="str">
            <v>PRODUCTION</v>
          </cell>
          <cell r="J1686" t="str">
            <v>PRODUCTION</v>
          </cell>
          <cell r="K1686" t="str">
            <v>Asset Manager, Swamp East Hub</v>
          </cell>
          <cell r="L1686" t="str">
            <v>Asset Management Integration Lead</v>
          </cell>
          <cell r="M1686" t="str">
            <v>IRETI OMOTOSO</v>
          </cell>
          <cell r="N1686" t="str">
            <v>PRODUCTION</v>
          </cell>
          <cell r="O1686" t="str">
            <v>AZUBUIKE, JOHN</v>
          </cell>
          <cell r="P1686" t="str">
            <v>CHIBUIKE.ATU@SHELL.COM</v>
          </cell>
          <cell r="Q1686" t="str">
            <v>OPEX</v>
          </cell>
          <cell r="R1686" t="str">
            <v>OPEX</v>
          </cell>
          <cell r="S1686" t="str">
            <v>NON SAL</v>
          </cell>
          <cell r="T1686" t="str">
            <v>N/A</v>
          </cell>
          <cell r="U1686" t="str">
            <v>N/A</v>
          </cell>
          <cell r="V1686" t="str">
            <v>N/A</v>
          </cell>
          <cell r="W1686" t="str">
            <v>P233 Facilities Maintenance</v>
          </cell>
          <cell r="X1686" t="str">
            <v>S7200 Services</v>
          </cell>
          <cell r="Y1686" t="str">
            <v>A2140 Facilities Maintenance</v>
          </cell>
          <cell r="AB1686">
            <v>0</v>
          </cell>
          <cell r="AC1686">
            <v>0</v>
          </cell>
          <cell r="AD1686">
            <v>0</v>
          </cell>
        </row>
        <row r="1687">
          <cell r="A1687" t="str">
            <v>O.NG.PCE.BNF.FLO.724FP</v>
          </cell>
          <cell r="B1687" t="str">
            <v>PCE BONNY F/S FLOWLINES PREV. MTC</v>
          </cell>
          <cell r="C1687" t="str">
            <v>O.NG.PCE.FAC.724FP</v>
          </cell>
          <cell r="D1687" t="str">
            <v>EASTERN SWAMP (PEC) OIL FACILITIES PREVENTIVE MAINTENANCE (PRODUCTION MAINTENANCE – OIL (ONSHORE))</v>
          </cell>
          <cell r="E1687">
            <v>413001</v>
          </cell>
          <cell r="F1687">
            <v>4130</v>
          </cell>
          <cell r="G1687" t="str">
            <v>OF-MTCE</v>
          </cell>
          <cell r="H1687" t="str">
            <v>BASE JV</v>
          </cell>
          <cell r="I1687" t="str">
            <v>PRODUCTION</v>
          </cell>
          <cell r="J1687" t="str">
            <v>PRODUCTION</v>
          </cell>
          <cell r="K1687" t="str">
            <v>Asset Manager, Swamp East Hub</v>
          </cell>
          <cell r="L1687" t="str">
            <v>Asset Management Integration Lead</v>
          </cell>
          <cell r="M1687" t="str">
            <v>IRETI OMOTOSO</v>
          </cell>
          <cell r="N1687" t="str">
            <v>PRODUCTION</v>
          </cell>
          <cell r="O1687" t="str">
            <v>AZUBUIKE, JOHN</v>
          </cell>
          <cell r="P1687" t="str">
            <v>CHIBUIKE.ATU@SHELL.COM</v>
          </cell>
          <cell r="Q1687" t="str">
            <v>OPEX</v>
          </cell>
          <cell r="R1687" t="str">
            <v>OPEX</v>
          </cell>
          <cell r="S1687" t="str">
            <v>NON SAL</v>
          </cell>
          <cell r="T1687" t="str">
            <v>N/A</v>
          </cell>
          <cell r="U1687" t="str">
            <v>N/A</v>
          </cell>
          <cell r="V1687" t="str">
            <v>N/A</v>
          </cell>
          <cell r="W1687" t="str">
            <v>P233 Facilities Maintenance</v>
          </cell>
          <cell r="X1687" t="str">
            <v>S7200 Services</v>
          </cell>
          <cell r="Y1687" t="str">
            <v>A2140 Facilities Maintenance</v>
          </cell>
          <cell r="AB1687">
            <v>0</v>
          </cell>
          <cell r="AC1687">
            <v>0</v>
          </cell>
          <cell r="AD1687">
            <v>0</v>
          </cell>
        </row>
        <row r="1688">
          <cell r="A1688" t="str">
            <v>O.NG.PCE.C1F.FAC.724FP</v>
          </cell>
          <cell r="B1688" t="str">
            <v>PCE CAW. CHANNEL 1 F/S FACIL PREV. MTC</v>
          </cell>
          <cell r="C1688" t="str">
            <v>O.NG.PCE.FAC.724FP</v>
          </cell>
          <cell r="D1688" t="str">
            <v>EASTERN SWAMP (PEC) OIL FACILITIES PREVENTIVE MAINTENANCE (PRODUCTION MAINTENANCE – OIL (ONSHORE))</v>
          </cell>
          <cell r="E1688">
            <v>413001</v>
          </cell>
          <cell r="F1688">
            <v>4130</v>
          </cell>
          <cell r="G1688" t="str">
            <v>OF-MTCE</v>
          </cell>
          <cell r="H1688" t="str">
            <v>BASE JV</v>
          </cell>
          <cell r="I1688" t="str">
            <v>PRODUCTION</v>
          </cell>
          <cell r="J1688" t="str">
            <v>PRODUCTION</v>
          </cell>
          <cell r="K1688" t="str">
            <v>Asset Manager, Swamp East Hub</v>
          </cell>
          <cell r="L1688" t="str">
            <v>Asset Management Integration Lead</v>
          </cell>
          <cell r="M1688" t="str">
            <v>IRETI OMOTOSO</v>
          </cell>
          <cell r="N1688" t="str">
            <v>PRODUCTION</v>
          </cell>
          <cell r="O1688" t="str">
            <v>AZUBUIKE, JOHN</v>
          </cell>
          <cell r="P1688" t="str">
            <v>CHIBUIKE.ATU@SHELL.COM</v>
          </cell>
          <cell r="Q1688" t="str">
            <v>OPEX</v>
          </cell>
          <cell r="R1688" t="str">
            <v>OPEX</v>
          </cell>
          <cell r="S1688" t="str">
            <v>NON SAL</v>
          </cell>
          <cell r="T1688" t="str">
            <v>N/A</v>
          </cell>
          <cell r="U1688" t="str">
            <v>N/A</v>
          </cell>
          <cell r="V1688" t="str">
            <v>N/A</v>
          </cell>
          <cell r="W1688" t="str">
            <v>P233 Facilities Maintenance</v>
          </cell>
          <cell r="X1688" t="str">
            <v>S7200 Services</v>
          </cell>
          <cell r="Y1688" t="str">
            <v>A2140 Facilities Maintenance</v>
          </cell>
          <cell r="AB1688">
            <v>0</v>
          </cell>
          <cell r="AC1688">
            <v>0</v>
          </cell>
          <cell r="AD1688">
            <v>0</v>
          </cell>
        </row>
        <row r="1689">
          <cell r="A1689" t="str">
            <v>O.NG.PCE.C2F.FAC.724FP</v>
          </cell>
          <cell r="B1689" t="str">
            <v>PCE CAW. CHANNEL 2 F/S FACIL PREV. MTC</v>
          </cell>
          <cell r="C1689" t="str">
            <v>O.NG.PCE.FAC.724FP</v>
          </cell>
          <cell r="D1689" t="str">
            <v>EASTERN SWAMP (PEC) OIL FACILITIES PREVENTIVE MAINTENANCE (PRODUCTION MAINTENANCE – OIL (ONSHORE))</v>
          </cell>
          <cell r="E1689">
            <v>413001</v>
          </cell>
          <cell r="F1689">
            <v>4130</v>
          </cell>
          <cell r="G1689" t="str">
            <v>OF-MTCE</v>
          </cell>
          <cell r="H1689" t="str">
            <v>BASE JV</v>
          </cell>
          <cell r="I1689" t="str">
            <v>PRODUCTION</v>
          </cell>
          <cell r="J1689" t="str">
            <v>PRODUCTION</v>
          </cell>
          <cell r="K1689" t="str">
            <v>Asset Manager, Swamp East Hub</v>
          </cell>
          <cell r="L1689" t="str">
            <v>Asset Management Integration Lead</v>
          </cell>
          <cell r="M1689" t="str">
            <v>IRETI OMOTOSO</v>
          </cell>
          <cell r="N1689" t="str">
            <v>PRODUCTION</v>
          </cell>
          <cell r="O1689" t="str">
            <v>AZUBUIKE, JOHN</v>
          </cell>
          <cell r="P1689" t="str">
            <v>CHIBUIKE.ATU@SHELL.COM</v>
          </cell>
          <cell r="Q1689" t="str">
            <v>OPEX</v>
          </cell>
          <cell r="R1689" t="str">
            <v>OPEX</v>
          </cell>
          <cell r="S1689" t="str">
            <v>NON SAL</v>
          </cell>
          <cell r="T1689" t="str">
            <v>N/A</v>
          </cell>
          <cell r="U1689" t="str">
            <v>N/A</v>
          </cell>
          <cell r="V1689" t="str">
            <v>N/A</v>
          </cell>
          <cell r="W1689" t="str">
            <v>P233 Facilities Maintenance</v>
          </cell>
          <cell r="X1689" t="str">
            <v>S7200 Services</v>
          </cell>
          <cell r="Y1689" t="str">
            <v>A2140 Facilities Maintenance</v>
          </cell>
          <cell r="AB1689">
            <v>0</v>
          </cell>
          <cell r="AC1689">
            <v>0</v>
          </cell>
          <cell r="AD1689">
            <v>0</v>
          </cell>
        </row>
        <row r="1690">
          <cell r="A1690" t="str">
            <v>O.NG.PCE.C3F.FAC.724FP</v>
          </cell>
          <cell r="B1690" t="str">
            <v>PCE CAW. CHANNEL 3 F/S FACIL PREV. MTC</v>
          </cell>
          <cell r="C1690" t="str">
            <v>O.NG.PCE.FAC.724FP</v>
          </cell>
          <cell r="D1690" t="str">
            <v>EASTERN SWAMP (PEC) OIL FACILITIES PREVENTIVE MAINTENANCE (PRODUCTION MAINTENANCE – OIL (ONSHORE))</v>
          </cell>
          <cell r="E1690">
            <v>413001</v>
          </cell>
          <cell r="F1690">
            <v>4130</v>
          </cell>
          <cell r="G1690" t="str">
            <v>OF-MTCE</v>
          </cell>
          <cell r="H1690" t="str">
            <v>BASE JV</v>
          </cell>
          <cell r="I1690" t="str">
            <v>PRODUCTION</v>
          </cell>
          <cell r="J1690" t="str">
            <v>PRODUCTION</v>
          </cell>
          <cell r="K1690" t="str">
            <v>Asset Manager, Swamp East Hub</v>
          </cell>
          <cell r="L1690" t="str">
            <v>Asset Management Integration Lead</v>
          </cell>
          <cell r="M1690" t="str">
            <v>IRETI OMOTOSO</v>
          </cell>
          <cell r="N1690" t="str">
            <v>PRODUCTION</v>
          </cell>
          <cell r="O1690" t="str">
            <v>AZUBUIKE, JOHN</v>
          </cell>
          <cell r="P1690" t="str">
            <v>CHIBUIKE.ATU@SHELL.COM</v>
          </cell>
          <cell r="Q1690" t="str">
            <v>OPEX</v>
          </cell>
          <cell r="R1690" t="str">
            <v>OPEX</v>
          </cell>
          <cell r="S1690" t="str">
            <v>NON SAL</v>
          </cell>
          <cell r="T1690" t="str">
            <v>N/A</v>
          </cell>
          <cell r="U1690" t="str">
            <v>N/A</v>
          </cell>
          <cell r="V1690" t="str">
            <v>N/A</v>
          </cell>
          <cell r="W1690" t="str">
            <v>P233 Facilities Maintenance</v>
          </cell>
          <cell r="X1690" t="str">
            <v>S7200 Services</v>
          </cell>
          <cell r="Y1690" t="str">
            <v>A2140 Facilities Maintenance</v>
          </cell>
          <cell r="AB1690">
            <v>0</v>
          </cell>
          <cell r="AC1690">
            <v>0</v>
          </cell>
          <cell r="AD1690">
            <v>0</v>
          </cell>
        </row>
        <row r="1691">
          <cell r="A1691" t="str">
            <v>O.NG.PCE.SUU.ACC.724FP</v>
          </cell>
          <cell r="B1691" t="str">
            <v>PCE.SUPPORTACCOMMODATIONPREV.</v>
          </cell>
          <cell r="C1691" t="str">
            <v>O.NG.PCE.FAC.724FP</v>
          </cell>
          <cell r="D1691" t="str">
            <v>EASTERN SWAMP (PEC) OIL FACILITIES PREVENTIVE MAINTENANCE (PRODUCTION MAINTENANCE – OIL (ONSHORE))</v>
          </cell>
          <cell r="E1691">
            <v>413001</v>
          </cell>
          <cell r="F1691">
            <v>4130</v>
          </cell>
          <cell r="G1691" t="str">
            <v>OF-MTCE</v>
          </cell>
          <cell r="H1691" t="str">
            <v>BASE JV</v>
          </cell>
          <cell r="I1691" t="str">
            <v>PRODUCTION</v>
          </cell>
          <cell r="J1691" t="str">
            <v>PRODUCTION</v>
          </cell>
          <cell r="K1691" t="str">
            <v>Asset Manager, Swamp East Hub</v>
          </cell>
          <cell r="L1691" t="str">
            <v>Asset Management Integration Lead</v>
          </cell>
          <cell r="M1691" t="str">
            <v>IRETI OMOTOSO</v>
          </cell>
          <cell r="N1691" t="str">
            <v>PRODUCTION</v>
          </cell>
          <cell r="O1691" t="str">
            <v>AZUBUIKE, JOHN</v>
          </cell>
          <cell r="P1691" t="str">
            <v>CHIBUIKE.ATU@SHELL.COM</v>
          </cell>
          <cell r="Q1691" t="str">
            <v>OPEX</v>
          </cell>
          <cell r="R1691" t="str">
            <v>OPEX</v>
          </cell>
          <cell r="S1691" t="str">
            <v>NON SAL</v>
          </cell>
          <cell r="T1691" t="str">
            <v>N/A</v>
          </cell>
          <cell r="U1691" t="str">
            <v>N/A</v>
          </cell>
          <cell r="V1691" t="str">
            <v>N/A</v>
          </cell>
          <cell r="W1691" t="str">
            <v>P231 Production Operations</v>
          </cell>
          <cell r="X1691" t="str">
            <v>S7200 Services</v>
          </cell>
          <cell r="Y1691" t="str">
            <v>A2110 Production Operations</v>
          </cell>
          <cell r="AB1691">
            <v>0</v>
          </cell>
          <cell r="AC1691">
            <v>0</v>
          </cell>
          <cell r="AD1691">
            <v>0</v>
          </cell>
        </row>
        <row r="1692">
          <cell r="A1692" t="str">
            <v>O.NG.PBE.SKG.FAC.724FP</v>
          </cell>
          <cell r="B1692" t="str">
            <v>PBE SOKU G/P FACIL PREV. MTC</v>
          </cell>
          <cell r="C1692" t="str">
            <v>O.NG.PCE.GAS.724FP</v>
          </cell>
          <cell r="D1692" t="str">
            <v>EASTERN SWAMP (PEC) GAS PREVENTIVE MAINTENANCE (PRODUCTION MAINTENANCE – GAS (ONSHORE))</v>
          </cell>
          <cell r="E1692">
            <v>413003</v>
          </cell>
          <cell r="F1692">
            <v>4130</v>
          </cell>
          <cell r="G1692" t="str">
            <v>GAS</v>
          </cell>
          <cell r="H1692" t="str">
            <v>BASE JV</v>
          </cell>
          <cell r="I1692" t="str">
            <v>PRODUCTION</v>
          </cell>
          <cell r="J1692" t="str">
            <v>PRODUCTION</v>
          </cell>
          <cell r="K1692" t="str">
            <v>Asset Manager, Swamp East Hub</v>
          </cell>
          <cell r="L1692" t="str">
            <v>Asset Management Integration Lead</v>
          </cell>
          <cell r="M1692" t="str">
            <v>IRETI OMOTOSO</v>
          </cell>
          <cell r="N1692" t="str">
            <v>PRODUCTION</v>
          </cell>
          <cell r="O1692" t="str">
            <v>AZUBUIKE, JOHN</v>
          </cell>
          <cell r="P1692" t="str">
            <v>TAIRU.YISA@SHELL.COM</v>
          </cell>
          <cell r="Q1692" t="str">
            <v>OPEX</v>
          </cell>
          <cell r="R1692" t="str">
            <v>OPEX</v>
          </cell>
          <cell r="S1692" t="str">
            <v>NON SAL</v>
          </cell>
          <cell r="T1692" t="str">
            <v>N/A</v>
          </cell>
          <cell r="U1692" t="str">
            <v>N/A</v>
          </cell>
          <cell r="V1692" t="str">
            <v>N_SOKU_ES1_G01</v>
          </cell>
          <cell r="W1692" t="str">
            <v>P233 Facilities Maintenance - Gas</v>
          </cell>
          <cell r="X1692" t="str">
            <v>S7200 Services</v>
          </cell>
          <cell r="Y1692" t="str">
            <v>A2140 Facilities Maintenance</v>
          </cell>
          <cell r="AB1692">
            <v>157862309</v>
          </cell>
          <cell r="AC1692">
            <v>1438801</v>
          </cell>
          <cell r="AD1692">
            <v>1956382.3409836066</v>
          </cell>
        </row>
        <row r="1693">
          <cell r="A1693" t="str">
            <v>O.NG.PCE.AWG.FAC.724FP</v>
          </cell>
          <cell r="B1693" t="str">
            <v>PCE AWOBA AGG FACIL PREV. MTC</v>
          </cell>
          <cell r="C1693" t="str">
            <v>O.NG.PCE.GAS.724FP</v>
          </cell>
          <cell r="D1693" t="str">
            <v>EASTERN SWAMP (PEC) GAS PREVENTIVE MAINTENANCE (PRODUCTION MAINTENANCE – GAS (ONSHORE))</v>
          </cell>
          <cell r="E1693">
            <v>413003</v>
          </cell>
          <cell r="F1693">
            <v>4130</v>
          </cell>
          <cell r="G1693" t="str">
            <v>GAS</v>
          </cell>
          <cell r="H1693" t="str">
            <v>BASE JV</v>
          </cell>
          <cell r="I1693" t="str">
            <v>PRODUCTION</v>
          </cell>
          <cell r="J1693" t="str">
            <v>PRODUCTION</v>
          </cell>
          <cell r="K1693" t="str">
            <v>Asset Manager, Swamp East Hub</v>
          </cell>
          <cell r="L1693" t="str">
            <v>Asset Management Integration Lead</v>
          </cell>
          <cell r="M1693" t="str">
            <v>IRETI OMOTOSO</v>
          </cell>
          <cell r="N1693" t="str">
            <v>PRODUCTION</v>
          </cell>
          <cell r="O1693" t="str">
            <v>AZUBUIKE, JOHN</v>
          </cell>
          <cell r="P1693" t="str">
            <v>TAIRU.YISA@SHELL.COM</v>
          </cell>
          <cell r="Q1693" t="str">
            <v>OPEX</v>
          </cell>
          <cell r="R1693" t="str">
            <v>OPEX</v>
          </cell>
          <cell r="S1693" t="str">
            <v>NON SAL</v>
          </cell>
          <cell r="T1693" t="str">
            <v>N/A</v>
          </cell>
          <cell r="U1693" t="str">
            <v>N/A</v>
          </cell>
          <cell r="V1693" t="str">
            <v>N/A</v>
          </cell>
          <cell r="W1693" t="str">
            <v>P233 Facilities Maintenance</v>
          </cell>
          <cell r="X1693" t="str">
            <v>S7200 Services</v>
          </cell>
          <cell r="Y1693" t="str">
            <v>A2140 Facilities Maintenance</v>
          </cell>
          <cell r="AB1693">
            <v>0</v>
          </cell>
          <cell r="AC1693">
            <v>0</v>
          </cell>
          <cell r="AD1693">
            <v>0</v>
          </cell>
        </row>
        <row r="1694">
          <cell r="A1694" t="str">
            <v>O.NG.PCE.BNG.FAC.724FP</v>
          </cell>
          <cell r="B1694" t="str">
            <v>PCE BONNY NAG FACIL PREVENT MAINT</v>
          </cell>
          <cell r="C1694" t="str">
            <v>O.NG.PCE.GAS.724FP</v>
          </cell>
          <cell r="D1694" t="str">
            <v>EASTERN SWAMP (PEC) GAS PREVENTIVE MAINTENANCE (PRODUCTION MAINTENANCE – GAS (ONSHORE))</v>
          </cell>
          <cell r="E1694">
            <v>413003</v>
          </cell>
          <cell r="F1694">
            <v>4130</v>
          </cell>
          <cell r="G1694" t="str">
            <v>GAS</v>
          </cell>
          <cell r="H1694" t="str">
            <v>BASE JV</v>
          </cell>
          <cell r="I1694" t="str">
            <v>PRODUCTION</v>
          </cell>
          <cell r="J1694" t="str">
            <v>PRODUCTION</v>
          </cell>
          <cell r="K1694" t="str">
            <v>Asset Manager, Swamp East Hub</v>
          </cell>
          <cell r="L1694" t="str">
            <v>Asset Management Integration Lead</v>
          </cell>
          <cell r="M1694" t="str">
            <v>IRETI OMOTOSO</v>
          </cell>
          <cell r="N1694" t="str">
            <v>PRODUCTION</v>
          </cell>
          <cell r="O1694" t="str">
            <v>AZUBUIKE, JOHN</v>
          </cell>
          <cell r="P1694" t="str">
            <v>TAIRU.YISA@SHELL.COM</v>
          </cell>
          <cell r="Q1694" t="str">
            <v>OPEX</v>
          </cell>
          <cell r="R1694" t="str">
            <v>OPEX</v>
          </cell>
          <cell r="S1694" t="str">
            <v>NON SAL</v>
          </cell>
          <cell r="T1694" t="str">
            <v>N/A</v>
          </cell>
          <cell r="U1694" t="str">
            <v>N/A</v>
          </cell>
          <cell r="V1694" t="str">
            <v>N_BONN_ES1_G01</v>
          </cell>
          <cell r="W1694" t="str">
            <v>P233 Facilities Maintenance</v>
          </cell>
          <cell r="X1694" t="str">
            <v>S7200 Services</v>
          </cell>
          <cell r="Y1694" t="str">
            <v>A2140 Facilities Maintenance</v>
          </cell>
          <cell r="AB1694">
            <v>0</v>
          </cell>
          <cell r="AC1694">
            <v>0</v>
          </cell>
          <cell r="AD1694">
            <v>0</v>
          </cell>
        </row>
        <row r="1695">
          <cell r="A1695" t="str">
            <v>O.NG.PCE.C2G.FAC.724FP</v>
          </cell>
          <cell r="B1695" t="str">
            <v>CAW. CHANNEL 2 AGG FACIL PREV. MTC</v>
          </cell>
          <cell r="C1695" t="str">
            <v>O.NG.PCE.GAS.724FP</v>
          </cell>
          <cell r="D1695" t="str">
            <v>EASTERN SWAMP (PEC) GAS PREVENTIVE MAINTENANCE (PRODUCTION MAINTENANCE – GAS (ONSHORE))</v>
          </cell>
          <cell r="E1695">
            <v>413003</v>
          </cell>
          <cell r="F1695">
            <v>4130</v>
          </cell>
          <cell r="G1695" t="str">
            <v>GAS</v>
          </cell>
          <cell r="H1695" t="str">
            <v>BASE JV</v>
          </cell>
          <cell r="I1695" t="str">
            <v>PRODUCTION</v>
          </cell>
          <cell r="J1695" t="str">
            <v>PRODUCTION</v>
          </cell>
          <cell r="K1695" t="str">
            <v>Asset Manager, Swamp East Hub</v>
          </cell>
          <cell r="L1695" t="str">
            <v>Asset Management Integration Lead</v>
          </cell>
          <cell r="M1695" t="str">
            <v>IRETI OMOTOSO</v>
          </cell>
          <cell r="N1695" t="str">
            <v>PRODUCTION</v>
          </cell>
          <cell r="O1695" t="str">
            <v>AZUBUIKE, JOHN</v>
          </cell>
          <cell r="P1695" t="str">
            <v>TAIRU.YISA@SHELL.COM</v>
          </cell>
          <cell r="Q1695" t="str">
            <v>OPEX</v>
          </cell>
          <cell r="R1695" t="str">
            <v>OPEX</v>
          </cell>
          <cell r="S1695" t="str">
            <v>NON SAL</v>
          </cell>
          <cell r="T1695" t="str">
            <v>N/A</v>
          </cell>
          <cell r="U1695" t="str">
            <v>N/A</v>
          </cell>
          <cell r="V1695" t="str">
            <v>N/A</v>
          </cell>
          <cell r="W1695" t="str">
            <v>P233 Facilities Maintenance - Gas</v>
          </cell>
          <cell r="X1695" t="str">
            <v>S7200 Services</v>
          </cell>
          <cell r="Y1695" t="str">
            <v>A2140 Facilities Maintenance</v>
          </cell>
          <cell r="AB1695">
            <v>0</v>
          </cell>
          <cell r="AC1695">
            <v>0</v>
          </cell>
          <cell r="AD1695">
            <v>0</v>
          </cell>
        </row>
        <row r="1696">
          <cell r="A1696" t="str">
            <v>O.NG.PCW.OKF.FAC.71300</v>
          </cell>
          <cell r="B1696" t="str">
            <v>PCW OPUKUSHI F/S FACIL OPERATIONS</v>
          </cell>
          <cell r="C1696" t="str">
            <v>O.NG.PCW.FAC.71300D</v>
          </cell>
          <cell r="D1696" t="str">
            <v>SOUTHERN SWAMP (PWC) OIL FACILITIES OPERATIONS (FUEL &amp; DIESEL)</v>
          </cell>
          <cell r="E1696">
            <v>413001</v>
          </cell>
          <cell r="F1696">
            <v>4130</v>
          </cell>
          <cell r="G1696" t="str">
            <v>OF-MTCE</v>
          </cell>
          <cell r="H1696" t="str">
            <v>BASE JV</v>
          </cell>
          <cell r="I1696" t="str">
            <v>PRODUCTION</v>
          </cell>
          <cell r="J1696" t="str">
            <v>PRODUCTION</v>
          </cell>
          <cell r="K1696" t="str">
            <v>Asset Manager, Swamp West Hub</v>
          </cell>
          <cell r="L1696" t="str">
            <v>Asset Management Integration Lead</v>
          </cell>
          <cell r="M1696" t="str">
            <v>IRETI OMOTOSO</v>
          </cell>
          <cell r="N1696" t="str">
            <v>PRODUCTION</v>
          </cell>
          <cell r="O1696" t="str">
            <v>COOKEY, GABRIEL</v>
          </cell>
          <cell r="P1696" t="str">
            <v>RICHARD.ITENE@SHELL.COM</v>
          </cell>
          <cell r="Q1696" t="str">
            <v>OPEX</v>
          </cell>
          <cell r="R1696" t="str">
            <v>OPEX</v>
          </cell>
          <cell r="S1696" t="str">
            <v>NON SAL</v>
          </cell>
          <cell r="T1696" t="str">
            <v>N/A</v>
          </cell>
          <cell r="U1696" t="str">
            <v>N/A</v>
          </cell>
          <cell r="V1696" t="str">
            <v>N_OPUK_WS2_N02</v>
          </cell>
          <cell r="W1696" t="str">
            <v>P231 Production Operations</v>
          </cell>
          <cell r="X1696" t="str">
            <v>S7200 Services</v>
          </cell>
          <cell r="Y1696" t="str">
            <v>A2110 Production Operations</v>
          </cell>
          <cell r="AB1696">
            <v>323880296.97337598</v>
          </cell>
          <cell r="AC1696">
            <v>583043.83000000007</v>
          </cell>
          <cell r="AD1696">
            <v>1644946.4430274623</v>
          </cell>
        </row>
        <row r="1697">
          <cell r="A1697" t="str">
            <v>O.NG.PCW.TNF.FAC.71300</v>
          </cell>
          <cell r="B1697" t="str">
            <v>PCW TUNU F/S FACIL OPERATIONS</v>
          </cell>
          <cell r="C1697" t="str">
            <v>O.NG.PCW.FAC.71300D</v>
          </cell>
          <cell r="D1697" t="str">
            <v>SOUTHERN SWAMP (PWC) OIL FACILITIES OPERATIONS (FUEL &amp; DIESEL)</v>
          </cell>
          <cell r="E1697">
            <v>413001</v>
          </cell>
          <cell r="F1697">
            <v>4130</v>
          </cell>
          <cell r="G1697" t="str">
            <v>OF-MTCE</v>
          </cell>
          <cell r="H1697" t="str">
            <v>BASE JV</v>
          </cell>
          <cell r="I1697" t="str">
            <v>PRODUCTION</v>
          </cell>
          <cell r="J1697" t="str">
            <v>PRODUCTION</v>
          </cell>
          <cell r="K1697" t="str">
            <v>Asset Manager, Swamp West Hub</v>
          </cell>
          <cell r="L1697" t="str">
            <v>Asset Management Integration Lead</v>
          </cell>
          <cell r="M1697" t="str">
            <v>IRETI OMOTOSO</v>
          </cell>
          <cell r="N1697" t="str">
            <v>PRODUCTION</v>
          </cell>
          <cell r="O1697" t="str">
            <v>COOKEY, GABRIEL</v>
          </cell>
          <cell r="P1697" t="str">
            <v>RICHARD.ITENE@SHELL.COM</v>
          </cell>
          <cell r="Q1697" t="str">
            <v>OPEX</v>
          </cell>
          <cell r="R1697" t="str">
            <v>OPEX</v>
          </cell>
          <cell r="S1697" t="str">
            <v>NON SAL</v>
          </cell>
          <cell r="T1697" t="str">
            <v>N/A</v>
          </cell>
          <cell r="U1697" t="str">
            <v>N/A</v>
          </cell>
          <cell r="V1697" t="str">
            <v>N_TUNU_WS2_N02</v>
          </cell>
          <cell r="W1697" t="str">
            <v>P231 Production Operations</v>
          </cell>
          <cell r="X1697" t="str">
            <v>S7200 Services</v>
          </cell>
          <cell r="Y1697" t="str">
            <v>A2110 Production Operations</v>
          </cell>
          <cell r="AB1697">
            <v>314335851.51251996</v>
          </cell>
          <cell r="AC1697">
            <v>464668.73</v>
          </cell>
          <cell r="AD1697">
            <v>1495278.0792213769</v>
          </cell>
        </row>
        <row r="1698">
          <cell r="A1698" t="str">
            <v>O.NG.PCW.ARF.FAC.724FP</v>
          </cell>
          <cell r="B1698" t="str">
            <v>PCW AFREMO F/S FACIL PREV. MTC</v>
          </cell>
          <cell r="C1698" t="str">
            <v>O.NG.PCW.FAC.724AFP</v>
          </cell>
          <cell r="D1698" t="str">
            <v>PCW AFREMO F/S FACIL PREV. MTC (PRODUCTION MAINTENANCE – OIL (ONSHORE))</v>
          </cell>
          <cell r="E1698">
            <v>413001</v>
          </cell>
          <cell r="F1698">
            <v>4130</v>
          </cell>
          <cell r="G1698" t="str">
            <v>OF-MTCE</v>
          </cell>
          <cell r="H1698" t="str">
            <v>BASE JV</v>
          </cell>
          <cell r="I1698" t="str">
            <v>PRODUCTION</v>
          </cell>
          <cell r="J1698" t="str">
            <v>PRODUCTION</v>
          </cell>
          <cell r="K1698" t="str">
            <v>Asset Manager, Swamp West Hub</v>
          </cell>
          <cell r="L1698" t="str">
            <v>Asset Management Integration Lead</v>
          </cell>
          <cell r="M1698" t="str">
            <v>IRETI OMOTOSO</v>
          </cell>
          <cell r="N1698" t="str">
            <v>PRODUCTION</v>
          </cell>
          <cell r="O1698" t="str">
            <v>COOKEY, GABRIEL</v>
          </cell>
          <cell r="P1698" t="str">
            <v>RACHEAL.ORUEKPETI@SHELL.COM</v>
          </cell>
          <cell r="Q1698" t="str">
            <v>OPEX</v>
          </cell>
          <cell r="R1698" t="str">
            <v>OPEX</v>
          </cell>
          <cell r="S1698" t="str">
            <v>NON SAL</v>
          </cell>
          <cell r="T1698" t="str">
            <v>N/A</v>
          </cell>
          <cell r="U1698" t="str">
            <v>N/A</v>
          </cell>
          <cell r="V1698" t="str">
            <v>N_AFRE_WS1_N02</v>
          </cell>
          <cell r="W1698" t="str">
            <v>P233 Facilities Maintenance</v>
          </cell>
          <cell r="X1698" t="str">
            <v>S7200 Services</v>
          </cell>
          <cell r="Y1698" t="str">
            <v>A2140 Facilities Maintenance</v>
          </cell>
          <cell r="AB1698">
            <v>751198.15922202123</v>
          </cell>
          <cell r="AC1698">
            <v>24409.927311686166</v>
          </cell>
          <cell r="AD1698">
            <v>26872.872096020663</v>
          </cell>
        </row>
        <row r="1699">
          <cell r="A1699" t="str">
            <v>O.NG.PCW.ARF.FLO.724FP</v>
          </cell>
          <cell r="B1699" t="str">
            <v xml:space="preserve">PCW AFREMO F/S FLOWL PREV. MTC          </v>
          </cell>
          <cell r="C1699" t="str">
            <v>O.NG.PCW.FAC.724AFP</v>
          </cell>
          <cell r="D1699" t="str">
            <v>PCW AFREMO F/S FACIL PREV. MTC (PRODUCTION MAINTENANCE – OIL (ONSHORE))</v>
          </cell>
          <cell r="E1699">
            <v>413001</v>
          </cell>
          <cell r="F1699">
            <v>4130</v>
          </cell>
          <cell r="G1699" t="str">
            <v>OF-MTCE</v>
          </cell>
          <cell r="H1699" t="str">
            <v>BASE JV</v>
          </cell>
          <cell r="I1699" t="str">
            <v>PRODUCTION</v>
          </cell>
          <cell r="J1699" t="str">
            <v>PRODUCTION</v>
          </cell>
          <cell r="K1699" t="str">
            <v>Asset Manager, Swamp West Hub</v>
          </cell>
          <cell r="L1699" t="str">
            <v>Asset Management Integration Lead</v>
          </cell>
          <cell r="M1699" t="str">
            <v>IRETI OMOTOSO</v>
          </cell>
          <cell r="N1699" t="str">
            <v>PRODUCTION</v>
          </cell>
          <cell r="O1699" t="str">
            <v>COOKEY, GABRIEL</v>
          </cell>
          <cell r="P1699" t="str">
            <v>RACHEAL.ORUEKPETI@SHELL.COM</v>
          </cell>
          <cell r="Q1699" t="str">
            <v>OPEX</v>
          </cell>
          <cell r="R1699" t="str">
            <v>OPEX</v>
          </cell>
          <cell r="S1699" t="str">
            <v>NON SAL</v>
          </cell>
          <cell r="T1699" t="str">
            <v>N/A</v>
          </cell>
          <cell r="U1699" t="str">
            <v>N/A</v>
          </cell>
          <cell r="V1699" t="str">
            <v>N/A</v>
          </cell>
          <cell r="W1699" t="str">
            <v>P233 Facilities Maintenance</v>
          </cell>
          <cell r="X1699" t="str">
            <v>S7200 Services</v>
          </cell>
          <cell r="Y1699" t="str">
            <v>A2140 Facilities Maintenance</v>
          </cell>
          <cell r="AB1699">
            <v>0</v>
          </cell>
          <cell r="AC1699">
            <v>0</v>
          </cell>
          <cell r="AD1699">
            <v>0</v>
          </cell>
        </row>
        <row r="1700">
          <cell r="A1700" t="str">
            <v>O.NG.PCW.ARW.WEL.724WP</v>
          </cell>
          <cell r="B1700" t="str">
            <v xml:space="preserve">PCW Afremo Wells Prev. Mtc              </v>
          </cell>
          <cell r="C1700" t="str">
            <v>O.NG.PCW.FAC.724AFP</v>
          </cell>
          <cell r="D1700" t="str">
            <v>PCW AFREMO F/S FACIL PREV. MTC (PRODUCTION MAINTENANCE – OIL (ONSHORE))</v>
          </cell>
          <cell r="E1700">
            <v>413001</v>
          </cell>
          <cell r="F1700">
            <v>4130</v>
          </cell>
          <cell r="G1700" t="str">
            <v>OF-MTCE</v>
          </cell>
          <cell r="H1700" t="str">
            <v>BASE JV</v>
          </cell>
          <cell r="I1700" t="str">
            <v>PRODUCTION</v>
          </cell>
          <cell r="J1700" t="str">
            <v>PRODUCTION</v>
          </cell>
          <cell r="K1700" t="str">
            <v>Asset Manager, Swamp West Hub</v>
          </cell>
          <cell r="L1700" t="str">
            <v>Asset Management Integration Lead</v>
          </cell>
          <cell r="M1700" t="str">
            <v>IRETI OMOTOSO</v>
          </cell>
          <cell r="N1700" t="str">
            <v>PRODUCTION</v>
          </cell>
          <cell r="O1700" t="str">
            <v>COOKEY, GABRIEL</v>
          </cell>
          <cell r="P1700" t="str">
            <v>RACHEAL.ORUEKPETI@SHELL.COM</v>
          </cell>
          <cell r="Q1700" t="str">
            <v>OPEX</v>
          </cell>
          <cell r="R1700" t="str">
            <v>OPEX</v>
          </cell>
          <cell r="S1700" t="str">
            <v>NON SAL</v>
          </cell>
          <cell r="T1700" t="str">
            <v>N/A</v>
          </cell>
          <cell r="U1700" t="str">
            <v>N/A</v>
          </cell>
          <cell r="V1700" t="str">
            <v>N/A</v>
          </cell>
          <cell r="W1700" t="str">
            <v>P233 Facilities Maintenance</v>
          </cell>
          <cell r="X1700" t="str">
            <v>S7200 Services</v>
          </cell>
          <cell r="Y1700" t="str">
            <v>A2140 Facilities Maintenance</v>
          </cell>
          <cell r="AB1700">
            <v>0</v>
          </cell>
          <cell r="AC1700">
            <v>0</v>
          </cell>
          <cell r="AD1700">
            <v>0</v>
          </cell>
        </row>
        <row r="1701">
          <cell r="A1701" t="str">
            <v>O.NG.PCW.BSF.FAC.724FC</v>
          </cell>
          <cell r="B1701" t="str">
            <v>PCW BENISEDE F/S FACIL CORR. MTC</v>
          </cell>
          <cell r="C1701" t="str">
            <v>O.NG.PCW.FAC.724BFC</v>
          </cell>
          <cell r="D1701" t="str">
            <v>PCW BENISEDE F/S FACIL CORR. MTC (PRODUCTION MAINTENANCE – OIL (ONSHORE))</v>
          </cell>
          <cell r="E1701">
            <v>413001</v>
          </cell>
          <cell r="F1701">
            <v>4130</v>
          </cell>
          <cell r="G1701" t="str">
            <v>OF-MTCE</v>
          </cell>
          <cell r="H1701" t="str">
            <v>BASE JV</v>
          </cell>
          <cell r="I1701" t="str">
            <v>PRODUCTION</v>
          </cell>
          <cell r="J1701" t="str">
            <v>PRODUCTION</v>
          </cell>
          <cell r="K1701" t="str">
            <v>Asset Manager, Swamp West Hub</v>
          </cell>
          <cell r="L1701" t="str">
            <v>Asset Management Integration Lead</v>
          </cell>
          <cell r="M1701" t="str">
            <v>IRETI OMOTOSO</v>
          </cell>
          <cell r="N1701" t="str">
            <v>PRODUCTION</v>
          </cell>
          <cell r="O1701" t="str">
            <v>COOKEY, GABRIEL</v>
          </cell>
          <cell r="P1701" t="str">
            <v>SAMUEL.AKPORHUARHO@SHELL.COM</v>
          </cell>
          <cell r="Q1701" t="str">
            <v>OPEX</v>
          </cell>
          <cell r="R1701" t="str">
            <v>OPEX</v>
          </cell>
          <cell r="S1701" t="str">
            <v>NON SAL</v>
          </cell>
          <cell r="T1701" t="str">
            <v>N/A</v>
          </cell>
          <cell r="U1701" t="str">
            <v>N/A</v>
          </cell>
          <cell r="V1701" t="str">
            <v>N_BENS_WS2_N02</v>
          </cell>
          <cell r="W1701" t="str">
            <v>P233 Facilities Maintenance</v>
          </cell>
          <cell r="X1701" t="str">
            <v>S7200 Services</v>
          </cell>
          <cell r="Y1701" t="str">
            <v>A2140 Facilities Maintenance</v>
          </cell>
          <cell r="AB1701">
            <v>9631000</v>
          </cell>
          <cell r="AC1701">
            <v>173000.3</v>
          </cell>
          <cell r="AD1701">
            <v>204577.34918032784</v>
          </cell>
        </row>
        <row r="1702">
          <cell r="A1702" t="str">
            <v>O.NG.PCW.BSF.FLO.724FP</v>
          </cell>
          <cell r="B1702" t="str">
            <v>PCW BENISEDE F/S FLOWL PREV. MTC</v>
          </cell>
          <cell r="C1702" t="str">
            <v>O.NG.PCW.FAC.724BFC</v>
          </cell>
          <cell r="D1702" t="str">
            <v>PCW BENISEDE F/S FACIL CORR. MTC (PRODUCTION MAINTENANCE – OIL (ONSHORE))</v>
          </cell>
          <cell r="E1702">
            <v>413001</v>
          </cell>
          <cell r="F1702">
            <v>4130</v>
          </cell>
          <cell r="G1702" t="str">
            <v>OF-MTCE</v>
          </cell>
          <cell r="H1702" t="str">
            <v>BASE JV</v>
          </cell>
          <cell r="I1702" t="str">
            <v>PRODUCTION</v>
          </cell>
          <cell r="J1702" t="str">
            <v>PRODUCTION</v>
          </cell>
          <cell r="K1702" t="str">
            <v>Asset Manager, Swamp West Hub</v>
          </cell>
          <cell r="L1702" t="str">
            <v>Asset Management Integration Lead</v>
          </cell>
          <cell r="M1702" t="str">
            <v>IRETI OMOTOSO</v>
          </cell>
          <cell r="N1702" t="str">
            <v>PRODUCTION</v>
          </cell>
          <cell r="O1702" t="str">
            <v>COOKEY, GABRIEL</v>
          </cell>
          <cell r="P1702" t="str">
            <v>SAMUEL.AKPORHUARHO@SHELL.COM</v>
          </cell>
          <cell r="Q1702" t="str">
            <v>OPEX</v>
          </cell>
          <cell r="R1702" t="str">
            <v>OPEX</v>
          </cell>
          <cell r="S1702" t="str">
            <v>NON SAL</v>
          </cell>
          <cell r="T1702" t="str">
            <v>N/A</v>
          </cell>
          <cell r="U1702" t="str">
            <v>N/A</v>
          </cell>
          <cell r="V1702" t="str">
            <v>N/A</v>
          </cell>
          <cell r="W1702" t="str">
            <v>P233 Facilities Maintenance</v>
          </cell>
          <cell r="X1702" t="str">
            <v>S7200 Services</v>
          </cell>
          <cell r="Y1702" t="str">
            <v>A2140 Facilities Maintenance</v>
          </cell>
          <cell r="AB1702">
            <v>0</v>
          </cell>
          <cell r="AC1702">
            <v>0</v>
          </cell>
          <cell r="AD1702">
            <v>0</v>
          </cell>
        </row>
        <row r="1703">
          <cell r="A1703" t="str">
            <v>O.NG.PCW.ETF.FAC.724FC</v>
          </cell>
          <cell r="B1703" t="str">
            <v>PCW ESTUARY F/S FACIL CORR. MTC</v>
          </cell>
          <cell r="C1703" t="str">
            <v>O.NG.PCW.FAC.724EFC</v>
          </cell>
          <cell r="D1703" t="str">
            <v>PCW ESTUARY F/S FACIL CORR. MTC (PRODUCTION MAINTENANCE – OIL (ONSHORE))</v>
          </cell>
          <cell r="E1703">
            <v>413001</v>
          </cell>
          <cell r="F1703">
            <v>4130</v>
          </cell>
          <cell r="G1703" t="str">
            <v>OF-MTCE</v>
          </cell>
          <cell r="H1703" t="str">
            <v>BASE JV</v>
          </cell>
          <cell r="I1703" t="str">
            <v>PRODUCTION</v>
          </cell>
          <cell r="J1703" t="str">
            <v>PRODUCTION</v>
          </cell>
          <cell r="K1703" t="str">
            <v>Asset Manager, Swamp West Hub</v>
          </cell>
          <cell r="L1703" t="str">
            <v>Asset Management Integration Lead</v>
          </cell>
          <cell r="M1703" t="str">
            <v>IRETI OMOTOSO</v>
          </cell>
          <cell r="N1703" t="str">
            <v>PRODUCTION</v>
          </cell>
          <cell r="O1703" t="str">
            <v>COOKEY, GABRIEL</v>
          </cell>
          <cell r="P1703" t="str">
            <v>RACHEAL.ORUEKPETI@SHELL.COM</v>
          </cell>
          <cell r="Q1703" t="str">
            <v>OPEX</v>
          </cell>
          <cell r="R1703" t="str">
            <v>OPEX</v>
          </cell>
          <cell r="S1703" t="str">
            <v>NON SAL</v>
          </cell>
          <cell r="T1703" t="str">
            <v>N/A</v>
          </cell>
          <cell r="U1703" t="str">
            <v>N/A</v>
          </cell>
          <cell r="V1703" t="str">
            <v>N_FORC_WS1_G01</v>
          </cell>
          <cell r="W1703" t="str">
            <v>P233 Facilities Maintenance</v>
          </cell>
          <cell r="X1703" t="str">
            <v>S7200 Services</v>
          </cell>
          <cell r="Y1703" t="str">
            <v>A2140 Facilities Maintenance</v>
          </cell>
          <cell r="AB1703">
            <v>5544492.3071466601</v>
          </cell>
          <cell r="AC1703">
            <v>45513.405391026812</v>
          </cell>
          <cell r="AD1703">
            <v>63692.068693147012</v>
          </cell>
        </row>
        <row r="1704">
          <cell r="A1704" t="str">
            <v>O.NG.PCW.ETF.FLO.71300</v>
          </cell>
          <cell r="B1704" t="str">
            <v>PCW Estuary F/S Flowl Operations</v>
          </cell>
          <cell r="C1704" t="str">
            <v>O.NG.PCW.FAC.724EFC</v>
          </cell>
          <cell r="D1704" t="str">
            <v>PCW ESTUARY F/S FACIL CORR. MTC (PRODUCTION MAINTENANCE – OIL (ONSHORE))</v>
          </cell>
          <cell r="E1704">
            <v>413001</v>
          </cell>
          <cell r="F1704">
            <v>4130</v>
          </cell>
          <cell r="G1704" t="str">
            <v>OF-MTCE</v>
          </cell>
          <cell r="H1704" t="str">
            <v>BASE JV</v>
          </cell>
          <cell r="I1704" t="str">
            <v>PRODUCTION</v>
          </cell>
          <cell r="J1704" t="str">
            <v>PRODUCTION</v>
          </cell>
          <cell r="K1704" t="str">
            <v>Asset Manager, Swamp West Hub</v>
          </cell>
          <cell r="L1704" t="str">
            <v>Asset Management Integration Lead</v>
          </cell>
          <cell r="M1704" t="str">
            <v>IRETI OMOTOSO</v>
          </cell>
          <cell r="N1704" t="str">
            <v>PRODUCTION</v>
          </cell>
          <cell r="O1704" t="str">
            <v>COOKEY, GABRIEL</v>
          </cell>
          <cell r="P1704" t="str">
            <v>RACHEAL.ORUEKPETI@SHELL.COM</v>
          </cell>
          <cell r="Q1704" t="str">
            <v>OPEX</v>
          </cell>
          <cell r="R1704" t="str">
            <v>OPEX</v>
          </cell>
          <cell r="S1704" t="str">
            <v>NON SAL</v>
          </cell>
          <cell r="T1704" t="str">
            <v>N/A</v>
          </cell>
          <cell r="U1704" t="str">
            <v>N/A</v>
          </cell>
          <cell r="V1704" t="str">
            <v>N_FORC_WS1_G01</v>
          </cell>
          <cell r="W1704" t="str">
            <v>P233 Facilities Maintenance</v>
          </cell>
          <cell r="X1704" t="str">
            <v>S7200 Services</v>
          </cell>
          <cell r="Y1704" t="str">
            <v>A2140 Facilities Maintenance</v>
          </cell>
          <cell r="AB1704">
            <v>0</v>
          </cell>
          <cell r="AC1704">
            <v>0</v>
          </cell>
          <cell r="AD1704">
            <v>0</v>
          </cell>
        </row>
        <row r="1705">
          <cell r="A1705" t="str">
            <v>O.NG.PCW.NTF.FAC.724FP</v>
          </cell>
          <cell r="B1705" t="str">
            <v>PCW NORTH BANK F/S FACIL PREV. MTC</v>
          </cell>
          <cell r="C1705" t="str">
            <v>O.NG.PCW.FAC.724NFP</v>
          </cell>
          <cell r="D1705" t="str">
            <v>PCW NORTH BANK F/S FACIL PREV. MTC (PRODUCTION MAINTENANCE – OIL (ONSHORE))</v>
          </cell>
          <cell r="E1705">
            <v>413001</v>
          </cell>
          <cell r="F1705">
            <v>4130</v>
          </cell>
          <cell r="G1705" t="str">
            <v>OF-MTCE</v>
          </cell>
          <cell r="H1705" t="str">
            <v>BASE JV</v>
          </cell>
          <cell r="I1705" t="str">
            <v>PRODUCTION</v>
          </cell>
          <cell r="J1705" t="str">
            <v>PRODUCTION</v>
          </cell>
          <cell r="K1705" t="str">
            <v>Asset Manager, Swamp West Hub</v>
          </cell>
          <cell r="L1705" t="str">
            <v>Asset Management Integration Lead</v>
          </cell>
          <cell r="M1705" t="str">
            <v>IRETI OMOTOSO</v>
          </cell>
          <cell r="N1705" t="str">
            <v>PRODUCTION</v>
          </cell>
          <cell r="O1705" t="str">
            <v>COOKEY, GABRIEL</v>
          </cell>
          <cell r="P1705" t="str">
            <v>RACHEAL.ORUEKPETI@SHELL.COM</v>
          </cell>
          <cell r="Q1705" t="str">
            <v>OPEX</v>
          </cell>
          <cell r="R1705" t="str">
            <v>OPEX</v>
          </cell>
          <cell r="S1705" t="str">
            <v>NON SAL</v>
          </cell>
          <cell r="T1705" t="str">
            <v>N/A</v>
          </cell>
          <cell r="U1705" t="str">
            <v>N/A</v>
          </cell>
          <cell r="V1705" t="str">
            <v>N_FORC_WS1_G01</v>
          </cell>
          <cell r="W1705" t="str">
            <v>P233 Facilities Maintenance</v>
          </cell>
          <cell r="X1705" t="str">
            <v>S7200 Services</v>
          </cell>
          <cell r="Y1705" t="str">
            <v>A2140 Facilities Maintenance</v>
          </cell>
          <cell r="AB1705">
            <v>2500000</v>
          </cell>
          <cell r="AC1705">
            <v>279335.49</v>
          </cell>
          <cell r="AD1705">
            <v>287532.21131147537</v>
          </cell>
        </row>
        <row r="1706">
          <cell r="A1706" t="str">
            <v>O.NG.PCW.NTF.FLO.724FP</v>
          </cell>
          <cell r="B1706" t="str">
            <v>PCW NORTH BANK F/S FLOWL PREV. MTC</v>
          </cell>
          <cell r="C1706" t="str">
            <v>O.NG.PCW.FAC.724NFP</v>
          </cell>
          <cell r="D1706" t="str">
            <v>PCW NORTH BANK F/S FACIL PREV. MTC (PRODUCTION MAINTENANCE – OIL (ONSHORE))</v>
          </cell>
          <cell r="E1706">
            <v>413001</v>
          </cell>
          <cell r="F1706">
            <v>4130</v>
          </cell>
          <cell r="G1706" t="str">
            <v>OF-MTCE</v>
          </cell>
          <cell r="H1706" t="str">
            <v>BASE JV</v>
          </cell>
          <cell r="I1706" t="str">
            <v>PRODUCTION</v>
          </cell>
          <cell r="J1706" t="str">
            <v>PRODUCTION</v>
          </cell>
          <cell r="K1706" t="str">
            <v>Asset Manager, Swamp West Hub</v>
          </cell>
          <cell r="L1706" t="str">
            <v>Asset Management Integration Lead</v>
          </cell>
          <cell r="M1706" t="str">
            <v>IRETI OMOTOSO</v>
          </cell>
          <cell r="N1706" t="str">
            <v>PRODUCTION</v>
          </cell>
          <cell r="O1706" t="str">
            <v>COOKEY, GABRIEL</v>
          </cell>
          <cell r="P1706" t="str">
            <v>RACHEAL.ORUEKPETI@SHELL.COM</v>
          </cell>
          <cell r="Q1706" t="str">
            <v>OPEX</v>
          </cell>
          <cell r="R1706" t="str">
            <v>OPEX</v>
          </cell>
          <cell r="S1706" t="str">
            <v>NON SAL</v>
          </cell>
          <cell r="T1706" t="str">
            <v>N/A</v>
          </cell>
          <cell r="U1706" t="str">
            <v>N/A</v>
          </cell>
          <cell r="V1706" t="str">
            <v>N/A</v>
          </cell>
          <cell r="W1706" t="str">
            <v>P233 Facilities Maintenance</v>
          </cell>
          <cell r="X1706" t="str">
            <v>S7200 Services</v>
          </cell>
          <cell r="Y1706" t="str">
            <v>A2140 Facilities Maintenance</v>
          </cell>
          <cell r="AB1706">
            <v>0</v>
          </cell>
          <cell r="AC1706">
            <v>0</v>
          </cell>
          <cell r="AD1706">
            <v>0</v>
          </cell>
        </row>
        <row r="1707">
          <cell r="A1707" t="str">
            <v>O.NG.PCW.SBF.FAC.724FP</v>
          </cell>
          <cell r="B1707" t="str">
            <v>PCW SOUTH BANK F/S FACIL PREV. MTC</v>
          </cell>
          <cell r="C1707" t="str">
            <v>O.NG.PCW.FAC.724SBFP</v>
          </cell>
          <cell r="D1707" t="str">
            <v>PCW SOUTH BANK F/S FACIL PREV. MTC (PRODUCTION MAINTENANCE – OIL (ONSHORE))</v>
          </cell>
          <cell r="E1707">
            <v>413001</v>
          </cell>
          <cell r="F1707">
            <v>4130</v>
          </cell>
          <cell r="G1707" t="str">
            <v>OF-MTCE</v>
          </cell>
          <cell r="H1707" t="str">
            <v>BASE JV</v>
          </cell>
          <cell r="I1707" t="str">
            <v>PRODUCTION</v>
          </cell>
          <cell r="J1707" t="str">
            <v>PRODUCTION</v>
          </cell>
          <cell r="K1707" t="str">
            <v>Asset Manager, Swamp West Hub</v>
          </cell>
          <cell r="L1707" t="str">
            <v>Asset Management Integration Lead</v>
          </cell>
          <cell r="M1707" t="str">
            <v>IRETI OMOTOSO</v>
          </cell>
          <cell r="N1707" t="str">
            <v>PRODUCTION</v>
          </cell>
          <cell r="O1707" t="str">
            <v>COOKEY, GABRIEL</v>
          </cell>
          <cell r="P1707" t="str">
            <v>RACHEAL.ORUEKPETI@SHELL.COM</v>
          </cell>
          <cell r="Q1707" t="str">
            <v>OPEX</v>
          </cell>
          <cell r="R1707" t="str">
            <v>OPEX</v>
          </cell>
          <cell r="S1707" t="str">
            <v>NON SAL</v>
          </cell>
          <cell r="T1707" t="str">
            <v>N/A</v>
          </cell>
          <cell r="U1707" t="str">
            <v>N/A</v>
          </cell>
          <cell r="V1707" t="str">
            <v>N_FORC_WS1_G01</v>
          </cell>
          <cell r="W1707" t="str">
            <v>P233 Facilities Maintenance</v>
          </cell>
          <cell r="X1707" t="str">
            <v>S7200 Services</v>
          </cell>
          <cell r="Y1707" t="str">
            <v>A2140 Facilities Maintenance</v>
          </cell>
          <cell r="AB1707">
            <v>9902460</v>
          </cell>
          <cell r="AC1707">
            <v>320557.21000000002</v>
          </cell>
          <cell r="AD1707">
            <v>353024.29196721315</v>
          </cell>
        </row>
        <row r="1708">
          <cell r="A1708" t="str">
            <v>O.NG.PCW.SBF.FLO.724FP</v>
          </cell>
          <cell r="B1708" t="str">
            <v xml:space="preserve">PCW SOUTH BANK F/S FLOWL PREV. MTC      </v>
          </cell>
          <cell r="C1708" t="str">
            <v>O.NG.PCW.FAC.724SBFP</v>
          </cell>
          <cell r="D1708" t="str">
            <v>PCW SOUTH BANK F/S FACIL PREV. MTC (PRODUCTION MAINTENANCE – OIL (ONSHORE))</v>
          </cell>
          <cell r="E1708">
            <v>413001</v>
          </cell>
          <cell r="F1708">
            <v>4130</v>
          </cell>
          <cell r="G1708" t="str">
            <v>OF-MTCE</v>
          </cell>
          <cell r="H1708" t="str">
            <v>BASE JV</v>
          </cell>
          <cell r="I1708" t="str">
            <v>PRODUCTION</v>
          </cell>
          <cell r="J1708" t="str">
            <v>PRODUCTION</v>
          </cell>
          <cell r="K1708" t="str">
            <v>Asset Manager, Swamp West Hub</v>
          </cell>
          <cell r="L1708" t="str">
            <v>Asset Management Integration Lead</v>
          </cell>
          <cell r="M1708" t="str">
            <v>IRETI OMOTOSO</v>
          </cell>
          <cell r="N1708" t="str">
            <v>PRODUCTION</v>
          </cell>
          <cell r="O1708" t="str">
            <v>COOKEY, GABRIEL</v>
          </cell>
          <cell r="P1708" t="str">
            <v>RACHEAL.ORUEKPETI@SHELL.COM</v>
          </cell>
          <cell r="Q1708" t="str">
            <v>OPEX</v>
          </cell>
          <cell r="R1708" t="str">
            <v>OPEX</v>
          </cell>
          <cell r="S1708" t="str">
            <v>NON SAL</v>
          </cell>
          <cell r="T1708" t="str">
            <v>N/A</v>
          </cell>
          <cell r="U1708" t="str">
            <v>N/A</v>
          </cell>
          <cell r="V1708" t="str">
            <v>N/A</v>
          </cell>
          <cell r="W1708" t="str">
            <v>P233 Facilities Maintenance</v>
          </cell>
          <cell r="X1708" t="str">
            <v>S7200 Services</v>
          </cell>
          <cell r="Y1708" t="str">
            <v>A2140 Facilities Maintenance</v>
          </cell>
          <cell r="AB1708">
            <v>2477120.0699999998</v>
          </cell>
          <cell r="AC1708">
            <v>280945.62</v>
          </cell>
          <cell r="AD1708">
            <v>289067.32514754101</v>
          </cell>
        </row>
        <row r="1709">
          <cell r="A1709" t="str">
            <v>O.NG.PCW.SBW.WEL.71300</v>
          </cell>
          <cell r="B1709" t="str">
            <v>PCW SOUTH BANK F/S FLOWL OPERATIONS</v>
          </cell>
          <cell r="C1709" t="str">
            <v>O.NG.PCW.FAC.724SBFP</v>
          </cell>
          <cell r="D1709" t="str">
            <v>PCW SOUTH BANK F/S FACIL PREV. MTC (PRODUCTION MAINTENANCE – OIL (ONSHORE))</v>
          </cell>
          <cell r="E1709">
            <v>413001</v>
          </cell>
          <cell r="F1709">
            <v>4130</v>
          </cell>
          <cell r="G1709" t="str">
            <v>OF-MTCE</v>
          </cell>
          <cell r="H1709" t="str">
            <v>BASE JV</v>
          </cell>
          <cell r="I1709" t="str">
            <v>PRODUCTION</v>
          </cell>
          <cell r="J1709" t="str">
            <v>PRODUCTION</v>
          </cell>
          <cell r="K1709" t="str">
            <v>Asset Manager, Swamp West Hub</v>
          </cell>
          <cell r="L1709" t="str">
            <v>Asset Management Integration Lead</v>
          </cell>
          <cell r="M1709" t="str">
            <v>IRETI OMOTOSO</v>
          </cell>
          <cell r="N1709" t="str">
            <v>PRODUCTION</v>
          </cell>
          <cell r="O1709" t="str">
            <v>COOKEY, GABRIEL</v>
          </cell>
          <cell r="P1709" t="str">
            <v>RACHEAL.ORUEKPETI@SHELL.COM</v>
          </cell>
          <cell r="Q1709" t="str">
            <v>OPEX</v>
          </cell>
          <cell r="R1709" t="str">
            <v>OPEX</v>
          </cell>
          <cell r="S1709" t="str">
            <v>NON SAL</v>
          </cell>
          <cell r="T1709" t="str">
            <v>N/A</v>
          </cell>
          <cell r="U1709" t="str">
            <v>N/A</v>
          </cell>
          <cell r="V1709" t="str">
            <v>N/A</v>
          </cell>
          <cell r="W1709" t="str">
            <v>P231 Production Operations</v>
          </cell>
          <cell r="X1709" t="str">
            <v>S7200 Services</v>
          </cell>
          <cell r="Y1709" t="str">
            <v>A2130 Well/Mine Maintenance</v>
          </cell>
          <cell r="AB1709">
            <v>0</v>
          </cell>
          <cell r="AC1709">
            <v>0</v>
          </cell>
          <cell r="AD1709">
            <v>0</v>
          </cell>
        </row>
        <row r="1710">
          <cell r="A1710" t="str">
            <v>O.NG.PBE.NUF.FLO.724FP</v>
          </cell>
          <cell r="B1710" t="str">
            <v xml:space="preserve">PBE NUN RIVER F/S FLOWL PREV. MTC       </v>
          </cell>
          <cell r="C1710" t="str">
            <v>O.NG.PBE.NUF.FLO.724FC</v>
          </cell>
          <cell r="D1710" t="str">
            <v xml:space="preserve">PBE NUN RIVER F/S FLOWL CORR. MTC       </v>
          </cell>
          <cell r="E1710">
            <v>413001</v>
          </cell>
          <cell r="F1710">
            <v>4130</v>
          </cell>
          <cell r="G1710" t="str">
            <v>OF-MTCE</v>
          </cell>
          <cell r="H1710" t="str">
            <v>BASE JV</v>
          </cell>
          <cell r="I1710" t="str">
            <v>PRODUCTION</v>
          </cell>
          <cell r="J1710" t="str">
            <v>PRODUCTION</v>
          </cell>
          <cell r="K1710" t="str">
            <v>Asset Manager, Central Hub</v>
          </cell>
          <cell r="L1710" t="str">
            <v>Asset Management Integration Lead</v>
          </cell>
          <cell r="M1710" t="str">
            <v>IRETI OMOTOSO</v>
          </cell>
          <cell r="N1710" t="str">
            <v>PRODUCTION</v>
          </cell>
          <cell r="O1710" t="str">
            <v>ADEDIRAN, ADEWALE</v>
          </cell>
          <cell r="P1710" t="str">
            <v>MUSTAPHA.ODIOH@SHELL.COM</v>
          </cell>
          <cell r="Q1710" t="str">
            <v>OPEX</v>
          </cell>
          <cell r="R1710" t="str">
            <v>OPEX</v>
          </cell>
          <cell r="S1710" t="str">
            <v>NON SAL</v>
          </cell>
          <cell r="T1710" t="str">
            <v>N/A</v>
          </cell>
          <cell r="U1710" t="str">
            <v>N/A</v>
          </cell>
          <cell r="V1710" t="str">
            <v>N/A</v>
          </cell>
          <cell r="W1710" t="str">
            <v>P233 Facilities Maintenance</v>
          </cell>
          <cell r="X1710" t="str">
            <v>S7200 Services</v>
          </cell>
          <cell r="Y1710" t="str">
            <v>A2140 Facilities Maintenance</v>
          </cell>
          <cell r="AB1710">
            <v>0</v>
          </cell>
          <cell r="AC1710">
            <v>0</v>
          </cell>
          <cell r="AD1710">
            <v>0</v>
          </cell>
        </row>
        <row r="1711">
          <cell r="A1711" t="str">
            <v>O.NG.PCW.TNF.FAC.724FC</v>
          </cell>
          <cell r="B1711" t="str">
            <v>PCW TUNU F/S FACIL CORR. MTC</v>
          </cell>
          <cell r="C1711" t="str">
            <v>O.NG.PCW.FAC.724TFC</v>
          </cell>
          <cell r="D1711" t="str">
            <v>PCW TUNU F/S FACIL CORR. MTC (PRODUCTION MAINTENANCE – OIL (ONSHORE))</v>
          </cell>
          <cell r="E1711">
            <v>413001</v>
          </cell>
          <cell r="F1711">
            <v>4130</v>
          </cell>
          <cell r="G1711" t="str">
            <v>OF-MTCE</v>
          </cell>
          <cell r="H1711" t="str">
            <v>BASE JV</v>
          </cell>
          <cell r="I1711" t="str">
            <v>PRODUCTION</v>
          </cell>
          <cell r="J1711" t="str">
            <v>PRODUCTION</v>
          </cell>
          <cell r="K1711" t="str">
            <v>Asset Manager, Swamp West Hub</v>
          </cell>
          <cell r="L1711" t="str">
            <v>Asset Management Integration Lead</v>
          </cell>
          <cell r="M1711" t="str">
            <v>IRETI OMOTOSO</v>
          </cell>
          <cell r="N1711" t="str">
            <v>PRODUCTION</v>
          </cell>
          <cell r="O1711" t="str">
            <v>COOKEY, GABRIEL</v>
          </cell>
          <cell r="P1711" t="str">
            <v>SAMUEL.AKPORHUARHO@SHELL.COM</v>
          </cell>
          <cell r="Q1711" t="str">
            <v>OPEX</v>
          </cell>
          <cell r="R1711" t="str">
            <v>OPEX</v>
          </cell>
          <cell r="S1711" t="str">
            <v>NON SAL</v>
          </cell>
          <cell r="T1711" t="str">
            <v>N/A</v>
          </cell>
          <cell r="U1711" t="str">
            <v>N/A</v>
          </cell>
          <cell r="V1711" t="str">
            <v>N_TUNU_WS2_N02</v>
          </cell>
          <cell r="W1711" t="str">
            <v>P233 Facilities Maintenance</v>
          </cell>
          <cell r="X1711" t="str">
            <v>S7200 Services</v>
          </cell>
          <cell r="Y1711" t="str">
            <v>A2140 Facilities Maintenance</v>
          </cell>
          <cell r="AB1711">
            <v>12196320</v>
          </cell>
          <cell r="AC1711">
            <v>216072</v>
          </cell>
          <cell r="AD1711">
            <v>256059.93442622951</v>
          </cell>
        </row>
        <row r="1712">
          <cell r="A1712" t="str">
            <v>O.NG.PCW.TNF.FLO.724FC</v>
          </cell>
          <cell r="B1712" t="str">
            <v>PCW TUNU F/S FLOWL CORR. MTC</v>
          </cell>
          <cell r="C1712" t="str">
            <v>O.NG.PCW.FAC.724TFC</v>
          </cell>
          <cell r="D1712" t="str">
            <v>PCW TUNU F/S FACIL CORR. MTC (PRODUCTION MAINTENANCE – OIL (ONSHORE))</v>
          </cell>
          <cell r="E1712">
            <v>413001</v>
          </cell>
          <cell r="F1712">
            <v>4130</v>
          </cell>
          <cell r="G1712" t="str">
            <v>OF-MTCE</v>
          </cell>
          <cell r="H1712" t="str">
            <v>BASE JV</v>
          </cell>
          <cell r="I1712" t="str">
            <v>PRODUCTION</v>
          </cell>
          <cell r="J1712" t="str">
            <v>PRODUCTION</v>
          </cell>
          <cell r="K1712" t="str">
            <v>Asset Manager, Swamp West Hub</v>
          </cell>
          <cell r="L1712" t="str">
            <v>Asset Management Integration Lead</v>
          </cell>
          <cell r="M1712" t="str">
            <v>IRETI OMOTOSO</v>
          </cell>
          <cell r="N1712" t="str">
            <v>PRODUCTION</v>
          </cell>
          <cell r="O1712" t="str">
            <v>COOKEY, GABRIEL</v>
          </cell>
          <cell r="P1712" t="str">
            <v>SAMUEL.AKPORHUARHO@SHELL.COM</v>
          </cell>
          <cell r="Q1712" t="str">
            <v>OPEX</v>
          </cell>
          <cell r="R1712" t="str">
            <v>OPEX</v>
          </cell>
          <cell r="S1712" t="str">
            <v>NON SAL</v>
          </cell>
          <cell r="T1712" t="str">
            <v>N/A</v>
          </cell>
          <cell r="U1712" t="str">
            <v>N/A</v>
          </cell>
          <cell r="V1712" t="str">
            <v>N/A</v>
          </cell>
          <cell r="W1712" t="str">
            <v>P233 Facilities Maintenance</v>
          </cell>
          <cell r="X1712" t="str">
            <v>S7200 Services</v>
          </cell>
          <cell r="Y1712" t="str">
            <v>A2140 Facilities Maintenance</v>
          </cell>
          <cell r="AB1712">
            <v>0</v>
          </cell>
          <cell r="AC1712">
            <v>0</v>
          </cell>
          <cell r="AD1712">
            <v>0</v>
          </cell>
        </row>
        <row r="1713">
          <cell r="A1713" t="str">
            <v>O.NG.PCW.TNF.FAC.724FP</v>
          </cell>
          <cell r="B1713" t="str">
            <v>PCW TUNU F/S FACIL PREV. MTC</v>
          </cell>
          <cell r="C1713" t="str">
            <v>O.NG.PCW.FAC.724TFP</v>
          </cell>
          <cell r="D1713" t="str">
            <v>PCW TUNU F/S FACIL PREV. MTC (PRODUCTION MAINTENANCE – OIL (ONSHORE))</v>
          </cell>
          <cell r="E1713">
            <v>413001</v>
          </cell>
          <cell r="F1713">
            <v>4130</v>
          </cell>
          <cell r="G1713" t="str">
            <v>OF-MTCE</v>
          </cell>
          <cell r="H1713" t="str">
            <v>BASE JV</v>
          </cell>
          <cell r="I1713" t="str">
            <v>PRODUCTION</v>
          </cell>
          <cell r="J1713" t="str">
            <v>PRODUCTION</v>
          </cell>
          <cell r="K1713" t="str">
            <v>Asset Manager, Swamp West Hub</v>
          </cell>
          <cell r="L1713" t="str">
            <v>Asset Management Integration Lead</v>
          </cell>
          <cell r="M1713" t="str">
            <v>IRETI OMOTOSO</v>
          </cell>
          <cell r="N1713" t="str">
            <v>PRODUCTION</v>
          </cell>
          <cell r="O1713" t="str">
            <v>COOKEY, GABRIEL</v>
          </cell>
          <cell r="P1713" t="str">
            <v>SAMUEL.AKPORHUARHO@SHELL.COM</v>
          </cell>
          <cell r="Q1713" t="str">
            <v>OPEX</v>
          </cell>
          <cell r="R1713" t="str">
            <v>OPEX</v>
          </cell>
          <cell r="S1713" t="str">
            <v>NON SAL</v>
          </cell>
          <cell r="T1713" t="str">
            <v>N/A</v>
          </cell>
          <cell r="U1713" t="str">
            <v>N/A</v>
          </cell>
          <cell r="V1713" t="str">
            <v>N_TUNU_WS2_N02</v>
          </cell>
          <cell r="W1713" t="str">
            <v>P233 Facilities Maintenance</v>
          </cell>
          <cell r="X1713" t="str">
            <v>S7200 Services</v>
          </cell>
          <cell r="Y1713" t="str">
            <v>A2140 Facilities Maintenance</v>
          </cell>
          <cell r="AB1713">
            <v>3668280</v>
          </cell>
          <cell r="AC1713">
            <v>318065.76999999996</v>
          </cell>
          <cell r="AD1713">
            <v>330092.91754098359</v>
          </cell>
        </row>
        <row r="1714">
          <cell r="A1714" t="str">
            <v>O.NG.PCW.TNF.FLO.724FP</v>
          </cell>
          <cell r="B1714" t="str">
            <v>PCW TUNU F/S FLOWL PREV. MTC</v>
          </cell>
          <cell r="C1714" t="str">
            <v>O.NG.PCW.FAC.724TFP</v>
          </cell>
          <cell r="D1714" t="str">
            <v>PCW TUNU F/S FACIL PREV. MTC (PRODUCTION MAINTENANCE – OIL (ONSHORE))</v>
          </cell>
          <cell r="E1714">
            <v>413001</v>
          </cell>
          <cell r="F1714">
            <v>4130</v>
          </cell>
          <cell r="G1714" t="str">
            <v>OF-MTCE</v>
          </cell>
          <cell r="H1714" t="str">
            <v>BASE JV</v>
          </cell>
          <cell r="I1714" t="str">
            <v>PRODUCTION</v>
          </cell>
          <cell r="J1714" t="str">
            <v>PRODUCTION</v>
          </cell>
          <cell r="K1714" t="str">
            <v>Asset Manager, Swamp West Hub</v>
          </cell>
          <cell r="L1714" t="str">
            <v>Asset Management Integration Lead</v>
          </cell>
          <cell r="M1714" t="str">
            <v>IRETI OMOTOSO</v>
          </cell>
          <cell r="N1714" t="str">
            <v>PRODUCTION</v>
          </cell>
          <cell r="O1714" t="str">
            <v>COOKEY, GABRIEL</v>
          </cell>
          <cell r="P1714" t="str">
            <v>SAMUEL.AKPORHUARHO@SHELL.COM</v>
          </cell>
          <cell r="Q1714" t="str">
            <v>OPEX</v>
          </cell>
          <cell r="R1714" t="str">
            <v>OPEX</v>
          </cell>
          <cell r="S1714" t="str">
            <v>NON SAL</v>
          </cell>
          <cell r="T1714" t="str">
            <v>N/A</v>
          </cell>
          <cell r="U1714" t="str">
            <v>N/A</v>
          </cell>
          <cell r="V1714" t="str">
            <v>N/A</v>
          </cell>
          <cell r="W1714" t="str">
            <v>P233 Facilities Maintenance</v>
          </cell>
          <cell r="X1714" t="str">
            <v>S7200 Services</v>
          </cell>
          <cell r="Y1714" t="str">
            <v>A2140 Facilities Maintenance</v>
          </cell>
          <cell r="AB1714">
            <v>0</v>
          </cell>
          <cell r="AC1714">
            <v>0</v>
          </cell>
          <cell r="AD1714">
            <v>0</v>
          </cell>
        </row>
        <row r="1715">
          <cell r="A1715" t="str">
            <v>O.NG.PCW.YKF.FAC.724FC</v>
          </cell>
          <cell r="B1715" t="str">
            <v>PCW YOKRI F/S FACIL CORR. MTC</v>
          </cell>
          <cell r="C1715" t="str">
            <v>O.NG.PCW.FAC.724YKFC</v>
          </cell>
          <cell r="D1715" t="str">
            <v>PCW YOKRI F/S FACIL CORR. MTC (PRODUCTION MAINTENANCE – OIL (ONSHORE))</v>
          </cell>
          <cell r="E1715">
            <v>413001</v>
          </cell>
          <cell r="F1715">
            <v>4130</v>
          </cell>
          <cell r="G1715" t="str">
            <v>OF-MTCE</v>
          </cell>
          <cell r="H1715" t="str">
            <v>BASE JV</v>
          </cell>
          <cell r="I1715" t="str">
            <v>PRODUCTION</v>
          </cell>
          <cell r="J1715" t="str">
            <v>PRODUCTION</v>
          </cell>
          <cell r="K1715" t="str">
            <v>Asset Manager, Swamp West Hub</v>
          </cell>
          <cell r="L1715" t="str">
            <v>Asset Management Integration Lead</v>
          </cell>
          <cell r="M1715" t="str">
            <v>IRETI OMOTOSO</v>
          </cell>
          <cell r="N1715" t="str">
            <v>PRODUCTION</v>
          </cell>
          <cell r="O1715" t="str">
            <v>COOKEY, GABRIEL</v>
          </cell>
          <cell r="P1715" t="str">
            <v>RACHEAL.ORUEKPETI@SHELL.COM</v>
          </cell>
          <cell r="Q1715" t="str">
            <v>OPEX</v>
          </cell>
          <cell r="R1715" t="str">
            <v>OPEX</v>
          </cell>
          <cell r="S1715" t="str">
            <v>NON SAL</v>
          </cell>
          <cell r="T1715" t="str">
            <v>N/A</v>
          </cell>
          <cell r="U1715" t="str">
            <v>N/A</v>
          </cell>
          <cell r="V1715" t="str">
            <v>N_FORC_WS1_G01</v>
          </cell>
          <cell r="W1715" t="str">
            <v>P233 Facilities Maintenance</v>
          </cell>
          <cell r="X1715" t="str">
            <v>S7200 Services</v>
          </cell>
          <cell r="Y1715" t="str">
            <v>A2140 Facilities Maintenance</v>
          </cell>
          <cell r="AB1715">
            <v>6749010.5673512025</v>
          </cell>
          <cell r="AC1715">
            <v>80885.035154890415</v>
          </cell>
          <cell r="AD1715">
            <v>103012.93865440256</v>
          </cell>
        </row>
        <row r="1716">
          <cell r="A1716" t="str">
            <v>O.NG.PCW.YKF.FLO.724FC</v>
          </cell>
          <cell r="B1716" t="str">
            <v xml:space="preserve">PCW YOKRI F/S FLOWL CORR. MTC           </v>
          </cell>
          <cell r="C1716" t="str">
            <v>O.NG.PCW.FAC.724YKFC</v>
          </cell>
          <cell r="D1716" t="str">
            <v>PCW YOKRI F/S FACIL CORR. MTC (PRODUCTION MAINTENANCE – OIL (ONSHORE))</v>
          </cell>
          <cell r="E1716">
            <v>413001</v>
          </cell>
          <cell r="F1716">
            <v>4130</v>
          </cell>
          <cell r="G1716" t="str">
            <v>OF-MTCE</v>
          </cell>
          <cell r="H1716" t="str">
            <v>BASE JV</v>
          </cell>
          <cell r="I1716" t="str">
            <v>PRODUCTION</v>
          </cell>
          <cell r="J1716" t="str">
            <v>PRODUCTION</v>
          </cell>
          <cell r="K1716" t="str">
            <v>Asset Manager, Swamp West Hub</v>
          </cell>
          <cell r="L1716" t="str">
            <v>Asset Management Integration Lead</v>
          </cell>
          <cell r="M1716" t="str">
            <v>IRETI OMOTOSO</v>
          </cell>
          <cell r="N1716" t="str">
            <v>PRODUCTION</v>
          </cell>
          <cell r="O1716" t="str">
            <v>COOKEY, GABRIEL</v>
          </cell>
          <cell r="P1716" t="str">
            <v>RACHEAL.ORUEKPETI@SHELL.COM</v>
          </cell>
          <cell r="Q1716" t="str">
            <v>OPEX</v>
          </cell>
          <cell r="R1716" t="str">
            <v>OPEX</v>
          </cell>
          <cell r="S1716" t="str">
            <v>NON SAL</v>
          </cell>
          <cell r="T1716" t="str">
            <v>N/A</v>
          </cell>
          <cell r="U1716" t="str">
            <v>N/A</v>
          </cell>
          <cell r="V1716" t="str">
            <v>N/A</v>
          </cell>
          <cell r="W1716" t="str">
            <v>P233 Facilities Maintenance</v>
          </cell>
          <cell r="X1716" t="str">
            <v>S7200 Services</v>
          </cell>
          <cell r="Y1716" t="str">
            <v>A2140 Facilities Maintenance</v>
          </cell>
          <cell r="AB1716">
            <v>0</v>
          </cell>
          <cell r="AC1716">
            <v>0</v>
          </cell>
          <cell r="AD1716">
            <v>0</v>
          </cell>
        </row>
        <row r="1717">
          <cell r="A1717" t="str">
            <v>O.NG.PCW.YKF.FLO.724FP</v>
          </cell>
          <cell r="B1717" t="str">
            <v>PCW YOKRI F/S FLOWL PREV. MTC</v>
          </cell>
          <cell r="C1717" t="str">
            <v>O.NG.PCW.FAC.724YKFC</v>
          </cell>
          <cell r="D1717" t="str">
            <v>PCW YOKRI F/S FACIL CORR. MTC (PRODUCTION MAINTENANCE – OIL (ONSHORE))</v>
          </cell>
          <cell r="E1717">
            <v>413001</v>
          </cell>
          <cell r="F1717">
            <v>4130</v>
          </cell>
          <cell r="G1717" t="str">
            <v>OF-MTCE</v>
          </cell>
          <cell r="H1717" t="str">
            <v>BASE JV</v>
          </cell>
          <cell r="I1717" t="str">
            <v>PRODUCTION</v>
          </cell>
          <cell r="J1717" t="str">
            <v>PRODUCTION</v>
          </cell>
          <cell r="K1717" t="str">
            <v>Asset Manager, Swamp West Hub</v>
          </cell>
          <cell r="L1717" t="str">
            <v>Asset Management Integration Lead</v>
          </cell>
          <cell r="M1717" t="str">
            <v>IRETI OMOTOSO</v>
          </cell>
          <cell r="N1717" t="str">
            <v>PRODUCTION</v>
          </cell>
          <cell r="O1717" t="str">
            <v>COOKEY, GABRIEL</v>
          </cell>
          <cell r="P1717" t="str">
            <v>RACHEAL.ORUEKPETI@SHELL.COM</v>
          </cell>
          <cell r="Q1717" t="str">
            <v>OPEX</v>
          </cell>
          <cell r="R1717" t="str">
            <v>OPEX</v>
          </cell>
          <cell r="S1717" t="str">
            <v>NON SAL</v>
          </cell>
          <cell r="T1717" t="str">
            <v>N/A</v>
          </cell>
          <cell r="U1717" t="str">
            <v>N/A</v>
          </cell>
          <cell r="V1717" t="str">
            <v>N/A</v>
          </cell>
          <cell r="W1717" t="str">
            <v>P233 Facilities Maintenance</v>
          </cell>
          <cell r="X1717" t="str">
            <v>S7200 Services</v>
          </cell>
          <cell r="Y1717" t="str">
            <v>A2140 Facilities Maintenance</v>
          </cell>
          <cell r="AB1717">
            <v>0</v>
          </cell>
          <cell r="AC1717">
            <v>0</v>
          </cell>
          <cell r="AD1717">
            <v>0</v>
          </cell>
        </row>
        <row r="1718">
          <cell r="A1718" t="str">
            <v>O.NG.PCW.OKF.FLO.724FC</v>
          </cell>
          <cell r="B1718" t="str">
            <v>PCWOPUKUSHIF/SFLOWLCORR.MTC</v>
          </cell>
          <cell r="C1718" t="str">
            <v>O.NG.PCW.OKF.FLO.724FC</v>
          </cell>
          <cell r="D1718" t="str">
            <v>PCWOPUKUSHIF/SFLOWLCORR.MTC</v>
          </cell>
          <cell r="E1718">
            <v>413001</v>
          </cell>
          <cell r="F1718">
            <v>4130</v>
          </cell>
          <cell r="G1718" t="str">
            <v>OF-MTCE</v>
          </cell>
          <cell r="H1718" t="str">
            <v>BASE JV</v>
          </cell>
          <cell r="I1718" t="str">
            <v>PRODUCTION</v>
          </cell>
          <cell r="J1718" t="str">
            <v>PRODUCTION</v>
          </cell>
          <cell r="K1718" t="str">
            <v>Asset Manager, Swamp West Hub</v>
          </cell>
          <cell r="L1718" t="str">
            <v>Asset Management Integration Lead</v>
          </cell>
          <cell r="M1718" t="str">
            <v>IRETI OMOTOSO</v>
          </cell>
          <cell r="N1718" t="str">
            <v>PRODUCTION</v>
          </cell>
          <cell r="O1718" t="str">
            <v>COOKEY, GABRIEL</v>
          </cell>
          <cell r="P1718" t="str">
            <v>RICHARD.ITENE@SHELL.COM</v>
          </cell>
          <cell r="Q1718" t="str">
            <v>OPEX</v>
          </cell>
          <cell r="R1718" t="str">
            <v>OPEX</v>
          </cell>
          <cell r="S1718" t="str">
            <v>NON SAL</v>
          </cell>
          <cell r="T1718" t="str">
            <v>N/A</v>
          </cell>
          <cell r="U1718" t="str">
            <v>N/A</v>
          </cell>
          <cell r="V1718" t="str">
            <v>N_OPUK_WS2_N02</v>
          </cell>
          <cell r="W1718" t="str">
            <v>P233 Facilities Maintenance</v>
          </cell>
          <cell r="X1718" t="str">
            <v>S7200 Services</v>
          </cell>
          <cell r="Y1718" t="str">
            <v>A2140 Facilities Maintenance</v>
          </cell>
          <cell r="AB1718">
            <v>13728000</v>
          </cell>
          <cell r="AC1718">
            <v>155385.60000000001</v>
          </cell>
          <cell r="AD1718">
            <v>200395.43606557377</v>
          </cell>
        </row>
        <row r="1719">
          <cell r="A1719" t="str">
            <v>O.NG.PCW.OKF.FLO.724FP</v>
          </cell>
          <cell r="B1719" t="str">
            <v>PCW OPUKUSHI F/S FLOWL PREV. MTC</v>
          </cell>
          <cell r="C1719" t="str">
            <v>O.NG.PCW.OKF.FLO.724FC</v>
          </cell>
          <cell r="D1719" t="str">
            <v>PCWOPUKUSHIF/SFLOWLCORR.MTC</v>
          </cell>
          <cell r="E1719">
            <v>413001</v>
          </cell>
          <cell r="F1719">
            <v>4130</v>
          </cell>
          <cell r="G1719" t="str">
            <v>OF-MTCE</v>
          </cell>
          <cell r="H1719" t="str">
            <v>BASE JV</v>
          </cell>
          <cell r="I1719" t="str">
            <v>PRODUCTION</v>
          </cell>
          <cell r="J1719" t="str">
            <v>PRODUCTION</v>
          </cell>
          <cell r="K1719" t="str">
            <v>Asset Manager, Swamp West Hub</v>
          </cell>
          <cell r="L1719" t="str">
            <v>Asset Management Integration Lead</v>
          </cell>
          <cell r="M1719" t="str">
            <v>IRETI OMOTOSO</v>
          </cell>
          <cell r="N1719" t="str">
            <v>PRODUCTION</v>
          </cell>
          <cell r="O1719" t="str">
            <v>COOKEY, GABRIEL</v>
          </cell>
          <cell r="P1719" t="str">
            <v>RICHARD.ITENE@SHELL.COM</v>
          </cell>
          <cell r="Q1719" t="str">
            <v>OPEX</v>
          </cell>
          <cell r="R1719" t="str">
            <v>OPEX</v>
          </cell>
          <cell r="S1719" t="str">
            <v>NON SAL</v>
          </cell>
          <cell r="T1719" t="str">
            <v>N/A</v>
          </cell>
          <cell r="U1719" t="str">
            <v>N/A</v>
          </cell>
          <cell r="V1719" t="str">
            <v>N/A</v>
          </cell>
          <cell r="W1719" t="str">
            <v>P233 Facilities Maintenance</v>
          </cell>
          <cell r="X1719" t="str">
            <v>S7200 Services</v>
          </cell>
          <cell r="Y1719" t="str">
            <v>A2140 Facilities Maintenance</v>
          </cell>
          <cell r="AB1719">
            <v>0</v>
          </cell>
          <cell r="AC1719">
            <v>0</v>
          </cell>
          <cell r="AD1719">
            <v>0</v>
          </cell>
        </row>
        <row r="1720">
          <cell r="A1720" t="str">
            <v>O.NG.PCW.SUU.ACC.724FP</v>
          </cell>
          <cell r="B1720" t="str">
            <v xml:space="preserve">PCW.SUPPORT ACCOMMODATION PREV.         </v>
          </cell>
          <cell r="C1720" t="str">
            <v>O.NG.PCW.SUU.INF.71300</v>
          </cell>
          <cell r="D1720" t="str">
            <v>PCW.SUPPORT IT INFRASTRUCTURE OPERATE</v>
          </cell>
          <cell r="E1720">
            <v>414001</v>
          </cell>
          <cell r="F1720">
            <v>4140</v>
          </cell>
          <cell r="G1720" t="str">
            <v>OF-MTCE</v>
          </cell>
          <cell r="H1720" t="str">
            <v>BASE JV</v>
          </cell>
          <cell r="I1720" t="str">
            <v>PRODUCTION</v>
          </cell>
          <cell r="J1720" t="str">
            <v>PRODUCTION</v>
          </cell>
          <cell r="K1720" t="str">
            <v>Asset Manager, Swamp West Hub</v>
          </cell>
          <cell r="L1720" t="str">
            <v>Asset Management Integration Lead</v>
          </cell>
          <cell r="M1720" t="str">
            <v>IRETI OMOTOSO</v>
          </cell>
          <cell r="N1720" t="str">
            <v>PRODUCTION</v>
          </cell>
          <cell r="O1720" t="str">
            <v>COOKEY, GABRIEL</v>
          </cell>
          <cell r="P1720" t="str">
            <v>RICHARD.ITENE@SHELL.COM</v>
          </cell>
          <cell r="Q1720" t="str">
            <v>OPEX</v>
          </cell>
          <cell r="R1720" t="str">
            <v>OPEX</v>
          </cell>
          <cell r="S1720" t="str">
            <v>NON SAL</v>
          </cell>
          <cell r="T1720" t="str">
            <v>N/A</v>
          </cell>
          <cell r="U1720" t="str">
            <v>N/A</v>
          </cell>
          <cell r="V1720" t="str">
            <v>N/A</v>
          </cell>
          <cell r="W1720" t="str">
            <v>P233 Facilities Maintenance</v>
          </cell>
          <cell r="X1720" t="str">
            <v>S7200 Services</v>
          </cell>
          <cell r="Y1720" t="str">
            <v>A2140 Facilities Maintenance</v>
          </cell>
          <cell r="AB1720">
            <v>0</v>
          </cell>
          <cell r="AC1720">
            <v>0</v>
          </cell>
          <cell r="AD1720">
            <v>0</v>
          </cell>
        </row>
        <row r="1721">
          <cell r="A1721" t="str">
            <v>O.NG.PCW.SUU.HEL.724FC</v>
          </cell>
          <cell r="B1721" t="str">
            <v>PCW.SUPPORT HELIPAD CORR. MTC</v>
          </cell>
          <cell r="C1721" t="str">
            <v>O.NG.PCW.SUU.INF.71300</v>
          </cell>
          <cell r="D1721" t="str">
            <v>PCW.SUPPORT IT INFRASTRUCTURE OPERATE</v>
          </cell>
          <cell r="E1721">
            <v>414001</v>
          </cell>
          <cell r="F1721">
            <v>4140</v>
          </cell>
          <cell r="G1721" t="str">
            <v>OF-MTCE</v>
          </cell>
          <cell r="H1721" t="str">
            <v>BASE JV</v>
          </cell>
          <cell r="I1721" t="str">
            <v>PRODUCTION</v>
          </cell>
          <cell r="J1721" t="str">
            <v>PRODUCTION</v>
          </cell>
          <cell r="K1721" t="str">
            <v>Asset Manager, Swamp West Hub</v>
          </cell>
          <cell r="L1721" t="str">
            <v>Asset Management Integration Lead</v>
          </cell>
          <cell r="M1721" t="str">
            <v>IRETI OMOTOSO</v>
          </cell>
          <cell r="N1721" t="str">
            <v>PRODUCTION</v>
          </cell>
          <cell r="O1721" t="str">
            <v>COOKEY, GABRIEL</v>
          </cell>
          <cell r="P1721" t="str">
            <v>RICHARD.ITENE@SHELL.COM</v>
          </cell>
          <cell r="Q1721" t="str">
            <v>OPEX</v>
          </cell>
          <cell r="R1721" t="str">
            <v>OPEX</v>
          </cell>
          <cell r="S1721" t="str">
            <v>NON SAL</v>
          </cell>
          <cell r="T1721" t="str">
            <v>N/A</v>
          </cell>
          <cell r="U1721" t="str">
            <v>N/A</v>
          </cell>
          <cell r="V1721" t="str">
            <v>N/A</v>
          </cell>
          <cell r="W1721" t="str">
            <v>P233 Facilities Maintenance</v>
          </cell>
          <cell r="X1721" t="str">
            <v>S7200 Services</v>
          </cell>
          <cell r="Y1721" t="str">
            <v>A2140 Facilities Maintenance</v>
          </cell>
          <cell r="AB1721">
            <v>0</v>
          </cell>
          <cell r="AC1721">
            <v>0</v>
          </cell>
          <cell r="AD1721">
            <v>0</v>
          </cell>
        </row>
        <row r="1722">
          <cell r="A1722" t="str">
            <v>O.NG.PCW.SUU.HEL.724FP</v>
          </cell>
          <cell r="B1722" t="str">
            <v xml:space="preserve">PCW.SUPPORT HELIPAD PREV. MTC           </v>
          </cell>
          <cell r="C1722" t="str">
            <v>O.NG.PCW.SUU.INF.71300</v>
          </cell>
          <cell r="D1722" t="str">
            <v>PCW.SUPPORT IT INFRASTRUCTURE OPERATE</v>
          </cell>
          <cell r="E1722">
            <v>414001</v>
          </cell>
          <cell r="F1722">
            <v>4140</v>
          </cell>
          <cell r="G1722" t="str">
            <v>OF-MTCE</v>
          </cell>
          <cell r="H1722" t="str">
            <v>BASE JV</v>
          </cell>
          <cell r="I1722" t="str">
            <v>PRODUCTION</v>
          </cell>
          <cell r="J1722" t="str">
            <v>PRODUCTION</v>
          </cell>
          <cell r="K1722" t="str">
            <v>Asset Manager, Swamp West Hub</v>
          </cell>
          <cell r="L1722" t="str">
            <v>Asset Management Integration Lead</v>
          </cell>
          <cell r="M1722" t="str">
            <v>IRETI OMOTOSO</v>
          </cell>
          <cell r="N1722" t="str">
            <v>PRODUCTION</v>
          </cell>
          <cell r="O1722" t="str">
            <v>COOKEY, GABRIEL</v>
          </cell>
          <cell r="P1722" t="str">
            <v>RICHARD.ITENE@SHELL.COM</v>
          </cell>
          <cell r="Q1722" t="str">
            <v>OPEX</v>
          </cell>
          <cell r="R1722" t="str">
            <v>OPEX</v>
          </cell>
          <cell r="S1722" t="str">
            <v>NON SAL</v>
          </cell>
          <cell r="T1722" t="str">
            <v>N/A</v>
          </cell>
          <cell r="U1722" t="str">
            <v>N/A</v>
          </cell>
          <cell r="V1722" t="str">
            <v>N/A</v>
          </cell>
          <cell r="W1722" t="str">
            <v>P233 Facilities Maintenance</v>
          </cell>
          <cell r="X1722" t="str">
            <v>S7200 Services</v>
          </cell>
          <cell r="Y1722" t="str">
            <v>A2140 Facilities Maintenance</v>
          </cell>
          <cell r="AB1722">
            <v>0</v>
          </cell>
          <cell r="AC1722">
            <v>0</v>
          </cell>
          <cell r="AD1722">
            <v>0</v>
          </cell>
        </row>
        <row r="1723">
          <cell r="A1723" t="str">
            <v>O.NG.PCW.SUU.INF.71300</v>
          </cell>
          <cell r="B1723" t="str">
            <v>PCW.SUPPORT IT INFRASTRUCTURE OPERATE</v>
          </cell>
          <cell r="C1723" t="str">
            <v>O.NG.PCW.SUU.INF.71300</v>
          </cell>
          <cell r="D1723" t="str">
            <v>PCW.SUPPORT IT INFRASTRUCTURE OPERATE</v>
          </cell>
          <cell r="E1723">
            <v>414001</v>
          </cell>
          <cell r="F1723">
            <v>4140</v>
          </cell>
          <cell r="G1723" t="str">
            <v>OF-MTCE</v>
          </cell>
          <cell r="H1723" t="str">
            <v>BASE JV</v>
          </cell>
          <cell r="I1723" t="str">
            <v>PRODUCTION</v>
          </cell>
          <cell r="J1723" t="str">
            <v>PRODUCTION</v>
          </cell>
          <cell r="K1723" t="str">
            <v>Asset Manager, Swamp West Hub</v>
          </cell>
          <cell r="L1723" t="str">
            <v>Asset Management Integration Lead</v>
          </cell>
          <cell r="M1723" t="str">
            <v>IRETI OMOTOSO</v>
          </cell>
          <cell r="N1723" t="str">
            <v>PRODUCTION</v>
          </cell>
          <cell r="O1723" t="str">
            <v>COOKEY, GABRIEL</v>
          </cell>
          <cell r="P1723" t="str">
            <v>RICHARD.ITENE@SHELL.COM</v>
          </cell>
          <cell r="Q1723" t="str">
            <v>OPEX</v>
          </cell>
          <cell r="R1723" t="str">
            <v>OPEX</v>
          </cell>
          <cell r="S1723" t="str">
            <v>NON SAL</v>
          </cell>
          <cell r="T1723" t="str">
            <v>N/A</v>
          </cell>
          <cell r="U1723" t="str">
            <v>N/A</v>
          </cell>
          <cell r="V1723" t="str">
            <v>C_OPSE_OIL_Z11</v>
          </cell>
          <cell r="W1723" t="str">
            <v>P231 Production Operations</v>
          </cell>
          <cell r="X1723" t="str">
            <v>S7200 Services</v>
          </cell>
          <cell r="Y1723" t="str">
            <v>A2110 Production Operations</v>
          </cell>
          <cell r="AB1723">
            <v>13500000</v>
          </cell>
          <cell r="AC1723">
            <v>0</v>
          </cell>
          <cell r="AD1723">
            <v>44262.295081967211</v>
          </cell>
        </row>
        <row r="1724">
          <cell r="A1724" t="str">
            <v>O.NG.PCW.SUU.JET.724FC</v>
          </cell>
          <cell r="B1724" t="str">
            <v>PCW.SUPPORT - JETTY CORR. MTC</v>
          </cell>
          <cell r="C1724" t="str">
            <v>O.NG.PCW.SUU.INF.71300</v>
          </cell>
          <cell r="D1724" t="str">
            <v>PCW.SUPPORT IT INFRASTRUCTURE OPERATE</v>
          </cell>
          <cell r="E1724">
            <v>414001</v>
          </cell>
          <cell r="F1724">
            <v>4140</v>
          </cell>
          <cell r="G1724" t="str">
            <v>OF-MTCE</v>
          </cell>
          <cell r="H1724" t="str">
            <v>BASE JV</v>
          </cell>
          <cell r="I1724" t="str">
            <v>PRODUCTION</v>
          </cell>
          <cell r="J1724" t="str">
            <v>PRODUCTION</v>
          </cell>
          <cell r="K1724" t="str">
            <v>Asset Manager, Swamp West Hub</v>
          </cell>
          <cell r="L1724" t="str">
            <v>Asset Management Integration Lead</v>
          </cell>
          <cell r="M1724" t="str">
            <v>IRETI OMOTOSO</v>
          </cell>
          <cell r="N1724" t="str">
            <v>PRODUCTION</v>
          </cell>
          <cell r="O1724" t="str">
            <v>COOKEY, GABRIEL</v>
          </cell>
          <cell r="P1724" t="str">
            <v>RICHARD.ITENE@SHELL.COM</v>
          </cell>
          <cell r="Q1724" t="str">
            <v>OPEX</v>
          </cell>
          <cell r="R1724" t="str">
            <v>OPEX</v>
          </cell>
          <cell r="S1724" t="str">
            <v>NON SAL</v>
          </cell>
          <cell r="T1724" t="str">
            <v>N/A</v>
          </cell>
          <cell r="U1724" t="str">
            <v>N/A</v>
          </cell>
          <cell r="V1724" t="str">
            <v>N/A</v>
          </cell>
          <cell r="W1724" t="str">
            <v>P233 Facilities Maintenance</v>
          </cell>
          <cell r="X1724" t="str">
            <v>S7200 Services</v>
          </cell>
          <cell r="Y1724" t="str">
            <v>A2140 Facilities Maintenance</v>
          </cell>
          <cell r="AB1724">
            <v>0</v>
          </cell>
          <cell r="AC1724">
            <v>0</v>
          </cell>
          <cell r="AD1724">
            <v>0</v>
          </cell>
        </row>
        <row r="1725">
          <cell r="A1725" t="str">
            <v>O.NG.PCW.SUU.JET.724FP</v>
          </cell>
          <cell r="B1725" t="str">
            <v xml:space="preserve">PCW.SUPPORT - JETTY PREV. MTC           </v>
          </cell>
          <cell r="C1725" t="str">
            <v>O.NG.PCW.SUU.INF.71300</v>
          </cell>
          <cell r="D1725" t="str">
            <v>PCW.SUPPORT IT INFRASTRUCTURE OPERATE</v>
          </cell>
          <cell r="E1725">
            <v>414001</v>
          </cell>
          <cell r="F1725">
            <v>4140</v>
          </cell>
          <cell r="G1725" t="str">
            <v>OF-MTCE</v>
          </cell>
          <cell r="H1725" t="str">
            <v>BASE JV</v>
          </cell>
          <cell r="I1725" t="str">
            <v>PRODUCTION</v>
          </cell>
          <cell r="J1725" t="str">
            <v>PRODUCTION</v>
          </cell>
          <cell r="K1725" t="str">
            <v>Asset Manager, Swamp West Hub</v>
          </cell>
          <cell r="L1725" t="str">
            <v>Asset Management Integration Lead</v>
          </cell>
          <cell r="M1725" t="str">
            <v>IRETI OMOTOSO</v>
          </cell>
          <cell r="N1725" t="str">
            <v>PRODUCTION</v>
          </cell>
          <cell r="O1725" t="str">
            <v>COOKEY, GABRIEL</v>
          </cell>
          <cell r="P1725" t="str">
            <v>RICHARD.ITENE@SHELL.COM</v>
          </cell>
          <cell r="Q1725" t="str">
            <v>OPEX</v>
          </cell>
          <cell r="R1725" t="str">
            <v>OPEX</v>
          </cell>
          <cell r="S1725" t="str">
            <v>NON SAL</v>
          </cell>
          <cell r="T1725" t="str">
            <v>N/A</v>
          </cell>
          <cell r="U1725" t="str">
            <v>N/A</v>
          </cell>
          <cell r="V1725" t="str">
            <v>N/A</v>
          </cell>
          <cell r="W1725" t="str">
            <v>P233 Facilities Maintenance</v>
          </cell>
          <cell r="X1725" t="str">
            <v>S7200 Services</v>
          </cell>
          <cell r="Y1725" t="str">
            <v>A2140 Facilities Maintenance</v>
          </cell>
          <cell r="AB1725">
            <v>0</v>
          </cell>
          <cell r="AC1725">
            <v>0</v>
          </cell>
          <cell r="AD1725">
            <v>0</v>
          </cell>
        </row>
        <row r="1726">
          <cell r="A1726" t="str">
            <v>O.NG.PBE.SKA.FAC.71300</v>
          </cell>
          <cell r="B1726" t="str">
            <v>PBE SOKU AGG OPERATIONS</v>
          </cell>
          <cell r="C1726" t="str">
            <v>O.NG.PEC.GAS.71300</v>
          </cell>
          <cell r="D1726" t="str">
            <v xml:space="preserve">EASTERN SWAMP (PEC) GAS FACILITIES OPERATIONS </v>
          </cell>
          <cell r="E1726">
            <v>413003</v>
          </cell>
          <cell r="F1726">
            <v>4130</v>
          </cell>
          <cell r="G1726" t="str">
            <v>GAS</v>
          </cell>
          <cell r="H1726" t="str">
            <v>BASE JV</v>
          </cell>
          <cell r="I1726" t="str">
            <v>PRODUCTION</v>
          </cell>
          <cell r="J1726" t="str">
            <v>PRODUCTION</v>
          </cell>
          <cell r="K1726" t="str">
            <v>Asset Manager, Swamp East Hub</v>
          </cell>
          <cell r="L1726" t="str">
            <v>Asset Management Integration Lead</v>
          </cell>
          <cell r="M1726" t="str">
            <v>IRETI OMOTOSO</v>
          </cell>
          <cell r="N1726" t="str">
            <v>PRODUCTION</v>
          </cell>
          <cell r="O1726" t="str">
            <v>AZUBUIKE, JOHN</v>
          </cell>
          <cell r="P1726" t="str">
            <v>GOODI.EMOGHWARE@SHELL.COM</v>
          </cell>
          <cell r="Q1726" t="str">
            <v>OPEX</v>
          </cell>
          <cell r="R1726" t="str">
            <v>OPEX</v>
          </cell>
          <cell r="S1726" t="str">
            <v>NON SAL</v>
          </cell>
          <cell r="T1726" t="str">
            <v>N/A</v>
          </cell>
          <cell r="U1726" t="str">
            <v>N/A</v>
          </cell>
          <cell r="V1726" t="str">
            <v>N/A</v>
          </cell>
          <cell r="W1726" t="str">
            <v>P231 Production Operations - Gas</v>
          </cell>
          <cell r="X1726" t="str">
            <v>S7200 Services</v>
          </cell>
          <cell r="Y1726" t="str">
            <v>A2110 Production Operations</v>
          </cell>
          <cell r="AB1726">
            <v>0</v>
          </cell>
          <cell r="AC1726">
            <v>0</v>
          </cell>
          <cell r="AD1726">
            <v>0</v>
          </cell>
        </row>
        <row r="1727">
          <cell r="A1727" t="str">
            <v>O.NG.PBE.SKG.FAC.71300</v>
          </cell>
          <cell r="B1727" t="str">
            <v>PBE SOKU G/P FACIL OPERATIONS</v>
          </cell>
          <cell r="C1727" t="str">
            <v>O.NG.PEC.GAS.71300</v>
          </cell>
          <cell r="D1727" t="str">
            <v xml:space="preserve">EASTERN SWAMP (PEC) GAS FACILITIES OPERATIONS </v>
          </cell>
          <cell r="E1727">
            <v>413003</v>
          </cell>
          <cell r="F1727">
            <v>4130</v>
          </cell>
          <cell r="G1727" t="str">
            <v>GAS</v>
          </cell>
          <cell r="H1727" t="str">
            <v>BASE JV</v>
          </cell>
          <cell r="I1727" t="str">
            <v>PRODUCTION</v>
          </cell>
          <cell r="J1727" t="str">
            <v>PRODUCTION</v>
          </cell>
          <cell r="K1727" t="str">
            <v>Asset Manager, Swamp East Hub</v>
          </cell>
          <cell r="L1727" t="str">
            <v>Asset Management Integration Lead</v>
          </cell>
          <cell r="M1727" t="str">
            <v>IRETI OMOTOSO</v>
          </cell>
          <cell r="N1727" t="str">
            <v>PRODUCTION</v>
          </cell>
          <cell r="O1727" t="str">
            <v>AZUBUIKE, JOHN</v>
          </cell>
          <cell r="P1727" t="str">
            <v>GOODI.EMOGHWARE@SHELL.COM</v>
          </cell>
          <cell r="Q1727" t="str">
            <v>OPEX</v>
          </cell>
          <cell r="R1727" t="str">
            <v>OPEX</v>
          </cell>
          <cell r="S1727" t="str">
            <v>NON SAL</v>
          </cell>
          <cell r="T1727" t="str">
            <v>N/A</v>
          </cell>
          <cell r="U1727" t="str">
            <v>N/A</v>
          </cell>
          <cell r="V1727" t="str">
            <v>N_SOKU_ES1_G01</v>
          </cell>
          <cell r="W1727" t="str">
            <v>P231 Production Operations - Gas</v>
          </cell>
          <cell r="X1727" t="str">
            <v>S7200 Services</v>
          </cell>
          <cell r="Y1727" t="str">
            <v>A2110 Production Operations</v>
          </cell>
          <cell r="AB1727">
            <v>280847049</v>
          </cell>
          <cell r="AC1727">
            <v>936416</v>
          </cell>
          <cell r="AD1727">
            <v>1857225.9967213115</v>
          </cell>
        </row>
        <row r="1728">
          <cell r="A1728" t="str">
            <v>O.NG.PCE.AWG.FAC.71300</v>
          </cell>
          <cell r="B1728" t="str">
            <v>PCE AWOBA AGG FACIL OPERATIONS</v>
          </cell>
          <cell r="C1728" t="str">
            <v>O.NG.PEC.GAS.71300</v>
          </cell>
          <cell r="D1728" t="str">
            <v xml:space="preserve">EASTERN SWAMP (PEC) GAS FACILITIES OPERATIONS </v>
          </cell>
          <cell r="E1728">
            <v>413003</v>
          </cell>
          <cell r="F1728">
            <v>4130</v>
          </cell>
          <cell r="G1728" t="str">
            <v>GAS</v>
          </cell>
          <cell r="H1728" t="str">
            <v>BASE JV</v>
          </cell>
          <cell r="I1728" t="str">
            <v>PRODUCTION</v>
          </cell>
          <cell r="J1728" t="str">
            <v>PRODUCTION</v>
          </cell>
          <cell r="K1728" t="str">
            <v>Asset Manager, Swamp East Hub</v>
          </cell>
          <cell r="L1728" t="str">
            <v>Asset Management Integration Lead</v>
          </cell>
          <cell r="M1728" t="str">
            <v>IRETI OMOTOSO</v>
          </cell>
          <cell r="N1728" t="str">
            <v>PRODUCTION</v>
          </cell>
          <cell r="O1728" t="str">
            <v>AZUBUIKE, JOHN</v>
          </cell>
          <cell r="P1728" t="str">
            <v>GOODI.EMOGHWARE@SHELL.COM</v>
          </cell>
          <cell r="Q1728" t="str">
            <v>OPEX</v>
          </cell>
          <cell r="R1728" t="str">
            <v>OPEX</v>
          </cell>
          <cell r="S1728" t="str">
            <v>NON SAL</v>
          </cell>
          <cell r="T1728" t="str">
            <v>N/A</v>
          </cell>
          <cell r="U1728" t="str">
            <v>N/A</v>
          </cell>
          <cell r="V1728" t="str">
            <v>N/A</v>
          </cell>
          <cell r="W1728" t="str">
            <v>P231 Production Operations - Gas</v>
          </cell>
          <cell r="X1728" t="str">
            <v>S7200 Services</v>
          </cell>
          <cell r="Y1728" t="str">
            <v>A2110 Production Operations</v>
          </cell>
          <cell r="AB1728">
            <v>0</v>
          </cell>
          <cell r="AC1728">
            <v>0</v>
          </cell>
          <cell r="AD1728">
            <v>0</v>
          </cell>
        </row>
        <row r="1729">
          <cell r="A1729" t="str">
            <v>O.NG.PCE.BHC.FAC.71300</v>
          </cell>
          <cell r="B1729" t="str">
            <v>PCE BONNY HEATER CHOKE FACIL OPERATIONS</v>
          </cell>
          <cell r="C1729" t="str">
            <v>O.NG.PEC.GAS.71300</v>
          </cell>
          <cell r="D1729" t="str">
            <v xml:space="preserve">EASTERN SWAMP (PEC) GAS FACILITIES OPERATIONS </v>
          </cell>
          <cell r="E1729">
            <v>413003</v>
          </cell>
          <cell r="F1729">
            <v>4130</v>
          </cell>
          <cell r="G1729" t="str">
            <v>GAS</v>
          </cell>
          <cell r="H1729" t="str">
            <v>BASE JV</v>
          </cell>
          <cell r="I1729" t="str">
            <v>PRODUCTION</v>
          </cell>
          <cell r="J1729" t="str">
            <v>PRODUCTION</v>
          </cell>
          <cell r="K1729" t="str">
            <v>Asset Manager, Swamp East Hub</v>
          </cell>
          <cell r="L1729" t="str">
            <v>Asset Management Integration Lead</v>
          </cell>
          <cell r="M1729" t="str">
            <v>IRETI OMOTOSO</v>
          </cell>
          <cell r="N1729" t="str">
            <v>PRODUCTION</v>
          </cell>
          <cell r="O1729" t="str">
            <v>AZUBUIKE, JOHN</v>
          </cell>
          <cell r="P1729" t="str">
            <v>GOODI.EMOGHWARE@SHELL.COM</v>
          </cell>
          <cell r="Q1729" t="str">
            <v>OPEX</v>
          </cell>
          <cell r="R1729" t="str">
            <v>OPEX</v>
          </cell>
          <cell r="S1729" t="str">
            <v>NON SAL</v>
          </cell>
          <cell r="T1729" t="str">
            <v>N/A</v>
          </cell>
          <cell r="U1729" t="str">
            <v>N/A</v>
          </cell>
          <cell r="V1729" t="str">
            <v>N_BONN_ES1_G01</v>
          </cell>
          <cell r="W1729" t="str">
            <v>P231 Production Operations</v>
          </cell>
          <cell r="X1729" t="str">
            <v>S7200 Services</v>
          </cell>
          <cell r="Y1729" t="str">
            <v>A2110 Production Operations</v>
          </cell>
          <cell r="AB1729">
            <v>0</v>
          </cell>
          <cell r="AC1729">
            <v>0</v>
          </cell>
          <cell r="AD1729">
            <v>0</v>
          </cell>
        </row>
        <row r="1730">
          <cell r="A1730" t="str">
            <v>O.NG.PCE.BNG.FAC.71300</v>
          </cell>
          <cell r="B1730" t="str">
            <v>PCE BONNY NAG FACIL OPERATIONS</v>
          </cell>
          <cell r="C1730" t="str">
            <v>O.NG.PEC.GAS.71300</v>
          </cell>
          <cell r="D1730" t="str">
            <v xml:space="preserve">EASTERN SWAMP (PEC) GAS FACILITIES OPERATIONS </v>
          </cell>
          <cell r="E1730">
            <v>413003</v>
          </cell>
          <cell r="F1730">
            <v>4130</v>
          </cell>
          <cell r="G1730" t="str">
            <v>GAS</v>
          </cell>
          <cell r="H1730" t="str">
            <v>BASE JV</v>
          </cell>
          <cell r="I1730" t="str">
            <v>PRODUCTION</v>
          </cell>
          <cell r="J1730" t="str">
            <v>PRODUCTION</v>
          </cell>
          <cell r="K1730" t="str">
            <v>Asset Manager, Swamp East Hub</v>
          </cell>
          <cell r="L1730" t="str">
            <v>Asset Management Integration Lead</v>
          </cell>
          <cell r="M1730" t="str">
            <v>IRETI OMOTOSO</v>
          </cell>
          <cell r="N1730" t="str">
            <v>PRODUCTION</v>
          </cell>
          <cell r="O1730" t="str">
            <v>AZUBUIKE, JOHN</v>
          </cell>
          <cell r="P1730" t="str">
            <v>GOODI.EMOGHWARE@SHELL.COM</v>
          </cell>
          <cell r="Q1730" t="str">
            <v>OPEX</v>
          </cell>
          <cell r="R1730" t="str">
            <v>OPEX</v>
          </cell>
          <cell r="S1730" t="str">
            <v>NON SAL</v>
          </cell>
          <cell r="T1730" t="str">
            <v>N/A</v>
          </cell>
          <cell r="U1730" t="str">
            <v>N/A</v>
          </cell>
          <cell r="V1730" t="str">
            <v>N_BONN_ES1_G01</v>
          </cell>
          <cell r="W1730" t="str">
            <v>P231 Production Operations - Gas</v>
          </cell>
          <cell r="X1730" t="str">
            <v>S7200 Services</v>
          </cell>
          <cell r="Y1730" t="str">
            <v>A2340 Overhead</v>
          </cell>
          <cell r="AB1730">
            <v>0</v>
          </cell>
          <cell r="AC1730">
            <v>0</v>
          </cell>
          <cell r="AD1730">
            <v>0</v>
          </cell>
        </row>
        <row r="1731">
          <cell r="A1731" t="str">
            <v>O.NG.PCE.C2G.FAC.71300</v>
          </cell>
          <cell r="B1731" t="str">
            <v>PCE CAW CHANNEL 2 G/P FACILITIES OPERATIONS</v>
          </cell>
          <cell r="C1731" t="str">
            <v>O.NG.PEC.GAS.71300</v>
          </cell>
          <cell r="D1731" t="str">
            <v xml:space="preserve">EASTERN SWAMP (PEC) GAS FACILITIES OPERATIONS </v>
          </cell>
          <cell r="E1731">
            <v>413003</v>
          </cell>
          <cell r="F1731">
            <v>4130</v>
          </cell>
          <cell r="G1731" t="str">
            <v>GAS</v>
          </cell>
          <cell r="H1731" t="str">
            <v>BASE JV</v>
          </cell>
          <cell r="I1731" t="str">
            <v>PRODUCTION</v>
          </cell>
          <cell r="J1731" t="str">
            <v>PRODUCTION</v>
          </cell>
          <cell r="K1731" t="str">
            <v>Asset Manager, Swamp East Hub</v>
          </cell>
          <cell r="L1731" t="str">
            <v>Asset Management Integration Lead</v>
          </cell>
          <cell r="M1731" t="str">
            <v>IRETI OMOTOSO</v>
          </cell>
          <cell r="N1731" t="str">
            <v>PRODUCTION</v>
          </cell>
          <cell r="O1731" t="str">
            <v>AZUBUIKE, JOHN</v>
          </cell>
          <cell r="P1731" t="str">
            <v>GOODI.EMOGHWARE@SHELL.COM</v>
          </cell>
          <cell r="Q1731" t="str">
            <v>OPEX</v>
          </cell>
          <cell r="R1731" t="str">
            <v>OPEX</v>
          </cell>
          <cell r="S1731" t="str">
            <v>NON SAL</v>
          </cell>
          <cell r="T1731" t="str">
            <v>N/A</v>
          </cell>
          <cell r="U1731" t="str">
            <v>N/A</v>
          </cell>
          <cell r="V1731" t="str">
            <v>N/A</v>
          </cell>
          <cell r="W1731" t="str">
            <v>P231 Production Operations - Gas</v>
          </cell>
          <cell r="X1731" t="str">
            <v>S7200 Services</v>
          </cell>
          <cell r="Y1731" t="str">
            <v>A2110 Production Operations</v>
          </cell>
          <cell r="AB1731">
            <v>0</v>
          </cell>
          <cell r="AC1731">
            <v>0</v>
          </cell>
          <cell r="AD1731">
            <v>0</v>
          </cell>
        </row>
        <row r="1732">
          <cell r="A1732" t="str">
            <v>O.NG.PCE.C3G.FAC.71300</v>
          </cell>
          <cell r="B1732" t="str">
            <v>CAW. CHANNEL 3 AGG FACIL. OPERATIONS</v>
          </cell>
          <cell r="C1732" t="str">
            <v>O.NG.PEC.GAS.71300</v>
          </cell>
          <cell r="D1732" t="str">
            <v xml:space="preserve">EASTERN SWAMP (PEC) GAS FACILITIES OPERATIONS </v>
          </cell>
          <cell r="E1732">
            <v>413003</v>
          </cell>
          <cell r="F1732">
            <v>4130</v>
          </cell>
          <cell r="G1732" t="str">
            <v>GAS</v>
          </cell>
          <cell r="H1732" t="str">
            <v>BASE JV</v>
          </cell>
          <cell r="I1732" t="str">
            <v>PRODUCTION</v>
          </cell>
          <cell r="J1732" t="str">
            <v>PRODUCTION</v>
          </cell>
          <cell r="K1732" t="str">
            <v>Asset Manager, Swamp East Hub</v>
          </cell>
          <cell r="L1732" t="str">
            <v>Asset Management Integration Lead</v>
          </cell>
          <cell r="M1732" t="str">
            <v>IRETI OMOTOSO</v>
          </cell>
          <cell r="N1732" t="str">
            <v>PRODUCTION</v>
          </cell>
          <cell r="O1732" t="str">
            <v>AZUBUIKE, JOHN</v>
          </cell>
          <cell r="P1732" t="str">
            <v>GOODI.EMOGHWARE@SHELL.COM</v>
          </cell>
          <cell r="Q1732" t="str">
            <v>OPEX</v>
          </cell>
          <cell r="R1732" t="str">
            <v>OPEX</v>
          </cell>
          <cell r="S1732" t="str">
            <v>NON SAL</v>
          </cell>
          <cell r="T1732" t="str">
            <v>N/A</v>
          </cell>
          <cell r="U1732" t="str">
            <v>N/A</v>
          </cell>
          <cell r="V1732" t="str">
            <v>N/A</v>
          </cell>
          <cell r="W1732" t="str">
            <v>P231 Production Operations</v>
          </cell>
          <cell r="X1732" t="str">
            <v>S7200 Services</v>
          </cell>
          <cell r="Y1732" t="str">
            <v>A2110 Production Operations</v>
          </cell>
          <cell r="AB1732">
            <v>0</v>
          </cell>
          <cell r="AC1732">
            <v>0</v>
          </cell>
          <cell r="AD1732">
            <v>0</v>
          </cell>
        </row>
        <row r="1733">
          <cell r="A1733" t="str">
            <v>O.NG.PCE.KRG.FAC.71300</v>
          </cell>
          <cell r="B1733" t="str">
            <v>PCE KRAKAMA GAS PLANT FACILITIES OPERATIONS</v>
          </cell>
          <cell r="C1733" t="str">
            <v>O.NG.PEC.GAS.71300</v>
          </cell>
          <cell r="D1733" t="str">
            <v xml:space="preserve">EASTERN SWAMP (PEC) GAS FACILITIES OPERATIONS </v>
          </cell>
          <cell r="E1733">
            <v>413003</v>
          </cell>
          <cell r="F1733">
            <v>4130</v>
          </cell>
          <cell r="G1733" t="str">
            <v>GAS</v>
          </cell>
          <cell r="H1733" t="str">
            <v>BASE JV</v>
          </cell>
          <cell r="I1733" t="str">
            <v>PRODUCTION</v>
          </cell>
          <cell r="J1733" t="str">
            <v>PRODUCTION</v>
          </cell>
          <cell r="K1733" t="str">
            <v>Asset Manager, Swamp East Hub</v>
          </cell>
          <cell r="L1733" t="str">
            <v>Asset Management Integration Lead</v>
          </cell>
          <cell r="M1733" t="str">
            <v>IRETI OMOTOSO</v>
          </cell>
          <cell r="N1733" t="str">
            <v>PRODUCTION</v>
          </cell>
          <cell r="O1733" t="str">
            <v>AZUBUIKE, JOHN</v>
          </cell>
          <cell r="P1733" t="str">
            <v>GOODI.EMOGHWARE@SHELL.COM</v>
          </cell>
          <cell r="Q1733" t="str">
            <v>OPEX</v>
          </cell>
          <cell r="R1733" t="str">
            <v>OPEX</v>
          </cell>
          <cell r="S1733" t="str">
            <v>NON SAL</v>
          </cell>
          <cell r="T1733" t="str">
            <v>N/A</v>
          </cell>
          <cell r="U1733" t="str">
            <v>N/A</v>
          </cell>
          <cell r="V1733" t="str">
            <v>N/A</v>
          </cell>
          <cell r="W1733" t="str">
            <v>P231 Production Operations - Gas</v>
          </cell>
          <cell r="X1733" t="str">
            <v>S7200 Services</v>
          </cell>
          <cell r="Y1733" t="str">
            <v>A2110 Production Operations</v>
          </cell>
          <cell r="AB1733">
            <v>0</v>
          </cell>
          <cell r="AC1733">
            <v>0</v>
          </cell>
          <cell r="AD1733">
            <v>0</v>
          </cell>
        </row>
        <row r="1734">
          <cell r="A1734" t="str">
            <v>O.NG.PBE.SKG.FAC.724FC</v>
          </cell>
          <cell r="B1734" t="str">
            <v>PBE SOKU G/P FACIL CORR. MTC</v>
          </cell>
          <cell r="C1734" t="str">
            <v>O.NG.PEC.GAS.724FC</v>
          </cell>
          <cell r="D1734" t="str">
            <v>EASTERN SWAMP (PEC) GAS FACILITIES CORRECTIVE MAINTENANCE (PRODUCTION MAINTENANCE – GAS (ONSHORE))</v>
          </cell>
          <cell r="E1734">
            <v>413003</v>
          </cell>
          <cell r="F1734">
            <v>4130</v>
          </cell>
          <cell r="G1734" t="str">
            <v>GAS</v>
          </cell>
          <cell r="H1734" t="str">
            <v>BASE JV</v>
          </cell>
          <cell r="I1734" t="str">
            <v>PRODUCTION</v>
          </cell>
          <cell r="J1734" t="str">
            <v>PRODUCTION</v>
          </cell>
          <cell r="K1734" t="str">
            <v>Asset Manager, Swamp East Hub</v>
          </cell>
          <cell r="L1734" t="str">
            <v>Asset Management Integration Lead</v>
          </cell>
          <cell r="M1734" t="str">
            <v>IRETI OMOTOSO</v>
          </cell>
          <cell r="N1734" t="str">
            <v>PRODUCTION</v>
          </cell>
          <cell r="O1734" t="str">
            <v>AZUBUIKE, JOHN</v>
          </cell>
          <cell r="P1734" t="str">
            <v>TAIRU.YISA@SHELL.COM</v>
          </cell>
          <cell r="Q1734" t="str">
            <v>OPEX</v>
          </cell>
          <cell r="R1734" t="str">
            <v>OPEX</v>
          </cell>
          <cell r="S1734" t="str">
            <v>NON SAL</v>
          </cell>
          <cell r="T1734" t="str">
            <v>N/A</v>
          </cell>
          <cell r="U1734" t="str">
            <v>N/A</v>
          </cell>
          <cell r="V1734" t="str">
            <v>N_SOKU_ES1_G01</v>
          </cell>
          <cell r="W1734" t="str">
            <v>P233 Facilities Maintenance - Gas</v>
          </cell>
          <cell r="X1734" t="str">
            <v>S7200 Services</v>
          </cell>
          <cell r="Y1734" t="str">
            <v>A2140 Facilities Maintenance</v>
          </cell>
          <cell r="AB1734">
            <v>14018999.999999998</v>
          </cell>
          <cell r="AC1734">
            <v>209000</v>
          </cell>
          <cell r="AD1734">
            <v>254963.93442622951</v>
          </cell>
        </row>
        <row r="1735">
          <cell r="A1735" t="str">
            <v>O.NG.PCE.AWG.FAC.724FC</v>
          </cell>
          <cell r="B1735" t="str">
            <v>PCE AWOBA AGG FACIL CORR. MTC</v>
          </cell>
          <cell r="C1735" t="str">
            <v>O.NG.PEC.GAS.724FC</v>
          </cell>
          <cell r="D1735" t="str">
            <v>EASTERN SWAMP (PEC) GAS FACILITIES CORRECTIVE MAINTENANCE (PRODUCTION MAINTENANCE – GAS (ONSHORE))</v>
          </cell>
          <cell r="E1735">
            <v>413003</v>
          </cell>
          <cell r="F1735">
            <v>4130</v>
          </cell>
          <cell r="G1735" t="str">
            <v>GAS</v>
          </cell>
          <cell r="H1735" t="str">
            <v>BASE JV</v>
          </cell>
          <cell r="I1735" t="str">
            <v>PRODUCTION</v>
          </cell>
          <cell r="J1735" t="str">
            <v>PRODUCTION</v>
          </cell>
          <cell r="K1735" t="str">
            <v>Asset Manager, Swamp East Hub</v>
          </cell>
          <cell r="L1735" t="str">
            <v>Asset Management Integration Lead</v>
          </cell>
          <cell r="M1735" t="str">
            <v>IRETI OMOTOSO</v>
          </cell>
          <cell r="N1735" t="str">
            <v>PRODUCTION</v>
          </cell>
          <cell r="O1735" t="str">
            <v>AZUBUIKE, JOHN</v>
          </cell>
          <cell r="P1735" t="str">
            <v>TAIRU.YISA@SHELL.COM</v>
          </cell>
          <cell r="Q1735" t="str">
            <v>OPEX</v>
          </cell>
          <cell r="R1735" t="str">
            <v>OPEX</v>
          </cell>
          <cell r="S1735" t="str">
            <v>NON SAL</v>
          </cell>
          <cell r="T1735" t="str">
            <v>N/A</v>
          </cell>
          <cell r="U1735" t="str">
            <v>N/A</v>
          </cell>
          <cell r="V1735" t="str">
            <v>N/A</v>
          </cell>
          <cell r="W1735" t="str">
            <v>P233 Facilities Maintenance</v>
          </cell>
          <cell r="X1735" t="str">
            <v>S7200 Services</v>
          </cell>
          <cell r="Y1735" t="str">
            <v>A2140 Facilities Maintenance</v>
          </cell>
          <cell r="AB1735">
            <v>0</v>
          </cell>
          <cell r="AC1735">
            <v>0</v>
          </cell>
          <cell r="AD1735">
            <v>0</v>
          </cell>
        </row>
        <row r="1736">
          <cell r="A1736" t="str">
            <v>O.NG.PCE.BNG.FAC.724FC</v>
          </cell>
          <cell r="B1736" t="str">
            <v>PCE BONNY NAG FACIL CORRECT MAINT</v>
          </cell>
          <cell r="C1736" t="str">
            <v>O.NG.PEC.GAS.724FC</v>
          </cell>
          <cell r="D1736" t="str">
            <v>EASTERN SWAMP (PEC) GAS FACILITIES CORRECTIVE MAINTENANCE (PRODUCTION MAINTENANCE – GAS (ONSHORE))</v>
          </cell>
          <cell r="E1736">
            <v>413003</v>
          </cell>
          <cell r="F1736">
            <v>4130</v>
          </cell>
          <cell r="G1736" t="str">
            <v>GAS</v>
          </cell>
          <cell r="H1736" t="str">
            <v>BASE JV</v>
          </cell>
          <cell r="I1736" t="str">
            <v>PRODUCTION</v>
          </cell>
          <cell r="J1736" t="str">
            <v>PRODUCTION</v>
          </cell>
          <cell r="K1736" t="str">
            <v>Asset Manager, Swamp East Hub</v>
          </cell>
          <cell r="L1736" t="str">
            <v>Asset Management Integration Lead</v>
          </cell>
          <cell r="M1736" t="str">
            <v>IRETI OMOTOSO</v>
          </cell>
          <cell r="N1736" t="str">
            <v>PRODUCTION</v>
          </cell>
          <cell r="O1736" t="str">
            <v>AZUBUIKE, JOHN</v>
          </cell>
          <cell r="P1736" t="str">
            <v>TAIRU.YISA@SHELL.COM</v>
          </cell>
          <cell r="Q1736" t="str">
            <v>OPEX</v>
          </cell>
          <cell r="R1736" t="str">
            <v>OPEX</v>
          </cell>
          <cell r="S1736" t="str">
            <v>NON SAL</v>
          </cell>
          <cell r="T1736" t="str">
            <v>N/A</v>
          </cell>
          <cell r="U1736" t="str">
            <v>N/A</v>
          </cell>
          <cell r="V1736" t="str">
            <v>N_BONN_ES1_G01</v>
          </cell>
          <cell r="W1736" t="str">
            <v>P233 Facilities Maintenance</v>
          </cell>
          <cell r="X1736" t="str">
            <v>S7200 Services</v>
          </cell>
          <cell r="Y1736" t="str">
            <v>A2140 Facilities Maintenance</v>
          </cell>
          <cell r="AB1736">
            <v>0</v>
          </cell>
          <cell r="AC1736">
            <v>0</v>
          </cell>
          <cell r="AD1736">
            <v>0</v>
          </cell>
        </row>
        <row r="1737">
          <cell r="A1737" t="str">
            <v>O.NG.PCE.C2G.FAC.724FC</v>
          </cell>
          <cell r="B1737" t="str">
            <v>CAW. CHANNEL 2 AGG FACIL CORR. MTC</v>
          </cell>
          <cell r="C1737" t="str">
            <v>O.NG.PEC.GAS.724FC</v>
          </cell>
          <cell r="D1737" t="str">
            <v>EASTERN SWAMP (PEC) GAS FACILITIES CORRECTIVE MAINTENANCE (PRODUCTION MAINTENANCE – GAS (ONSHORE))</v>
          </cell>
          <cell r="E1737">
            <v>413003</v>
          </cell>
          <cell r="F1737">
            <v>4130</v>
          </cell>
          <cell r="G1737" t="str">
            <v>GAS</v>
          </cell>
          <cell r="H1737" t="str">
            <v>BASE JV</v>
          </cell>
          <cell r="I1737" t="str">
            <v>PRODUCTION</v>
          </cell>
          <cell r="J1737" t="str">
            <v>PRODUCTION</v>
          </cell>
          <cell r="K1737" t="str">
            <v>Asset Manager, Swamp East Hub</v>
          </cell>
          <cell r="L1737" t="str">
            <v>Asset Management Integration Lead</v>
          </cell>
          <cell r="M1737" t="str">
            <v>IRETI OMOTOSO</v>
          </cell>
          <cell r="N1737" t="str">
            <v>PRODUCTION</v>
          </cell>
          <cell r="O1737" t="str">
            <v>AZUBUIKE, JOHN</v>
          </cell>
          <cell r="P1737" t="str">
            <v>TAIRU.YISA@SHELL.COM</v>
          </cell>
          <cell r="Q1737" t="str">
            <v>OPEX</v>
          </cell>
          <cell r="R1737" t="str">
            <v>OPEX</v>
          </cell>
          <cell r="S1737" t="str">
            <v>NON SAL</v>
          </cell>
          <cell r="T1737" t="str">
            <v>N/A</v>
          </cell>
          <cell r="U1737" t="str">
            <v>N/A</v>
          </cell>
          <cell r="V1737" t="str">
            <v>N/A</v>
          </cell>
          <cell r="W1737" t="str">
            <v>P233 Facilities Maintenance - Gas</v>
          </cell>
          <cell r="X1737" t="str">
            <v>S7200 Services</v>
          </cell>
          <cell r="Y1737" t="str">
            <v>A2140 Facilities Maintenance</v>
          </cell>
          <cell r="AB1737">
            <v>0</v>
          </cell>
          <cell r="AC1737">
            <v>0</v>
          </cell>
          <cell r="AD1737">
            <v>0</v>
          </cell>
        </row>
        <row r="1738">
          <cell r="A1738" t="str">
            <v>O.NG.PCE.C3G.FAC.724FC</v>
          </cell>
          <cell r="B1738" t="str">
            <v>CAW.CHANNEL3AGGFACILCORR.MTC</v>
          </cell>
          <cell r="C1738" t="str">
            <v>O.NG.PEC.GAS.724FC</v>
          </cell>
          <cell r="D1738" t="str">
            <v>EASTERN SWAMP (PEC) GAS FACILITIES CORRECTIVE MAINTENANCE (PRODUCTION MAINTENANCE – GAS (ONSHORE))</v>
          </cell>
          <cell r="E1738">
            <v>413003</v>
          </cell>
          <cell r="F1738">
            <v>4130</v>
          </cell>
          <cell r="G1738" t="str">
            <v>GAS</v>
          </cell>
          <cell r="H1738" t="str">
            <v>BASE JV</v>
          </cell>
          <cell r="I1738" t="str">
            <v>PRODUCTION</v>
          </cell>
          <cell r="J1738" t="str">
            <v>PRODUCTION</v>
          </cell>
          <cell r="K1738" t="str">
            <v>Asset Manager, Swamp East Hub</v>
          </cell>
          <cell r="L1738" t="str">
            <v>Asset Management Integration Lead</v>
          </cell>
          <cell r="M1738" t="str">
            <v>IRETI OMOTOSO</v>
          </cell>
          <cell r="N1738" t="str">
            <v>PRODUCTION</v>
          </cell>
          <cell r="O1738" t="str">
            <v>AZUBUIKE, JOHN</v>
          </cell>
          <cell r="P1738" t="str">
            <v>TAIRU.YISA@SHELL.COM</v>
          </cell>
          <cell r="Q1738" t="str">
            <v>OPEX</v>
          </cell>
          <cell r="R1738" t="str">
            <v>OPEX</v>
          </cell>
          <cell r="S1738" t="str">
            <v>NON SAL</v>
          </cell>
          <cell r="T1738" t="str">
            <v>N/A</v>
          </cell>
          <cell r="U1738" t="str">
            <v>N/A</v>
          </cell>
          <cell r="V1738" t="str">
            <v>N/A</v>
          </cell>
          <cell r="W1738" t="str">
            <v>P233 Facilities Maintenance - Gas</v>
          </cell>
          <cell r="X1738" t="str">
            <v>S7200 Services</v>
          </cell>
          <cell r="Y1738" t="str">
            <v>A2140 Facilities Maintenance</v>
          </cell>
          <cell r="AB1738">
            <v>0</v>
          </cell>
          <cell r="AC1738">
            <v>0</v>
          </cell>
          <cell r="AD1738">
            <v>0</v>
          </cell>
        </row>
        <row r="1739">
          <cell r="A1739" t="str">
            <v>O.NG.PAE.A1F.FAC.71300</v>
          </cell>
          <cell r="B1739" t="str">
            <v>PAE AGBADA 1 FAC OPERATIONS</v>
          </cell>
          <cell r="C1739" t="str">
            <v>O.NG.PEL.FAC.71300</v>
          </cell>
          <cell r="D1739" t="str">
            <v>LAND AREA EAST OIL FACILITIES OPERATIONS (PRODUCTION MAINTENANCE OIL (ONSHORE))</v>
          </cell>
          <cell r="E1739">
            <v>412001</v>
          </cell>
          <cell r="F1739">
            <v>4120</v>
          </cell>
          <cell r="G1739" t="str">
            <v>OF-MTCE</v>
          </cell>
          <cell r="H1739" t="str">
            <v>BASE JV</v>
          </cell>
          <cell r="I1739" t="str">
            <v>PRODUCTION</v>
          </cell>
          <cell r="J1739" t="str">
            <v>PRODUCTION</v>
          </cell>
          <cell r="K1739" t="str">
            <v>Asset Manager, Land East Hub</v>
          </cell>
          <cell r="L1739" t="str">
            <v>Asset Management Integration Lead</v>
          </cell>
          <cell r="M1739" t="str">
            <v>IRETI OMOTOSO</v>
          </cell>
          <cell r="N1739" t="str">
            <v>PRODUCTION</v>
          </cell>
          <cell r="O1739" t="str">
            <v>ADEDIRAN, ADEWALE</v>
          </cell>
          <cell r="P1739" t="str">
            <v>EFE.IGWE@SHELL.COM</v>
          </cell>
          <cell r="Q1739" t="str">
            <v>OPEX</v>
          </cell>
          <cell r="R1739" t="str">
            <v>OPEX</v>
          </cell>
          <cell r="S1739" t="str">
            <v>NON SAL</v>
          </cell>
          <cell r="T1739" t="str">
            <v>N/A</v>
          </cell>
          <cell r="U1739" t="str">
            <v>N/A</v>
          </cell>
          <cell r="V1739" t="str">
            <v>N_AGBD_EL1_N01</v>
          </cell>
          <cell r="W1739" t="str">
            <v>P231 Production Operations</v>
          </cell>
          <cell r="X1739" t="str">
            <v>S7200 Services</v>
          </cell>
          <cell r="Y1739" t="str">
            <v>A2110 Production Operations</v>
          </cell>
          <cell r="AB1739">
            <v>36905054</v>
          </cell>
          <cell r="AC1739">
            <v>257053.48</v>
          </cell>
          <cell r="AD1739">
            <v>378053.65704918036</v>
          </cell>
        </row>
        <row r="1740">
          <cell r="A1740" t="str">
            <v>O.NG.PAE.A1F.FLO.71300</v>
          </cell>
          <cell r="B1740" t="str">
            <v xml:space="preserve">PAE Agbada 1 F/L Operations             </v>
          </cell>
          <cell r="C1740" t="str">
            <v>O.NG.PEL.FAC.71300</v>
          </cell>
          <cell r="D1740" t="str">
            <v>LAND AREA EAST OIL FACILITIES OPERATIONS (PRODUCTION MAINTENANCE OIL (ONSHORE))</v>
          </cell>
          <cell r="E1740">
            <v>412001</v>
          </cell>
          <cell r="F1740">
            <v>4120</v>
          </cell>
          <cell r="G1740" t="str">
            <v>OF-MTCE</v>
          </cell>
          <cell r="H1740" t="str">
            <v>BASE JV</v>
          </cell>
          <cell r="I1740" t="str">
            <v>PRODUCTION</v>
          </cell>
          <cell r="J1740" t="str">
            <v>PRODUCTION</v>
          </cell>
          <cell r="K1740" t="str">
            <v>Asset Manager, Land East Hub</v>
          </cell>
          <cell r="L1740" t="str">
            <v>Asset Management Integration Lead</v>
          </cell>
          <cell r="M1740" t="str">
            <v>IRETI OMOTOSO</v>
          </cell>
          <cell r="N1740" t="str">
            <v>PRODUCTION</v>
          </cell>
          <cell r="O1740" t="str">
            <v>ADEDIRAN, ADEWALE</v>
          </cell>
          <cell r="P1740" t="str">
            <v>EFE.IGWE@SHELL.COM</v>
          </cell>
          <cell r="Q1740" t="str">
            <v>OPEX</v>
          </cell>
          <cell r="R1740" t="str">
            <v>OPEX</v>
          </cell>
          <cell r="S1740" t="str">
            <v>NON SAL</v>
          </cell>
          <cell r="T1740" t="str">
            <v>N/A</v>
          </cell>
          <cell r="U1740" t="str">
            <v>N/A</v>
          </cell>
          <cell r="V1740" t="str">
            <v>N_AGBD_EL1_N01</v>
          </cell>
          <cell r="W1740" t="str">
            <v>P231 Production Operations</v>
          </cell>
          <cell r="X1740" t="str">
            <v>S7200 Services</v>
          </cell>
          <cell r="Y1740" t="str">
            <v>A2110 Production Operations</v>
          </cell>
          <cell r="AB1740">
            <v>0</v>
          </cell>
          <cell r="AC1740">
            <v>0</v>
          </cell>
          <cell r="AD1740">
            <v>0</v>
          </cell>
        </row>
        <row r="1741">
          <cell r="A1741" t="str">
            <v>O.NG.PAE.A2F.FAC.71300</v>
          </cell>
          <cell r="B1741" t="str">
            <v>PAE AGBADA 2 FAC OPERATIONS</v>
          </cell>
          <cell r="C1741" t="str">
            <v>O.NG.PEL.FAC.71300</v>
          </cell>
          <cell r="D1741" t="str">
            <v>LAND AREA EAST OIL FACILITIES OPERATIONS (PRODUCTION MAINTENANCE OIL (ONSHORE))</v>
          </cell>
          <cell r="E1741">
            <v>412001</v>
          </cell>
          <cell r="F1741">
            <v>4120</v>
          </cell>
          <cell r="G1741" t="str">
            <v>OF-MTCE</v>
          </cell>
          <cell r="H1741" t="str">
            <v>BASE JV</v>
          </cell>
          <cell r="I1741" t="str">
            <v>PRODUCTION</v>
          </cell>
          <cell r="J1741" t="str">
            <v>PRODUCTION</v>
          </cell>
          <cell r="K1741" t="str">
            <v>Asset Manager, Land East Hub</v>
          </cell>
          <cell r="L1741" t="str">
            <v>Asset Management Integration Lead</v>
          </cell>
          <cell r="M1741" t="str">
            <v>IRETI OMOTOSO</v>
          </cell>
          <cell r="N1741" t="str">
            <v>PRODUCTION</v>
          </cell>
          <cell r="O1741" t="str">
            <v>ADEDIRAN, ADEWALE</v>
          </cell>
          <cell r="P1741" t="str">
            <v>EFE.IGWE@SHELL.COM</v>
          </cell>
          <cell r="Q1741" t="str">
            <v>OPEX</v>
          </cell>
          <cell r="R1741" t="str">
            <v>OPEX</v>
          </cell>
          <cell r="S1741" t="str">
            <v>NON SAL</v>
          </cell>
          <cell r="T1741" t="str">
            <v>N/A</v>
          </cell>
          <cell r="U1741" t="str">
            <v>N/A</v>
          </cell>
          <cell r="V1741" t="str">
            <v>N_AGBD_EL1_N01</v>
          </cell>
          <cell r="W1741" t="str">
            <v>P231 Production Operations</v>
          </cell>
          <cell r="X1741" t="str">
            <v>S7200 Services</v>
          </cell>
          <cell r="Y1741" t="str">
            <v>A2110 Production Operations</v>
          </cell>
          <cell r="AB1741">
            <v>91359098.950000003</v>
          </cell>
          <cell r="AC1741">
            <v>466198.59</v>
          </cell>
          <cell r="AD1741">
            <v>765736.61934426241</v>
          </cell>
        </row>
        <row r="1742">
          <cell r="A1742" t="str">
            <v>O.NG.PAE.ABF.FAC.71300</v>
          </cell>
          <cell r="B1742" t="str">
            <v>PAE ADIBAWA F/S OPERATIONS ADNE W4 SECT.</v>
          </cell>
          <cell r="C1742" t="str">
            <v>O.NG.PEL.FAC.71300</v>
          </cell>
          <cell r="D1742" t="str">
            <v>LAND AREA EAST OIL FACILITIES OPERATIONS (PRODUCTION MAINTENANCE OIL (ONSHORE))</v>
          </cell>
          <cell r="E1742">
            <v>412001</v>
          </cell>
          <cell r="F1742">
            <v>4120</v>
          </cell>
          <cell r="G1742" t="str">
            <v>OF-MTCE</v>
          </cell>
          <cell r="H1742" t="str">
            <v>BASE JV</v>
          </cell>
          <cell r="I1742" t="str">
            <v>PRODUCTION</v>
          </cell>
          <cell r="J1742" t="str">
            <v>PRODUCTION</v>
          </cell>
          <cell r="K1742" t="str">
            <v>Asset Manager, Central Hub</v>
          </cell>
          <cell r="L1742" t="str">
            <v>Asset Management Integration Lead</v>
          </cell>
          <cell r="M1742" t="str">
            <v>IRETI OMOTOSO</v>
          </cell>
          <cell r="N1742" t="str">
            <v>PRODUCTION</v>
          </cell>
          <cell r="O1742" t="str">
            <v>ADEDIRAN, ADEWALE</v>
          </cell>
          <cell r="P1742" t="str">
            <v>EFE.IGWE@SHELL.COM</v>
          </cell>
          <cell r="Q1742" t="str">
            <v>OPEX</v>
          </cell>
          <cell r="R1742" t="str">
            <v>OPEX</v>
          </cell>
          <cell r="S1742" t="str">
            <v>NON SAL</v>
          </cell>
          <cell r="T1742" t="str">
            <v>N/A</v>
          </cell>
          <cell r="U1742" t="str">
            <v>N/A</v>
          </cell>
          <cell r="V1742" t="str">
            <v>N_ADIB_EL1_N02</v>
          </cell>
          <cell r="W1742" t="str">
            <v>P231 Production Operations</v>
          </cell>
          <cell r="X1742" t="str">
            <v>S7200 Services</v>
          </cell>
          <cell r="Y1742" t="str">
            <v>A2110 Production Operations</v>
          </cell>
          <cell r="AB1742">
            <v>80892604.047040001</v>
          </cell>
          <cell r="AC1742">
            <v>323417.76999999996</v>
          </cell>
          <cell r="AD1742">
            <v>588639.4226132459</v>
          </cell>
        </row>
        <row r="1743">
          <cell r="A1743" t="str">
            <v>O.NG.PAE.ABF.FLO.71300</v>
          </cell>
          <cell r="B1743" t="str">
            <v>PAE ADIBAWA F/L OPERATIONS</v>
          </cell>
          <cell r="C1743" t="str">
            <v>O.NG.PEL.FAC.71300</v>
          </cell>
          <cell r="D1743" t="str">
            <v>LAND AREA EAST OIL FACILITIES OPERATIONS (PRODUCTION MAINTENANCE OIL (ONSHORE))</v>
          </cell>
          <cell r="E1743">
            <v>412002</v>
          </cell>
          <cell r="F1743">
            <v>4120</v>
          </cell>
          <cell r="G1743" t="str">
            <v>OF-MTCE</v>
          </cell>
          <cell r="H1743" t="str">
            <v>BASE JV</v>
          </cell>
          <cell r="I1743" t="str">
            <v>PRODUCTION</v>
          </cell>
          <cell r="J1743" t="str">
            <v>PRODUCTION</v>
          </cell>
          <cell r="K1743" t="str">
            <v>Asset Manager, Central Hub</v>
          </cell>
          <cell r="L1743" t="str">
            <v>Asset Management Integration Lead</v>
          </cell>
          <cell r="M1743" t="str">
            <v>IRETI OMOTOSO</v>
          </cell>
          <cell r="N1743" t="str">
            <v>PRODUCTION</v>
          </cell>
          <cell r="O1743" t="str">
            <v>ADEDIRAN, ADEWALE</v>
          </cell>
          <cell r="P1743" t="str">
            <v>EFE.IGWE@SHELL.COM</v>
          </cell>
          <cell r="Q1743" t="str">
            <v>OPEX</v>
          </cell>
          <cell r="R1743" t="str">
            <v>OPEX</v>
          </cell>
          <cell r="S1743" t="str">
            <v>NON SAL</v>
          </cell>
          <cell r="T1743" t="str">
            <v>N/A</v>
          </cell>
          <cell r="U1743" t="str">
            <v>N/A</v>
          </cell>
          <cell r="V1743" t="str">
            <v>N/A</v>
          </cell>
          <cell r="W1743" t="str">
            <v>P231 Production Operations</v>
          </cell>
          <cell r="X1743" t="str">
            <v>S7200 Services</v>
          </cell>
          <cell r="Y1743" t="str">
            <v>A2110 Production Operations</v>
          </cell>
          <cell r="AB1743">
            <v>0</v>
          </cell>
          <cell r="AC1743">
            <v>3615396</v>
          </cell>
          <cell r="AD1743">
            <v>3615396</v>
          </cell>
        </row>
        <row r="1744">
          <cell r="A1744" t="str">
            <v>O.NG.PAE.ABG.FAC.71300</v>
          </cell>
          <cell r="B1744" t="str">
            <v>ADIBAWA AGS OPERATIONS</v>
          </cell>
          <cell r="C1744" t="str">
            <v>O.NG.PEL.FAC.71300</v>
          </cell>
          <cell r="D1744" t="str">
            <v>LAND AREA EAST OIL FACILITIES OPERATIONS (PRODUCTION MAINTENANCE OIL (ONSHORE))</v>
          </cell>
          <cell r="E1744">
            <v>412002</v>
          </cell>
          <cell r="F1744">
            <v>4120</v>
          </cell>
          <cell r="G1744" t="str">
            <v>OF-MTCE</v>
          </cell>
          <cell r="H1744" t="str">
            <v>BASE JV</v>
          </cell>
          <cell r="I1744" t="str">
            <v>PRODUCTION</v>
          </cell>
          <cell r="J1744" t="str">
            <v>PRODUCTION</v>
          </cell>
          <cell r="K1744" t="str">
            <v>Asset Manager, Central Hub</v>
          </cell>
          <cell r="L1744" t="str">
            <v>Asset Management Integration Lead</v>
          </cell>
          <cell r="M1744" t="str">
            <v>IRETI OMOTOSO</v>
          </cell>
          <cell r="N1744" t="str">
            <v>PRODUCTION</v>
          </cell>
          <cell r="O1744" t="str">
            <v>ADEDIRAN, ADEWALE</v>
          </cell>
          <cell r="P1744" t="str">
            <v>EFE.IGWE@SHELL.COM</v>
          </cell>
          <cell r="Q1744" t="str">
            <v>OPEX</v>
          </cell>
          <cell r="R1744" t="str">
            <v>OPEX</v>
          </cell>
          <cell r="S1744" t="str">
            <v>NON SAL</v>
          </cell>
          <cell r="T1744" t="str">
            <v>N/A</v>
          </cell>
          <cell r="U1744" t="str">
            <v>N/A</v>
          </cell>
          <cell r="V1744" t="str">
            <v>C_OPSE_OIL_Z11</v>
          </cell>
          <cell r="W1744" t="str">
            <v>P231 Production Operations - Gas</v>
          </cell>
          <cell r="X1744" t="str">
            <v>S7200 Services</v>
          </cell>
          <cell r="Y1744" t="str">
            <v>A2110 Production Operations</v>
          </cell>
          <cell r="AB1744">
            <v>0</v>
          </cell>
          <cell r="AC1744">
            <v>0</v>
          </cell>
          <cell r="AD1744">
            <v>0</v>
          </cell>
        </row>
        <row r="1745">
          <cell r="A1745" t="str">
            <v>O.NG.PAE.AHF.FAC.71300</v>
          </cell>
          <cell r="B1745" t="str">
            <v>PAE AHIA F/S FACILITIES OPERATIONS</v>
          </cell>
          <cell r="C1745" t="str">
            <v>O.NG.PEL.FAC.71300</v>
          </cell>
          <cell r="D1745" t="str">
            <v>LAND AREA EAST OIL FACILITIES OPERATIONS (PRODUCTION MAINTENANCE OIL (ONSHORE))</v>
          </cell>
          <cell r="E1745">
            <v>412001</v>
          </cell>
          <cell r="F1745">
            <v>4120</v>
          </cell>
          <cell r="G1745" t="str">
            <v>OF-MTCE</v>
          </cell>
          <cell r="H1745" t="str">
            <v>BASE JV</v>
          </cell>
          <cell r="I1745" t="str">
            <v>PRODUCTION</v>
          </cell>
          <cell r="J1745" t="str">
            <v>PRODUCTION</v>
          </cell>
          <cell r="K1745" t="str">
            <v>Asset Manager, Land East Hub</v>
          </cell>
          <cell r="L1745" t="str">
            <v>Asset Management Integration Lead</v>
          </cell>
          <cell r="M1745" t="str">
            <v>IRETI OMOTOSO</v>
          </cell>
          <cell r="N1745" t="str">
            <v>PRODUCTION</v>
          </cell>
          <cell r="O1745" t="str">
            <v>ADEDIRAN, ADEWALE</v>
          </cell>
          <cell r="P1745" t="str">
            <v>EFE.IGWE@SHELL.COM</v>
          </cell>
          <cell r="Q1745" t="str">
            <v>OPEX</v>
          </cell>
          <cell r="R1745" t="str">
            <v>OPEX</v>
          </cell>
          <cell r="S1745" t="str">
            <v>NON SAL</v>
          </cell>
          <cell r="T1745" t="str">
            <v>N/A</v>
          </cell>
          <cell r="U1745" t="str">
            <v>N/A</v>
          </cell>
          <cell r="V1745" t="str">
            <v>N_AHIA_EL2_N03</v>
          </cell>
          <cell r="W1745" t="str">
            <v>P231 Production Operations</v>
          </cell>
          <cell r="X1745" t="str">
            <v>S7200 Services</v>
          </cell>
          <cell r="Y1745" t="str">
            <v>A2110 Production Operations</v>
          </cell>
          <cell r="AB1745">
            <v>114658686.84152</v>
          </cell>
          <cell r="AC1745">
            <v>106238.92</v>
          </cell>
          <cell r="AD1745">
            <v>482169.04079186881</v>
          </cell>
        </row>
        <row r="1746">
          <cell r="A1746" t="str">
            <v>O.NG.PAE.ASF.FAC.71300</v>
          </cell>
          <cell r="B1746" t="str">
            <v>PAE ASSA F/S FACILITIES OPERATIONS</v>
          </cell>
          <cell r="C1746" t="str">
            <v>O.NG.PEL.FAC.71300</v>
          </cell>
          <cell r="D1746" t="str">
            <v>LAND AREA EAST OIL FACILITIES OPERATIONS (PRODUCTION MAINTENANCE OIL (ONSHORE))</v>
          </cell>
          <cell r="E1746">
            <v>412002</v>
          </cell>
          <cell r="F1746">
            <v>4120</v>
          </cell>
          <cell r="G1746" t="str">
            <v>OF-MTCE</v>
          </cell>
          <cell r="H1746" t="str">
            <v>BASE JV</v>
          </cell>
          <cell r="I1746" t="str">
            <v>PRODUCTION</v>
          </cell>
          <cell r="J1746" t="str">
            <v>PRODUCTION</v>
          </cell>
          <cell r="K1746" t="str">
            <v>Asset Manager, Land East Hub</v>
          </cell>
          <cell r="L1746" t="str">
            <v>Asset Management Integration Lead</v>
          </cell>
          <cell r="M1746" t="str">
            <v>IRETI OMOTOSO</v>
          </cell>
          <cell r="N1746" t="str">
            <v>PRODUCTION</v>
          </cell>
          <cell r="O1746" t="str">
            <v>ADEDIRAN, ADEWALE</v>
          </cell>
          <cell r="P1746" t="str">
            <v>EFE.IGWE@SHELL.COM</v>
          </cell>
          <cell r="Q1746" t="str">
            <v>OPEX</v>
          </cell>
          <cell r="R1746" t="str">
            <v>OPEX</v>
          </cell>
          <cell r="S1746" t="str">
            <v>NON SAL</v>
          </cell>
          <cell r="T1746" t="str">
            <v>N/A</v>
          </cell>
          <cell r="U1746" t="str">
            <v>N/A</v>
          </cell>
          <cell r="V1746" t="str">
            <v>N/A</v>
          </cell>
          <cell r="W1746" t="str">
            <v>P231 Production Operations</v>
          </cell>
          <cell r="X1746" t="str">
            <v>S7200 Services</v>
          </cell>
          <cell r="Y1746" t="str">
            <v>A2110 Production Operations</v>
          </cell>
          <cell r="AB1746">
            <v>0</v>
          </cell>
          <cell r="AC1746">
            <v>0</v>
          </cell>
          <cell r="AD1746">
            <v>0</v>
          </cell>
        </row>
        <row r="1747">
          <cell r="A1747" t="str">
            <v>O.NG.PAE.EMF.FAC.71300</v>
          </cell>
          <cell r="B1747" t="str">
            <v>PAE EGBEMA F/S FACILITIES OPERATIONS</v>
          </cell>
          <cell r="C1747" t="str">
            <v>O.NG.PEL.FAC.71300</v>
          </cell>
          <cell r="D1747" t="str">
            <v>LAND AREA EAST OIL FACILITIES OPERATIONS (PRODUCTION MAINTENANCE OIL (ONSHORE))</v>
          </cell>
          <cell r="E1747">
            <v>412002</v>
          </cell>
          <cell r="F1747">
            <v>4120</v>
          </cell>
          <cell r="G1747" t="str">
            <v>OF-MTCE</v>
          </cell>
          <cell r="H1747" t="str">
            <v>BASE JV</v>
          </cell>
          <cell r="I1747" t="str">
            <v>PRODUCTION</v>
          </cell>
          <cell r="J1747" t="str">
            <v>PRODUCTION</v>
          </cell>
          <cell r="K1747" t="str">
            <v>Asset Manager, Land East Hub</v>
          </cell>
          <cell r="L1747" t="str">
            <v>Asset Management Integration Lead</v>
          </cell>
          <cell r="M1747" t="str">
            <v>IRETI OMOTOSO</v>
          </cell>
          <cell r="N1747" t="str">
            <v>PRODUCTION</v>
          </cell>
          <cell r="O1747" t="str">
            <v>ADEDIRAN, ADEWALE</v>
          </cell>
          <cell r="P1747" t="str">
            <v>EFE.IGWE@SHELL.COM</v>
          </cell>
          <cell r="Q1747" t="str">
            <v>OPEX</v>
          </cell>
          <cell r="R1747" t="str">
            <v>OPEX</v>
          </cell>
          <cell r="S1747" t="str">
            <v>NON SAL</v>
          </cell>
          <cell r="T1747" t="str">
            <v>N/A</v>
          </cell>
          <cell r="U1747" t="str">
            <v>N/A</v>
          </cell>
          <cell r="V1747" t="str">
            <v>N/A</v>
          </cell>
          <cell r="W1747" t="str">
            <v>P231 Production Operations</v>
          </cell>
          <cell r="X1747" t="str">
            <v>S7200 Services</v>
          </cell>
          <cell r="Y1747" t="str">
            <v>A2110 Production Operations</v>
          </cell>
          <cell r="AB1747">
            <v>0</v>
          </cell>
          <cell r="AC1747">
            <v>0</v>
          </cell>
          <cell r="AD1747">
            <v>0</v>
          </cell>
        </row>
        <row r="1748">
          <cell r="A1748" t="str">
            <v>O.NG.PAE.EUF.FAC.71300</v>
          </cell>
          <cell r="B1748" t="str">
            <v>PAE ETELEBOU F/S FACILITIES OPERATIONS</v>
          </cell>
          <cell r="C1748" t="str">
            <v>O.NG.PEL.FAC.71300</v>
          </cell>
          <cell r="D1748" t="str">
            <v>LAND AREA EAST OIL FACILITIES OPERATIONS (PRODUCTION MAINTENANCE OIL (ONSHORE))</v>
          </cell>
          <cell r="E1748">
            <v>412001</v>
          </cell>
          <cell r="F1748">
            <v>4120</v>
          </cell>
          <cell r="G1748" t="str">
            <v>OF-MTCE</v>
          </cell>
          <cell r="H1748" t="str">
            <v>BASE JV</v>
          </cell>
          <cell r="I1748" t="str">
            <v>PRODUCTION</v>
          </cell>
          <cell r="J1748" t="str">
            <v>PRODUCTION</v>
          </cell>
          <cell r="K1748" t="str">
            <v>Asset Manager, Central Hub</v>
          </cell>
          <cell r="L1748" t="str">
            <v>Asset Management Integration Lead</v>
          </cell>
          <cell r="M1748" t="str">
            <v>IRETI OMOTOSO</v>
          </cell>
          <cell r="N1748" t="str">
            <v>PRODUCTION</v>
          </cell>
          <cell r="O1748" t="str">
            <v>ADEDIRAN, ADEWALE</v>
          </cell>
          <cell r="P1748" t="str">
            <v>EFE.IGWE@SHELL.COM</v>
          </cell>
          <cell r="Q1748" t="str">
            <v>OPEX</v>
          </cell>
          <cell r="R1748" t="str">
            <v>OPEX</v>
          </cell>
          <cell r="S1748" t="str">
            <v>NON SAL</v>
          </cell>
          <cell r="T1748" t="str">
            <v>N/A</v>
          </cell>
          <cell r="U1748" t="str">
            <v>N/A</v>
          </cell>
          <cell r="V1748" t="str">
            <v>N_ETEL_EL2_N01</v>
          </cell>
          <cell r="W1748" t="str">
            <v>P231 Production Operations</v>
          </cell>
          <cell r="X1748" t="str">
            <v>S7200 Services</v>
          </cell>
          <cell r="Y1748" t="str">
            <v>A2110 Production Operations</v>
          </cell>
          <cell r="AB1748">
            <v>34289443.289152004</v>
          </cell>
          <cell r="AC1748">
            <v>65956.310000000012</v>
          </cell>
          <cell r="AD1748">
            <v>178380.7142267279</v>
          </cell>
        </row>
        <row r="1749">
          <cell r="A1749" t="str">
            <v>O.NG.PBW.ECC.FAC.71300</v>
          </cell>
          <cell r="B1749" t="str">
            <v>O.NG.PBW.ECC.FAC.71300(NEW)</v>
          </cell>
          <cell r="C1749" t="str">
            <v>O.NG.PBW.ECC.FAC.71300(New)</v>
          </cell>
          <cell r="D1749" t="str">
            <v>O.NG.PBW.ECC.FAC.71300(NEW)</v>
          </cell>
          <cell r="E1749">
            <v>413001</v>
          </cell>
          <cell r="F1749">
            <v>4130</v>
          </cell>
          <cell r="G1749" t="str">
            <v>OF-MTCE</v>
          </cell>
          <cell r="H1749" t="str">
            <v>BASE JV</v>
          </cell>
          <cell r="I1749" t="str">
            <v>PRODUCTION</v>
          </cell>
          <cell r="J1749" t="str">
            <v>PRODUCTION</v>
          </cell>
          <cell r="K1749" t="str">
            <v>Asset Manager, Swamp West Hub</v>
          </cell>
          <cell r="L1749" t="str">
            <v>Asset Management Integration Lead</v>
          </cell>
          <cell r="M1749" t="str">
            <v>IRETI OMOTOSO</v>
          </cell>
          <cell r="N1749" t="str">
            <v>PRODUCTION</v>
          </cell>
          <cell r="O1749" t="str">
            <v>COOKEY, GABRIEL</v>
          </cell>
          <cell r="P1749" t="str">
            <v>RACHEAL.ORUEKPETI@SHELL.COM</v>
          </cell>
          <cell r="Q1749" t="str">
            <v>OPEX</v>
          </cell>
          <cell r="R1749" t="str">
            <v>OPEX</v>
          </cell>
          <cell r="S1749" t="str">
            <v>NON SAL</v>
          </cell>
          <cell r="T1749" t="str">
            <v>N/A</v>
          </cell>
          <cell r="U1749" t="str">
            <v>N/A</v>
          </cell>
          <cell r="V1749" t="str">
            <v>C_OPSE_OIL_Z11</v>
          </cell>
          <cell r="W1749" t="str">
            <v>P233 Facilities Maintenance</v>
          </cell>
          <cell r="X1749" t="str">
            <v>S7200 Services</v>
          </cell>
          <cell r="Y1749" t="str">
            <v>A2140 Facilities Maintenance</v>
          </cell>
          <cell r="AB1749">
            <v>133043809.40000001</v>
          </cell>
          <cell r="AC1749">
            <v>162247.34</v>
          </cell>
          <cell r="AD1749">
            <v>598456.55114754103</v>
          </cell>
        </row>
        <row r="1750">
          <cell r="A1750" t="str">
            <v>O.NG.PAE.EWF.FAC.71300</v>
          </cell>
          <cell r="B1750" t="str">
            <v>PAEEGBEMAWESTF/SFACILITIESOPS</v>
          </cell>
          <cell r="C1750" t="str">
            <v>O.NG.PEL.FAC.71300</v>
          </cell>
          <cell r="D1750" t="str">
            <v>LAND AREA EAST OIL FACILITIES OPERATIONS (PRODUCTION MAINTENANCE OIL (ONSHORE))</v>
          </cell>
          <cell r="E1750">
            <v>412002</v>
          </cell>
          <cell r="F1750">
            <v>4120</v>
          </cell>
          <cell r="G1750" t="str">
            <v>OF-MTCE</v>
          </cell>
          <cell r="H1750" t="str">
            <v>BASE JV</v>
          </cell>
          <cell r="I1750" t="str">
            <v>PRODUCTION</v>
          </cell>
          <cell r="J1750" t="str">
            <v>PRODUCTION</v>
          </cell>
          <cell r="K1750" t="str">
            <v>Asset Manager, Land East Hub</v>
          </cell>
          <cell r="L1750" t="str">
            <v>Asset Management Integration Lead</v>
          </cell>
          <cell r="M1750" t="str">
            <v>IRETI OMOTOSO</v>
          </cell>
          <cell r="N1750" t="str">
            <v>PRODUCTION</v>
          </cell>
          <cell r="O1750" t="str">
            <v>ADEDIRAN, ADEWALE</v>
          </cell>
          <cell r="P1750" t="str">
            <v>EFE.IGWE@SHELL.COM</v>
          </cell>
          <cell r="Q1750" t="str">
            <v>OPEX</v>
          </cell>
          <cell r="R1750" t="str">
            <v>OPEX</v>
          </cell>
          <cell r="S1750" t="str">
            <v>NON SAL</v>
          </cell>
          <cell r="T1750" t="str">
            <v>N/A</v>
          </cell>
          <cell r="U1750" t="str">
            <v>N/A</v>
          </cell>
          <cell r="V1750" t="str">
            <v>N/A</v>
          </cell>
          <cell r="W1750" t="str">
            <v>P231 Production Operations</v>
          </cell>
          <cell r="X1750" t="str">
            <v>S7200 Services</v>
          </cell>
          <cell r="Y1750" t="str">
            <v>A2110 Production Operations</v>
          </cell>
          <cell r="AB1750">
            <v>0</v>
          </cell>
          <cell r="AC1750">
            <v>0</v>
          </cell>
          <cell r="AD1750">
            <v>0</v>
          </cell>
        </row>
        <row r="1751">
          <cell r="A1751" t="str">
            <v>O.NG.PBW.ECC.FAC.724FC</v>
          </cell>
          <cell r="B1751" t="str">
            <v>O.NG.PBW.ECC.FAC.724FC(NEW)</v>
          </cell>
          <cell r="C1751" t="str">
            <v>O.NG.PBW.FAC.724EFC</v>
          </cell>
          <cell r="D1751" t="str">
            <v>PBW ESCRAVOS BEACH F/S FACIL CORR. MTC (PRODUCTION MAINTENANCE – OIL (ONSHORE))</v>
          </cell>
          <cell r="E1751">
            <v>413001</v>
          </cell>
          <cell r="F1751">
            <v>4130</v>
          </cell>
          <cell r="G1751" t="str">
            <v>OF-MTCE</v>
          </cell>
          <cell r="H1751" t="str">
            <v>BASE JV</v>
          </cell>
          <cell r="I1751" t="str">
            <v>PRODUCTION</v>
          </cell>
          <cell r="J1751" t="str">
            <v>PRODUCTION</v>
          </cell>
          <cell r="K1751" t="str">
            <v>Asset Manager, Swamp West Hub</v>
          </cell>
          <cell r="L1751" t="str">
            <v>Asset Management Integration Lead</v>
          </cell>
          <cell r="M1751" t="str">
            <v>IRETI OMOTOSO</v>
          </cell>
          <cell r="N1751" t="str">
            <v>PRODUCTION</v>
          </cell>
          <cell r="O1751" t="str">
            <v>COOKEY, GABRIEL</v>
          </cell>
          <cell r="P1751" t="str">
            <v>RICHARD.ITENE@SHELL.COM</v>
          </cell>
          <cell r="Q1751" t="str">
            <v>OPEX</v>
          </cell>
          <cell r="R1751" t="str">
            <v>OPEX</v>
          </cell>
          <cell r="S1751" t="str">
            <v>NON SAL</v>
          </cell>
          <cell r="T1751" t="str">
            <v>N/A</v>
          </cell>
          <cell r="U1751" t="str">
            <v>N/A</v>
          </cell>
          <cell r="V1751" t="str">
            <v>C_OPSE_OIL_Z11</v>
          </cell>
          <cell r="W1751" t="str">
            <v>P233 Facilities Maintenance</v>
          </cell>
          <cell r="X1751" t="str">
            <v>S7200 Services</v>
          </cell>
          <cell r="Y1751" t="str">
            <v>A2140 Facilities Maintenance</v>
          </cell>
          <cell r="AB1751">
            <v>0</v>
          </cell>
          <cell r="AC1751">
            <v>0</v>
          </cell>
          <cell r="AD1751">
            <v>0</v>
          </cell>
        </row>
        <row r="1752">
          <cell r="A1752" t="str">
            <v>O.NG.PAE.GBF.FAC.71300</v>
          </cell>
          <cell r="B1752" t="str">
            <v>GBARAN F/S FACILITIES OPERATIONS</v>
          </cell>
          <cell r="C1752" t="str">
            <v>O.NG.PEL.FAC.71300</v>
          </cell>
          <cell r="D1752" t="str">
            <v>LAND AREA EAST OIL FACILITIES OPERATIONS (PRODUCTION MAINTENANCE OIL (ONSHORE))</v>
          </cell>
          <cell r="E1752">
            <v>412001</v>
          </cell>
          <cell r="F1752">
            <v>4120</v>
          </cell>
          <cell r="G1752" t="str">
            <v>OF-MTCE</v>
          </cell>
          <cell r="H1752" t="str">
            <v>BASE JV</v>
          </cell>
          <cell r="I1752" t="str">
            <v>PRODUCTION</v>
          </cell>
          <cell r="J1752" t="str">
            <v>PRODUCTION</v>
          </cell>
          <cell r="K1752" t="str">
            <v>Asset Manager, Central Hub</v>
          </cell>
          <cell r="L1752" t="str">
            <v>Asset Management Integration Lead</v>
          </cell>
          <cell r="M1752" t="str">
            <v>IRETI OMOTOSO</v>
          </cell>
          <cell r="N1752" t="str">
            <v>PRODUCTION</v>
          </cell>
          <cell r="O1752" t="str">
            <v>ADEDIRAN, ADEWALE</v>
          </cell>
          <cell r="P1752" t="str">
            <v>EFE.IGWE@SHELL.COM</v>
          </cell>
          <cell r="Q1752" t="str">
            <v>OPEX</v>
          </cell>
          <cell r="R1752" t="str">
            <v>OPEX</v>
          </cell>
          <cell r="S1752" t="str">
            <v>NON SAL</v>
          </cell>
          <cell r="T1752" t="str">
            <v>N/A</v>
          </cell>
          <cell r="U1752" t="str">
            <v>N/A</v>
          </cell>
          <cell r="V1752" t="str">
            <v>N_GBAR_EL2_G01</v>
          </cell>
          <cell r="W1752" t="str">
            <v>P231 Production Operations</v>
          </cell>
          <cell r="X1752" t="str">
            <v>S7200 Services</v>
          </cell>
          <cell r="Y1752" t="str">
            <v>A2110 Production Operations</v>
          </cell>
          <cell r="AB1752">
            <v>276112360.46674883</v>
          </cell>
          <cell r="AC1752">
            <v>1716246.9000000001</v>
          </cell>
          <cell r="AD1752">
            <v>2621533.3277598321</v>
          </cell>
        </row>
        <row r="1753">
          <cell r="A1753" t="str">
            <v>O.NG.PBW.ECC.FAC.724FC</v>
          </cell>
          <cell r="B1753" t="str">
            <v>O.NG.PBW.ECC.FAC.724FC(NEW)</v>
          </cell>
          <cell r="C1753" t="str">
            <v>O.NG.PBW.ECC.FAC.724FC(NEW)</v>
          </cell>
          <cell r="D1753" t="str">
            <v>O.NG.PBW.ECC.FAC.724FC(NEW)</v>
          </cell>
          <cell r="E1753">
            <v>413001</v>
          </cell>
          <cell r="F1753">
            <v>4130</v>
          </cell>
          <cell r="G1753" t="str">
            <v>OF-MTCE</v>
          </cell>
          <cell r="H1753" t="str">
            <v>BASE JV</v>
          </cell>
          <cell r="I1753" t="str">
            <v>PRODUCTION</v>
          </cell>
          <cell r="J1753" t="str">
            <v>PRODUCTION</v>
          </cell>
          <cell r="K1753" t="str">
            <v>Asset Manager, Swamp West Hub</v>
          </cell>
          <cell r="L1753" t="str">
            <v>Asset Management Integration Lead</v>
          </cell>
          <cell r="M1753" t="str">
            <v>IRETI OMOTOSO</v>
          </cell>
          <cell r="N1753" t="str">
            <v>PRODUCTION</v>
          </cell>
          <cell r="O1753" t="str">
            <v>COOKEY, GABRIEL</v>
          </cell>
          <cell r="P1753" t="str">
            <v>RACHEAL.ORUEKPETI@SHELL.COM</v>
          </cell>
          <cell r="Q1753" t="str">
            <v>OPEX</v>
          </cell>
          <cell r="R1753" t="str">
            <v>OPEX</v>
          </cell>
          <cell r="S1753" t="str">
            <v>NON SAL</v>
          </cell>
          <cell r="T1753" t="str">
            <v>N/A</v>
          </cell>
          <cell r="U1753" t="str">
            <v>N/A</v>
          </cell>
          <cell r="V1753" t="str">
            <v>C_OPSE_OIL_Z11</v>
          </cell>
          <cell r="W1753" t="str">
            <v>P233 Facilities Maintenance</v>
          </cell>
          <cell r="X1753" t="str">
            <v>S7200 Services</v>
          </cell>
          <cell r="Y1753" t="str">
            <v>A2140 Facilities Maintenance</v>
          </cell>
          <cell r="AB1753">
            <v>9399999.9999999963</v>
          </cell>
          <cell r="AC1753">
            <v>150000</v>
          </cell>
          <cell r="AD1753">
            <v>180819.67213114753</v>
          </cell>
        </row>
        <row r="1754">
          <cell r="A1754" t="str">
            <v>O.NG.PAE.I1F.FAC.71300</v>
          </cell>
          <cell r="B1754" t="str">
            <v>PAE IMO RIVER 1 F/S FACILITIES OPS</v>
          </cell>
          <cell r="C1754" t="str">
            <v>O.NG.PEL.FAC.71300</v>
          </cell>
          <cell r="D1754" t="str">
            <v>LAND AREA EAST OIL FACILITIES OPERATIONS (PRODUCTION MAINTENANCE OIL (ONSHORE))</v>
          </cell>
          <cell r="E1754">
            <v>412001</v>
          </cell>
          <cell r="F1754">
            <v>4120</v>
          </cell>
          <cell r="G1754" t="str">
            <v>OF-MTCE</v>
          </cell>
          <cell r="H1754" t="str">
            <v>BASE JV</v>
          </cell>
          <cell r="I1754" t="str">
            <v>PRODUCTION</v>
          </cell>
          <cell r="J1754" t="str">
            <v>PRODUCTION</v>
          </cell>
          <cell r="K1754" t="str">
            <v>Asset Manager, Land East Hub</v>
          </cell>
          <cell r="L1754" t="str">
            <v>Asset Management Integration Lead</v>
          </cell>
          <cell r="M1754" t="str">
            <v>IRETI OMOTOSO</v>
          </cell>
          <cell r="N1754" t="str">
            <v>PRODUCTION</v>
          </cell>
          <cell r="O1754" t="str">
            <v>ADEDIRAN, ADEWALE</v>
          </cell>
          <cell r="P1754" t="str">
            <v>EFE.IGWE@SHELL.COM</v>
          </cell>
          <cell r="Q1754" t="str">
            <v>OPEX</v>
          </cell>
          <cell r="R1754" t="str">
            <v>OPEX</v>
          </cell>
          <cell r="S1754" t="str">
            <v>NON SAL</v>
          </cell>
          <cell r="T1754" t="str">
            <v>N/A</v>
          </cell>
          <cell r="U1754" t="str">
            <v>N/A</v>
          </cell>
          <cell r="V1754" t="str">
            <v>N_IMOR_EL1_N01</v>
          </cell>
          <cell r="W1754" t="str">
            <v>P231 Production Operations</v>
          </cell>
          <cell r="X1754" t="str">
            <v>S7200 Services</v>
          </cell>
          <cell r="Y1754" t="str">
            <v>A2110 Production Operations</v>
          </cell>
          <cell r="AB1754">
            <v>115969690.11399999</v>
          </cell>
          <cell r="AC1754">
            <v>409772.92749999999</v>
          </cell>
          <cell r="AD1754">
            <v>790001.41967704915</v>
          </cell>
        </row>
        <row r="1755">
          <cell r="A1755" t="str">
            <v>O.NG.PAE.I1F.FLO.71300</v>
          </cell>
          <cell r="B1755" t="str">
            <v>PAE IMO RIVER 1 F/S FLOWLINES OPERATIONS</v>
          </cell>
          <cell r="C1755" t="str">
            <v>O.NG.PEL.FAC.71300</v>
          </cell>
          <cell r="D1755" t="str">
            <v>LAND AREA EAST OIL FACILITIES OPERATIONS (PRODUCTION MAINTENANCE OIL (ONSHORE))</v>
          </cell>
          <cell r="E1755">
            <v>412002</v>
          </cell>
          <cell r="F1755">
            <v>4120</v>
          </cell>
          <cell r="G1755" t="str">
            <v>OF-MTCE</v>
          </cell>
          <cell r="H1755" t="str">
            <v>BASE JV</v>
          </cell>
          <cell r="I1755" t="str">
            <v>PRODUCTION</v>
          </cell>
          <cell r="J1755" t="str">
            <v>PRODUCTION</v>
          </cell>
          <cell r="K1755" t="str">
            <v>Asset Manager, Land East Hub</v>
          </cell>
          <cell r="L1755" t="str">
            <v>Asset Management Integration Lead</v>
          </cell>
          <cell r="M1755" t="str">
            <v>IRETI OMOTOSO</v>
          </cell>
          <cell r="N1755" t="str">
            <v>PRODUCTION</v>
          </cell>
          <cell r="O1755" t="str">
            <v>ADEDIRAN, ADEWALE</v>
          </cell>
          <cell r="P1755" t="str">
            <v>EFE.IGWE@SHELL.COM</v>
          </cell>
          <cell r="Q1755" t="str">
            <v>OPEX</v>
          </cell>
          <cell r="R1755" t="str">
            <v>OPEX</v>
          </cell>
          <cell r="S1755" t="str">
            <v>NON SAL</v>
          </cell>
          <cell r="T1755" t="str">
            <v>N/A</v>
          </cell>
          <cell r="U1755" t="str">
            <v>N/A</v>
          </cell>
          <cell r="V1755" t="str">
            <v>N/A</v>
          </cell>
          <cell r="W1755" t="str">
            <v>P231 Production Operations</v>
          </cell>
          <cell r="X1755" t="str">
            <v>S7200 Services</v>
          </cell>
          <cell r="Y1755" t="str">
            <v>A2110 Production Operations</v>
          </cell>
          <cell r="AB1755">
            <v>0</v>
          </cell>
          <cell r="AC1755">
            <v>0</v>
          </cell>
          <cell r="AD1755">
            <v>0</v>
          </cell>
        </row>
        <row r="1756">
          <cell r="A1756" t="str">
            <v>O.NG.PAE.I2F.FAC.71300</v>
          </cell>
          <cell r="B1756" t="str">
            <v>PAE IMO RIVER 2 F/S FACILITIES OPS</v>
          </cell>
          <cell r="C1756" t="str">
            <v>O.NG.PEL.FAC.71300</v>
          </cell>
          <cell r="D1756" t="str">
            <v>LAND AREA EAST OIL FACILITIES OPERATIONS (PRODUCTION MAINTENANCE OIL (ONSHORE))</v>
          </cell>
          <cell r="E1756">
            <v>412001</v>
          </cell>
          <cell r="F1756">
            <v>4120</v>
          </cell>
          <cell r="G1756" t="str">
            <v>OF-MTCE</v>
          </cell>
          <cell r="H1756" t="str">
            <v>BASE JV</v>
          </cell>
          <cell r="I1756" t="str">
            <v>PRODUCTION</v>
          </cell>
          <cell r="J1756" t="str">
            <v>PRODUCTION</v>
          </cell>
          <cell r="K1756" t="str">
            <v>Asset Manager, Land East Hub</v>
          </cell>
          <cell r="L1756" t="str">
            <v>Asset Management Integration Lead</v>
          </cell>
          <cell r="M1756" t="str">
            <v>IRETI OMOTOSO</v>
          </cell>
          <cell r="N1756" t="str">
            <v>PRODUCTION</v>
          </cell>
          <cell r="O1756" t="str">
            <v>ADEDIRAN, ADEWALE</v>
          </cell>
          <cell r="P1756" t="str">
            <v>EFE.IGWE@SHELL.COM</v>
          </cell>
          <cell r="Q1756" t="str">
            <v>OPEX</v>
          </cell>
          <cell r="R1756" t="str">
            <v>OPEX</v>
          </cell>
          <cell r="S1756" t="str">
            <v>NON SAL</v>
          </cell>
          <cell r="T1756" t="str">
            <v>N/A</v>
          </cell>
          <cell r="U1756" t="str">
            <v>N/A</v>
          </cell>
          <cell r="V1756" t="str">
            <v>N_IMOR_EL1_N01</v>
          </cell>
          <cell r="W1756" t="str">
            <v>P231 Production Operations</v>
          </cell>
          <cell r="X1756" t="str">
            <v>S7200 Services</v>
          </cell>
          <cell r="Y1756" t="str">
            <v>A2110 Production Operations</v>
          </cell>
          <cell r="AB1756">
            <v>31701418.109999996</v>
          </cell>
          <cell r="AC1756">
            <v>21682.255000000001</v>
          </cell>
          <cell r="AD1756">
            <v>125621.3307704918</v>
          </cell>
        </row>
        <row r="1757">
          <cell r="A1757" t="str">
            <v>O.NG.PAE.I3F.FAC.71300</v>
          </cell>
          <cell r="B1757" t="str">
            <v>PAE IMO RIVER 3 F/S FACILITIES OPS</v>
          </cell>
          <cell r="C1757" t="str">
            <v>O.NG.PEL.FAC.71300</v>
          </cell>
          <cell r="D1757" t="str">
            <v>LAND AREA EAST OIL FACILITIES OPERATIONS (PRODUCTION MAINTENANCE OIL (ONSHORE))</v>
          </cell>
          <cell r="E1757">
            <v>412001</v>
          </cell>
          <cell r="F1757">
            <v>4120</v>
          </cell>
          <cell r="G1757" t="str">
            <v>OF-MTCE</v>
          </cell>
          <cell r="H1757" t="str">
            <v>BASE JV</v>
          </cell>
          <cell r="I1757" t="str">
            <v>PRODUCTION</v>
          </cell>
          <cell r="J1757" t="str">
            <v>PRODUCTION</v>
          </cell>
          <cell r="K1757" t="str">
            <v>Asset Manager, Land East Hub</v>
          </cell>
          <cell r="L1757" t="str">
            <v>Asset Management Integration Lead</v>
          </cell>
          <cell r="M1757" t="str">
            <v>IRETI OMOTOSO</v>
          </cell>
          <cell r="N1757" t="str">
            <v>PRODUCTION</v>
          </cell>
          <cell r="O1757" t="str">
            <v>ADEDIRAN, ADEWALE</v>
          </cell>
          <cell r="P1757" t="str">
            <v>EFE.IGWE@SHELL.COM</v>
          </cell>
          <cell r="Q1757" t="str">
            <v>OPEX</v>
          </cell>
          <cell r="R1757" t="str">
            <v>OPEX</v>
          </cell>
          <cell r="S1757" t="str">
            <v>NON SAL</v>
          </cell>
          <cell r="T1757" t="str">
            <v>N/A</v>
          </cell>
          <cell r="U1757" t="str">
            <v>N/A</v>
          </cell>
          <cell r="V1757" t="str">
            <v>N_IMOR_EL1_N01</v>
          </cell>
          <cell r="W1757" t="str">
            <v>P231 Production Operations</v>
          </cell>
          <cell r="X1757" t="str">
            <v>S7200 Services</v>
          </cell>
          <cell r="Y1757" t="str">
            <v>A2110 Production Operations</v>
          </cell>
          <cell r="AB1757">
            <v>37517033.416000001</v>
          </cell>
          <cell r="AC1757">
            <v>0</v>
          </cell>
          <cell r="AD1757">
            <v>123006.66693770493</v>
          </cell>
        </row>
        <row r="1758">
          <cell r="A1758" t="str">
            <v>O.NG.PAE.ISF.FAC.71300</v>
          </cell>
          <cell r="B1758" t="str">
            <v>PAE ISIMIRI F/S FACILITIES OPERATIONS</v>
          </cell>
          <cell r="C1758" t="str">
            <v>O.NG.PEL.FAC.71300</v>
          </cell>
          <cell r="D1758" t="str">
            <v>LAND AREA EAST OIL FACILITIES OPERATIONS (PRODUCTION MAINTENANCE OIL (ONSHORE))</v>
          </cell>
          <cell r="E1758">
            <v>412001</v>
          </cell>
          <cell r="F1758">
            <v>4120</v>
          </cell>
          <cell r="G1758" t="str">
            <v>OF-MTCE</v>
          </cell>
          <cell r="H1758" t="str">
            <v>BASE JV</v>
          </cell>
          <cell r="I1758" t="str">
            <v>PRODUCTION</v>
          </cell>
          <cell r="J1758" t="str">
            <v>PRODUCTION</v>
          </cell>
          <cell r="K1758" t="str">
            <v>Asset Manager, Land East Hub</v>
          </cell>
          <cell r="L1758" t="str">
            <v>Asset Management Integration Lead</v>
          </cell>
          <cell r="M1758" t="str">
            <v>IRETI OMOTOSO</v>
          </cell>
          <cell r="N1758" t="str">
            <v>PRODUCTION</v>
          </cell>
          <cell r="O1758" t="str">
            <v>ADEDIRAN, ADEWALE</v>
          </cell>
          <cell r="P1758" t="str">
            <v>EFE.IGWE@SHELL.COM</v>
          </cell>
          <cell r="Q1758" t="str">
            <v>OPEX</v>
          </cell>
          <cell r="R1758" t="str">
            <v>OPEX</v>
          </cell>
          <cell r="S1758" t="str">
            <v>NON SAL</v>
          </cell>
          <cell r="T1758" t="str">
            <v>N/A</v>
          </cell>
          <cell r="U1758" t="str">
            <v>N/A</v>
          </cell>
          <cell r="V1758" t="str">
            <v>N_ISIM_EL1_N03</v>
          </cell>
          <cell r="W1758" t="str">
            <v>P231 Production Operations</v>
          </cell>
          <cell r="X1758" t="str">
            <v>S7200 Services</v>
          </cell>
          <cell r="Y1758" t="str">
            <v>A2110 Production Operations</v>
          </cell>
          <cell r="AB1758">
            <v>19792766.039999999</v>
          </cell>
          <cell r="AC1758">
            <v>30627.649999999998</v>
          </cell>
          <cell r="AD1758">
            <v>95521.964885245892</v>
          </cell>
        </row>
        <row r="1759">
          <cell r="A1759" t="str">
            <v>O.NG.PBW.ECF.FLO.724FP</v>
          </cell>
          <cell r="B1759" t="str">
            <v>PBW ESCRAVO B F/L PREV. MTC</v>
          </cell>
          <cell r="C1759" t="str">
            <v>O.NG.PBW.ECF.FLO.724FP</v>
          </cell>
          <cell r="D1759" t="str">
            <v>PBW ESCRAVO B F/L PREV. MTC</v>
          </cell>
          <cell r="E1759">
            <v>413001</v>
          </cell>
          <cell r="F1759">
            <v>4130</v>
          </cell>
          <cell r="G1759" t="str">
            <v>OF-MTCE</v>
          </cell>
          <cell r="H1759" t="str">
            <v>BASE JV</v>
          </cell>
          <cell r="I1759" t="str">
            <v>PRODUCTION</v>
          </cell>
          <cell r="J1759" t="str">
            <v>PRODUCTION</v>
          </cell>
          <cell r="K1759" t="str">
            <v>Asset Manager, Swamp West Hub</v>
          </cell>
          <cell r="L1759" t="str">
            <v>Asset Management Integration Lead</v>
          </cell>
          <cell r="M1759" t="str">
            <v>IRETI OMOTOSO</v>
          </cell>
          <cell r="N1759" t="str">
            <v>PRODUCTION</v>
          </cell>
          <cell r="O1759" t="str">
            <v>COOKEY, GABRIEL</v>
          </cell>
          <cell r="P1759" t="str">
            <v>OGBONNA.ONUGHA@SHELL.COM</v>
          </cell>
          <cell r="Q1759" t="str">
            <v>OPEX</v>
          </cell>
          <cell r="R1759" t="str">
            <v>OPEX</v>
          </cell>
          <cell r="S1759" t="str">
            <v>NON SAL</v>
          </cell>
          <cell r="T1759" t="str">
            <v>N/A</v>
          </cell>
          <cell r="U1759" t="str">
            <v>N/A</v>
          </cell>
          <cell r="V1759" t="str">
            <v>N/A</v>
          </cell>
          <cell r="W1759" t="str">
            <v>P233 Facilities Maintenance</v>
          </cell>
          <cell r="X1759" t="str">
            <v>S7200 Services</v>
          </cell>
          <cell r="Y1759" t="str">
            <v>A2140 Facilities Maintenance</v>
          </cell>
          <cell r="AB1759">
            <v>0</v>
          </cell>
          <cell r="AC1759">
            <v>0</v>
          </cell>
          <cell r="AD1759">
            <v>0</v>
          </cell>
        </row>
        <row r="1760">
          <cell r="A1760" t="str">
            <v>O.NG.PAE.K2G.FAC.71300</v>
          </cell>
          <cell r="B1760" t="str">
            <v>K2S NAG OPERATIONS</v>
          </cell>
          <cell r="C1760" t="str">
            <v>O.NG.PEL.FAC.71300</v>
          </cell>
          <cell r="D1760" t="str">
            <v>LAND AREA EAST OIL FACILITIES OPERATIONS (PRODUCTION MAINTENANCE OIL (ONSHORE))</v>
          </cell>
          <cell r="E1760">
            <v>412002</v>
          </cell>
          <cell r="F1760">
            <v>4120</v>
          </cell>
          <cell r="G1760" t="str">
            <v>OF-MTCE</v>
          </cell>
          <cell r="H1760" t="str">
            <v>BASE JV</v>
          </cell>
          <cell r="I1760" t="str">
            <v>PRODUCTION</v>
          </cell>
          <cell r="J1760" t="str">
            <v>PRODUCTION</v>
          </cell>
          <cell r="K1760" t="str">
            <v>Asset Manager, Central Hub</v>
          </cell>
          <cell r="L1760" t="str">
            <v>Asset Management Integration Lead</v>
          </cell>
          <cell r="M1760" t="str">
            <v>IRETI OMOTOSO</v>
          </cell>
          <cell r="N1760" t="str">
            <v>PRODUCTION</v>
          </cell>
          <cell r="O1760" t="str">
            <v>ADEDIRAN, ADEWALE</v>
          </cell>
          <cell r="P1760" t="str">
            <v>EFE.IGWE@SHELL.COM</v>
          </cell>
          <cell r="Q1760" t="str">
            <v>OPEX</v>
          </cell>
          <cell r="R1760" t="str">
            <v>OPEX</v>
          </cell>
          <cell r="S1760" t="str">
            <v>NON SAL</v>
          </cell>
          <cell r="T1760" t="str">
            <v>N/A</v>
          </cell>
          <cell r="U1760" t="str">
            <v>N/A</v>
          </cell>
          <cell r="V1760" t="str">
            <v>C_OPSE_OIL_Z11</v>
          </cell>
          <cell r="W1760" t="str">
            <v>P231 Production Operations - Gas</v>
          </cell>
          <cell r="X1760" t="str">
            <v>S7200 Services</v>
          </cell>
          <cell r="Y1760" t="str">
            <v>A2110 Production Operations</v>
          </cell>
          <cell r="AB1760">
            <v>0</v>
          </cell>
          <cell r="AC1760">
            <v>0</v>
          </cell>
          <cell r="AD1760">
            <v>0</v>
          </cell>
        </row>
        <row r="1761">
          <cell r="A1761" t="str">
            <v>O.NG.PAE.KCF.FAC.71300</v>
          </cell>
          <cell r="B1761" t="str">
            <v>PAE KOLO CREEK F/S FACILITIES OPERATIONS</v>
          </cell>
          <cell r="C1761" t="str">
            <v>O.NG.PEL.FAC.71300</v>
          </cell>
          <cell r="D1761" t="str">
            <v>LAND AREA EAST OIL FACILITIES OPERATIONS (PRODUCTION MAINTENANCE OIL (ONSHORE))</v>
          </cell>
          <cell r="E1761">
            <v>412001</v>
          </cell>
          <cell r="F1761">
            <v>4120</v>
          </cell>
          <cell r="G1761" t="str">
            <v>OF-MTCE</v>
          </cell>
          <cell r="H1761" t="str">
            <v>BASE JV</v>
          </cell>
          <cell r="I1761" t="str">
            <v>PRODUCTION</v>
          </cell>
          <cell r="J1761" t="str">
            <v>PRODUCTION</v>
          </cell>
          <cell r="K1761" t="str">
            <v>Asset Manager, Central Hub</v>
          </cell>
          <cell r="L1761" t="str">
            <v>Asset Management Integration Lead</v>
          </cell>
          <cell r="M1761" t="str">
            <v>IRETI OMOTOSO</v>
          </cell>
          <cell r="N1761" t="str">
            <v>PRODUCTION</v>
          </cell>
          <cell r="O1761" t="str">
            <v>ADEDIRAN, ADEWALE</v>
          </cell>
          <cell r="P1761" t="str">
            <v>EFE.IGWE@SHELL.COM</v>
          </cell>
          <cell r="Q1761" t="str">
            <v>OPEX</v>
          </cell>
          <cell r="R1761" t="str">
            <v>OPEX</v>
          </cell>
          <cell r="S1761" t="str">
            <v>NON SAL</v>
          </cell>
          <cell r="T1761" t="str">
            <v>N/A</v>
          </cell>
          <cell r="U1761" t="str">
            <v>N/A</v>
          </cell>
          <cell r="V1761" t="str">
            <v>N_KOCR_EL2_G01</v>
          </cell>
          <cell r="W1761" t="str">
            <v>P231 Production Operations</v>
          </cell>
          <cell r="X1761" t="str">
            <v>S7200 Services</v>
          </cell>
          <cell r="Y1761" t="str">
            <v>A2110 Production Operations</v>
          </cell>
          <cell r="AB1761">
            <v>102644874.80392</v>
          </cell>
          <cell r="AC1761">
            <v>197258.12</v>
          </cell>
          <cell r="AD1761">
            <v>533798.69312760653</v>
          </cell>
        </row>
        <row r="1762">
          <cell r="A1762" t="str">
            <v>O.NG.PAE.NKF.FAC.71300</v>
          </cell>
          <cell r="B1762" t="str">
            <v>PAE NKALI F/S FACILITIES OPERATIONS</v>
          </cell>
          <cell r="C1762" t="str">
            <v>O.NG.PEL.FAC.71300</v>
          </cell>
          <cell r="D1762" t="str">
            <v>LAND AREA EAST OIL FACILITIES OPERATIONS (PRODUCTION MAINTENANCE OIL (ONSHORE))</v>
          </cell>
          <cell r="E1762">
            <v>412001</v>
          </cell>
          <cell r="F1762">
            <v>4120</v>
          </cell>
          <cell r="G1762" t="str">
            <v>OF-MTCE</v>
          </cell>
          <cell r="H1762" t="str">
            <v>BASE JV</v>
          </cell>
          <cell r="I1762" t="str">
            <v>PRODUCTION</v>
          </cell>
          <cell r="J1762" t="str">
            <v>PRODUCTION</v>
          </cell>
          <cell r="K1762" t="str">
            <v>Asset Manager, Land East Hub</v>
          </cell>
          <cell r="L1762" t="str">
            <v>Asset Management Integration Lead</v>
          </cell>
          <cell r="M1762" t="str">
            <v>IRETI OMOTOSO</v>
          </cell>
          <cell r="N1762" t="str">
            <v>PRODUCTION</v>
          </cell>
          <cell r="O1762" t="str">
            <v>ADEDIRAN, ADEWALE</v>
          </cell>
          <cell r="P1762" t="str">
            <v>EFE.IGWE@SHELL.COM</v>
          </cell>
          <cell r="Q1762" t="str">
            <v>OPEX</v>
          </cell>
          <cell r="R1762" t="str">
            <v>OPEX</v>
          </cell>
          <cell r="S1762" t="str">
            <v>NON SAL</v>
          </cell>
          <cell r="T1762" t="str">
            <v>N/A</v>
          </cell>
          <cell r="U1762" t="str">
            <v>N/A</v>
          </cell>
          <cell r="V1762" t="str">
            <v>N_NKAL_EL1_N01</v>
          </cell>
          <cell r="W1762" t="str">
            <v>P231 Production Operations</v>
          </cell>
          <cell r="X1762" t="str">
            <v>S7200 Services</v>
          </cell>
          <cell r="Y1762" t="str">
            <v>A2110 Production Operations</v>
          </cell>
          <cell r="AB1762">
            <v>44580719</v>
          </cell>
          <cell r="AC1762">
            <v>42239.92</v>
          </cell>
          <cell r="AD1762">
            <v>188406.21180327871</v>
          </cell>
        </row>
        <row r="1763">
          <cell r="A1763" t="str">
            <v>O.NG.PAE.OGF.FAC.71300</v>
          </cell>
          <cell r="B1763" t="str">
            <v>PAE OBIGBO F/S FACILITIES OPERATIONS</v>
          </cell>
          <cell r="C1763" t="str">
            <v>O.NG.PEL.FAC.71300</v>
          </cell>
          <cell r="D1763" t="str">
            <v>LAND AREA EAST OIL FACILITIES OPERATIONS (PRODUCTION MAINTENANCE OIL (ONSHORE))</v>
          </cell>
          <cell r="E1763">
            <v>412001</v>
          </cell>
          <cell r="F1763">
            <v>4120</v>
          </cell>
          <cell r="G1763" t="str">
            <v>OF-MTCE</v>
          </cell>
          <cell r="H1763" t="str">
            <v>BASE JV</v>
          </cell>
          <cell r="I1763" t="str">
            <v>PRODUCTION</v>
          </cell>
          <cell r="J1763" t="str">
            <v>PRODUCTION</v>
          </cell>
          <cell r="K1763" t="str">
            <v>Asset Manager, Land East Hub</v>
          </cell>
          <cell r="L1763" t="str">
            <v>Asset Management Integration Lead</v>
          </cell>
          <cell r="M1763" t="str">
            <v>IRETI OMOTOSO</v>
          </cell>
          <cell r="N1763" t="str">
            <v>PRODUCTION</v>
          </cell>
          <cell r="O1763" t="str">
            <v>ADEDIRAN, ADEWALE</v>
          </cell>
          <cell r="P1763" t="str">
            <v>EFE.IGWE@SHELL.COM</v>
          </cell>
          <cell r="Q1763" t="str">
            <v>OPEX</v>
          </cell>
          <cell r="R1763" t="str">
            <v>OPEX</v>
          </cell>
          <cell r="S1763" t="str">
            <v>NON SAL</v>
          </cell>
          <cell r="T1763" t="str">
            <v>N/A</v>
          </cell>
          <cell r="U1763" t="str">
            <v>N/A</v>
          </cell>
          <cell r="V1763" t="str">
            <v>N_OBGN_EL1_G01</v>
          </cell>
          <cell r="W1763" t="str">
            <v>P231 Production Operations</v>
          </cell>
          <cell r="X1763" t="str">
            <v>S7200 Services</v>
          </cell>
          <cell r="Y1763" t="str">
            <v>A2110 Production Operations</v>
          </cell>
          <cell r="AB1763">
            <v>107579322.55500001</v>
          </cell>
          <cell r="AC1763">
            <v>248662.34000000003</v>
          </cell>
          <cell r="AD1763">
            <v>601381.43034426239</v>
          </cell>
        </row>
        <row r="1764">
          <cell r="A1764" t="str">
            <v>O.NG.PAE.OGF.FLO.71300</v>
          </cell>
          <cell r="B1764" t="str">
            <v xml:space="preserve">PAE OBIGBO F/S FLOWLINES OPERATIONS     </v>
          </cell>
          <cell r="C1764" t="str">
            <v>O.NG.PEL.FAC.71300</v>
          </cell>
          <cell r="D1764" t="str">
            <v>LAND AREA EAST OIL FACILITIES OPERATIONS (PRODUCTION MAINTENANCE OIL (ONSHORE))</v>
          </cell>
          <cell r="E1764">
            <v>412002</v>
          </cell>
          <cell r="F1764">
            <v>4120</v>
          </cell>
          <cell r="G1764" t="str">
            <v>OF-MTCE</v>
          </cell>
          <cell r="H1764" t="str">
            <v>BASE JV</v>
          </cell>
          <cell r="I1764" t="str">
            <v>PRODUCTION</v>
          </cell>
          <cell r="J1764" t="str">
            <v>PRODUCTION</v>
          </cell>
          <cell r="K1764" t="str">
            <v>Asset Manager, Land East Hub</v>
          </cell>
          <cell r="L1764" t="str">
            <v>Asset Management Integration Lead</v>
          </cell>
          <cell r="M1764" t="str">
            <v>IRETI OMOTOSO</v>
          </cell>
          <cell r="N1764" t="str">
            <v>PRODUCTION</v>
          </cell>
          <cell r="O1764" t="str">
            <v>ADEDIRAN, ADEWALE</v>
          </cell>
          <cell r="P1764" t="str">
            <v>EFE.IGWE@SHELL.COM</v>
          </cell>
          <cell r="Q1764" t="str">
            <v>OPEX</v>
          </cell>
          <cell r="R1764" t="str">
            <v>OPEX</v>
          </cell>
          <cell r="S1764" t="str">
            <v>NON SAL</v>
          </cell>
          <cell r="T1764" t="str">
            <v>N/A</v>
          </cell>
          <cell r="U1764" t="str">
            <v>N/A</v>
          </cell>
          <cell r="V1764" t="str">
            <v>N/A</v>
          </cell>
          <cell r="W1764" t="str">
            <v>P231 Production Operations</v>
          </cell>
          <cell r="X1764" t="str">
            <v>S7200 Services</v>
          </cell>
          <cell r="Y1764" t="str">
            <v>A2110 Production Operations</v>
          </cell>
          <cell r="AB1764">
            <v>0</v>
          </cell>
          <cell r="AC1764">
            <v>0</v>
          </cell>
          <cell r="AD1764">
            <v>0</v>
          </cell>
        </row>
        <row r="1765">
          <cell r="A1765" t="str">
            <v>O.NG.PAE.OGI.FAC.71300</v>
          </cell>
          <cell r="B1765" t="str">
            <v>PAE OBIGBO WIP FACILITIES OPERATIONS</v>
          </cell>
          <cell r="C1765" t="str">
            <v>O.NG.PEL.FAC.71300</v>
          </cell>
          <cell r="D1765" t="str">
            <v>LAND AREA EAST OIL FACILITIES OPERATIONS (PRODUCTION MAINTENANCE OIL (ONSHORE))</v>
          </cell>
          <cell r="E1765">
            <v>412001</v>
          </cell>
          <cell r="F1765">
            <v>4120</v>
          </cell>
          <cell r="G1765" t="str">
            <v>OF-MTCE</v>
          </cell>
          <cell r="H1765" t="str">
            <v>BASE JV</v>
          </cell>
          <cell r="I1765" t="str">
            <v>PRODUCTION</v>
          </cell>
          <cell r="J1765" t="str">
            <v>PRODUCTION</v>
          </cell>
          <cell r="K1765" t="str">
            <v>Asset Manager, Land East Hub</v>
          </cell>
          <cell r="L1765" t="str">
            <v>Asset Management Integration Lead</v>
          </cell>
          <cell r="M1765" t="str">
            <v>IRETI OMOTOSO</v>
          </cell>
          <cell r="N1765" t="str">
            <v>PRODUCTION</v>
          </cell>
          <cell r="O1765" t="str">
            <v>ADEDIRAN, ADEWALE</v>
          </cell>
          <cell r="P1765" t="str">
            <v>EFE.IGWE@SHELL.COM</v>
          </cell>
          <cell r="Q1765" t="str">
            <v>OPEX</v>
          </cell>
          <cell r="R1765" t="str">
            <v>OPEX</v>
          </cell>
          <cell r="S1765" t="str">
            <v>NON SAL</v>
          </cell>
          <cell r="T1765" t="str">
            <v>N/A</v>
          </cell>
          <cell r="U1765" t="str">
            <v>N/A</v>
          </cell>
          <cell r="V1765" t="str">
            <v>N_OBGN_EL1_G01</v>
          </cell>
          <cell r="W1765" t="str">
            <v>P231 Production Operations</v>
          </cell>
          <cell r="X1765" t="str">
            <v>S7200 Services</v>
          </cell>
          <cell r="Y1765" t="str">
            <v>A2110 Production Operations</v>
          </cell>
          <cell r="AB1765">
            <v>0</v>
          </cell>
          <cell r="AC1765">
            <v>93855.62</v>
          </cell>
          <cell r="AD1765">
            <v>93855.62</v>
          </cell>
        </row>
        <row r="1766">
          <cell r="A1766" t="str">
            <v>O.NG.PBW.ECC.FAC.724FP</v>
          </cell>
          <cell r="B1766" t="str">
            <v>O.NG.PBW.ECC.FAC.724FP(NEW)</v>
          </cell>
          <cell r="C1766" t="str">
            <v>O.NG.PBW.FAC.724EFP</v>
          </cell>
          <cell r="D1766" t="str">
            <v>PBW ESCRAVOS BEACH F/S FACIL PREV. MTC (PRODUCTION MAINTENANCE – OIL (ONSHORE))</v>
          </cell>
          <cell r="E1766">
            <v>413001</v>
          </cell>
          <cell r="F1766">
            <v>4130</v>
          </cell>
          <cell r="G1766" t="str">
            <v>OF-MTCE</v>
          </cell>
          <cell r="H1766" t="str">
            <v>BASE JV</v>
          </cell>
          <cell r="I1766" t="str">
            <v>PRODUCTION</v>
          </cell>
          <cell r="J1766" t="str">
            <v>PRODUCTION</v>
          </cell>
          <cell r="K1766" t="str">
            <v>Asset Manager, Swamp West Hub</v>
          </cell>
          <cell r="L1766" t="str">
            <v>Asset Management Integration Lead</v>
          </cell>
          <cell r="M1766" t="str">
            <v>IRETI OMOTOSO</v>
          </cell>
          <cell r="N1766" t="str">
            <v>PRODUCTION</v>
          </cell>
          <cell r="O1766" t="str">
            <v>COOKEY, GABRIEL</v>
          </cell>
          <cell r="P1766" t="str">
            <v>RACHEAL.ORUEKPETI@SHELL.COM</v>
          </cell>
          <cell r="Q1766" t="str">
            <v>OPEX</v>
          </cell>
          <cell r="R1766" t="str">
            <v>OPEX</v>
          </cell>
          <cell r="S1766" t="str">
            <v>NON SAL</v>
          </cell>
          <cell r="T1766" t="str">
            <v>N/A</v>
          </cell>
          <cell r="U1766" t="str">
            <v>N/A</v>
          </cell>
          <cell r="V1766" t="str">
            <v>C_OPSE_OIL_Z11</v>
          </cell>
          <cell r="W1766" t="str">
            <v>P233 Facilities Maintenance</v>
          </cell>
          <cell r="X1766" t="str">
            <v>S7200 Services</v>
          </cell>
          <cell r="Y1766" t="str">
            <v>A2140 Facilities Maintenance</v>
          </cell>
          <cell r="AB1766">
            <v>0</v>
          </cell>
          <cell r="AC1766">
            <v>0</v>
          </cell>
          <cell r="AD1766">
            <v>0</v>
          </cell>
        </row>
        <row r="1767">
          <cell r="A1767" t="str">
            <v>O.NG.PAE.OLF.FAC.71300</v>
          </cell>
          <cell r="B1767" t="str">
            <v>PAE OBELE F/S FACILITIES OPERATIONS</v>
          </cell>
          <cell r="C1767" t="str">
            <v>O.NG.PEL.FAC.71300</v>
          </cell>
          <cell r="D1767" t="str">
            <v>LAND AREA EAST OIL FACILITIES OPERATIONS (PRODUCTION MAINTENANCE OIL (ONSHORE))</v>
          </cell>
          <cell r="E1767">
            <v>412001</v>
          </cell>
          <cell r="F1767">
            <v>4120</v>
          </cell>
          <cell r="G1767" t="str">
            <v>OF-MTCE</v>
          </cell>
          <cell r="H1767" t="str">
            <v>BASE JV</v>
          </cell>
          <cell r="I1767" t="str">
            <v>PRODUCTION</v>
          </cell>
          <cell r="J1767" t="str">
            <v>PRODUCTION</v>
          </cell>
          <cell r="K1767" t="str">
            <v>Asset Manager, Land East Hub</v>
          </cell>
          <cell r="L1767" t="str">
            <v>Asset Management Integration Lead</v>
          </cell>
          <cell r="M1767" t="str">
            <v>IRETI OMOTOSO</v>
          </cell>
          <cell r="N1767" t="str">
            <v>PRODUCTION</v>
          </cell>
          <cell r="O1767" t="str">
            <v>ADEDIRAN, ADEWALE</v>
          </cell>
          <cell r="P1767" t="str">
            <v>EFE.IGWE@SHELL.COM</v>
          </cell>
          <cell r="Q1767" t="str">
            <v>OPEX</v>
          </cell>
          <cell r="R1767" t="str">
            <v>OPEX</v>
          </cell>
          <cell r="S1767" t="str">
            <v>NON SAL</v>
          </cell>
          <cell r="T1767" t="str">
            <v>N/A</v>
          </cell>
          <cell r="U1767" t="str">
            <v>N/A</v>
          </cell>
          <cell r="V1767" t="str">
            <v>N_OBEL_EL1_N03</v>
          </cell>
          <cell r="W1767" t="str">
            <v>P231 Production Operations</v>
          </cell>
          <cell r="X1767" t="str">
            <v>S7200 Services</v>
          </cell>
          <cell r="Y1767" t="str">
            <v>A2110 Production Operations</v>
          </cell>
          <cell r="AB1767">
            <v>31758727.400000002</v>
          </cell>
          <cell r="AC1767">
            <v>112026.13</v>
          </cell>
          <cell r="AD1767">
            <v>216153.10508196722</v>
          </cell>
        </row>
        <row r="1768">
          <cell r="A1768" t="str">
            <v>O.NG.PBW.ECC.FAC.724FP</v>
          </cell>
          <cell r="B1768" t="str">
            <v>O.NG.PBW.ECC.FAC.724FP(NEW)</v>
          </cell>
          <cell r="C1768" t="str">
            <v>O.NG.PBW.ECC.FAC.724FP(NEW)</v>
          </cell>
          <cell r="D1768" t="str">
            <v>O.NG.PBW.ECC.FAC.724FP(NEW)</v>
          </cell>
          <cell r="E1768">
            <v>413001</v>
          </cell>
          <cell r="F1768">
            <v>4130</v>
          </cell>
          <cell r="G1768" t="str">
            <v>OF-MTCE</v>
          </cell>
          <cell r="H1768" t="str">
            <v>BASE JV</v>
          </cell>
          <cell r="I1768" t="str">
            <v>PRODUCTION</v>
          </cell>
          <cell r="J1768" t="str">
            <v>PRODUCTION</v>
          </cell>
          <cell r="K1768" t="str">
            <v>Asset Manager, Swamp West Hub</v>
          </cell>
          <cell r="L1768" t="str">
            <v>Asset Management Integration Lead</v>
          </cell>
          <cell r="M1768" t="str">
            <v>IRETI OMOTOSO</v>
          </cell>
          <cell r="N1768" t="str">
            <v>PRODUCTION</v>
          </cell>
          <cell r="O1768" t="str">
            <v>COOKEY, GABRIEL</v>
          </cell>
          <cell r="P1768" t="str">
            <v>RACHEAL.ORUEKPETI@SHELL.COM</v>
          </cell>
          <cell r="Q1768" t="str">
            <v>OPEX</v>
          </cell>
          <cell r="R1768" t="str">
            <v>OPEX</v>
          </cell>
          <cell r="S1768" t="str">
            <v>NON SAL</v>
          </cell>
          <cell r="T1768" t="str">
            <v>N/A</v>
          </cell>
          <cell r="U1768" t="str">
            <v>N/A</v>
          </cell>
          <cell r="V1768" t="str">
            <v>C_OPSE_OIL_Z11</v>
          </cell>
          <cell r="W1768" t="str">
            <v>P233 Facilities Maintenance</v>
          </cell>
          <cell r="X1768" t="str">
            <v>S7200 Services</v>
          </cell>
          <cell r="Y1768" t="str">
            <v>A2140 Facilities Maintenance</v>
          </cell>
          <cell r="AB1768">
            <v>8193735.2925000004</v>
          </cell>
          <cell r="AC1768">
            <v>186213.58000000002</v>
          </cell>
          <cell r="AD1768">
            <v>213078.2858770492</v>
          </cell>
        </row>
        <row r="1769">
          <cell r="A1769" t="str">
            <v>O.NG.PAE.OUF.FAC.71300</v>
          </cell>
          <cell r="B1769" t="str">
            <v>PAE OGUTA F/S FACILITIES OPERATIONS</v>
          </cell>
          <cell r="C1769" t="str">
            <v>O.NG.PEL.FAC.71300</v>
          </cell>
          <cell r="D1769" t="str">
            <v>LAND AREA EAST OIL FACILITIES OPERATIONS (PRODUCTION MAINTENANCE OIL (ONSHORE))</v>
          </cell>
          <cell r="E1769">
            <v>412001</v>
          </cell>
          <cell r="F1769">
            <v>4120</v>
          </cell>
          <cell r="G1769" t="str">
            <v>OF-MTCE</v>
          </cell>
          <cell r="H1769" t="str">
            <v>BASE JV</v>
          </cell>
          <cell r="I1769" t="str">
            <v>PRODUCTION</v>
          </cell>
          <cell r="J1769" t="str">
            <v>PRODUCTION</v>
          </cell>
          <cell r="K1769" t="str">
            <v>Asset Manager, Land East Hub</v>
          </cell>
          <cell r="L1769" t="str">
            <v>Asset Management Integration Lead</v>
          </cell>
          <cell r="M1769" t="str">
            <v>IRETI OMOTOSO</v>
          </cell>
          <cell r="N1769" t="str">
            <v>PRODUCTION</v>
          </cell>
          <cell r="O1769" t="str">
            <v>ADEDIRAN, ADEWALE</v>
          </cell>
          <cell r="P1769" t="str">
            <v>EFE.IGWE@SHELL.COM</v>
          </cell>
          <cell r="Q1769" t="str">
            <v>OPEX</v>
          </cell>
          <cell r="R1769" t="str">
            <v>OPEX</v>
          </cell>
          <cell r="S1769" t="str">
            <v>NON SAL</v>
          </cell>
          <cell r="T1769" t="str">
            <v>N/A</v>
          </cell>
          <cell r="U1769" t="str">
            <v>N/A</v>
          </cell>
          <cell r="V1769" t="str">
            <v>N_OGUT_ENV_N01</v>
          </cell>
          <cell r="W1769" t="str">
            <v>P231 Production Operations</v>
          </cell>
          <cell r="X1769" t="str">
            <v>S7200 Services</v>
          </cell>
          <cell r="Y1769" t="str">
            <v>A2110 Production Operations</v>
          </cell>
          <cell r="AB1769">
            <v>35673367.640000001</v>
          </cell>
          <cell r="AC1769">
            <v>142150.85999999999</v>
          </cell>
          <cell r="AD1769">
            <v>259112.72111475409</v>
          </cell>
        </row>
        <row r="1770">
          <cell r="A1770" t="str">
            <v>O.NG.PBW.OTC.FAC.71300</v>
          </cell>
          <cell r="B1770" t="str">
            <v>O.NG.PBW.OTC.FAC.71300(NEW)</v>
          </cell>
          <cell r="C1770" t="str">
            <v>O.NG.PBW.FAC.71300</v>
          </cell>
          <cell r="D1770" t="str">
            <v>NORTHERN SWAMP (PWB) OIL FACILITIES OPERATIONS (PRODUCTION MAINTENANCE – OIL (ONSHORE))</v>
          </cell>
          <cell r="E1770">
            <v>413001</v>
          </cell>
          <cell r="F1770">
            <v>4130</v>
          </cell>
          <cell r="G1770" t="str">
            <v>OF-MTCE</v>
          </cell>
          <cell r="H1770" t="str">
            <v>BASE JV</v>
          </cell>
          <cell r="I1770" t="str">
            <v>PRODUCTION</v>
          </cell>
          <cell r="J1770" t="str">
            <v>PRODUCTION</v>
          </cell>
          <cell r="K1770" t="str">
            <v>Asset Manager, Swamp West Hub</v>
          </cell>
          <cell r="L1770" t="str">
            <v>Asset Management Integration Lead</v>
          </cell>
          <cell r="M1770" t="str">
            <v>IRETI OMOTOSO</v>
          </cell>
          <cell r="N1770" t="str">
            <v>PRODUCTION</v>
          </cell>
          <cell r="O1770" t="str">
            <v>COOKEY, GABRIEL</v>
          </cell>
          <cell r="P1770" t="str">
            <v>RICHARD.ITENE@SHELL.COM</v>
          </cell>
          <cell r="Q1770" t="str">
            <v>OPEX</v>
          </cell>
          <cell r="R1770" t="str">
            <v>OPEX</v>
          </cell>
          <cell r="S1770" t="str">
            <v>NON SAL</v>
          </cell>
          <cell r="T1770" t="str">
            <v>N/A</v>
          </cell>
          <cell r="U1770" t="str">
            <v>N/A</v>
          </cell>
          <cell r="V1770" t="str">
            <v>C_OPSE_OIL_Z11</v>
          </cell>
          <cell r="W1770" t="str">
            <v>P233 Facilities Maintenance</v>
          </cell>
          <cell r="X1770" t="str">
            <v>S7200 Services</v>
          </cell>
          <cell r="Y1770" t="str">
            <v>A2140 Facilities Maintenance</v>
          </cell>
          <cell r="AB1770">
            <v>0</v>
          </cell>
          <cell r="AC1770">
            <v>0</v>
          </cell>
          <cell r="AD1770">
            <v>0</v>
          </cell>
        </row>
        <row r="1771">
          <cell r="A1771" t="str">
            <v>O.NG.PAE.RKF.FAC.71300</v>
          </cell>
          <cell r="B1771" t="str">
            <v>PAE RUMEKPE F/S FACILITIES OPERATIONS</v>
          </cell>
          <cell r="C1771" t="str">
            <v>O.NG.PEL.FAC.71300</v>
          </cell>
          <cell r="D1771" t="str">
            <v>LAND AREA EAST OIL FACILITIES OPERATIONS (PRODUCTION MAINTENANCE OIL (ONSHORE))</v>
          </cell>
          <cell r="E1771">
            <v>412001</v>
          </cell>
          <cell r="F1771">
            <v>4120</v>
          </cell>
          <cell r="G1771" t="str">
            <v>OF-MTCE</v>
          </cell>
          <cell r="H1771" t="str">
            <v>BASE JV</v>
          </cell>
          <cell r="I1771" t="str">
            <v>PRODUCTION</v>
          </cell>
          <cell r="J1771" t="str">
            <v>PRODUCTION</v>
          </cell>
          <cell r="K1771" t="str">
            <v>Asset Manager, Land East Hub</v>
          </cell>
          <cell r="L1771" t="str">
            <v>Asset Management Integration Lead</v>
          </cell>
          <cell r="M1771" t="str">
            <v>IRETI OMOTOSO</v>
          </cell>
          <cell r="N1771" t="str">
            <v>PRODUCTION</v>
          </cell>
          <cell r="O1771" t="str">
            <v>ADEDIRAN, ADEWALE</v>
          </cell>
          <cell r="P1771" t="str">
            <v>EFE.IGWE@SHELL.COM</v>
          </cell>
          <cell r="Q1771" t="str">
            <v>OPEX</v>
          </cell>
          <cell r="R1771" t="str">
            <v>OPEX</v>
          </cell>
          <cell r="S1771" t="str">
            <v>NON SAL</v>
          </cell>
          <cell r="T1771" t="str">
            <v>N/A</v>
          </cell>
          <cell r="U1771" t="str">
            <v>N/A</v>
          </cell>
          <cell r="V1771" t="str">
            <v>N_AHIA_EL2_N03</v>
          </cell>
          <cell r="W1771" t="str">
            <v>P231 Production Operations</v>
          </cell>
          <cell r="X1771" t="str">
            <v>S7200 Services</v>
          </cell>
          <cell r="Y1771" t="str">
            <v>A2110 Production Operations</v>
          </cell>
          <cell r="AB1771">
            <v>69823117.936000004</v>
          </cell>
          <cell r="AC1771">
            <v>96518.53</v>
          </cell>
          <cell r="AD1771">
            <v>325446.78552786889</v>
          </cell>
        </row>
        <row r="1772">
          <cell r="A1772" t="str">
            <v>O.NG.PAE.UBF.FAC.71300</v>
          </cell>
          <cell r="B1772" t="str">
            <v>PAE UBIE F/S FACILITIES OPERATIONS</v>
          </cell>
          <cell r="C1772" t="str">
            <v>O.NG.PEL.FAC.71300</v>
          </cell>
          <cell r="D1772" t="str">
            <v>LAND AREA EAST OIL FACILITIES OPERATIONS (PRODUCTION MAINTENANCE OIL (ONSHORE))</v>
          </cell>
          <cell r="E1772">
            <v>412001</v>
          </cell>
          <cell r="F1772">
            <v>4120</v>
          </cell>
          <cell r="G1772" t="str">
            <v>OF-MTCE</v>
          </cell>
          <cell r="H1772" t="str">
            <v>BASE JV</v>
          </cell>
          <cell r="I1772" t="str">
            <v>PRODUCTION</v>
          </cell>
          <cell r="J1772" t="str">
            <v>PRODUCTION</v>
          </cell>
          <cell r="K1772" t="str">
            <v>Asset Manager, Central Hub</v>
          </cell>
          <cell r="L1772" t="str">
            <v>Asset Management Integration Lead</v>
          </cell>
          <cell r="M1772" t="str">
            <v>IRETI OMOTOSO</v>
          </cell>
          <cell r="N1772" t="str">
            <v>PRODUCTION</v>
          </cell>
          <cell r="O1772" t="str">
            <v>ADEDIRAN, ADEWALE</v>
          </cell>
          <cell r="P1772" t="str">
            <v>EFE.IGWE@SHELL.COM</v>
          </cell>
          <cell r="Q1772" t="str">
            <v>OPEX</v>
          </cell>
          <cell r="R1772" t="str">
            <v>OPEX</v>
          </cell>
          <cell r="S1772" t="str">
            <v>NON SAL</v>
          </cell>
          <cell r="T1772" t="str">
            <v>N/A</v>
          </cell>
          <cell r="U1772" t="str">
            <v>N/A</v>
          </cell>
          <cell r="V1772" t="str">
            <v>N_NUNR_EL2_N03</v>
          </cell>
          <cell r="W1772" t="str">
            <v>P231 Production Operations</v>
          </cell>
          <cell r="X1772" t="str">
            <v>S7200 Services</v>
          </cell>
          <cell r="Y1772" t="str">
            <v>A2110 Production Operations</v>
          </cell>
          <cell r="AB1772">
            <v>24146850.355199996</v>
          </cell>
          <cell r="AC1772">
            <v>71733.540000000008</v>
          </cell>
          <cell r="AD1772">
            <v>150903.54116459016</v>
          </cell>
        </row>
        <row r="1773">
          <cell r="A1773" t="str">
            <v>O.NG.PAE.UCF.FAC.71300</v>
          </cell>
          <cell r="B1773" t="str">
            <v>PAE UMUECHEM F/S FACILITIES OPERATIONS</v>
          </cell>
          <cell r="C1773" t="str">
            <v>O.NG.PEL.FAC.71300</v>
          </cell>
          <cell r="D1773" t="str">
            <v>LAND AREA EAST OIL FACILITIES OPERATIONS (PRODUCTION MAINTENANCE OIL (ONSHORE))</v>
          </cell>
          <cell r="E1773">
            <v>412001</v>
          </cell>
          <cell r="F1773">
            <v>4120</v>
          </cell>
          <cell r="G1773" t="str">
            <v>OF-MTCE</v>
          </cell>
          <cell r="H1773" t="str">
            <v>BASE JV</v>
          </cell>
          <cell r="I1773" t="str">
            <v>PRODUCTION</v>
          </cell>
          <cell r="J1773" t="str">
            <v>PRODUCTION</v>
          </cell>
          <cell r="K1773" t="str">
            <v>Asset Manager, Land East Hub</v>
          </cell>
          <cell r="L1773" t="str">
            <v>Asset Management Integration Lead</v>
          </cell>
          <cell r="M1773" t="str">
            <v>IRETI OMOTOSO</v>
          </cell>
          <cell r="N1773" t="str">
            <v>PRODUCTION</v>
          </cell>
          <cell r="O1773" t="str">
            <v>ADEDIRAN, ADEWALE</v>
          </cell>
          <cell r="P1773" t="str">
            <v>EFE.IGWE@SHELL.COM</v>
          </cell>
          <cell r="Q1773" t="str">
            <v>OPEX</v>
          </cell>
          <cell r="R1773" t="str">
            <v>OPEX</v>
          </cell>
          <cell r="S1773" t="str">
            <v>NON SAL</v>
          </cell>
          <cell r="T1773" t="str">
            <v>N/A</v>
          </cell>
          <cell r="U1773" t="str">
            <v>N/A</v>
          </cell>
          <cell r="V1773" t="str">
            <v>N_UMUE_EL1_N03</v>
          </cell>
          <cell r="W1773" t="str">
            <v>P231 Production Operations</v>
          </cell>
          <cell r="X1773" t="str">
            <v>S7200 Services</v>
          </cell>
          <cell r="Y1773" t="str">
            <v>A2110 Production Operations</v>
          </cell>
          <cell r="AB1773">
            <v>52571982.399999999</v>
          </cell>
          <cell r="AC1773">
            <v>98532.23</v>
          </cell>
          <cell r="AD1773">
            <v>270899.38540983608</v>
          </cell>
        </row>
        <row r="1774">
          <cell r="A1774" t="str">
            <v>O.NG.PBE.DCF.FAC.71300</v>
          </cell>
          <cell r="B1774" t="str">
            <v>PBE DIEBU CREEK F/S FACIL OPERATIONS</v>
          </cell>
          <cell r="C1774" t="str">
            <v>O.NG.PEL.FAC.71300</v>
          </cell>
          <cell r="D1774" t="str">
            <v>LAND AREA EAST OIL FACILITIES OPERATIONS (PRODUCTION MAINTENANCE OIL (ONSHORE))</v>
          </cell>
          <cell r="E1774">
            <v>412001</v>
          </cell>
          <cell r="F1774">
            <v>4120</v>
          </cell>
          <cell r="G1774" t="str">
            <v>OF-MTCE</v>
          </cell>
          <cell r="H1774" t="str">
            <v>BASE JV</v>
          </cell>
          <cell r="I1774" t="str">
            <v>PRODUCTION</v>
          </cell>
          <cell r="J1774" t="str">
            <v>PRODUCTION</v>
          </cell>
          <cell r="K1774" t="str">
            <v>Asset Manager, Central Hub</v>
          </cell>
          <cell r="L1774" t="str">
            <v>Asset Management Integration Lead</v>
          </cell>
          <cell r="M1774" t="str">
            <v>IRETI OMOTOSO</v>
          </cell>
          <cell r="N1774" t="str">
            <v>PRODUCTION</v>
          </cell>
          <cell r="O1774" t="str">
            <v>ADEDIRAN, ADEWALE</v>
          </cell>
          <cell r="P1774" t="str">
            <v>EFE.IGWE@SHELL.COM</v>
          </cell>
          <cell r="Q1774" t="str">
            <v>OPEX</v>
          </cell>
          <cell r="R1774" t="str">
            <v>OPEX</v>
          </cell>
          <cell r="S1774" t="str">
            <v>NON SAL</v>
          </cell>
          <cell r="T1774" t="str">
            <v>N/A</v>
          </cell>
          <cell r="U1774" t="str">
            <v>N/A</v>
          </cell>
          <cell r="V1774" t="str">
            <v>N_DBUC_EL2_N03</v>
          </cell>
          <cell r="W1774" t="str">
            <v>P231 Production Operations</v>
          </cell>
          <cell r="X1774" t="str">
            <v>S7200 Services</v>
          </cell>
          <cell r="Y1774" t="str">
            <v>A2110 Production Operations</v>
          </cell>
          <cell r="AB1774">
            <v>53436196.095999993</v>
          </cell>
          <cell r="AC1774">
            <v>392799.31</v>
          </cell>
          <cell r="AD1774">
            <v>567999.95293770486</v>
          </cell>
        </row>
        <row r="1775">
          <cell r="A1775" t="str">
            <v>O.NG.PBE.NUF.FAC.71300</v>
          </cell>
          <cell r="B1775" t="str">
            <v>PBE NUN RIVER F/S FACIL OPERATIONS</v>
          </cell>
          <cell r="C1775" t="str">
            <v>O.NG.PEL.FAC.71300</v>
          </cell>
          <cell r="D1775" t="str">
            <v>LAND AREA EAST OIL FACILITIES OPERATIONS (PRODUCTION MAINTENANCE OIL (ONSHORE))</v>
          </cell>
          <cell r="E1775">
            <v>412001</v>
          </cell>
          <cell r="F1775">
            <v>4120</v>
          </cell>
          <cell r="G1775" t="str">
            <v>OF-MTCE</v>
          </cell>
          <cell r="H1775" t="str">
            <v>BASE JV</v>
          </cell>
          <cell r="I1775" t="str">
            <v>PRODUCTION</v>
          </cell>
          <cell r="J1775" t="str">
            <v>PRODUCTION</v>
          </cell>
          <cell r="K1775" t="str">
            <v>Asset Manager, Central Hub</v>
          </cell>
          <cell r="L1775" t="str">
            <v>Asset Management Integration Lead</v>
          </cell>
          <cell r="M1775" t="str">
            <v>IRETI OMOTOSO</v>
          </cell>
          <cell r="N1775" t="str">
            <v>PRODUCTION</v>
          </cell>
          <cell r="O1775" t="str">
            <v>ADEDIRAN, ADEWALE</v>
          </cell>
          <cell r="P1775" t="str">
            <v>EFE.IGWE@SHELL.COM</v>
          </cell>
          <cell r="Q1775" t="str">
            <v>OPEX</v>
          </cell>
          <cell r="R1775" t="str">
            <v>OPEX</v>
          </cell>
          <cell r="S1775" t="str">
            <v>NON SAL</v>
          </cell>
          <cell r="T1775" t="str">
            <v>N/A</v>
          </cell>
          <cell r="U1775" t="str">
            <v>N/A</v>
          </cell>
          <cell r="V1775" t="str">
            <v>N_NUNR_EL2_N03</v>
          </cell>
          <cell r="W1775" t="str">
            <v>P231 Production Operations</v>
          </cell>
          <cell r="X1775" t="str">
            <v>S7200 Services</v>
          </cell>
          <cell r="Y1775" t="str">
            <v>A2110 Production Operations</v>
          </cell>
          <cell r="AB1775">
            <v>127861061.516928</v>
          </cell>
          <cell r="AC1775">
            <v>263621.91000000003</v>
          </cell>
          <cell r="AD1775">
            <v>682838.50513746892</v>
          </cell>
        </row>
        <row r="1776">
          <cell r="A1776" t="str">
            <v>O.NG.PAE.A1F.FAC.724FC</v>
          </cell>
          <cell r="B1776" t="str">
            <v>PAE AGBADA 1 FAC CORR. MTC</v>
          </cell>
          <cell r="C1776" t="str">
            <v>O.NG.PEL.FAC.724FC</v>
          </cell>
          <cell r="D1776" t="str">
            <v>LAND AREA EAST (PEA) OIL FACILITIES CORRECTIVE MAINTENANCE (PRODUCTION MAINTENANCE – OIL (ONSHORE))</v>
          </cell>
          <cell r="E1776">
            <v>413001</v>
          </cell>
          <cell r="F1776">
            <v>4130</v>
          </cell>
          <cell r="G1776" t="str">
            <v>OF-MTCE</v>
          </cell>
          <cell r="H1776" t="str">
            <v>BASE JV</v>
          </cell>
          <cell r="I1776" t="str">
            <v>PRODUCTION</v>
          </cell>
          <cell r="J1776" t="str">
            <v>PRODUCTION</v>
          </cell>
          <cell r="K1776" t="str">
            <v>Asset Manager, Land East Hub</v>
          </cell>
          <cell r="L1776" t="str">
            <v>Asset Management Integration Lead</v>
          </cell>
          <cell r="M1776" t="str">
            <v>IRETI OMOTOSO</v>
          </cell>
          <cell r="N1776" t="str">
            <v>PRODUCTION</v>
          </cell>
          <cell r="O1776" t="str">
            <v>ADEDIRAN, ADEWALE</v>
          </cell>
          <cell r="P1776" t="str">
            <v>EFE.IGWE@SHELL.COM</v>
          </cell>
          <cell r="Q1776" t="str">
            <v>OPEX</v>
          </cell>
          <cell r="R1776" t="str">
            <v>OPEX</v>
          </cell>
          <cell r="S1776" t="str">
            <v>NON SAL</v>
          </cell>
          <cell r="T1776" t="str">
            <v>N/A</v>
          </cell>
          <cell r="U1776" t="str">
            <v>N/A</v>
          </cell>
          <cell r="V1776" t="str">
            <v>N_AGBD_EL1_N01</v>
          </cell>
          <cell r="W1776" t="str">
            <v>P233 Facilities Maintenance</v>
          </cell>
          <cell r="X1776" t="str">
            <v>S7200 Services</v>
          </cell>
          <cell r="Y1776" t="str">
            <v>A2140 Facilities Maintenance</v>
          </cell>
          <cell r="AB1776">
            <v>2000000.0000000002</v>
          </cell>
          <cell r="AC1776">
            <v>124310</v>
          </cell>
          <cell r="AD1776">
            <v>130867.37704918033</v>
          </cell>
        </row>
        <row r="1777">
          <cell r="A1777" t="str">
            <v>O.NG.PAE.A2F.FAC.724FC</v>
          </cell>
          <cell r="B1777" t="str">
            <v>PAE AGBADA 2 FAC CORR. MTC</v>
          </cell>
          <cell r="C1777" t="str">
            <v>O.NG.PEL.FAC.724FC</v>
          </cell>
          <cell r="D1777" t="str">
            <v>LAND AREA EAST (PEA) OIL FACILITIES CORRECTIVE MAINTENANCE (PRODUCTION MAINTENANCE – OIL (ONSHORE))</v>
          </cell>
          <cell r="E1777">
            <v>413001</v>
          </cell>
          <cell r="F1777">
            <v>4130</v>
          </cell>
          <cell r="G1777" t="str">
            <v>OF-MTCE</v>
          </cell>
          <cell r="H1777" t="str">
            <v>BASE JV</v>
          </cell>
          <cell r="I1777" t="str">
            <v>PRODUCTION</v>
          </cell>
          <cell r="J1777" t="str">
            <v>PRODUCTION</v>
          </cell>
          <cell r="K1777" t="str">
            <v>Asset Manager, Land East Hub</v>
          </cell>
          <cell r="L1777" t="str">
            <v>Asset Management Integration Lead</v>
          </cell>
          <cell r="M1777" t="str">
            <v>IRETI OMOTOSO</v>
          </cell>
          <cell r="N1777" t="str">
            <v>PRODUCTION</v>
          </cell>
          <cell r="O1777" t="str">
            <v>ADEDIRAN, ADEWALE</v>
          </cell>
          <cell r="P1777" t="str">
            <v>EFE.IGWE@SHELL.COM</v>
          </cell>
          <cell r="Q1777" t="str">
            <v>OPEX</v>
          </cell>
          <cell r="R1777" t="str">
            <v>OPEX</v>
          </cell>
          <cell r="S1777" t="str">
            <v>NON SAL</v>
          </cell>
          <cell r="T1777" t="str">
            <v>N/A</v>
          </cell>
          <cell r="U1777" t="str">
            <v>N/A</v>
          </cell>
          <cell r="V1777" t="str">
            <v>N_AGBD_EL1_N01</v>
          </cell>
          <cell r="W1777" t="str">
            <v>P233 Facilities Maintenance</v>
          </cell>
          <cell r="X1777" t="str">
            <v>S7200 Services</v>
          </cell>
          <cell r="Y1777" t="str">
            <v>A2140 Facilities Maintenance</v>
          </cell>
          <cell r="AB1777">
            <v>4625000</v>
          </cell>
          <cell r="AC1777">
            <v>161140</v>
          </cell>
          <cell r="AD1777">
            <v>176303.93442622951</v>
          </cell>
        </row>
        <row r="1778">
          <cell r="A1778" t="str">
            <v>O.NG.PAE.A2F.FLO.724FC</v>
          </cell>
          <cell r="B1778" t="str">
            <v xml:space="preserve">PAE AGBADA 2 F/L CORR. MTC              </v>
          </cell>
          <cell r="C1778" t="str">
            <v>O.NG.PEL.FAC.724FC</v>
          </cell>
          <cell r="D1778" t="str">
            <v>LAND AREA EAST (PEA) OIL FACILITIES CORRECTIVE MAINTENANCE (PRODUCTION MAINTENANCE – OIL (ONSHORE))</v>
          </cell>
          <cell r="E1778">
            <v>413001</v>
          </cell>
          <cell r="F1778">
            <v>4130</v>
          </cell>
          <cell r="G1778" t="str">
            <v>OF-MTCE</v>
          </cell>
          <cell r="H1778" t="str">
            <v>BASE JV</v>
          </cell>
          <cell r="I1778" t="str">
            <v>PRODUCTION</v>
          </cell>
          <cell r="J1778" t="str">
            <v>PRODUCTION</v>
          </cell>
          <cell r="K1778" t="str">
            <v>Asset Manager, Land East Hub</v>
          </cell>
          <cell r="L1778" t="str">
            <v>Asset Management Integration Lead</v>
          </cell>
          <cell r="M1778" t="str">
            <v>IRETI OMOTOSO</v>
          </cell>
          <cell r="N1778" t="str">
            <v>PRODUCTION</v>
          </cell>
          <cell r="O1778" t="str">
            <v>ADEDIRAN, ADEWALE</v>
          </cell>
          <cell r="P1778" t="str">
            <v>EFE.IGWE@SHELL.COM</v>
          </cell>
          <cell r="Q1778" t="str">
            <v>OPEX</v>
          </cell>
          <cell r="R1778" t="str">
            <v>OPEX</v>
          </cell>
          <cell r="S1778" t="str">
            <v>NON SAL</v>
          </cell>
          <cell r="T1778" t="str">
            <v>N/A</v>
          </cell>
          <cell r="U1778" t="str">
            <v>N/A</v>
          </cell>
          <cell r="V1778" t="str">
            <v>N/A</v>
          </cell>
          <cell r="W1778" t="str">
            <v>P233 Facilities Maintenance</v>
          </cell>
          <cell r="X1778" t="str">
            <v>S7200 Services</v>
          </cell>
          <cell r="Y1778" t="str">
            <v>A2140 Facilities Maintenance</v>
          </cell>
          <cell r="AB1778">
            <v>0</v>
          </cell>
          <cell r="AC1778">
            <v>0</v>
          </cell>
          <cell r="AD1778">
            <v>0</v>
          </cell>
        </row>
        <row r="1779">
          <cell r="A1779" t="str">
            <v>O.NG.PAE.ABF.FAC.724FC</v>
          </cell>
          <cell r="B1779" t="str">
            <v>PAE ADIBAWA F/S CORR. MTC</v>
          </cell>
          <cell r="C1779" t="str">
            <v>O.NG.PEL.FAC.724FC</v>
          </cell>
          <cell r="D1779" t="str">
            <v>LAND AREA EAST (PEA) OIL FACILITIES CORRECTIVE MAINTENANCE (PRODUCTION MAINTENANCE – OIL (ONSHORE))</v>
          </cell>
          <cell r="E1779">
            <v>413001</v>
          </cell>
          <cell r="F1779">
            <v>4130</v>
          </cell>
          <cell r="G1779" t="str">
            <v>OF-MTCE</v>
          </cell>
          <cell r="H1779" t="str">
            <v>BASE JV</v>
          </cell>
          <cell r="I1779" t="str">
            <v>PRODUCTION</v>
          </cell>
          <cell r="J1779" t="str">
            <v>PRODUCTION</v>
          </cell>
          <cell r="K1779" t="str">
            <v>Asset Manager, Central Hub</v>
          </cell>
          <cell r="L1779" t="str">
            <v>Asset Management Integration Lead</v>
          </cell>
          <cell r="M1779" t="str">
            <v>IRETI OMOTOSO</v>
          </cell>
          <cell r="N1779" t="str">
            <v>PRODUCTION</v>
          </cell>
          <cell r="O1779" t="str">
            <v>ADEDIRAN, ADEWALE</v>
          </cell>
          <cell r="P1779" t="str">
            <v>EFE.IGWE@SHELL.COM</v>
          </cell>
          <cell r="Q1779" t="str">
            <v>OPEX</v>
          </cell>
          <cell r="R1779" t="str">
            <v>OPEX</v>
          </cell>
          <cell r="S1779" t="str">
            <v>NON SAL</v>
          </cell>
          <cell r="T1779" t="str">
            <v>N/A</v>
          </cell>
          <cell r="U1779" t="str">
            <v>N/A</v>
          </cell>
          <cell r="V1779" t="str">
            <v>N_ADIB_EL1_N02</v>
          </cell>
          <cell r="W1779" t="str">
            <v>P233 Facilities Maintenance</v>
          </cell>
          <cell r="X1779" t="str">
            <v>S7200 Services</v>
          </cell>
          <cell r="Y1779" t="str">
            <v>A2140 Facilities Maintenance</v>
          </cell>
          <cell r="AB1779">
            <v>11648170.034547796</v>
          </cell>
          <cell r="AC1779">
            <v>110150.47149455645</v>
          </cell>
          <cell r="AD1779">
            <v>148341.19291930331</v>
          </cell>
        </row>
        <row r="1780">
          <cell r="A1780" t="str">
            <v>O.NG.PAE.AHF.FAC.724FC</v>
          </cell>
          <cell r="B1780" t="str">
            <v>PAE AHIA F/S FACILITIES CORR. MTC</v>
          </cell>
          <cell r="C1780" t="str">
            <v>O.NG.PEL.FAC.724FC</v>
          </cell>
          <cell r="D1780" t="str">
            <v>LAND AREA EAST (PEA) OIL FACILITIES CORRECTIVE MAINTENANCE (PRODUCTION MAINTENANCE – OIL (ONSHORE))</v>
          </cell>
          <cell r="E1780">
            <v>413001</v>
          </cell>
          <cell r="F1780">
            <v>4130</v>
          </cell>
          <cell r="G1780" t="str">
            <v>OF-MTCE</v>
          </cell>
          <cell r="H1780" t="str">
            <v>BASE JV</v>
          </cell>
          <cell r="I1780" t="str">
            <v>PRODUCTION</v>
          </cell>
          <cell r="J1780" t="str">
            <v>PRODUCTION</v>
          </cell>
          <cell r="K1780" t="str">
            <v>Asset Manager, Land East Hub</v>
          </cell>
          <cell r="L1780" t="str">
            <v>Asset Management Integration Lead</v>
          </cell>
          <cell r="M1780" t="str">
            <v>IRETI OMOTOSO</v>
          </cell>
          <cell r="N1780" t="str">
            <v>PRODUCTION</v>
          </cell>
          <cell r="O1780" t="str">
            <v>ADEDIRAN, ADEWALE</v>
          </cell>
          <cell r="P1780" t="str">
            <v>EFE.IGWE@SHELL.COM</v>
          </cell>
          <cell r="Q1780" t="str">
            <v>OPEX</v>
          </cell>
          <cell r="R1780" t="str">
            <v>OPEX</v>
          </cell>
          <cell r="S1780" t="str">
            <v>NON SAL</v>
          </cell>
          <cell r="T1780" t="str">
            <v>N/A</v>
          </cell>
          <cell r="U1780" t="str">
            <v>N/A</v>
          </cell>
          <cell r="V1780" t="str">
            <v>N_AHIA_EL2_N03</v>
          </cell>
          <cell r="W1780" t="str">
            <v>P233 Facilities Maintenance</v>
          </cell>
          <cell r="X1780" t="str">
            <v>S7200 Services</v>
          </cell>
          <cell r="Y1780" t="str">
            <v>A2140 Facilities Maintenance</v>
          </cell>
          <cell r="AB1780">
            <v>3185907.3325477941</v>
          </cell>
          <cell r="AC1780">
            <v>104915</v>
          </cell>
          <cell r="AD1780">
            <v>115360.59781163211</v>
          </cell>
        </row>
        <row r="1781">
          <cell r="A1781" t="str">
            <v>O.NG.PBW.SHF.FAC.71300</v>
          </cell>
          <cell r="B1781" t="str">
            <v>PBW SAGHARA F/S FACIL OPERATE</v>
          </cell>
          <cell r="C1781" t="str">
            <v>O.NG.PBW.FAC.71300B</v>
          </cell>
          <cell r="D1781" t="str">
            <v>NORTHERN SWAMP (PWB) OIL FACILITIES OPERATIONS (INDIRECT PRODUCTION &amp; FIELD OVERHEAD – OIL (ONSHORE))</v>
          </cell>
          <cell r="E1781">
            <v>413001</v>
          </cell>
          <cell r="F1781">
            <v>4130</v>
          </cell>
          <cell r="G1781" t="str">
            <v>OF-MTCE</v>
          </cell>
          <cell r="H1781" t="str">
            <v>BASE JV</v>
          </cell>
          <cell r="I1781" t="str">
            <v>PRODUCTION</v>
          </cell>
          <cell r="J1781" t="str">
            <v>PRODUCTION</v>
          </cell>
          <cell r="K1781" t="str">
            <v>Asset Manager, Swamp West Hub</v>
          </cell>
          <cell r="L1781" t="str">
            <v>Asset Management Integration Lead</v>
          </cell>
          <cell r="M1781" t="str">
            <v>IRETI OMOTOSO</v>
          </cell>
          <cell r="N1781" t="str">
            <v>PRODUCTION</v>
          </cell>
          <cell r="O1781" t="str">
            <v>COOKEY, GABRIEL</v>
          </cell>
          <cell r="P1781" t="str">
            <v>RICHARD.ITENE@SHELL.COM</v>
          </cell>
          <cell r="Q1781" t="str">
            <v>OPEX</v>
          </cell>
          <cell r="R1781" t="str">
            <v>OPEX</v>
          </cell>
          <cell r="S1781" t="str">
            <v>NON SAL</v>
          </cell>
          <cell r="T1781" t="str">
            <v>N/A</v>
          </cell>
          <cell r="U1781" t="str">
            <v>N/A</v>
          </cell>
          <cell r="V1781" t="str">
            <v>N_SAGR_WS1_N02</v>
          </cell>
          <cell r="W1781" t="str">
            <v>P231 Production Operations</v>
          </cell>
          <cell r="X1781" t="str">
            <v>S7200 Services</v>
          </cell>
          <cell r="Y1781" t="str">
            <v>A2110 Production Operations</v>
          </cell>
          <cell r="AB1781">
            <v>39351733.278696001</v>
          </cell>
          <cell r="AC1781">
            <v>11160</v>
          </cell>
          <cell r="AD1781">
            <v>140182.07632359344</v>
          </cell>
        </row>
        <row r="1782">
          <cell r="A1782" t="str">
            <v>O.NG.PAE.EMF.FAC.724FC</v>
          </cell>
          <cell r="B1782" t="str">
            <v>PAE EGBEMA F/S FACILITIES CORR. MTC</v>
          </cell>
          <cell r="C1782" t="str">
            <v>O.NG.PEL.FAC.724FC</v>
          </cell>
          <cell r="D1782" t="str">
            <v>LAND AREA EAST (PEA) OIL FACILITIES CORRECTIVE MAINTENANCE (PRODUCTION MAINTENANCE – OIL (ONSHORE))</v>
          </cell>
          <cell r="E1782">
            <v>413001</v>
          </cell>
          <cell r="F1782">
            <v>4130</v>
          </cell>
          <cell r="G1782" t="str">
            <v>OF-MTCE</v>
          </cell>
          <cell r="H1782" t="str">
            <v>BASE JV</v>
          </cell>
          <cell r="I1782" t="str">
            <v>PRODUCTION</v>
          </cell>
          <cell r="J1782" t="str">
            <v>PRODUCTION</v>
          </cell>
          <cell r="K1782" t="str">
            <v>Asset Manager, Land East Hub</v>
          </cell>
          <cell r="L1782" t="str">
            <v>Asset Management Integration Lead</v>
          </cell>
          <cell r="M1782" t="str">
            <v>IRETI OMOTOSO</v>
          </cell>
          <cell r="N1782" t="str">
            <v>PRODUCTION</v>
          </cell>
          <cell r="O1782" t="str">
            <v>ADEDIRAN, ADEWALE</v>
          </cell>
          <cell r="P1782" t="str">
            <v>EFE.IGWE@SHELL.COM</v>
          </cell>
          <cell r="Q1782" t="str">
            <v>OPEX</v>
          </cell>
          <cell r="R1782" t="str">
            <v>OPEX</v>
          </cell>
          <cell r="S1782" t="str">
            <v>NON SAL</v>
          </cell>
          <cell r="T1782" t="str">
            <v>N/A</v>
          </cell>
          <cell r="U1782" t="str">
            <v>N/A</v>
          </cell>
          <cell r="V1782" t="str">
            <v>N/A</v>
          </cell>
          <cell r="W1782" t="str">
            <v>P233 Facilities Maintenance</v>
          </cell>
          <cell r="X1782" t="str">
            <v>S7200 Services</v>
          </cell>
          <cell r="Y1782" t="str">
            <v>A2140 Facilities Maintenance</v>
          </cell>
          <cell r="AB1782">
            <v>0</v>
          </cell>
          <cell r="AC1782">
            <v>0</v>
          </cell>
          <cell r="AD1782">
            <v>0</v>
          </cell>
        </row>
        <row r="1783">
          <cell r="A1783" t="str">
            <v>O.NG.PBW.SHF.FAC.724FC</v>
          </cell>
          <cell r="B1783" t="str">
            <v>PBW SAGHARA F/S FACIL CORR. MTC</v>
          </cell>
          <cell r="C1783" t="str">
            <v>O.NG.PBW.FAC.724SGFC</v>
          </cell>
          <cell r="D1783" t="str">
            <v>PBW SAGHARA F/S FACIL CORR. MTC (PRODUCTION MAINTENANCE – OIL (ONSHORE))</v>
          </cell>
          <cell r="E1783">
            <v>413001</v>
          </cell>
          <cell r="F1783">
            <v>4130</v>
          </cell>
          <cell r="G1783" t="str">
            <v>OF-MTCE</v>
          </cell>
          <cell r="H1783" t="str">
            <v>BASE JV</v>
          </cell>
          <cell r="I1783" t="str">
            <v>PRODUCTION</v>
          </cell>
          <cell r="J1783" t="str">
            <v>PRODUCTION</v>
          </cell>
          <cell r="K1783" t="str">
            <v>Asset Manager, Swamp West Hub</v>
          </cell>
          <cell r="L1783" t="str">
            <v>Asset Management Integration Lead</v>
          </cell>
          <cell r="M1783" t="str">
            <v>IRETI OMOTOSO</v>
          </cell>
          <cell r="N1783" t="str">
            <v>PRODUCTION</v>
          </cell>
          <cell r="O1783" t="str">
            <v>COOKEY, GABRIEL</v>
          </cell>
          <cell r="P1783" t="str">
            <v>RACHEAL.ORUEKPETI@SHELL.COM</v>
          </cell>
          <cell r="Q1783" t="str">
            <v>OPEX</v>
          </cell>
          <cell r="R1783" t="str">
            <v>OPEX</v>
          </cell>
          <cell r="S1783" t="str">
            <v>NON SAL</v>
          </cell>
          <cell r="T1783" t="str">
            <v>N/A</v>
          </cell>
          <cell r="U1783" t="str">
            <v>N/A</v>
          </cell>
          <cell r="V1783" t="str">
            <v>N_SAGR_WS1_N02</v>
          </cell>
          <cell r="W1783" t="str">
            <v>P233 Facilities Maintenance</v>
          </cell>
          <cell r="X1783" t="str">
            <v>S7200 Services</v>
          </cell>
          <cell r="Y1783" t="str">
            <v>A2140 Facilities Maintenance</v>
          </cell>
          <cell r="AB1783">
            <v>1122499.9999999993</v>
          </cell>
          <cell r="AC1783">
            <v>72795.750534634266</v>
          </cell>
          <cell r="AD1783">
            <v>76476.078403486725</v>
          </cell>
        </row>
        <row r="1784">
          <cell r="A1784" t="str">
            <v>O.NG.PAE.EMF.FLO.724FC</v>
          </cell>
          <cell r="B1784" t="str">
            <v>PAE EGBEMA F/S FLOWLINES CORR. MTC</v>
          </cell>
          <cell r="C1784" t="str">
            <v>O.NG.PEL.FAC.724FC</v>
          </cell>
          <cell r="D1784" t="str">
            <v>LAND AREA EAST (PEA) OIL FACILITIES CORRECTIVE MAINTENANCE (PRODUCTION MAINTENANCE – OIL (ONSHORE))</v>
          </cell>
          <cell r="E1784">
            <v>413001</v>
          </cell>
          <cell r="F1784">
            <v>4130</v>
          </cell>
          <cell r="G1784" t="str">
            <v>OF-MTCE</v>
          </cell>
          <cell r="H1784" t="str">
            <v>BASE JV</v>
          </cell>
          <cell r="I1784" t="str">
            <v>PRODUCTION</v>
          </cell>
          <cell r="J1784" t="str">
            <v>PRODUCTION</v>
          </cell>
          <cell r="K1784" t="str">
            <v>Asset Manager, Land East Hub</v>
          </cell>
          <cell r="L1784" t="str">
            <v>Asset Management Integration Lead</v>
          </cell>
          <cell r="M1784" t="str">
            <v>IRETI OMOTOSO</v>
          </cell>
          <cell r="N1784" t="str">
            <v>PRODUCTION</v>
          </cell>
          <cell r="O1784" t="str">
            <v>ADEDIRAN, ADEWALE</v>
          </cell>
          <cell r="P1784" t="str">
            <v>EFE.IGWE@SHELL.COM</v>
          </cell>
          <cell r="Q1784" t="str">
            <v>OPEX</v>
          </cell>
          <cell r="R1784" t="str">
            <v>OPEX</v>
          </cell>
          <cell r="S1784" t="str">
            <v>NON SAL</v>
          </cell>
          <cell r="T1784" t="str">
            <v>N/A</v>
          </cell>
          <cell r="U1784" t="str">
            <v>N/A</v>
          </cell>
          <cell r="V1784" t="str">
            <v>N/A</v>
          </cell>
          <cell r="W1784" t="str">
            <v>P233 Facilities Maintenance</v>
          </cell>
          <cell r="X1784" t="str">
            <v>S7200 Services</v>
          </cell>
          <cell r="Y1784" t="str">
            <v>A2140 Facilities Maintenance</v>
          </cell>
          <cell r="AB1784">
            <v>0</v>
          </cell>
          <cell r="AC1784">
            <v>0</v>
          </cell>
          <cell r="AD1784">
            <v>0</v>
          </cell>
        </row>
        <row r="1785">
          <cell r="A1785" t="str">
            <v>O.NG.PAE.EUF.FAC.724FC</v>
          </cell>
          <cell r="B1785" t="str">
            <v>PAE ETELEBOU F/S FACILITIES CORR. MTC</v>
          </cell>
          <cell r="C1785" t="str">
            <v>O.NG.PEL.FAC.724FC</v>
          </cell>
          <cell r="D1785" t="str">
            <v>LAND AREA EAST (PEA) OIL FACILITIES CORRECTIVE MAINTENANCE (PRODUCTION MAINTENANCE – OIL (ONSHORE))</v>
          </cell>
          <cell r="E1785">
            <v>413001</v>
          </cell>
          <cell r="F1785">
            <v>4130</v>
          </cell>
          <cell r="G1785" t="str">
            <v>OF-MTCE</v>
          </cell>
          <cell r="H1785" t="str">
            <v>BASE JV</v>
          </cell>
          <cell r="I1785" t="str">
            <v>PRODUCTION</v>
          </cell>
          <cell r="J1785" t="str">
            <v>PRODUCTION</v>
          </cell>
          <cell r="K1785" t="str">
            <v>Asset Manager, Central Hub</v>
          </cell>
          <cell r="L1785" t="str">
            <v>Asset Management Integration Lead</v>
          </cell>
          <cell r="M1785" t="str">
            <v>IRETI OMOTOSO</v>
          </cell>
          <cell r="N1785" t="str">
            <v>PRODUCTION</v>
          </cell>
          <cell r="O1785" t="str">
            <v>ADEDIRAN, ADEWALE</v>
          </cell>
          <cell r="P1785" t="str">
            <v>EFE.IGWE@SHELL.COM</v>
          </cell>
          <cell r="Q1785" t="str">
            <v>OPEX</v>
          </cell>
          <cell r="R1785" t="str">
            <v>OPEX</v>
          </cell>
          <cell r="S1785" t="str">
            <v>NON SAL</v>
          </cell>
          <cell r="T1785" t="str">
            <v>N/A</v>
          </cell>
          <cell r="U1785" t="str">
            <v>N/A</v>
          </cell>
          <cell r="V1785" t="str">
            <v>N_ETEL_EL2_N01</v>
          </cell>
          <cell r="W1785" t="str">
            <v>P233 Facilities Maintenance</v>
          </cell>
          <cell r="X1785" t="str">
            <v>S7200 Services</v>
          </cell>
          <cell r="Y1785" t="str">
            <v>A2140 Facilities Maintenance</v>
          </cell>
          <cell r="AB1785">
            <v>4185907.3325477941</v>
          </cell>
          <cell r="AC1785">
            <v>66196</v>
          </cell>
          <cell r="AD1785">
            <v>79920.286336222271</v>
          </cell>
        </row>
        <row r="1786">
          <cell r="A1786" t="str">
            <v>O.NG.PBW.SUU.HEL.724FP</v>
          </cell>
          <cell r="B1786" t="str">
            <v>PBW.SUPPORT HELIPAD PREV. MTC</v>
          </cell>
          <cell r="C1786" t="str">
            <v>O.NG.PBW.SUU.HEL.724FP</v>
          </cell>
          <cell r="D1786" t="str">
            <v>PBW.SUPPORT HELIPAD PREV. MTC</v>
          </cell>
          <cell r="E1786">
            <v>415003</v>
          </cell>
          <cell r="F1786">
            <v>4150</v>
          </cell>
          <cell r="G1786" t="str">
            <v>OF-MTCE</v>
          </cell>
          <cell r="H1786" t="str">
            <v>BASE JV</v>
          </cell>
          <cell r="I1786" t="str">
            <v>PRODUCTION</v>
          </cell>
          <cell r="J1786" t="str">
            <v>PRODUCTION</v>
          </cell>
          <cell r="K1786" t="str">
            <v>Asset Manager, Swamp West Hub</v>
          </cell>
          <cell r="L1786" t="str">
            <v>Asset Management Integration Lead</v>
          </cell>
          <cell r="M1786" t="str">
            <v>IRETI OMOTOSO</v>
          </cell>
          <cell r="N1786" t="str">
            <v>PRODUCTION</v>
          </cell>
          <cell r="O1786" t="str">
            <v>COOKEY, GABRIEL</v>
          </cell>
          <cell r="P1786" t="str">
            <v>MIKE.UMOH@SHELL.COM</v>
          </cell>
          <cell r="Q1786" t="str">
            <v>OPEX</v>
          </cell>
          <cell r="R1786" t="str">
            <v>OPEX</v>
          </cell>
          <cell r="S1786" t="str">
            <v>NON SAL</v>
          </cell>
          <cell r="T1786" t="str">
            <v>N/A</v>
          </cell>
          <cell r="U1786" t="str">
            <v>N/A</v>
          </cell>
          <cell r="V1786" t="str">
            <v>N/A</v>
          </cell>
          <cell r="W1786" t="str">
            <v>P233 Facilities Maintenance</v>
          </cell>
          <cell r="X1786" t="str">
            <v>S7200 Services</v>
          </cell>
          <cell r="Y1786" t="str">
            <v>A2140 Facilities Maintenance</v>
          </cell>
          <cell r="AB1786">
            <v>0</v>
          </cell>
          <cell r="AC1786">
            <v>0</v>
          </cell>
          <cell r="AD1786">
            <v>0</v>
          </cell>
        </row>
        <row r="1787">
          <cell r="A1787" t="str">
            <v>O.NG.PAE.GBF.FAC.724FC</v>
          </cell>
          <cell r="B1787" t="str">
            <v>GBARAN F/S FAC CORR MTC</v>
          </cell>
          <cell r="C1787" t="str">
            <v>O.NG.PEL.FAC.724FC</v>
          </cell>
          <cell r="D1787" t="str">
            <v>LAND AREA EAST (PEA) OIL FACILITIES CORRECTIVE MAINTENANCE (PRODUCTION MAINTENANCE – OIL (ONSHORE))</v>
          </cell>
          <cell r="E1787">
            <v>413001</v>
          </cell>
          <cell r="F1787">
            <v>4130</v>
          </cell>
          <cell r="G1787" t="str">
            <v>OF-MTCE</v>
          </cell>
          <cell r="H1787" t="str">
            <v>BASE JV</v>
          </cell>
          <cell r="I1787" t="str">
            <v>PRODUCTION</v>
          </cell>
          <cell r="J1787" t="str">
            <v>PRODUCTION</v>
          </cell>
          <cell r="K1787" t="str">
            <v>Asset Manager, Central Hub</v>
          </cell>
          <cell r="L1787" t="str">
            <v>Asset Management Integration Lead</v>
          </cell>
          <cell r="M1787" t="str">
            <v>IRETI OMOTOSO</v>
          </cell>
          <cell r="N1787" t="str">
            <v>PRODUCTION</v>
          </cell>
          <cell r="O1787" t="str">
            <v>ADEDIRAN, ADEWALE</v>
          </cell>
          <cell r="P1787" t="str">
            <v>EFE.IGWE@SHELL.COM</v>
          </cell>
          <cell r="Q1787" t="str">
            <v>OPEX</v>
          </cell>
          <cell r="R1787" t="str">
            <v>OPEX</v>
          </cell>
          <cell r="S1787" t="str">
            <v>NON SAL</v>
          </cell>
          <cell r="T1787" t="str">
            <v>N/A</v>
          </cell>
          <cell r="U1787" t="str">
            <v>N/A</v>
          </cell>
          <cell r="V1787" t="str">
            <v>N_GBAR_EL2_G01</v>
          </cell>
          <cell r="W1787" t="str">
            <v>P233 Facilities Maintenance</v>
          </cell>
          <cell r="X1787" t="str">
            <v>S7200 Services</v>
          </cell>
          <cell r="Y1787" t="str">
            <v>A2110 Production Operations</v>
          </cell>
          <cell r="AB1787">
            <v>0</v>
          </cell>
          <cell r="AC1787">
            <v>91801</v>
          </cell>
          <cell r="AD1787">
            <v>91801</v>
          </cell>
        </row>
        <row r="1788">
          <cell r="A1788" t="str">
            <v>O.NG.PAE.I1F.FAC.724FC</v>
          </cell>
          <cell r="B1788" t="str">
            <v>PAE IMO RIVER 1 F/S FACILITIES CORR. MTC</v>
          </cell>
          <cell r="C1788" t="str">
            <v>O.NG.PEL.FAC.724FC</v>
          </cell>
          <cell r="D1788" t="str">
            <v>LAND AREA EAST (PEA) OIL FACILITIES CORRECTIVE MAINTENANCE (PRODUCTION MAINTENANCE – OIL (ONSHORE))</v>
          </cell>
          <cell r="E1788">
            <v>413001</v>
          </cell>
          <cell r="F1788">
            <v>4130</v>
          </cell>
          <cell r="G1788" t="str">
            <v>OF-MTCE</v>
          </cell>
          <cell r="H1788" t="str">
            <v>BASE JV</v>
          </cell>
          <cell r="I1788" t="str">
            <v>PRODUCTION</v>
          </cell>
          <cell r="J1788" t="str">
            <v>PRODUCTION</v>
          </cell>
          <cell r="K1788" t="str">
            <v>Asset Manager, Land East Hub</v>
          </cell>
          <cell r="L1788" t="str">
            <v>Asset Management Integration Lead</v>
          </cell>
          <cell r="M1788" t="str">
            <v>IRETI OMOTOSO</v>
          </cell>
          <cell r="N1788" t="str">
            <v>PRODUCTION</v>
          </cell>
          <cell r="O1788" t="str">
            <v>ADEDIRAN, ADEWALE</v>
          </cell>
          <cell r="P1788" t="str">
            <v>EFE.IGWE@SHELL.COM</v>
          </cell>
          <cell r="Q1788" t="str">
            <v>OPEX</v>
          </cell>
          <cell r="R1788" t="str">
            <v>OPEX</v>
          </cell>
          <cell r="S1788" t="str">
            <v>NON SAL</v>
          </cell>
          <cell r="T1788" t="str">
            <v>N/A</v>
          </cell>
          <cell r="U1788" t="str">
            <v>N/A</v>
          </cell>
          <cell r="V1788" t="str">
            <v>N_IMOR_EL1_N01</v>
          </cell>
          <cell r="W1788" t="str">
            <v>P233 Facilities Maintenance</v>
          </cell>
          <cell r="X1788" t="str">
            <v>S7200 Services</v>
          </cell>
          <cell r="Y1788" t="str">
            <v>A2140 Facilities Maintenance</v>
          </cell>
          <cell r="AB1788">
            <v>30278860.998821691</v>
          </cell>
          <cell r="AC1788">
            <v>118540</v>
          </cell>
          <cell r="AD1788">
            <v>217814.95409449734</v>
          </cell>
        </row>
        <row r="1789">
          <cell r="A1789" t="str">
            <v>O.NG.PAE.I1F.FLO.724FC</v>
          </cell>
          <cell r="B1789" t="str">
            <v>PAE Imo river 1 F/S Flowlines Corr. Mtc</v>
          </cell>
          <cell r="C1789" t="str">
            <v>O.NG.PEL.FAC.724FC</v>
          </cell>
          <cell r="D1789" t="str">
            <v>LAND AREA EAST (PEA) OIL FACILITIES CORRECTIVE MAINTENANCE (PRODUCTION MAINTENANCE – OIL (ONSHORE))</v>
          </cell>
          <cell r="E1789">
            <v>413001</v>
          </cell>
          <cell r="F1789">
            <v>4130</v>
          </cell>
          <cell r="G1789" t="str">
            <v>OF-MTCE</v>
          </cell>
          <cell r="H1789" t="str">
            <v>BASE JV</v>
          </cell>
          <cell r="I1789" t="str">
            <v>PRODUCTION</v>
          </cell>
          <cell r="J1789" t="str">
            <v>PRODUCTION</v>
          </cell>
          <cell r="K1789" t="str">
            <v>Asset Manager, Land East Hub</v>
          </cell>
          <cell r="L1789" t="str">
            <v>Asset Management Integration Lead</v>
          </cell>
          <cell r="M1789" t="str">
            <v>IRETI OMOTOSO</v>
          </cell>
          <cell r="N1789" t="str">
            <v>PRODUCTION</v>
          </cell>
          <cell r="O1789" t="str">
            <v>ADEDIRAN, ADEWALE</v>
          </cell>
          <cell r="P1789" t="str">
            <v>EFE.IGWE@SHELL.COM</v>
          </cell>
          <cell r="Q1789" t="str">
            <v>OPEX</v>
          </cell>
          <cell r="R1789" t="str">
            <v>OPEX</v>
          </cell>
          <cell r="S1789" t="str">
            <v>NON SAL</v>
          </cell>
          <cell r="T1789" t="str">
            <v>N/A</v>
          </cell>
          <cell r="U1789" t="str">
            <v>N/A</v>
          </cell>
          <cell r="V1789" t="str">
            <v>N/A</v>
          </cell>
          <cell r="W1789" t="str">
            <v>P233 Facilities Maintenance</v>
          </cell>
          <cell r="X1789" t="str">
            <v>S7200 Services</v>
          </cell>
          <cell r="Y1789" t="str">
            <v>A2140 Facilities Maintenance</v>
          </cell>
          <cell r="AB1789">
            <v>0</v>
          </cell>
          <cell r="AC1789">
            <v>0</v>
          </cell>
          <cell r="AD1789">
            <v>0</v>
          </cell>
        </row>
        <row r="1790">
          <cell r="A1790" t="str">
            <v>O.NG.PAE.I2F.FAC.724FC</v>
          </cell>
          <cell r="B1790" t="str">
            <v>PAE IMO RIVER 2 F/S FACILITIES CORR. MTC</v>
          </cell>
          <cell r="C1790" t="str">
            <v>O.NG.PEL.FAC.724FC</v>
          </cell>
          <cell r="D1790" t="str">
            <v>LAND AREA EAST (PEA) OIL FACILITIES CORRECTIVE MAINTENANCE (PRODUCTION MAINTENANCE – OIL (ONSHORE))</v>
          </cell>
          <cell r="E1790">
            <v>413001</v>
          </cell>
          <cell r="F1790">
            <v>4130</v>
          </cell>
          <cell r="G1790" t="str">
            <v>OF-MTCE</v>
          </cell>
          <cell r="H1790" t="str">
            <v>BASE JV</v>
          </cell>
          <cell r="I1790" t="str">
            <v>PRODUCTION</v>
          </cell>
          <cell r="J1790" t="str">
            <v>PRODUCTION</v>
          </cell>
          <cell r="K1790" t="str">
            <v>Asset Manager, Land East Hub</v>
          </cell>
          <cell r="L1790" t="str">
            <v>Asset Management Integration Lead</v>
          </cell>
          <cell r="M1790" t="str">
            <v>IRETI OMOTOSO</v>
          </cell>
          <cell r="N1790" t="str">
            <v>PRODUCTION</v>
          </cell>
          <cell r="O1790" t="str">
            <v>ADEDIRAN, ADEWALE</v>
          </cell>
          <cell r="P1790" t="str">
            <v>EFE.IGWE@SHELL.COM</v>
          </cell>
          <cell r="Q1790" t="str">
            <v>OPEX</v>
          </cell>
          <cell r="R1790" t="str">
            <v>OPEX</v>
          </cell>
          <cell r="S1790" t="str">
            <v>NON SAL</v>
          </cell>
          <cell r="T1790" t="str">
            <v>N/A</v>
          </cell>
          <cell r="U1790" t="str">
            <v>N/A</v>
          </cell>
          <cell r="V1790" t="str">
            <v>N_IMOR_EL1_N01</v>
          </cell>
          <cell r="W1790" t="str">
            <v>P233 Facilities Maintenance</v>
          </cell>
          <cell r="X1790" t="str">
            <v>S7200 Services</v>
          </cell>
          <cell r="Y1790" t="str">
            <v>A2140 Facilities Maintenance</v>
          </cell>
          <cell r="AB1790">
            <v>1000000</v>
          </cell>
          <cell r="AC1790">
            <v>20510</v>
          </cell>
          <cell r="AD1790">
            <v>23788.688524590165</v>
          </cell>
        </row>
        <row r="1791">
          <cell r="A1791" t="str">
            <v>O.NG.PCE.ALG.FAC.71300</v>
          </cell>
          <cell r="B1791" t="str">
            <v>PCE ALAKIRI G/P FACIL OPERATIONS</v>
          </cell>
          <cell r="C1791" t="str">
            <v>O.NG.PCE.ALG.FAC.71300</v>
          </cell>
          <cell r="D1791" t="str">
            <v>PCE ALAKIRI G/P FACIL OPERATIONS</v>
          </cell>
          <cell r="E1791">
            <v>413003</v>
          </cell>
          <cell r="F1791">
            <v>4130</v>
          </cell>
          <cell r="G1791" t="str">
            <v>GAS</v>
          </cell>
          <cell r="H1791" t="str">
            <v>DOMGAS/IPP</v>
          </cell>
          <cell r="I1791" t="str">
            <v>PRODUCTION</v>
          </cell>
          <cell r="J1791" t="str">
            <v>PRODUCTION</v>
          </cell>
          <cell r="K1791" t="str">
            <v>Asset Manager, Swamp East Hub</v>
          </cell>
          <cell r="L1791" t="str">
            <v>Asset Management Integration Lead</v>
          </cell>
          <cell r="M1791" t="str">
            <v>IRETI OMOTOSO</v>
          </cell>
          <cell r="N1791" t="str">
            <v>PRODUCTION</v>
          </cell>
          <cell r="O1791" t="str">
            <v>AZUBUIKE, JOHN</v>
          </cell>
          <cell r="P1791" t="str">
            <v>GOODI.EMOGHWARE@SHELL.COM</v>
          </cell>
          <cell r="Q1791" t="str">
            <v>OPEX</v>
          </cell>
          <cell r="R1791" t="str">
            <v>OPEX</v>
          </cell>
          <cell r="S1791" t="str">
            <v>NON SAL</v>
          </cell>
          <cell r="T1791" t="str">
            <v>N/A</v>
          </cell>
          <cell r="U1791" t="str">
            <v>N/A</v>
          </cell>
          <cell r="V1791" t="str">
            <v>N/A</v>
          </cell>
          <cell r="W1791" t="str">
            <v>P231 Production Operations - Gas</v>
          </cell>
          <cell r="X1791" t="str">
            <v>S7200 Services</v>
          </cell>
          <cell r="Y1791" t="str">
            <v>A2110 Production Operations</v>
          </cell>
          <cell r="AB1791">
            <v>0</v>
          </cell>
          <cell r="AC1791">
            <v>0</v>
          </cell>
          <cell r="AD1791">
            <v>0</v>
          </cell>
        </row>
        <row r="1792">
          <cell r="A1792" t="str">
            <v>O.NG.PAE.I3F.FAC.724FC</v>
          </cell>
          <cell r="B1792" t="str">
            <v>PAE IMO RIVER 3 F/S FACILITIES CORR. MTC</v>
          </cell>
          <cell r="C1792" t="str">
            <v>O.NG.PEL.FAC.724FC</v>
          </cell>
          <cell r="D1792" t="str">
            <v>LAND AREA EAST (PEA) OIL FACILITIES CORRECTIVE MAINTENANCE (PRODUCTION MAINTENANCE – OIL (ONSHORE))</v>
          </cell>
          <cell r="E1792">
            <v>413001</v>
          </cell>
          <cell r="F1792">
            <v>4130</v>
          </cell>
          <cell r="G1792" t="str">
            <v>OF-MTCE</v>
          </cell>
          <cell r="H1792" t="str">
            <v>BASE JV</v>
          </cell>
          <cell r="I1792" t="str">
            <v>PRODUCTION</v>
          </cell>
          <cell r="J1792" t="str">
            <v>PRODUCTION</v>
          </cell>
          <cell r="K1792" t="str">
            <v>Asset Manager, Land East Hub</v>
          </cell>
          <cell r="L1792" t="str">
            <v>Asset Management Integration Lead</v>
          </cell>
          <cell r="M1792" t="str">
            <v>IRETI OMOTOSO</v>
          </cell>
          <cell r="N1792" t="str">
            <v>PRODUCTION</v>
          </cell>
          <cell r="O1792" t="str">
            <v>ADEDIRAN, ADEWALE</v>
          </cell>
          <cell r="P1792" t="str">
            <v>EFE.IGWE@SHELL.COM</v>
          </cell>
          <cell r="Q1792" t="str">
            <v>OPEX</v>
          </cell>
          <cell r="R1792" t="str">
            <v>OPEX</v>
          </cell>
          <cell r="S1792" t="str">
            <v>NON SAL</v>
          </cell>
          <cell r="T1792" t="str">
            <v>N/A</v>
          </cell>
          <cell r="U1792" t="str">
            <v>N/A</v>
          </cell>
          <cell r="V1792" t="str">
            <v>N_IMOR_EL1_N01</v>
          </cell>
          <cell r="W1792" t="str">
            <v>P233 Facilities Maintenance</v>
          </cell>
          <cell r="X1792" t="str">
            <v>S7200 Services</v>
          </cell>
          <cell r="Y1792" t="str">
            <v>A2140 Facilities Maintenance</v>
          </cell>
          <cell r="AB1792">
            <v>0</v>
          </cell>
          <cell r="AC1792">
            <v>0</v>
          </cell>
          <cell r="AD1792">
            <v>0</v>
          </cell>
        </row>
        <row r="1793">
          <cell r="A1793" t="str">
            <v>O.NG.PCE.ALG.FAC.724FC</v>
          </cell>
          <cell r="B1793" t="str">
            <v>PCE ALAKIRI G/P FACIL CORR. MTC</v>
          </cell>
          <cell r="C1793" t="str">
            <v>O.NG.PCE.ALG.FAC.724FC</v>
          </cell>
          <cell r="D1793" t="str">
            <v>PCE ALAKIRI G/P FACIL CORR. MTC</v>
          </cell>
          <cell r="E1793">
            <v>413003</v>
          </cell>
          <cell r="F1793">
            <v>4130</v>
          </cell>
          <cell r="G1793" t="str">
            <v>GAS</v>
          </cell>
          <cell r="H1793" t="str">
            <v>DOMGAS/IPP</v>
          </cell>
          <cell r="I1793" t="str">
            <v>PRODUCTION</v>
          </cell>
          <cell r="J1793" t="str">
            <v>PRODUCTION</v>
          </cell>
          <cell r="K1793" t="str">
            <v>Asset Manager, Swamp East Hub</v>
          </cell>
          <cell r="L1793" t="str">
            <v>Asset Management Integration Lead</v>
          </cell>
          <cell r="M1793" t="str">
            <v>IRETI OMOTOSO</v>
          </cell>
          <cell r="N1793" t="str">
            <v>PRODUCTION</v>
          </cell>
          <cell r="O1793" t="str">
            <v>AZUBUIKE, JOHN</v>
          </cell>
          <cell r="P1793" t="str">
            <v>TAIRU.YISA@SHELL.COM</v>
          </cell>
          <cell r="Q1793" t="str">
            <v>OPEX</v>
          </cell>
          <cell r="R1793" t="str">
            <v>OPEX</v>
          </cell>
          <cell r="S1793" t="str">
            <v>NON SAL</v>
          </cell>
          <cell r="T1793" t="str">
            <v>N/A</v>
          </cell>
          <cell r="U1793" t="str">
            <v>N/A</v>
          </cell>
          <cell r="V1793" t="str">
            <v>N/A</v>
          </cell>
          <cell r="W1793" t="str">
            <v>P233 Facilities Maintenance - Gas</v>
          </cell>
          <cell r="X1793" t="str">
            <v>S7200 Services</v>
          </cell>
          <cell r="Y1793" t="str">
            <v>A2140 Facilities Maintenance</v>
          </cell>
          <cell r="AB1793">
            <v>0</v>
          </cell>
          <cell r="AC1793">
            <v>0</v>
          </cell>
          <cell r="AD1793">
            <v>0</v>
          </cell>
        </row>
        <row r="1794">
          <cell r="A1794" t="str">
            <v>O.NG.PCE.ALG.FAC.724FP</v>
          </cell>
          <cell r="B1794" t="str">
            <v>PCE ALAKIRI G/P FACIL PREV. MTC</v>
          </cell>
          <cell r="C1794" t="str">
            <v>O.NG.PCE.ALG.FAC.724FP</v>
          </cell>
          <cell r="D1794" t="str">
            <v>PCE ALAKIRI G/P FACIL PREV. MTC</v>
          </cell>
          <cell r="E1794">
            <v>413003</v>
          </cell>
          <cell r="F1794">
            <v>4130</v>
          </cell>
          <cell r="G1794" t="str">
            <v>GAS</v>
          </cell>
          <cell r="H1794" t="str">
            <v>DOMGAS/IPP</v>
          </cell>
          <cell r="I1794" t="str">
            <v>PRODUCTION</v>
          </cell>
          <cell r="J1794" t="str">
            <v>PRODUCTION</v>
          </cell>
          <cell r="K1794" t="str">
            <v>Asset Manager, Swamp East Hub</v>
          </cell>
          <cell r="L1794" t="str">
            <v>Asset Management Integration Lead</v>
          </cell>
          <cell r="M1794" t="str">
            <v>IRETI OMOTOSO</v>
          </cell>
          <cell r="N1794" t="str">
            <v>PRODUCTION</v>
          </cell>
          <cell r="O1794" t="str">
            <v>AZUBUIKE, JOHN</v>
          </cell>
          <cell r="P1794" t="str">
            <v>TAIRU.YISA@SHELL.COM</v>
          </cell>
          <cell r="Q1794" t="str">
            <v>OPEX</v>
          </cell>
          <cell r="R1794" t="str">
            <v>OPEX</v>
          </cell>
          <cell r="S1794" t="str">
            <v>NON SAL</v>
          </cell>
          <cell r="T1794" t="str">
            <v>N/A</v>
          </cell>
          <cell r="U1794" t="str">
            <v>N/A</v>
          </cell>
          <cell r="V1794" t="str">
            <v>N/A</v>
          </cell>
          <cell r="W1794" t="str">
            <v>P233 Facilities Maintenance - Gas</v>
          </cell>
          <cell r="X1794" t="str">
            <v>S7200 Services</v>
          </cell>
          <cell r="Y1794" t="str">
            <v>A2140 Facilities Maintenance</v>
          </cell>
          <cell r="AB1794">
            <v>0</v>
          </cell>
          <cell r="AC1794">
            <v>0</v>
          </cell>
          <cell r="AD1794">
            <v>0</v>
          </cell>
        </row>
        <row r="1795">
          <cell r="A1795" t="str">
            <v>O.NG.PAE.ISF.FAC.724FC</v>
          </cell>
          <cell r="B1795" t="str">
            <v>PAE ISIMIRI F/S FACILITIES CORR. MTC</v>
          </cell>
          <cell r="C1795" t="str">
            <v>O.NG.PEL.FAC.724FC</v>
          </cell>
          <cell r="D1795" t="str">
            <v>LAND AREA EAST (PEA) OIL FACILITIES CORRECTIVE MAINTENANCE (PRODUCTION MAINTENANCE – OIL (ONSHORE))</v>
          </cell>
          <cell r="E1795">
            <v>413001</v>
          </cell>
          <cell r="F1795">
            <v>4130</v>
          </cell>
          <cell r="G1795" t="str">
            <v>OF-MTCE</v>
          </cell>
          <cell r="H1795" t="str">
            <v>BASE JV</v>
          </cell>
          <cell r="I1795" t="str">
            <v>PRODUCTION</v>
          </cell>
          <cell r="J1795" t="str">
            <v>PRODUCTION</v>
          </cell>
          <cell r="K1795" t="str">
            <v>Asset Manager, Land East Hub</v>
          </cell>
          <cell r="L1795" t="str">
            <v>Asset Management Integration Lead</v>
          </cell>
          <cell r="M1795" t="str">
            <v>IRETI OMOTOSO</v>
          </cell>
          <cell r="N1795" t="str">
            <v>PRODUCTION</v>
          </cell>
          <cell r="O1795" t="str">
            <v>ADEDIRAN, ADEWALE</v>
          </cell>
          <cell r="P1795" t="str">
            <v>EFE.IGWE@SHELL.COM</v>
          </cell>
          <cell r="Q1795" t="str">
            <v>OPEX</v>
          </cell>
          <cell r="R1795" t="str">
            <v>OPEX</v>
          </cell>
          <cell r="S1795" t="str">
            <v>NON SAL</v>
          </cell>
          <cell r="T1795" t="str">
            <v>N/A</v>
          </cell>
          <cell r="U1795" t="str">
            <v>N/A</v>
          </cell>
          <cell r="V1795" t="str">
            <v>N/A</v>
          </cell>
          <cell r="W1795" t="str">
            <v>P233 Facilities Maintenance</v>
          </cell>
          <cell r="X1795" t="str">
            <v>S7200 Services</v>
          </cell>
          <cell r="Y1795" t="str">
            <v>A2140 Facilities Maintenance</v>
          </cell>
          <cell r="AB1795">
            <v>3185907.3325477941</v>
          </cell>
          <cell r="AC1795">
            <v>117760</v>
          </cell>
          <cell r="AD1795">
            <v>128205.59781163211</v>
          </cell>
        </row>
        <row r="1796">
          <cell r="A1796" t="str">
            <v>O.NG.PAE.KCF.FAC.724FC</v>
          </cell>
          <cell r="B1796" t="str">
            <v>PAE KOLO CREEK F/S FACILITIES CORR. MTC</v>
          </cell>
          <cell r="C1796" t="str">
            <v>O.NG.PEL.FAC.724FC</v>
          </cell>
          <cell r="D1796" t="str">
            <v>LAND AREA EAST (PEA) OIL FACILITIES CORRECTIVE MAINTENANCE (PRODUCTION MAINTENANCE – OIL (ONSHORE))</v>
          </cell>
          <cell r="E1796">
            <v>413001</v>
          </cell>
          <cell r="F1796">
            <v>4130</v>
          </cell>
          <cell r="G1796" t="str">
            <v>OF-MTCE</v>
          </cell>
          <cell r="H1796" t="str">
            <v>BASE JV</v>
          </cell>
          <cell r="I1796" t="str">
            <v>PRODUCTION</v>
          </cell>
          <cell r="J1796" t="str">
            <v>PRODUCTION</v>
          </cell>
          <cell r="K1796" t="str">
            <v>Asset Manager, Central Hub</v>
          </cell>
          <cell r="L1796" t="str">
            <v>Asset Management Integration Lead</v>
          </cell>
          <cell r="M1796" t="str">
            <v>IRETI OMOTOSO</v>
          </cell>
          <cell r="N1796" t="str">
            <v>PRODUCTION</v>
          </cell>
          <cell r="O1796" t="str">
            <v>ADEDIRAN, ADEWALE</v>
          </cell>
          <cell r="P1796" t="str">
            <v>EFE.IGWE@SHELL.COM</v>
          </cell>
          <cell r="Q1796" t="str">
            <v>OPEX</v>
          </cell>
          <cell r="R1796" t="str">
            <v>OPEX</v>
          </cell>
          <cell r="S1796" t="str">
            <v>NON SAL</v>
          </cell>
          <cell r="T1796" t="str">
            <v>N/A</v>
          </cell>
          <cell r="U1796" t="str">
            <v>N/A</v>
          </cell>
          <cell r="V1796" t="str">
            <v>N_KOCR_EL2_G01</v>
          </cell>
          <cell r="W1796" t="str">
            <v>P233 Facilities Maintenance</v>
          </cell>
          <cell r="X1796" t="str">
            <v>S7200 Services</v>
          </cell>
          <cell r="Y1796" t="str">
            <v>A2140 Facilities Maintenance</v>
          </cell>
          <cell r="AB1796">
            <v>3185907.3325477941</v>
          </cell>
          <cell r="AC1796">
            <v>83027</v>
          </cell>
          <cell r="AD1796">
            <v>93472.597811632106</v>
          </cell>
        </row>
        <row r="1797">
          <cell r="A1797" t="str">
            <v>O.NG.PAE.NKF.FAC.724FC</v>
          </cell>
          <cell r="B1797" t="str">
            <v>PAE NKALI F/S FACILITIES CORR. MTC</v>
          </cell>
          <cell r="C1797" t="str">
            <v>O.NG.PEL.FAC.724FC</v>
          </cell>
          <cell r="D1797" t="str">
            <v>LAND AREA EAST (PEA) OIL FACILITIES CORRECTIVE MAINTENANCE (PRODUCTION MAINTENANCE – OIL (ONSHORE))</v>
          </cell>
          <cell r="E1797">
            <v>413001</v>
          </cell>
          <cell r="F1797">
            <v>4130</v>
          </cell>
          <cell r="G1797" t="str">
            <v>OF-MTCE</v>
          </cell>
          <cell r="H1797" t="str">
            <v>BASE JV</v>
          </cell>
          <cell r="I1797" t="str">
            <v>PRODUCTION</v>
          </cell>
          <cell r="J1797" t="str">
            <v>PRODUCTION</v>
          </cell>
          <cell r="K1797" t="str">
            <v>Asset Manager, Land East Hub</v>
          </cell>
          <cell r="L1797" t="str">
            <v>Asset Management Integration Lead</v>
          </cell>
          <cell r="M1797" t="str">
            <v>IRETI OMOTOSO</v>
          </cell>
          <cell r="N1797" t="str">
            <v>PRODUCTION</v>
          </cell>
          <cell r="O1797" t="str">
            <v>ADEDIRAN, ADEWALE</v>
          </cell>
          <cell r="P1797" t="str">
            <v>EFE.IGWE@SHELL.COM</v>
          </cell>
          <cell r="Q1797" t="str">
            <v>OPEX</v>
          </cell>
          <cell r="R1797" t="str">
            <v>OPEX</v>
          </cell>
          <cell r="S1797" t="str">
            <v>NON SAL</v>
          </cell>
          <cell r="T1797" t="str">
            <v>N/A</v>
          </cell>
          <cell r="U1797" t="str">
            <v>N/A</v>
          </cell>
          <cell r="V1797" t="str">
            <v>N_NKAL_EL1_N01</v>
          </cell>
          <cell r="W1797" t="str">
            <v>P233 Facilities Maintenance</v>
          </cell>
          <cell r="X1797" t="str">
            <v>S7200 Services</v>
          </cell>
          <cell r="Y1797" t="str">
            <v>A2140 Facilities Maintenance</v>
          </cell>
          <cell r="AB1797">
            <v>2185907.3325477941</v>
          </cell>
          <cell r="AC1797">
            <v>48610</v>
          </cell>
          <cell r="AD1797">
            <v>55776.909287041948</v>
          </cell>
        </row>
        <row r="1798">
          <cell r="A1798" t="str">
            <v>O.NG.PAE.NKF.FLO.724FC</v>
          </cell>
          <cell r="B1798" t="str">
            <v xml:space="preserve">PAE Nkali F/S Flowlines Corr. Mtc       </v>
          </cell>
          <cell r="C1798" t="str">
            <v>O.NG.PEL.FAC.724FC</v>
          </cell>
          <cell r="D1798" t="str">
            <v>LAND AREA EAST (PEA) OIL FACILITIES CORRECTIVE MAINTENANCE (PRODUCTION MAINTENANCE – OIL (ONSHORE))</v>
          </cell>
          <cell r="E1798">
            <v>413001</v>
          </cell>
          <cell r="F1798">
            <v>4130</v>
          </cell>
          <cell r="G1798" t="str">
            <v>OF-MTCE</v>
          </cell>
          <cell r="H1798" t="str">
            <v>BASE JV</v>
          </cell>
          <cell r="I1798" t="str">
            <v>PRODUCTION</v>
          </cell>
          <cell r="J1798" t="str">
            <v>PRODUCTION</v>
          </cell>
          <cell r="K1798" t="str">
            <v>Asset Manager, Land East Hub</v>
          </cell>
          <cell r="L1798" t="str">
            <v>Asset Management Integration Lead</v>
          </cell>
          <cell r="M1798" t="str">
            <v>IRETI OMOTOSO</v>
          </cell>
          <cell r="N1798" t="str">
            <v>PRODUCTION</v>
          </cell>
          <cell r="O1798" t="str">
            <v>ADEDIRAN, ADEWALE</v>
          </cell>
          <cell r="P1798" t="str">
            <v>EFE.IGWE@SHELL.COM</v>
          </cell>
          <cell r="Q1798" t="str">
            <v>OPEX</v>
          </cell>
          <cell r="R1798" t="str">
            <v>OPEX</v>
          </cell>
          <cell r="S1798" t="str">
            <v>NON SAL</v>
          </cell>
          <cell r="T1798" t="str">
            <v>N/A</v>
          </cell>
          <cell r="U1798" t="str">
            <v>N/A</v>
          </cell>
          <cell r="V1798" t="str">
            <v>N/A</v>
          </cell>
          <cell r="W1798" t="str">
            <v>P233 Facilities Maintenance</v>
          </cell>
          <cell r="X1798" t="str">
            <v>S7200 Services</v>
          </cell>
          <cell r="Y1798" t="str">
            <v>A2140 Facilities Maintenance</v>
          </cell>
          <cell r="AB1798">
            <v>0</v>
          </cell>
          <cell r="AC1798">
            <v>0</v>
          </cell>
          <cell r="AD1798">
            <v>0</v>
          </cell>
        </row>
        <row r="1799">
          <cell r="A1799" t="str">
            <v>O.NG.PAE.OGF.FAC.724FC</v>
          </cell>
          <cell r="B1799" t="str">
            <v>PAE OBIGBO F/S FACILITIES CORR. MTC</v>
          </cell>
          <cell r="C1799" t="str">
            <v>O.NG.PEL.FAC.724FC</v>
          </cell>
          <cell r="D1799" t="str">
            <v>LAND AREA EAST (PEA) OIL FACILITIES CORRECTIVE MAINTENANCE (PRODUCTION MAINTENANCE – OIL (ONSHORE))</v>
          </cell>
          <cell r="E1799">
            <v>413001</v>
          </cell>
          <cell r="F1799">
            <v>4130</v>
          </cell>
          <cell r="G1799" t="str">
            <v>OF-MTCE</v>
          </cell>
          <cell r="H1799" t="str">
            <v>BASE JV</v>
          </cell>
          <cell r="I1799" t="str">
            <v>PRODUCTION</v>
          </cell>
          <cell r="J1799" t="str">
            <v>PRODUCTION</v>
          </cell>
          <cell r="K1799" t="str">
            <v>Asset Manager, Land East Hub</v>
          </cell>
          <cell r="L1799" t="str">
            <v>Asset Management Integration Lead</v>
          </cell>
          <cell r="M1799" t="str">
            <v>IRETI OMOTOSO</v>
          </cell>
          <cell r="N1799" t="str">
            <v>PRODUCTION</v>
          </cell>
          <cell r="O1799" t="str">
            <v>ADEDIRAN, ADEWALE</v>
          </cell>
          <cell r="P1799" t="str">
            <v>EFE.IGWE@SHELL.COM</v>
          </cell>
          <cell r="Q1799" t="str">
            <v>OPEX</v>
          </cell>
          <cell r="R1799" t="str">
            <v>OPEX</v>
          </cell>
          <cell r="S1799" t="str">
            <v>NON SAL</v>
          </cell>
          <cell r="T1799" t="str">
            <v>N/A</v>
          </cell>
          <cell r="U1799" t="str">
            <v>N/A</v>
          </cell>
          <cell r="V1799" t="str">
            <v>N_OBGN_EL1_G01</v>
          </cell>
          <cell r="W1799" t="str">
            <v>P233 Facilities Maintenance</v>
          </cell>
          <cell r="X1799" t="str">
            <v>S7200 Services</v>
          </cell>
          <cell r="Y1799" t="str">
            <v>A2140 Facilities Maintenance</v>
          </cell>
          <cell r="AB1799">
            <v>24037760.998821691</v>
          </cell>
          <cell r="AC1799">
            <v>83890</v>
          </cell>
          <cell r="AD1799">
            <v>162702.33114367767</v>
          </cell>
        </row>
        <row r="1800">
          <cell r="A1800" t="str">
            <v>O.NG.PAE.OGF.FLO.724FC</v>
          </cell>
          <cell r="B1800" t="str">
            <v xml:space="preserve">PAE OBIGBO F/S FLOWLINES CORR. MTC      </v>
          </cell>
          <cell r="C1800" t="str">
            <v>O.NG.PEL.FAC.724FC</v>
          </cell>
          <cell r="D1800" t="str">
            <v>LAND AREA EAST (PEA) OIL FACILITIES CORRECTIVE MAINTENANCE (PRODUCTION MAINTENANCE – OIL (ONSHORE))</v>
          </cell>
          <cell r="E1800">
            <v>413001</v>
          </cell>
          <cell r="F1800">
            <v>4130</v>
          </cell>
          <cell r="G1800" t="str">
            <v>OF-MTCE</v>
          </cell>
          <cell r="H1800" t="str">
            <v>BASE JV</v>
          </cell>
          <cell r="I1800" t="str">
            <v>PRODUCTION</v>
          </cell>
          <cell r="J1800" t="str">
            <v>PRODUCTION</v>
          </cell>
          <cell r="K1800" t="str">
            <v>Asset Manager, Land East Hub</v>
          </cell>
          <cell r="L1800" t="str">
            <v>Asset Management Integration Lead</v>
          </cell>
          <cell r="M1800" t="str">
            <v>IRETI OMOTOSO</v>
          </cell>
          <cell r="N1800" t="str">
            <v>PRODUCTION</v>
          </cell>
          <cell r="O1800" t="str">
            <v>ADEDIRAN, ADEWALE</v>
          </cell>
          <cell r="P1800" t="str">
            <v>EFE.IGWE@SHELL.COM</v>
          </cell>
          <cell r="Q1800" t="str">
            <v>OPEX</v>
          </cell>
          <cell r="R1800" t="str">
            <v>OPEX</v>
          </cell>
          <cell r="S1800" t="str">
            <v>NON SAL</v>
          </cell>
          <cell r="T1800" t="str">
            <v>N/A</v>
          </cell>
          <cell r="U1800" t="str">
            <v>N/A</v>
          </cell>
          <cell r="V1800" t="str">
            <v>N/A</v>
          </cell>
          <cell r="W1800" t="str">
            <v>P233 Facilities Maintenance - Gas</v>
          </cell>
          <cell r="X1800" t="str">
            <v>S7200 Services</v>
          </cell>
          <cell r="Y1800" t="str">
            <v>A2140 Facilities Maintenance</v>
          </cell>
          <cell r="AB1800">
            <v>0</v>
          </cell>
          <cell r="AC1800">
            <v>0</v>
          </cell>
          <cell r="AD1800">
            <v>0</v>
          </cell>
        </row>
        <row r="1801">
          <cell r="A1801" t="str">
            <v>O.NG.PAE.OGI.FAC.724FC</v>
          </cell>
          <cell r="B1801" t="str">
            <v>PAE OBIGBO WIP FACILITIES CORR. MTC</v>
          </cell>
          <cell r="C1801" t="str">
            <v>O.NG.PEL.FAC.724FC</v>
          </cell>
          <cell r="D1801" t="str">
            <v>LAND AREA EAST (PEA) OIL FACILITIES CORRECTIVE MAINTENANCE (PRODUCTION MAINTENANCE – OIL (ONSHORE))</v>
          </cell>
          <cell r="E1801">
            <v>413001</v>
          </cell>
          <cell r="F1801">
            <v>4130</v>
          </cell>
          <cell r="G1801" t="str">
            <v>OF-MTCE</v>
          </cell>
          <cell r="H1801" t="str">
            <v>BASE JV</v>
          </cell>
          <cell r="I1801" t="str">
            <v>PRODUCTION</v>
          </cell>
          <cell r="J1801" t="str">
            <v>PRODUCTION</v>
          </cell>
          <cell r="K1801" t="str">
            <v>Asset Manager, Land East Hub</v>
          </cell>
          <cell r="L1801" t="str">
            <v>Asset Management Integration Lead</v>
          </cell>
          <cell r="M1801" t="str">
            <v>IRETI OMOTOSO</v>
          </cell>
          <cell r="N1801" t="str">
            <v>PRODUCTION</v>
          </cell>
          <cell r="O1801" t="str">
            <v>ADEDIRAN, ADEWALE</v>
          </cell>
          <cell r="P1801" t="str">
            <v>EFE.IGWE@SHELL.COM</v>
          </cell>
          <cell r="Q1801" t="str">
            <v>OPEX</v>
          </cell>
          <cell r="R1801" t="str">
            <v>OPEX</v>
          </cell>
          <cell r="S1801" t="str">
            <v>NON SAL</v>
          </cell>
          <cell r="T1801" t="str">
            <v>N/A</v>
          </cell>
          <cell r="U1801" t="str">
            <v>N/A</v>
          </cell>
          <cell r="V1801" t="str">
            <v>N_OBGN_EL1_G01</v>
          </cell>
          <cell r="W1801" t="str">
            <v>P233 Facilities Maintenance</v>
          </cell>
          <cell r="X1801" t="str">
            <v>S7200 Services</v>
          </cell>
          <cell r="Y1801" t="str">
            <v>A2140 Facilities Maintenance</v>
          </cell>
          <cell r="AB1801">
            <v>4424650.334998345</v>
          </cell>
          <cell r="AC1801">
            <v>25111</v>
          </cell>
          <cell r="AD1801">
            <v>39618.050278683098</v>
          </cell>
        </row>
        <row r="1802">
          <cell r="A1802" t="str">
            <v>O.NG.PAE.OLF.FAC.724FC</v>
          </cell>
          <cell r="B1802" t="str">
            <v>PAE OBELE F/S FACILITIES CORR. MTC</v>
          </cell>
          <cell r="C1802" t="str">
            <v>O.NG.PEL.FAC.724FC</v>
          </cell>
          <cell r="D1802" t="str">
            <v>LAND AREA EAST (PEA) OIL FACILITIES CORRECTIVE MAINTENANCE (PRODUCTION MAINTENANCE – OIL (ONSHORE))</v>
          </cell>
          <cell r="E1802">
            <v>413001</v>
          </cell>
          <cell r="F1802">
            <v>4130</v>
          </cell>
          <cell r="G1802" t="str">
            <v>OF-MTCE</v>
          </cell>
          <cell r="H1802" t="str">
            <v>BASE JV</v>
          </cell>
          <cell r="I1802" t="str">
            <v>PRODUCTION</v>
          </cell>
          <cell r="J1802" t="str">
            <v>PRODUCTION</v>
          </cell>
          <cell r="K1802" t="str">
            <v>Asset Manager, Land East Hub</v>
          </cell>
          <cell r="L1802" t="str">
            <v>Asset Management Integration Lead</v>
          </cell>
          <cell r="M1802" t="str">
            <v>IRETI OMOTOSO</v>
          </cell>
          <cell r="N1802" t="str">
            <v>PRODUCTION</v>
          </cell>
          <cell r="O1802" t="str">
            <v>ADEDIRAN, ADEWALE</v>
          </cell>
          <cell r="P1802" t="str">
            <v>EFE.IGWE@SHELL.COM</v>
          </cell>
          <cell r="Q1802" t="str">
            <v>OPEX</v>
          </cell>
          <cell r="R1802" t="str">
            <v>OPEX</v>
          </cell>
          <cell r="S1802" t="str">
            <v>NON SAL</v>
          </cell>
          <cell r="T1802" t="str">
            <v>N/A</v>
          </cell>
          <cell r="U1802" t="str">
            <v>N/A</v>
          </cell>
          <cell r="V1802" t="str">
            <v>N/A</v>
          </cell>
          <cell r="W1802" t="str">
            <v>P233 Facilities Maintenance</v>
          </cell>
          <cell r="X1802" t="str">
            <v>S7200 Services</v>
          </cell>
          <cell r="Y1802" t="str">
            <v>A2140 Facilities Maintenance</v>
          </cell>
          <cell r="AB1802">
            <v>3000000</v>
          </cell>
          <cell r="AC1802">
            <v>74710</v>
          </cell>
          <cell r="AD1802">
            <v>84546.065573770495</v>
          </cell>
        </row>
        <row r="1803">
          <cell r="A1803" t="str">
            <v>O.NG.PAE.OUC.FAC.724FC</v>
          </cell>
          <cell r="B1803" t="str">
            <v xml:space="preserve">PAE OGUTA C/S FACILITIES CORR. MTC      </v>
          </cell>
          <cell r="C1803" t="str">
            <v>O.NG.PEL.FAC.724FC</v>
          </cell>
          <cell r="D1803" t="str">
            <v>LAND AREA EAST (PEA) OIL FACILITIES CORRECTIVE MAINTENANCE (PRODUCTION MAINTENANCE – OIL (ONSHORE))</v>
          </cell>
          <cell r="E1803">
            <v>413001</v>
          </cell>
          <cell r="F1803">
            <v>4130</v>
          </cell>
          <cell r="G1803" t="str">
            <v>OF-MTCE</v>
          </cell>
          <cell r="H1803" t="str">
            <v>BASE JV</v>
          </cell>
          <cell r="I1803" t="str">
            <v>PRODUCTION</v>
          </cell>
          <cell r="J1803" t="str">
            <v>PRODUCTION</v>
          </cell>
          <cell r="K1803" t="str">
            <v>Asset Manager, Land East Hub</v>
          </cell>
          <cell r="L1803" t="str">
            <v>Asset Management Integration Lead</v>
          </cell>
          <cell r="M1803" t="str">
            <v>IRETI OMOTOSO</v>
          </cell>
          <cell r="N1803" t="str">
            <v>PRODUCTION</v>
          </cell>
          <cell r="O1803" t="str">
            <v>ADEDIRAN, ADEWALE</v>
          </cell>
          <cell r="P1803" t="str">
            <v>EFE.IGWE@SHELL.COM</v>
          </cell>
          <cell r="Q1803" t="str">
            <v>OPEX</v>
          </cell>
          <cell r="R1803" t="str">
            <v>OPEX</v>
          </cell>
          <cell r="S1803" t="str">
            <v>NON SAL</v>
          </cell>
          <cell r="T1803" t="str">
            <v>N/A</v>
          </cell>
          <cell r="U1803" t="str">
            <v>N/A</v>
          </cell>
          <cell r="V1803" t="str">
            <v>N/A</v>
          </cell>
          <cell r="W1803" t="str">
            <v>P233 Facilities Maintenance</v>
          </cell>
          <cell r="X1803" t="str">
            <v>S7200 Services</v>
          </cell>
          <cell r="Y1803" t="str">
            <v>A2140 Facilities Maintenance</v>
          </cell>
          <cell r="AB1803">
            <v>0</v>
          </cell>
          <cell r="AC1803">
            <v>0</v>
          </cell>
          <cell r="AD1803">
            <v>0</v>
          </cell>
        </row>
        <row r="1804">
          <cell r="A1804" t="str">
            <v>O.NG.PAE.OUF.FAC.724FC</v>
          </cell>
          <cell r="B1804" t="str">
            <v>PAE OGUTA F/S FACILITIES CORR. MTC</v>
          </cell>
          <cell r="C1804" t="str">
            <v>O.NG.PEL.FAC.724FC</v>
          </cell>
          <cell r="D1804" t="str">
            <v>LAND AREA EAST (PEA) OIL FACILITIES CORRECTIVE MAINTENANCE (PRODUCTION MAINTENANCE – OIL (ONSHORE))</v>
          </cell>
          <cell r="E1804">
            <v>413001</v>
          </cell>
          <cell r="F1804">
            <v>4130</v>
          </cell>
          <cell r="G1804" t="str">
            <v>OF-MTCE</v>
          </cell>
          <cell r="H1804" t="str">
            <v>BASE JV</v>
          </cell>
          <cell r="I1804" t="str">
            <v>PRODUCTION</v>
          </cell>
          <cell r="J1804" t="str">
            <v>PRODUCTION</v>
          </cell>
          <cell r="K1804" t="str">
            <v>Asset Manager, Land East Hub</v>
          </cell>
          <cell r="L1804" t="str">
            <v>Asset Management Integration Lead</v>
          </cell>
          <cell r="M1804" t="str">
            <v>IRETI OMOTOSO</v>
          </cell>
          <cell r="N1804" t="str">
            <v>PRODUCTION</v>
          </cell>
          <cell r="O1804" t="str">
            <v>ADEDIRAN, ADEWALE</v>
          </cell>
          <cell r="P1804" t="str">
            <v>EFE.IGWE@SHELL.COM</v>
          </cell>
          <cell r="Q1804" t="str">
            <v>OPEX</v>
          </cell>
          <cell r="R1804" t="str">
            <v>OPEX</v>
          </cell>
          <cell r="S1804" t="str">
            <v>NON SAL</v>
          </cell>
          <cell r="T1804" t="str">
            <v>N/A</v>
          </cell>
          <cell r="U1804" t="str">
            <v>N/A</v>
          </cell>
          <cell r="V1804" t="str">
            <v>N_OGUT_ENV_N01</v>
          </cell>
          <cell r="W1804" t="str">
            <v>P233 Facilities Maintenance</v>
          </cell>
          <cell r="X1804" t="str">
            <v>S7200 Services</v>
          </cell>
          <cell r="Y1804" t="str">
            <v>A2140 Facilities Maintenance</v>
          </cell>
          <cell r="AB1804">
            <v>3185907.3325477941</v>
          </cell>
          <cell r="AC1804">
            <v>113760</v>
          </cell>
          <cell r="AD1804">
            <v>124205.59781163211</v>
          </cell>
        </row>
        <row r="1805">
          <cell r="A1805" t="str">
            <v>O.NG.PAE.RKF.FAC.724FC</v>
          </cell>
          <cell r="B1805" t="str">
            <v>PAE RUMEKPE F/S FACILITIES CORR. MTC</v>
          </cell>
          <cell r="C1805" t="str">
            <v>O.NG.PEL.FAC.724FC</v>
          </cell>
          <cell r="D1805" t="str">
            <v>LAND AREA EAST (PEA) OIL FACILITIES CORRECTIVE MAINTENANCE (PRODUCTION MAINTENANCE – OIL (ONSHORE))</v>
          </cell>
          <cell r="E1805">
            <v>413001</v>
          </cell>
          <cell r="F1805">
            <v>4130</v>
          </cell>
          <cell r="G1805" t="str">
            <v>OF-MTCE</v>
          </cell>
          <cell r="H1805" t="str">
            <v>BASE JV</v>
          </cell>
          <cell r="I1805" t="str">
            <v>PRODUCTION</v>
          </cell>
          <cell r="J1805" t="str">
            <v>PRODUCTION</v>
          </cell>
          <cell r="K1805" t="str">
            <v>Asset Manager, Land East Hub</v>
          </cell>
          <cell r="L1805" t="str">
            <v>Asset Management Integration Lead</v>
          </cell>
          <cell r="M1805" t="str">
            <v>IRETI OMOTOSO</v>
          </cell>
          <cell r="N1805" t="str">
            <v>PRODUCTION</v>
          </cell>
          <cell r="O1805" t="str">
            <v>ADEDIRAN, ADEWALE</v>
          </cell>
          <cell r="P1805" t="str">
            <v>EFE.IGWE@SHELL.COM</v>
          </cell>
          <cell r="Q1805" t="str">
            <v>OPEX</v>
          </cell>
          <cell r="R1805" t="str">
            <v>OPEX</v>
          </cell>
          <cell r="S1805" t="str">
            <v>NON SAL</v>
          </cell>
          <cell r="T1805" t="str">
            <v>N/A</v>
          </cell>
          <cell r="U1805" t="str">
            <v>N/A</v>
          </cell>
          <cell r="V1805" t="str">
            <v>N_AHIA_EL2_N03</v>
          </cell>
          <cell r="W1805" t="str">
            <v>P233 Facilities Maintenance</v>
          </cell>
          <cell r="X1805" t="str">
            <v>S7200 Services</v>
          </cell>
          <cell r="Y1805" t="str">
            <v>A2140 Facilities Maintenance</v>
          </cell>
          <cell r="AB1805">
            <v>3185907.3325477941</v>
          </cell>
          <cell r="AC1805">
            <v>103260</v>
          </cell>
          <cell r="AD1805">
            <v>113705.59781163211</v>
          </cell>
        </row>
        <row r="1806">
          <cell r="A1806" t="str">
            <v>O.NG.PAE.UBF.FAC.724FC</v>
          </cell>
          <cell r="B1806" t="str">
            <v>PAE UBIE F/S FACILITIES CORR. MTC</v>
          </cell>
          <cell r="C1806" t="str">
            <v>O.NG.PEL.FAC.724FC</v>
          </cell>
          <cell r="D1806" t="str">
            <v>LAND AREA EAST (PEA) OIL FACILITIES CORRECTIVE MAINTENANCE (PRODUCTION MAINTENANCE – OIL (ONSHORE))</v>
          </cell>
          <cell r="E1806">
            <v>413001</v>
          </cell>
          <cell r="F1806">
            <v>4130</v>
          </cell>
          <cell r="G1806" t="str">
            <v>OF-MTCE</v>
          </cell>
          <cell r="H1806" t="str">
            <v>BASE JV</v>
          </cell>
          <cell r="I1806" t="str">
            <v>PRODUCTION</v>
          </cell>
          <cell r="J1806" t="str">
            <v>PRODUCTION</v>
          </cell>
          <cell r="K1806" t="str">
            <v>Asset Manager, Central Hub</v>
          </cell>
          <cell r="L1806" t="str">
            <v>Asset Management Integration Lead</v>
          </cell>
          <cell r="M1806" t="str">
            <v>IRETI OMOTOSO</v>
          </cell>
          <cell r="N1806" t="str">
            <v>PRODUCTION</v>
          </cell>
          <cell r="O1806" t="str">
            <v>ADEDIRAN, ADEWALE</v>
          </cell>
          <cell r="P1806" t="str">
            <v>EFE.IGWE@SHELL.COM</v>
          </cell>
          <cell r="Q1806" t="str">
            <v>OPEX</v>
          </cell>
          <cell r="R1806" t="str">
            <v>OPEX</v>
          </cell>
          <cell r="S1806" t="str">
            <v>NON SAL</v>
          </cell>
          <cell r="T1806" t="str">
            <v>N/A</v>
          </cell>
          <cell r="U1806" t="str">
            <v>N/A</v>
          </cell>
          <cell r="V1806" t="str">
            <v>N_NUNR_EL2_N03</v>
          </cell>
          <cell r="W1806" t="str">
            <v>P233 Facilities Maintenance</v>
          </cell>
          <cell r="X1806" t="str">
            <v>S7200 Services</v>
          </cell>
          <cell r="Y1806" t="str">
            <v>A2140 Facilities Maintenance</v>
          </cell>
          <cell r="AB1806">
            <v>2185907.3325477941</v>
          </cell>
          <cell r="AC1806">
            <v>76265</v>
          </cell>
          <cell r="AD1806">
            <v>83431.909287041955</v>
          </cell>
        </row>
        <row r="1807">
          <cell r="A1807" t="str">
            <v>O.NG.PAE.UCF.FAC.724FC</v>
          </cell>
          <cell r="B1807" t="str">
            <v>PEA UMUECHEM F/S  CORRECTIVE MTC.</v>
          </cell>
          <cell r="C1807" t="str">
            <v>O.NG.PEL.FAC.724FC</v>
          </cell>
          <cell r="D1807" t="str">
            <v>LAND AREA EAST (PEA) OIL FACILITIES CORRECTIVE MAINTENANCE (PRODUCTION MAINTENANCE – OIL (ONSHORE))</v>
          </cell>
          <cell r="E1807">
            <v>413001</v>
          </cell>
          <cell r="F1807">
            <v>4130</v>
          </cell>
          <cell r="G1807" t="str">
            <v>OF-MTCE</v>
          </cell>
          <cell r="H1807" t="str">
            <v>BASE JV</v>
          </cell>
          <cell r="I1807" t="str">
            <v>PRODUCTION</v>
          </cell>
          <cell r="J1807" t="str">
            <v>PRODUCTION</v>
          </cell>
          <cell r="K1807" t="str">
            <v>Asset Manager, Land East Hub</v>
          </cell>
          <cell r="L1807" t="str">
            <v>Asset Management Integration Lead</v>
          </cell>
          <cell r="M1807" t="str">
            <v>IRETI OMOTOSO</v>
          </cell>
          <cell r="N1807" t="str">
            <v>PRODUCTION</v>
          </cell>
          <cell r="O1807" t="str">
            <v>ADEDIRAN, ADEWALE</v>
          </cell>
          <cell r="P1807" t="str">
            <v>EFE.IGWE@SHELL.COM</v>
          </cell>
          <cell r="Q1807" t="str">
            <v>OPEX</v>
          </cell>
          <cell r="R1807" t="str">
            <v>OPEX</v>
          </cell>
          <cell r="S1807" t="str">
            <v>NON SAL</v>
          </cell>
          <cell r="T1807" t="str">
            <v>N/A</v>
          </cell>
          <cell r="U1807" t="str">
            <v>N/A</v>
          </cell>
          <cell r="V1807" t="str">
            <v>N_UMUE_EL1_N03</v>
          </cell>
          <cell r="W1807" t="str">
            <v>P233 Facilities Maintenance</v>
          </cell>
          <cell r="X1807" t="str">
            <v>S7200 Services</v>
          </cell>
          <cell r="Y1807" t="str">
            <v>A2140 Facilities Maintenance</v>
          </cell>
          <cell r="AB1807">
            <v>2000000</v>
          </cell>
          <cell r="AC1807">
            <v>93810</v>
          </cell>
          <cell r="AD1807">
            <v>100367.37704918033</v>
          </cell>
        </row>
        <row r="1808">
          <cell r="A1808" t="str">
            <v>O.NG.PAE.UCF.FLO.724FC</v>
          </cell>
          <cell r="B1808" t="str">
            <v>PAE UMUECHEM F/S FLOWLINES CORR. MTC</v>
          </cell>
          <cell r="C1808" t="str">
            <v>O.NG.PEL.FAC.724FC</v>
          </cell>
          <cell r="D1808" t="str">
            <v>LAND AREA EAST (PEA) OIL FACILITIES CORRECTIVE MAINTENANCE (PRODUCTION MAINTENANCE – OIL (ONSHORE))</v>
          </cell>
          <cell r="E1808">
            <v>413001</v>
          </cell>
          <cell r="F1808">
            <v>4130</v>
          </cell>
          <cell r="G1808" t="str">
            <v>OF-MTCE</v>
          </cell>
          <cell r="H1808" t="str">
            <v>BASE JV</v>
          </cell>
          <cell r="I1808" t="str">
            <v>PRODUCTION</v>
          </cell>
          <cell r="J1808" t="str">
            <v>PRODUCTION</v>
          </cell>
          <cell r="K1808" t="str">
            <v>Asset Manager, Land East Hub</v>
          </cell>
          <cell r="L1808" t="str">
            <v>Asset Management Integration Lead</v>
          </cell>
          <cell r="M1808" t="str">
            <v>IRETI OMOTOSO</v>
          </cell>
          <cell r="N1808" t="str">
            <v>PRODUCTION</v>
          </cell>
          <cell r="O1808" t="str">
            <v>ADEDIRAN, ADEWALE</v>
          </cell>
          <cell r="P1808" t="str">
            <v>EFE.IGWE@SHELL.COM</v>
          </cell>
          <cell r="Q1808" t="str">
            <v>OPEX</v>
          </cell>
          <cell r="R1808" t="str">
            <v>OPEX</v>
          </cell>
          <cell r="S1808" t="str">
            <v>NON SAL</v>
          </cell>
          <cell r="T1808" t="str">
            <v>N/A</v>
          </cell>
          <cell r="U1808" t="str">
            <v>N/A</v>
          </cell>
          <cell r="V1808" t="str">
            <v>N/A</v>
          </cell>
          <cell r="W1808" t="str">
            <v>P233 Facilities Maintenance</v>
          </cell>
          <cell r="X1808" t="str">
            <v>S7200 Services</v>
          </cell>
          <cell r="Y1808" t="str">
            <v>A2140 Facilities Maintenance</v>
          </cell>
          <cell r="AB1808">
            <v>0</v>
          </cell>
          <cell r="AC1808">
            <v>0</v>
          </cell>
          <cell r="AD1808">
            <v>0</v>
          </cell>
        </row>
        <row r="1809">
          <cell r="A1809" t="str">
            <v>O.NG.PBE.DCF.FAC.724FC</v>
          </cell>
          <cell r="B1809" t="str">
            <v>PBE DIEBU CREEK F/S FACIL CORR. MTC</v>
          </cell>
          <cell r="C1809" t="str">
            <v>O.NG.PEL.FAC.724FC</v>
          </cell>
          <cell r="D1809" t="str">
            <v>LAND AREA EAST (PEA) OIL FACILITIES CORRECTIVE MAINTENANCE (PRODUCTION MAINTENANCE – OIL (ONSHORE))</v>
          </cell>
          <cell r="E1809">
            <v>413001</v>
          </cell>
          <cell r="F1809">
            <v>4130</v>
          </cell>
          <cell r="G1809" t="str">
            <v>OF-MTCE</v>
          </cell>
          <cell r="H1809" t="str">
            <v>BASE JV</v>
          </cell>
          <cell r="I1809" t="str">
            <v>PRODUCTION</v>
          </cell>
          <cell r="J1809" t="str">
            <v>PRODUCTION</v>
          </cell>
          <cell r="K1809" t="str">
            <v>Asset Manager, Central Hub</v>
          </cell>
          <cell r="L1809" t="str">
            <v>Asset Management Integration Lead</v>
          </cell>
          <cell r="M1809" t="str">
            <v>IRETI OMOTOSO</v>
          </cell>
          <cell r="N1809" t="str">
            <v>PRODUCTION</v>
          </cell>
          <cell r="O1809" t="str">
            <v>ADEDIRAN, ADEWALE</v>
          </cell>
          <cell r="P1809" t="str">
            <v>EFE.IGWE@SHELL.COM</v>
          </cell>
          <cell r="Q1809" t="str">
            <v>OPEX</v>
          </cell>
          <cell r="R1809" t="str">
            <v>OPEX</v>
          </cell>
          <cell r="S1809" t="str">
            <v>NON SAL</v>
          </cell>
          <cell r="T1809" t="str">
            <v>N/A</v>
          </cell>
          <cell r="U1809" t="str">
            <v>N/A</v>
          </cell>
          <cell r="V1809" t="str">
            <v>N_DBUC_EL2_N03</v>
          </cell>
          <cell r="W1809" t="str">
            <v>P233 Facilities Maintenance</v>
          </cell>
          <cell r="X1809" t="str">
            <v>S7200 Services</v>
          </cell>
          <cell r="Y1809" t="str">
            <v>A2140 Facilities Maintenance</v>
          </cell>
          <cell r="AB1809">
            <v>3185907.3325477941</v>
          </cell>
          <cell r="AC1809">
            <v>82265</v>
          </cell>
          <cell r="AD1809">
            <v>92710.597811632106</v>
          </cell>
        </row>
        <row r="1810">
          <cell r="A1810" t="str">
            <v>O.NG.PBE.NUF.FAC.724FC</v>
          </cell>
          <cell r="B1810" t="str">
            <v>PBE NUN RIVER F/S FACIL CORR. MTC</v>
          </cell>
          <cell r="C1810" t="str">
            <v>O.NG.PEL.FAC.724FC</v>
          </cell>
          <cell r="D1810" t="str">
            <v>LAND AREA EAST (PEA) OIL FACILITIES CORRECTIVE MAINTENANCE (PRODUCTION MAINTENANCE – OIL (ONSHORE))</v>
          </cell>
          <cell r="E1810">
            <v>413001</v>
          </cell>
          <cell r="F1810">
            <v>4130</v>
          </cell>
          <cell r="G1810" t="str">
            <v>OF-MTCE</v>
          </cell>
          <cell r="H1810" t="str">
            <v>BASE JV</v>
          </cell>
          <cell r="I1810" t="str">
            <v>PRODUCTION</v>
          </cell>
          <cell r="J1810" t="str">
            <v>PRODUCTION</v>
          </cell>
          <cell r="K1810" t="str">
            <v>Asset Manager, Central Hub</v>
          </cell>
          <cell r="L1810" t="str">
            <v>Asset Management Integration Lead</v>
          </cell>
          <cell r="M1810" t="str">
            <v>IRETI OMOTOSO</v>
          </cell>
          <cell r="N1810" t="str">
            <v>PRODUCTION</v>
          </cell>
          <cell r="O1810" t="str">
            <v>ADEDIRAN, ADEWALE</v>
          </cell>
          <cell r="P1810" t="str">
            <v>EFE.IGWE@SHELL.COM</v>
          </cell>
          <cell r="Q1810" t="str">
            <v>OPEX</v>
          </cell>
          <cell r="R1810" t="str">
            <v>OPEX</v>
          </cell>
          <cell r="S1810" t="str">
            <v>NON SAL</v>
          </cell>
          <cell r="T1810" t="str">
            <v>N/A</v>
          </cell>
          <cell r="U1810" t="str">
            <v>N/A</v>
          </cell>
          <cell r="V1810" t="str">
            <v>N_NUNR_EL2_N03</v>
          </cell>
          <cell r="W1810" t="str">
            <v>P233 Facilities Maintenance</v>
          </cell>
          <cell r="X1810" t="str">
            <v>S7200 Services</v>
          </cell>
          <cell r="Y1810" t="str">
            <v>A2140 Facilities Maintenance</v>
          </cell>
          <cell r="AB1810">
            <v>3185907.3325477941</v>
          </cell>
          <cell r="AC1810">
            <v>82265</v>
          </cell>
          <cell r="AD1810">
            <v>92710.597811632106</v>
          </cell>
        </row>
        <row r="1811">
          <cell r="A1811" t="str">
            <v>O.NG.PAE.A1F.FAC.724FP</v>
          </cell>
          <cell r="B1811" t="str">
            <v>PAE AGBADA 1 FAC PREV. MTC</v>
          </cell>
          <cell r="C1811" t="str">
            <v>O.NG.PEL.FAC.724FP</v>
          </cell>
          <cell r="D1811" t="str">
            <v>LAND AREA EAST (PEA) OIL FACILITIES PREVENTIVE MAINTENANCE (PRODUCTION MAINTENANCE – OIL (ONSHORE))</v>
          </cell>
          <cell r="E1811">
            <v>413001</v>
          </cell>
          <cell r="F1811">
            <v>4130</v>
          </cell>
          <cell r="G1811" t="str">
            <v>OF-MTCE</v>
          </cell>
          <cell r="H1811" t="str">
            <v>BASE JV</v>
          </cell>
          <cell r="I1811" t="str">
            <v>PRODUCTION</v>
          </cell>
          <cell r="J1811" t="str">
            <v>PRODUCTION</v>
          </cell>
          <cell r="K1811" t="str">
            <v>Asset Manager, Land East Hub</v>
          </cell>
          <cell r="L1811" t="str">
            <v>Asset Management Integration Lead</v>
          </cell>
          <cell r="M1811" t="str">
            <v>IRETI OMOTOSO</v>
          </cell>
          <cell r="N1811" t="str">
            <v>PRODUCTION</v>
          </cell>
          <cell r="O1811" t="str">
            <v>ADEDIRAN, ADEWALE</v>
          </cell>
          <cell r="P1811" t="str">
            <v>EFE.IGWE@SHELL.COM</v>
          </cell>
          <cell r="Q1811" t="str">
            <v>OPEX</v>
          </cell>
          <cell r="R1811" t="str">
            <v>OPEX</v>
          </cell>
          <cell r="S1811" t="str">
            <v>NON SAL</v>
          </cell>
          <cell r="T1811" t="str">
            <v>N/A</v>
          </cell>
          <cell r="U1811" t="str">
            <v>N/A</v>
          </cell>
          <cell r="V1811" t="str">
            <v>N_AGBD_EL1_N01</v>
          </cell>
          <cell r="W1811" t="str">
            <v>P233 Facilities Maintenance</v>
          </cell>
          <cell r="X1811" t="str">
            <v>S7200 Services</v>
          </cell>
          <cell r="Y1811" t="str">
            <v>A2140 Facilities Maintenance</v>
          </cell>
          <cell r="AB1811">
            <v>79725465.079999998</v>
          </cell>
          <cell r="AC1811">
            <v>633666</v>
          </cell>
          <cell r="AD1811">
            <v>895060.96747540985</v>
          </cell>
        </row>
        <row r="1812">
          <cell r="A1812" t="str">
            <v>O.NG.PAE.A1F.FLO.724FP</v>
          </cell>
          <cell r="B1812" t="str">
            <v>PAE AGBADA 1 F/L PREV. MTC</v>
          </cell>
          <cell r="C1812" t="str">
            <v>O.NG.PEL.FAC.724FP</v>
          </cell>
          <cell r="D1812" t="str">
            <v>LAND AREA EAST (PEA) OIL FACILITIES PREVENTIVE MAINTENANCE (PRODUCTION MAINTENANCE – OIL (ONSHORE))</v>
          </cell>
          <cell r="E1812">
            <v>413001</v>
          </cell>
          <cell r="F1812">
            <v>4130</v>
          </cell>
          <cell r="G1812" t="str">
            <v>OF-MTCE</v>
          </cell>
          <cell r="H1812" t="str">
            <v>BASE JV</v>
          </cell>
          <cell r="I1812" t="str">
            <v>PRODUCTION</v>
          </cell>
          <cell r="J1812" t="str">
            <v>PRODUCTION</v>
          </cell>
          <cell r="K1812" t="str">
            <v>Asset Manager, Land East Hub</v>
          </cell>
          <cell r="L1812" t="str">
            <v>Asset Management Integration Lead</v>
          </cell>
          <cell r="M1812" t="str">
            <v>IRETI OMOTOSO</v>
          </cell>
          <cell r="N1812" t="str">
            <v>PRODUCTION</v>
          </cell>
          <cell r="O1812" t="str">
            <v>ADEDIRAN, ADEWALE</v>
          </cell>
          <cell r="P1812" t="str">
            <v>EFE.IGWE@SHELL.COM</v>
          </cell>
          <cell r="Q1812" t="str">
            <v>OPEX</v>
          </cell>
          <cell r="R1812" t="str">
            <v>OPEX</v>
          </cell>
          <cell r="S1812" t="str">
            <v>NON SAL</v>
          </cell>
          <cell r="T1812" t="str">
            <v>N/A</v>
          </cell>
          <cell r="U1812" t="str">
            <v>N/A</v>
          </cell>
          <cell r="V1812" t="str">
            <v>N/A</v>
          </cell>
          <cell r="W1812" t="str">
            <v>P233 Facilities Maintenance</v>
          </cell>
          <cell r="X1812" t="str">
            <v>S7200 Services</v>
          </cell>
          <cell r="Y1812" t="str">
            <v>A2140 Facilities Maintenance</v>
          </cell>
          <cell r="AB1812">
            <v>29280000</v>
          </cell>
          <cell r="AC1812">
            <v>384000</v>
          </cell>
          <cell r="AD1812">
            <v>480000</v>
          </cell>
        </row>
        <row r="1813">
          <cell r="A1813" t="str">
            <v>O.NG.PAE.A2F.FAC.724FP</v>
          </cell>
          <cell r="B1813" t="str">
            <v>PAE AGBADA 2 FAC PREV. MTC</v>
          </cell>
          <cell r="C1813" t="str">
            <v>O.NG.PEL.FAC.724FP</v>
          </cell>
          <cell r="D1813" t="str">
            <v>LAND AREA EAST (PEA) OIL FACILITIES PREVENTIVE MAINTENANCE (PRODUCTION MAINTENANCE – OIL (ONSHORE))</v>
          </cell>
          <cell r="E1813">
            <v>413001</v>
          </cell>
          <cell r="F1813">
            <v>4130</v>
          </cell>
          <cell r="G1813" t="str">
            <v>OF-MTCE</v>
          </cell>
          <cell r="H1813" t="str">
            <v>BASE JV</v>
          </cell>
          <cell r="I1813" t="str">
            <v>PRODUCTION</v>
          </cell>
          <cell r="J1813" t="str">
            <v>PRODUCTION</v>
          </cell>
          <cell r="K1813" t="str">
            <v>Asset Manager, Land East Hub</v>
          </cell>
          <cell r="L1813" t="str">
            <v>Asset Management Integration Lead</v>
          </cell>
          <cell r="M1813" t="str">
            <v>IRETI OMOTOSO</v>
          </cell>
          <cell r="N1813" t="str">
            <v>PRODUCTION</v>
          </cell>
          <cell r="O1813" t="str">
            <v>ADEDIRAN, ADEWALE</v>
          </cell>
          <cell r="P1813" t="str">
            <v>EFE.IGWE@SHELL.COM</v>
          </cell>
          <cell r="Q1813" t="str">
            <v>OPEX</v>
          </cell>
          <cell r="R1813" t="str">
            <v>OPEX</v>
          </cell>
          <cell r="S1813" t="str">
            <v>NON SAL</v>
          </cell>
          <cell r="T1813" t="str">
            <v>N/A</v>
          </cell>
          <cell r="U1813" t="str">
            <v>N/A</v>
          </cell>
          <cell r="V1813" t="str">
            <v>N_AGBD_EL1_N01</v>
          </cell>
          <cell r="W1813" t="str">
            <v>P233 Facilities Maintenance</v>
          </cell>
          <cell r="X1813" t="str">
            <v>S7200 Services</v>
          </cell>
          <cell r="Y1813" t="str">
            <v>A2140 Facilities Maintenance</v>
          </cell>
          <cell r="AB1813">
            <v>8051321.2600000007</v>
          </cell>
          <cell r="AC1813">
            <v>253426</v>
          </cell>
          <cell r="AD1813">
            <v>279823.77462295082</v>
          </cell>
        </row>
        <row r="1814">
          <cell r="A1814" t="str">
            <v>O.NG.PAE.A2F.FLO.724FP</v>
          </cell>
          <cell r="B1814" t="str">
            <v xml:space="preserve">PAE AGBADA 2 F/L PREV. MTC              </v>
          </cell>
          <cell r="C1814" t="str">
            <v>O.NG.PEL.FAC.724FP</v>
          </cell>
          <cell r="D1814" t="str">
            <v>LAND AREA EAST (PEA) OIL FACILITIES PREVENTIVE MAINTENANCE (PRODUCTION MAINTENANCE – OIL (ONSHORE))</v>
          </cell>
          <cell r="E1814">
            <v>413001</v>
          </cell>
          <cell r="F1814">
            <v>4130</v>
          </cell>
          <cell r="G1814" t="str">
            <v>OF-MTCE</v>
          </cell>
          <cell r="H1814" t="str">
            <v>BASE JV</v>
          </cell>
          <cell r="I1814" t="str">
            <v>PRODUCTION</v>
          </cell>
          <cell r="J1814" t="str">
            <v>PRODUCTION</v>
          </cell>
          <cell r="K1814" t="str">
            <v>Asset Manager, Land East Hub</v>
          </cell>
          <cell r="L1814" t="str">
            <v>Asset Management Integration Lead</v>
          </cell>
          <cell r="M1814" t="str">
            <v>IRETI OMOTOSO</v>
          </cell>
          <cell r="N1814" t="str">
            <v>PRODUCTION</v>
          </cell>
          <cell r="O1814" t="str">
            <v>ADEDIRAN, ADEWALE</v>
          </cell>
          <cell r="P1814" t="str">
            <v>EFE.IGWE@SHELL.COM</v>
          </cell>
          <cell r="Q1814" t="str">
            <v>OPEX</v>
          </cell>
          <cell r="R1814" t="str">
            <v>OPEX</v>
          </cell>
          <cell r="S1814" t="str">
            <v>NON SAL</v>
          </cell>
          <cell r="T1814" t="str">
            <v>N/A</v>
          </cell>
          <cell r="U1814" t="str">
            <v>N/A</v>
          </cell>
          <cell r="V1814" t="str">
            <v>N/A</v>
          </cell>
          <cell r="W1814" t="str">
            <v>P233 Facilities Maintenance</v>
          </cell>
          <cell r="X1814" t="str">
            <v>S7200 Services</v>
          </cell>
          <cell r="Y1814" t="str">
            <v>A2140 Facilities Maintenance</v>
          </cell>
          <cell r="AB1814">
            <v>3011336.3800000008</v>
          </cell>
          <cell r="AC1814">
            <v>95549.54</v>
          </cell>
          <cell r="AD1814">
            <v>105422.77403278688</v>
          </cell>
        </row>
        <row r="1815">
          <cell r="A1815" t="str">
            <v>O.NG.PAE.ABF.FAC.724FP</v>
          </cell>
          <cell r="B1815" t="str">
            <v>PAE ADIBAWA F/S PREV. MTC</v>
          </cell>
          <cell r="C1815" t="str">
            <v>O.NG.PEL.FAC.724FP</v>
          </cell>
          <cell r="D1815" t="str">
            <v>LAND AREA EAST (PEA) OIL FACILITIES PREVENTIVE MAINTENANCE (PRODUCTION MAINTENANCE – OIL (ONSHORE))</v>
          </cell>
          <cell r="E1815">
            <v>413001</v>
          </cell>
          <cell r="F1815">
            <v>4130</v>
          </cell>
          <cell r="G1815" t="str">
            <v>OF-MTCE</v>
          </cell>
          <cell r="H1815" t="str">
            <v>BASE JV</v>
          </cell>
          <cell r="I1815" t="str">
            <v>PRODUCTION</v>
          </cell>
          <cell r="J1815" t="str">
            <v>PRODUCTION</v>
          </cell>
          <cell r="K1815" t="str">
            <v>Asset Manager, Central Hub</v>
          </cell>
          <cell r="L1815" t="str">
            <v>Asset Management Integration Lead</v>
          </cell>
          <cell r="M1815" t="str">
            <v>IRETI OMOTOSO</v>
          </cell>
          <cell r="N1815" t="str">
            <v>PRODUCTION</v>
          </cell>
          <cell r="O1815" t="str">
            <v>ADEDIRAN, ADEWALE</v>
          </cell>
          <cell r="P1815" t="str">
            <v>EFE.IGWE@SHELL.COM</v>
          </cell>
          <cell r="Q1815" t="str">
            <v>OPEX</v>
          </cell>
          <cell r="R1815" t="str">
            <v>OPEX</v>
          </cell>
          <cell r="S1815" t="str">
            <v>NON SAL</v>
          </cell>
          <cell r="T1815" t="str">
            <v>N/A</v>
          </cell>
          <cell r="U1815" t="str">
            <v>N/A</v>
          </cell>
          <cell r="V1815" t="str">
            <v>N_ADIB_EL1_N02</v>
          </cell>
          <cell r="W1815" t="str">
            <v>P233 Facilities Maintenance</v>
          </cell>
          <cell r="X1815" t="str">
            <v>S7200 Services</v>
          </cell>
          <cell r="Y1815" t="str">
            <v>A2140 Facilities Maintenance</v>
          </cell>
          <cell r="AB1815">
            <v>22836857.118080001</v>
          </cell>
          <cell r="AC1815">
            <v>114511</v>
          </cell>
          <cell r="AD1815">
            <v>189385.9413707541</v>
          </cell>
        </row>
        <row r="1816">
          <cell r="A1816" t="str">
            <v>O.NG.PAE.ABF.FLO.724FP</v>
          </cell>
          <cell r="B1816" t="str">
            <v>PAE ADIBAWA F/L PREV. MTC</v>
          </cell>
          <cell r="C1816" t="str">
            <v>O.NG.PEL.FAC.724FP</v>
          </cell>
          <cell r="D1816" t="str">
            <v>LAND AREA EAST (PEA) OIL FACILITIES PREVENTIVE MAINTENANCE (PRODUCTION MAINTENANCE – OIL (ONSHORE))</v>
          </cell>
          <cell r="E1816">
            <v>413001</v>
          </cell>
          <cell r="F1816">
            <v>4130</v>
          </cell>
          <cell r="G1816" t="str">
            <v>OF-MTCE</v>
          </cell>
          <cell r="H1816" t="str">
            <v>BASE JV</v>
          </cell>
          <cell r="I1816" t="str">
            <v>PRODUCTION</v>
          </cell>
          <cell r="J1816" t="str">
            <v>PRODUCTION</v>
          </cell>
          <cell r="K1816" t="str">
            <v>Asset Manager, Central Hub</v>
          </cell>
          <cell r="L1816" t="str">
            <v>Asset Management Integration Lead</v>
          </cell>
          <cell r="M1816" t="str">
            <v>IRETI OMOTOSO</v>
          </cell>
          <cell r="N1816" t="str">
            <v>PRODUCTION</v>
          </cell>
          <cell r="O1816" t="str">
            <v>ADEDIRAN, ADEWALE</v>
          </cell>
          <cell r="P1816" t="str">
            <v>EFE.IGWE@SHELL.COM</v>
          </cell>
          <cell r="Q1816" t="str">
            <v>OPEX</v>
          </cell>
          <cell r="R1816" t="str">
            <v>OPEX</v>
          </cell>
          <cell r="S1816" t="str">
            <v>NON SAL</v>
          </cell>
          <cell r="T1816" t="str">
            <v>N/A</v>
          </cell>
          <cell r="U1816" t="str">
            <v>N/A</v>
          </cell>
          <cell r="V1816" t="str">
            <v>N/A</v>
          </cell>
          <cell r="W1816" t="str">
            <v>P233 Facilities Maintenance</v>
          </cell>
          <cell r="X1816" t="str">
            <v>S7200 Services</v>
          </cell>
          <cell r="Y1816" t="str">
            <v>A2140 Facilities Maintenance</v>
          </cell>
          <cell r="AB1816">
            <v>0</v>
          </cell>
          <cell r="AC1816">
            <v>0</v>
          </cell>
          <cell r="AD1816">
            <v>0</v>
          </cell>
        </row>
        <row r="1817">
          <cell r="A1817" t="str">
            <v>O.NG.PAE.AHF.FAC.724FP</v>
          </cell>
          <cell r="B1817" t="str">
            <v>PAE AHIA F/S FACILITIES PREV. MTC</v>
          </cell>
          <cell r="C1817" t="str">
            <v>O.NG.PEL.FAC.724FP</v>
          </cell>
          <cell r="D1817" t="str">
            <v>LAND AREA EAST (PEA) OIL FACILITIES PREVENTIVE MAINTENANCE (PRODUCTION MAINTENANCE – OIL (ONSHORE))</v>
          </cell>
          <cell r="E1817">
            <v>413001</v>
          </cell>
          <cell r="F1817">
            <v>4130</v>
          </cell>
          <cell r="G1817" t="str">
            <v>OF-MTCE</v>
          </cell>
          <cell r="H1817" t="str">
            <v>BASE JV</v>
          </cell>
          <cell r="I1817" t="str">
            <v>PRODUCTION</v>
          </cell>
          <cell r="J1817" t="str">
            <v>PRODUCTION</v>
          </cell>
          <cell r="K1817" t="str">
            <v>Asset Manager, Land East Hub</v>
          </cell>
          <cell r="L1817" t="str">
            <v>Asset Management Integration Lead</v>
          </cell>
          <cell r="M1817" t="str">
            <v>IRETI OMOTOSO</v>
          </cell>
          <cell r="N1817" t="str">
            <v>PRODUCTION</v>
          </cell>
          <cell r="O1817" t="str">
            <v>ADEDIRAN, ADEWALE</v>
          </cell>
          <cell r="P1817" t="str">
            <v>EFE.IGWE@SHELL.COM</v>
          </cell>
          <cell r="Q1817" t="str">
            <v>OPEX</v>
          </cell>
          <cell r="R1817" t="str">
            <v>OPEX</v>
          </cell>
          <cell r="S1817" t="str">
            <v>NON SAL</v>
          </cell>
          <cell r="T1817" t="str">
            <v>N/A</v>
          </cell>
          <cell r="U1817" t="str">
            <v>N/A</v>
          </cell>
          <cell r="V1817" t="str">
            <v>N_AHIA_EL2_N03</v>
          </cell>
          <cell r="W1817" t="str">
            <v>P233 Facilities Maintenance</v>
          </cell>
          <cell r="X1817" t="str">
            <v>S7200 Services</v>
          </cell>
          <cell r="Y1817" t="str">
            <v>A2140 Facilities Maintenance</v>
          </cell>
          <cell r="AB1817">
            <v>39488451.579999998</v>
          </cell>
          <cell r="AC1817">
            <v>163239</v>
          </cell>
          <cell r="AD1817">
            <v>292709.33304918034</v>
          </cell>
        </row>
        <row r="1818">
          <cell r="A1818" t="str">
            <v>O.NG.PAE.EMF.FAC.724FP</v>
          </cell>
          <cell r="B1818" t="str">
            <v xml:space="preserve">PAE EGBEMA F/S FACILITIES PREV. MTC     </v>
          </cell>
          <cell r="C1818" t="str">
            <v>O.NG.PEL.FAC.724FP</v>
          </cell>
          <cell r="D1818" t="str">
            <v>LAND AREA EAST (PEA) OIL FACILITIES PREVENTIVE MAINTENANCE (PRODUCTION MAINTENANCE – OIL (ONSHORE))</v>
          </cell>
          <cell r="E1818">
            <v>413001</v>
          </cell>
          <cell r="F1818">
            <v>4130</v>
          </cell>
          <cell r="G1818" t="str">
            <v>OF-MTCE</v>
          </cell>
          <cell r="H1818" t="str">
            <v>BASE JV</v>
          </cell>
          <cell r="I1818" t="str">
            <v>PRODUCTION</v>
          </cell>
          <cell r="J1818" t="str">
            <v>PRODUCTION</v>
          </cell>
          <cell r="K1818" t="str">
            <v>Asset Manager, Land East Hub</v>
          </cell>
          <cell r="L1818" t="str">
            <v>Asset Management Integration Lead</v>
          </cell>
          <cell r="M1818" t="str">
            <v>IRETI OMOTOSO</v>
          </cell>
          <cell r="N1818" t="str">
            <v>PRODUCTION</v>
          </cell>
          <cell r="O1818" t="str">
            <v>ADEDIRAN, ADEWALE</v>
          </cell>
          <cell r="P1818" t="str">
            <v>EFE.IGWE@SHELL.COM</v>
          </cell>
          <cell r="Q1818" t="str">
            <v>OPEX</v>
          </cell>
          <cell r="R1818" t="str">
            <v>OPEX</v>
          </cell>
          <cell r="S1818" t="str">
            <v>NON SAL</v>
          </cell>
          <cell r="T1818" t="str">
            <v>N/A</v>
          </cell>
          <cell r="U1818" t="str">
            <v>N/A</v>
          </cell>
          <cell r="V1818" t="str">
            <v>N/A</v>
          </cell>
          <cell r="W1818" t="str">
            <v>P233 Facilities Maintenance</v>
          </cell>
          <cell r="X1818" t="str">
            <v>S7200 Services</v>
          </cell>
          <cell r="Y1818" t="str">
            <v>A2140 Facilities Maintenance</v>
          </cell>
          <cell r="AB1818">
            <v>0</v>
          </cell>
          <cell r="AC1818">
            <v>0</v>
          </cell>
          <cell r="AD1818">
            <v>0</v>
          </cell>
        </row>
        <row r="1819">
          <cell r="A1819" t="str">
            <v>O.NG.PAE.EUF.FAC.724FP</v>
          </cell>
          <cell r="B1819" t="str">
            <v>PAE ETELEBOU F/S FACILITIES PREV. MTC</v>
          </cell>
          <cell r="C1819" t="str">
            <v>O.NG.PEL.FAC.724FP</v>
          </cell>
          <cell r="D1819" t="str">
            <v>LAND AREA EAST (PEA) OIL FACILITIES PREVENTIVE MAINTENANCE (PRODUCTION MAINTENANCE – OIL (ONSHORE))</v>
          </cell>
          <cell r="E1819">
            <v>413001</v>
          </cell>
          <cell r="F1819">
            <v>4130</v>
          </cell>
          <cell r="G1819" t="str">
            <v>OF-MTCE</v>
          </cell>
          <cell r="H1819" t="str">
            <v>BASE JV</v>
          </cell>
          <cell r="I1819" t="str">
            <v>PRODUCTION</v>
          </cell>
          <cell r="J1819" t="str">
            <v>PRODUCTION</v>
          </cell>
          <cell r="K1819" t="str">
            <v>Asset Manager, Central Hub</v>
          </cell>
          <cell r="L1819" t="str">
            <v>Asset Management Integration Lead</v>
          </cell>
          <cell r="M1819" t="str">
            <v>IRETI OMOTOSO</v>
          </cell>
          <cell r="N1819" t="str">
            <v>PRODUCTION</v>
          </cell>
          <cell r="O1819" t="str">
            <v>ADEDIRAN, ADEWALE</v>
          </cell>
          <cell r="P1819" t="str">
            <v>EFE.IGWE@SHELL.COM</v>
          </cell>
          <cell r="Q1819" t="str">
            <v>OPEX</v>
          </cell>
          <cell r="R1819" t="str">
            <v>OPEX</v>
          </cell>
          <cell r="S1819" t="str">
            <v>NON SAL</v>
          </cell>
          <cell r="T1819" t="str">
            <v>N/A</v>
          </cell>
          <cell r="U1819" t="str">
            <v>N/A</v>
          </cell>
          <cell r="V1819" t="str">
            <v>N_ETEL_EL2_N01</v>
          </cell>
          <cell r="W1819" t="str">
            <v>P233 Facilities Maintenance</v>
          </cell>
          <cell r="X1819" t="str">
            <v>S7200 Services</v>
          </cell>
          <cell r="Y1819" t="str">
            <v>A2140 Facilities Maintenance</v>
          </cell>
          <cell r="AB1819">
            <v>14328063.039999999</v>
          </cell>
          <cell r="AC1819">
            <v>92713</v>
          </cell>
          <cell r="AD1819">
            <v>139690.25586885246</v>
          </cell>
        </row>
        <row r="1820">
          <cell r="A1820" t="str">
            <v>O.NG.PAE.EUF.FLO.724FP</v>
          </cell>
          <cell r="B1820" t="str">
            <v>PAE ETELEBOU F/S FLOWLINES PREV. MTC</v>
          </cell>
          <cell r="C1820" t="str">
            <v>O.NG.PEL.FAC.724FP</v>
          </cell>
          <cell r="D1820" t="str">
            <v>LAND AREA EAST (PEA) OIL FACILITIES PREVENTIVE MAINTENANCE (PRODUCTION MAINTENANCE – OIL (ONSHORE))</v>
          </cell>
          <cell r="E1820">
            <v>413001</v>
          </cell>
          <cell r="F1820">
            <v>4130</v>
          </cell>
          <cell r="G1820" t="str">
            <v>OF-MTCE</v>
          </cell>
          <cell r="H1820" t="str">
            <v>BASE JV</v>
          </cell>
          <cell r="I1820" t="str">
            <v>PRODUCTION</v>
          </cell>
          <cell r="J1820" t="str">
            <v>PRODUCTION</v>
          </cell>
          <cell r="K1820" t="str">
            <v>Asset Manager, Central Hub</v>
          </cell>
          <cell r="L1820" t="str">
            <v>Asset Management Integration Lead</v>
          </cell>
          <cell r="M1820" t="str">
            <v>IRETI OMOTOSO</v>
          </cell>
          <cell r="N1820" t="str">
            <v>PRODUCTION</v>
          </cell>
          <cell r="O1820" t="str">
            <v>ADEDIRAN, ADEWALE</v>
          </cell>
          <cell r="P1820" t="str">
            <v>EFE.IGWE@SHELL.COM</v>
          </cell>
          <cell r="Q1820" t="str">
            <v>OPEX</v>
          </cell>
          <cell r="R1820" t="str">
            <v>OPEX</v>
          </cell>
          <cell r="S1820" t="str">
            <v>NON SAL</v>
          </cell>
          <cell r="T1820" t="str">
            <v>N/A</v>
          </cell>
          <cell r="U1820" t="str">
            <v>N/A</v>
          </cell>
          <cell r="V1820" t="str">
            <v>N/A</v>
          </cell>
          <cell r="W1820" t="str">
            <v>P233 Facilities Maintenance</v>
          </cell>
          <cell r="X1820" t="str">
            <v>S7200 Services</v>
          </cell>
          <cell r="Y1820" t="str">
            <v>A2140 Facilities Maintenance</v>
          </cell>
          <cell r="AB1820">
            <v>0</v>
          </cell>
          <cell r="AC1820">
            <v>0</v>
          </cell>
          <cell r="AD1820">
            <v>0</v>
          </cell>
        </row>
        <row r="1821">
          <cell r="A1821" t="str">
            <v>O.NG.PAE.GBF.FAC.724FP</v>
          </cell>
          <cell r="B1821" t="str">
            <v>GBARAN F/S FAC PREV MTC</v>
          </cell>
          <cell r="C1821" t="str">
            <v>O.NG.PEL.FAC.724FP</v>
          </cell>
          <cell r="D1821" t="str">
            <v>LAND AREA EAST (PEA) OIL FACILITIES PREVENTIVE MAINTENANCE (PRODUCTION MAINTENANCE – OIL (ONSHORE))</v>
          </cell>
          <cell r="E1821">
            <v>413001</v>
          </cell>
          <cell r="F1821">
            <v>4130</v>
          </cell>
          <cell r="G1821" t="str">
            <v>OF-MTCE</v>
          </cell>
          <cell r="H1821" t="str">
            <v>BASE JV</v>
          </cell>
          <cell r="I1821" t="str">
            <v>PRODUCTION</v>
          </cell>
          <cell r="J1821" t="str">
            <v>PRODUCTION</v>
          </cell>
          <cell r="K1821" t="str">
            <v>Asset Manager, Central Hub</v>
          </cell>
          <cell r="L1821" t="str">
            <v>Asset Management Integration Lead</v>
          </cell>
          <cell r="M1821" t="str">
            <v>IRETI OMOTOSO</v>
          </cell>
          <cell r="N1821" t="str">
            <v>PRODUCTION</v>
          </cell>
          <cell r="O1821" t="str">
            <v>ADEDIRAN, ADEWALE</v>
          </cell>
          <cell r="P1821" t="str">
            <v>EFE.IGWE@SHELL.COM</v>
          </cell>
          <cell r="Q1821" t="str">
            <v>OPEX</v>
          </cell>
          <cell r="R1821" t="str">
            <v>OPEX</v>
          </cell>
          <cell r="S1821" t="str">
            <v>NON SAL</v>
          </cell>
          <cell r="T1821" t="str">
            <v>N/A</v>
          </cell>
          <cell r="U1821" t="str">
            <v>N/A</v>
          </cell>
          <cell r="V1821" t="str">
            <v>N_GBAR_EL2_G01</v>
          </cell>
          <cell r="W1821" t="str">
            <v>P233 Facilities Maintenance</v>
          </cell>
          <cell r="X1821" t="str">
            <v>S7200 Services</v>
          </cell>
          <cell r="Y1821" t="str">
            <v>A2110 Production Operations</v>
          </cell>
          <cell r="AB1821">
            <v>148374524.44999999</v>
          </cell>
          <cell r="AC1821">
            <v>1531069.45</v>
          </cell>
          <cell r="AD1821">
            <v>2017543.3006557375</v>
          </cell>
        </row>
        <row r="1822">
          <cell r="A1822" t="str">
            <v>O.NG.PAE.I1F.FAC.724FP</v>
          </cell>
          <cell r="B1822" t="str">
            <v>PAE IMO RIVER 1 F/S FACILITIES PREV. MTC</v>
          </cell>
          <cell r="C1822" t="str">
            <v>O.NG.PEL.FAC.724FP</v>
          </cell>
          <cell r="D1822" t="str">
            <v>LAND AREA EAST (PEA) OIL FACILITIES PREVENTIVE MAINTENANCE (PRODUCTION MAINTENANCE – OIL (ONSHORE))</v>
          </cell>
          <cell r="E1822">
            <v>413001</v>
          </cell>
          <cell r="F1822">
            <v>4130</v>
          </cell>
          <cell r="G1822" t="str">
            <v>OF-MTCE</v>
          </cell>
          <cell r="H1822" t="str">
            <v>BASE JV</v>
          </cell>
          <cell r="I1822" t="str">
            <v>PRODUCTION</v>
          </cell>
          <cell r="J1822" t="str">
            <v>PRODUCTION</v>
          </cell>
          <cell r="K1822" t="str">
            <v>Asset Manager, Land East Hub</v>
          </cell>
          <cell r="L1822" t="str">
            <v>Asset Management Integration Lead</v>
          </cell>
          <cell r="M1822" t="str">
            <v>IRETI OMOTOSO</v>
          </cell>
          <cell r="N1822" t="str">
            <v>PRODUCTION</v>
          </cell>
          <cell r="O1822" t="str">
            <v>ADEDIRAN, ADEWALE</v>
          </cell>
          <cell r="P1822" t="str">
            <v>EFE.IGWE@SHELL.COM</v>
          </cell>
          <cell r="Q1822" t="str">
            <v>OPEX</v>
          </cell>
          <cell r="R1822" t="str">
            <v>OPEX</v>
          </cell>
          <cell r="S1822" t="str">
            <v>NON SAL</v>
          </cell>
          <cell r="T1822" t="str">
            <v>N/A</v>
          </cell>
          <cell r="U1822" t="str">
            <v>N/A</v>
          </cell>
          <cell r="V1822" t="str">
            <v>N_IMOR_EL1_N01</v>
          </cell>
          <cell r="W1822" t="str">
            <v>P233 Facilities Maintenance</v>
          </cell>
          <cell r="X1822" t="str">
            <v>S7200 Services</v>
          </cell>
          <cell r="Y1822" t="str">
            <v>A2140 Facilities Maintenance</v>
          </cell>
          <cell r="AB1822">
            <v>26420008</v>
          </cell>
          <cell r="AC1822">
            <v>417245.5</v>
          </cell>
          <cell r="AD1822">
            <v>503868.47704918031</v>
          </cell>
        </row>
        <row r="1823">
          <cell r="A1823" t="str">
            <v>O.NG.PAE.I1F.FLO.724FP</v>
          </cell>
          <cell r="B1823" t="str">
            <v>PAE IMO RIVER 1 F/S FLOWLINES PREV. MTC</v>
          </cell>
          <cell r="C1823" t="str">
            <v>O.NG.PEL.FAC.724FP</v>
          </cell>
          <cell r="D1823" t="str">
            <v>LAND AREA EAST (PEA) OIL FACILITIES PREVENTIVE MAINTENANCE (PRODUCTION MAINTENANCE – OIL (ONSHORE))</v>
          </cell>
          <cell r="E1823">
            <v>413001</v>
          </cell>
          <cell r="F1823">
            <v>4130</v>
          </cell>
          <cell r="G1823" t="str">
            <v>OF-MTCE</v>
          </cell>
          <cell r="H1823" t="str">
            <v>BASE JV</v>
          </cell>
          <cell r="I1823" t="str">
            <v>PRODUCTION</v>
          </cell>
          <cell r="J1823" t="str">
            <v>PRODUCTION</v>
          </cell>
          <cell r="K1823" t="str">
            <v>Asset Manager, Land East Hub</v>
          </cell>
          <cell r="L1823" t="str">
            <v>Asset Management Integration Lead</v>
          </cell>
          <cell r="M1823" t="str">
            <v>IRETI OMOTOSO</v>
          </cell>
          <cell r="N1823" t="str">
            <v>PRODUCTION</v>
          </cell>
          <cell r="O1823" t="str">
            <v>ADEDIRAN, ADEWALE</v>
          </cell>
          <cell r="P1823" t="str">
            <v>EFE.IGWE@SHELL.COM</v>
          </cell>
          <cell r="Q1823" t="str">
            <v>OPEX</v>
          </cell>
          <cell r="R1823" t="str">
            <v>OPEX</v>
          </cell>
          <cell r="S1823" t="str">
            <v>NON SAL</v>
          </cell>
          <cell r="T1823" t="str">
            <v>N/A</v>
          </cell>
          <cell r="U1823" t="str">
            <v>N/A</v>
          </cell>
          <cell r="V1823" t="str">
            <v>N/A</v>
          </cell>
          <cell r="W1823" t="str">
            <v>P233 Facilities Maintenance</v>
          </cell>
          <cell r="X1823" t="str">
            <v>S7200 Services</v>
          </cell>
          <cell r="Y1823" t="str">
            <v>A2140 Facilities Maintenance</v>
          </cell>
          <cell r="AB1823">
            <v>0</v>
          </cell>
          <cell r="AC1823">
            <v>0</v>
          </cell>
          <cell r="AD1823">
            <v>0</v>
          </cell>
        </row>
        <row r="1824">
          <cell r="A1824" t="str">
            <v>O.NG.PAE.I2F.FAC.724FP</v>
          </cell>
          <cell r="B1824" t="str">
            <v>PAE IMO RIVER 2 F/S FACILITIES PREV. MTC</v>
          </cell>
          <cell r="C1824" t="str">
            <v>O.NG.PEL.FAC.724FP</v>
          </cell>
          <cell r="D1824" t="str">
            <v>LAND AREA EAST (PEA) OIL FACILITIES PREVENTIVE MAINTENANCE (PRODUCTION MAINTENANCE – OIL (ONSHORE))</v>
          </cell>
          <cell r="E1824">
            <v>413001</v>
          </cell>
          <cell r="F1824">
            <v>4130</v>
          </cell>
          <cell r="G1824" t="str">
            <v>OF-MTCE</v>
          </cell>
          <cell r="H1824" t="str">
            <v>BASE JV</v>
          </cell>
          <cell r="I1824" t="str">
            <v>PRODUCTION</v>
          </cell>
          <cell r="J1824" t="str">
            <v>PRODUCTION</v>
          </cell>
          <cell r="K1824" t="str">
            <v>Asset Manager, Land East Hub</v>
          </cell>
          <cell r="L1824" t="str">
            <v>Asset Management Integration Lead</v>
          </cell>
          <cell r="M1824" t="str">
            <v>IRETI OMOTOSO</v>
          </cell>
          <cell r="N1824" t="str">
            <v>PRODUCTION</v>
          </cell>
          <cell r="O1824" t="str">
            <v>ADEDIRAN, ADEWALE</v>
          </cell>
          <cell r="P1824" t="str">
            <v>EFE.IGWE@SHELL.COM</v>
          </cell>
          <cell r="Q1824" t="str">
            <v>OPEX</v>
          </cell>
          <cell r="R1824" t="str">
            <v>OPEX</v>
          </cell>
          <cell r="S1824" t="str">
            <v>NON SAL</v>
          </cell>
          <cell r="T1824" t="str">
            <v>N/A</v>
          </cell>
          <cell r="U1824" t="str">
            <v>N/A</v>
          </cell>
          <cell r="V1824" t="str">
            <v>N_IMOR_EL1_N01</v>
          </cell>
          <cell r="W1824" t="str">
            <v>P233 Facilities Maintenance</v>
          </cell>
          <cell r="X1824" t="str">
            <v>S7200 Services</v>
          </cell>
          <cell r="Y1824" t="str">
            <v>A2140 Facilities Maintenance</v>
          </cell>
          <cell r="AB1824">
            <v>1809250</v>
          </cell>
          <cell r="AC1824">
            <v>46240.5</v>
          </cell>
          <cell r="AD1824">
            <v>52172.467213114753</v>
          </cell>
        </row>
        <row r="1825">
          <cell r="A1825" t="str">
            <v>O.NG.PAE.I3F.FAC.724FP</v>
          </cell>
          <cell r="B1825" t="str">
            <v>PAE IMO RIVER 3 F/S FACILITIES PREV. MTC</v>
          </cell>
          <cell r="C1825" t="str">
            <v>O.NG.PEL.FAC.724FP</v>
          </cell>
          <cell r="D1825" t="str">
            <v>LAND AREA EAST (PEA) OIL FACILITIES PREVENTIVE MAINTENANCE (PRODUCTION MAINTENANCE – OIL (ONSHORE))</v>
          </cell>
          <cell r="E1825">
            <v>413001</v>
          </cell>
          <cell r="F1825">
            <v>4130</v>
          </cell>
          <cell r="G1825" t="str">
            <v>OF-MTCE</v>
          </cell>
          <cell r="H1825" t="str">
            <v>BASE JV</v>
          </cell>
          <cell r="I1825" t="str">
            <v>PRODUCTION</v>
          </cell>
          <cell r="J1825" t="str">
            <v>PRODUCTION</v>
          </cell>
          <cell r="K1825" t="str">
            <v>Asset Manager, Land East Hub</v>
          </cell>
          <cell r="L1825" t="str">
            <v>Asset Management Integration Lead</v>
          </cell>
          <cell r="M1825" t="str">
            <v>IRETI OMOTOSO</v>
          </cell>
          <cell r="N1825" t="str">
            <v>PRODUCTION</v>
          </cell>
          <cell r="O1825" t="str">
            <v>ADEDIRAN, ADEWALE</v>
          </cell>
          <cell r="P1825" t="str">
            <v>EFE.IGWE@SHELL.COM</v>
          </cell>
          <cell r="Q1825" t="str">
            <v>OPEX</v>
          </cell>
          <cell r="R1825" t="str">
            <v>OPEX</v>
          </cell>
          <cell r="S1825" t="str">
            <v>NON SAL</v>
          </cell>
          <cell r="T1825" t="str">
            <v>N/A</v>
          </cell>
          <cell r="U1825" t="str">
            <v>N/A</v>
          </cell>
          <cell r="V1825" t="str">
            <v>N_IMOR_EL1_N01</v>
          </cell>
          <cell r="W1825" t="str">
            <v>P233 Facilities Maintenance</v>
          </cell>
          <cell r="X1825" t="str">
            <v>S7200 Services</v>
          </cell>
          <cell r="Y1825" t="str">
            <v>A2140 Facilities Maintenance</v>
          </cell>
          <cell r="AB1825">
            <v>0</v>
          </cell>
          <cell r="AC1825">
            <v>0</v>
          </cell>
          <cell r="AD1825">
            <v>0</v>
          </cell>
        </row>
        <row r="1826">
          <cell r="A1826" t="str">
            <v>O.NG.PAE.I3F.FLO.724FP</v>
          </cell>
          <cell r="B1826" t="str">
            <v>PAE IMO RIVER 3 F/S FLOWLINES PREV. MTC</v>
          </cell>
          <cell r="C1826" t="str">
            <v>O.NG.PEL.FAC.724FP</v>
          </cell>
          <cell r="D1826" t="str">
            <v>LAND AREA EAST (PEA) OIL FACILITIES PREVENTIVE MAINTENANCE (PRODUCTION MAINTENANCE – OIL (ONSHORE))</v>
          </cell>
          <cell r="E1826">
            <v>413001</v>
          </cell>
          <cell r="F1826">
            <v>4130</v>
          </cell>
          <cell r="G1826" t="str">
            <v>OF-MTCE</v>
          </cell>
          <cell r="H1826" t="str">
            <v>BASE JV</v>
          </cell>
          <cell r="I1826" t="str">
            <v>PRODUCTION</v>
          </cell>
          <cell r="J1826" t="str">
            <v>PRODUCTION</v>
          </cell>
          <cell r="K1826" t="str">
            <v>Asset Manager, Land East Hub</v>
          </cell>
          <cell r="L1826" t="str">
            <v>Asset Management Integration Lead</v>
          </cell>
          <cell r="M1826" t="str">
            <v>IRETI OMOTOSO</v>
          </cell>
          <cell r="N1826" t="str">
            <v>PRODUCTION</v>
          </cell>
          <cell r="O1826" t="str">
            <v>ADEDIRAN, ADEWALE</v>
          </cell>
          <cell r="P1826" t="str">
            <v>EFE.IGWE@SHELL.COM</v>
          </cell>
          <cell r="Q1826" t="str">
            <v>OPEX</v>
          </cell>
          <cell r="R1826" t="str">
            <v>OPEX</v>
          </cell>
          <cell r="S1826" t="str">
            <v>NON SAL</v>
          </cell>
          <cell r="T1826" t="str">
            <v>N/A</v>
          </cell>
          <cell r="U1826" t="str">
            <v>N/A</v>
          </cell>
          <cell r="V1826" t="str">
            <v>N/A</v>
          </cell>
          <cell r="W1826" t="str">
            <v>P233 Facilities Maintenance</v>
          </cell>
          <cell r="X1826" t="str">
            <v>S7200 Services</v>
          </cell>
          <cell r="Y1826" t="str">
            <v>A2140 Facilities Maintenance</v>
          </cell>
          <cell r="AB1826">
            <v>0</v>
          </cell>
          <cell r="AC1826">
            <v>0</v>
          </cell>
          <cell r="AD1826">
            <v>0</v>
          </cell>
        </row>
        <row r="1827">
          <cell r="A1827" t="str">
            <v>O.NG.PAE.ISF.FAC.724FP</v>
          </cell>
          <cell r="B1827" t="str">
            <v>PAE ISIMIRI F/S FACILITIES PREV. MTC</v>
          </cell>
          <cell r="C1827" t="str">
            <v>O.NG.PEL.FAC.724FP</v>
          </cell>
          <cell r="D1827" t="str">
            <v>LAND AREA EAST (PEA) OIL FACILITIES PREVENTIVE MAINTENANCE (PRODUCTION MAINTENANCE – OIL (ONSHORE))</v>
          </cell>
          <cell r="E1827">
            <v>413001</v>
          </cell>
          <cell r="F1827">
            <v>4130</v>
          </cell>
          <cell r="G1827" t="str">
            <v>OF-MTCE</v>
          </cell>
          <cell r="H1827" t="str">
            <v>BASE JV</v>
          </cell>
          <cell r="I1827" t="str">
            <v>PRODUCTION</v>
          </cell>
          <cell r="J1827" t="str">
            <v>PRODUCTION</v>
          </cell>
          <cell r="K1827" t="str">
            <v>Asset Manager, Land East Hub</v>
          </cell>
          <cell r="L1827" t="str">
            <v>Asset Management Integration Lead</v>
          </cell>
          <cell r="M1827" t="str">
            <v>IRETI OMOTOSO</v>
          </cell>
          <cell r="N1827" t="str">
            <v>PRODUCTION</v>
          </cell>
          <cell r="O1827" t="str">
            <v>ADEDIRAN, ADEWALE</v>
          </cell>
          <cell r="P1827" t="str">
            <v>EFE.IGWE@SHELL.COM</v>
          </cell>
          <cell r="Q1827" t="str">
            <v>OPEX</v>
          </cell>
          <cell r="R1827" t="str">
            <v>OPEX</v>
          </cell>
          <cell r="S1827" t="str">
            <v>NON SAL</v>
          </cell>
          <cell r="T1827" t="str">
            <v>N/A</v>
          </cell>
          <cell r="U1827" t="str">
            <v>N/A</v>
          </cell>
          <cell r="V1827" t="str">
            <v>N/A</v>
          </cell>
          <cell r="W1827" t="str">
            <v>P233 Facilities Maintenance</v>
          </cell>
          <cell r="X1827" t="str">
            <v>S7200 Services</v>
          </cell>
          <cell r="Y1827" t="str">
            <v>A2140 Facilities Maintenance</v>
          </cell>
          <cell r="AB1827">
            <v>20508448</v>
          </cell>
          <cell r="AC1827">
            <v>280280</v>
          </cell>
          <cell r="AD1827">
            <v>347520.8131147541</v>
          </cell>
        </row>
        <row r="1828">
          <cell r="A1828" t="str">
            <v>O.NG.PAE.ISF.FLO.724FP</v>
          </cell>
          <cell r="B1828" t="str">
            <v>PAE ISIMIRI F/S FLOWLINES PREV. MTC</v>
          </cell>
          <cell r="C1828" t="str">
            <v>O.NG.PEL.FAC.724FP</v>
          </cell>
          <cell r="D1828" t="str">
            <v>LAND AREA EAST (PEA) OIL FACILITIES PREVENTIVE MAINTENANCE (PRODUCTION MAINTENANCE – OIL (ONSHORE))</v>
          </cell>
          <cell r="E1828">
            <v>413001</v>
          </cell>
          <cell r="F1828">
            <v>4130</v>
          </cell>
          <cell r="G1828" t="str">
            <v>OF-MTCE</v>
          </cell>
          <cell r="H1828" t="str">
            <v>BASE JV</v>
          </cell>
          <cell r="I1828" t="str">
            <v>PRODUCTION</v>
          </cell>
          <cell r="J1828" t="str">
            <v>PRODUCTION</v>
          </cell>
          <cell r="K1828" t="str">
            <v>Asset Manager, Land East Hub</v>
          </cell>
          <cell r="L1828" t="str">
            <v>Asset Management Integration Lead</v>
          </cell>
          <cell r="M1828" t="str">
            <v>IRETI OMOTOSO</v>
          </cell>
          <cell r="N1828" t="str">
            <v>PRODUCTION</v>
          </cell>
          <cell r="O1828" t="str">
            <v>ADEDIRAN, ADEWALE</v>
          </cell>
          <cell r="P1828" t="str">
            <v>EFE.IGWE@SHELL.COM</v>
          </cell>
          <cell r="Q1828" t="str">
            <v>OPEX</v>
          </cell>
          <cell r="R1828" t="str">
            <v>OPEX</v>
          </cell>
          <cell r="S1828" t="str">
            <v>NON SAL</v>
          </cell>
          <cell r="T1828" t="str">
            <v>N/A</v>
          </cell>
          <cell r="U1828" t="str">
            <v>N/A</v>
          </cell>
          <cell r="V1828" t="str">
            <v>N/A</v>
          </cell>
          <cell r="W1828" t="str">
            <v>P233 Facilities Maintenance</v>
          </cell>
          <cell r="X1828" t="str">
            <v>S7200 Services</v>
          </cell>
          <cell r="Y1828" t="str">
            <v>A2140 Facilities Maintenance</v>
          </cell>
          <cell r="AB1828">
            <v>0</v>
          </cell>
          <cell r="AC1828">
            <v>0</v>
          </cell>
          <cell r="AD1828">
            <v>0</v>
          </cell>
        </row>
        <row r="1829">
          <cell r="A1829" t="str">
            <v>O.NG.PAE.KCF.FAC.724FP</v>
          </cell>
          <cell r="B1829" t="str">
            <v>PAE KOLO CREEK F/S FACILITIES PREV. MTC</v>
          </cell>
          <cell r="C1829" t="str">
            <v>O.NG.PEL.FAC.724FP</v>
          </cell>
          <cell r="D1829" t="str">
            <v>LAND AREA EAST (PEA) OIL FACILITIES PREVENTIVE MAINTENANCE (PRODUCTION MAINTENANCE – OIL (ONSHORE))</v>
          </cell>
          <cell r="E1829">
            <v>413001</v>
          </cell>
          <cell r="F1829">
            <v>4130</v>
          </cell>
          <cell r="G1829" t="str">
            <v>OF-MTCE</v>
          </cell>
          <cell r="H1829" t="str">
            <v>BASE JV</v>
          </cell>
          <cell r="I1829" t="str">
            <v>PRODUCTION</v>
          </cell>
          <cell r="J1829" t="str">
            <v>PRODUCTION</v>
          </cell>
          <cell r="K1829" t="str">
            <v>Asset Manager, Central Hub</v>
          </cell>
          <cell r="L1829" t="str">
            <v>Asset Management Integration Lead</v>
          </cell>
          <cell r="M1829" t="str">
            <v>IRETI OMOTOSO</v>
          </cell>
          <cell r="N1829" t="str">
            <v>PRODUCTION</v>
          </cell>
          <cell r="O1829" t="str">
            <v>ADEDIRAN, ADEWALE</v>
          </cell>
          <cell r="P1829" t="str">
            <v>EFE.IGWE@SHELL.COM</v>
          </cell>
          <cell r="Q1829" t="str">
            <v>OPEX</v>
          </cell>
          <cell r="R1829" t="str">
            <v>OPEX</v>
          </cell>
          <cell r="S1829" t="str">
            <v>NON SAL</v>
          </cell>
          <cell r="T1829" t="str">
            <v>N/A</v>
          </cell>
          <cell r="U1829" t="str">
            <v>N/A</v>
          </cell>
          <cell r="V1829" t="str">
            <v>N_KOCR_EL2_G01</v>
          </cell>
          <cell r="W1829" t="str">
            <v>P233 Facilities Maintenance</v>
          </cell>
          <cell r="X1829" t="str">
            <v>S7200 Services</v>
          </cell>
          <cell r="Y1829" t="str">
            <v>A2140 Facilities Maintenance</v>
          </cell>
          <cell r="AB1829">
            <v>34212069</v>
          </cell>
          <cell r="AC1829">
            <v>107661</v>
          </cell>
          <cell r="AD1829">
            <v>219831.71803278688</v>
          </cell>
        </row>
        <row r="1830">
          <cell r="A1830" t="str">
            <v>O.NG.PAE.KCF.FLO.724FP</v>
          </cell>
          <cell r="B1830" t="str">
            <v>PAE KOLO CREEK F/S FLOWLINES PREV. MTC</v>
          </cell>
          <cell r="C1830" t="str">
            <v>O.NG.PEL.FAC.724FP</v>
          </cell>
          <cell r="D1830" t="str">
            <v>LAND AREA EAST (PEA) OIL FACILITIES PREVENTIVE MAINTENANCE (PRODUCTION MAINTENANCE – OIL (ONSHORE))</v>
          </cell>
          <cell r="E1830">
            <v>413001</v>
          </cell>
          <cell r="F1830">
            <v>4130</v>
          </cell>
          <cell r="G1830" t="str">
            <v>OF-MTCE</v>
          </cell>
          <cell r="H1830" t="str">
            <v>BASE JV</v>
          </cell>
          <cell r="I1830" t="str">
            <v>PRODUCTION</v>
          </cell>
          <cell r="J1830" t="str">
            <v>PRODUCTION</v>
          </cell>
          <cell r="K1830" t="str">
            <v>Asset Manager, Central Hub</v>
          </cell>
          <cell r="L1830" t="str">
            <v>Asset Management Integration Lead</v>
          </cell>
          <cell r="M1830" t="str">
            <v>IRETI OMOTOSO</v>
          </cell>
          <cell r="N1830" t="str">
            <v>PRODUCTION</v>
          </cell>
          <cell r="O1830" t="str">
            <v>ADEDIRAN, ADEWALE</v>
          </cell>
          <cell r="P1830" t="str">
            <v>EFE.IGWE@SHELL.COM</v>
          </cell>
          <cell r="Q1830" t="str">
            <v>OPEX</v>
          </cell>
          <cell r="R1830" t="str">
            <v>OPEX</v>
          </cell>
          <cell r="S1830" t="str">
            <v>NON SAL</v>
          </cell>
          <cell r="T1830" t="str">
            <v>N/A</v>
          </cell>
          <cell r="U1830" t="str">
            <v>N/A</v>
          </cell>
          <cell r="V1830" t="str">
            <v>N/A</v>
          </cell>
          <cell r="W1830" t="str">
            <v>P233 Facilities Maintenance</v>
          </cell>
          <cell r="X1830" t="str">
            <v>S7200 Services</v>
          </cell>
          <cell r="Y1830" t="str">
            <v>A2140 Facilities Maintenance</v>
          </cell>
          <cell r="AB1830">
            <v>19293750.000000004</v>
          </cell>
          <cell r="AC1830">
            <v>92700</v>
          </cell>
          <cell r="AD1830">
            <v>155958.19672131148</v>
          </cell>
        </row>
        <row r="1831">
          <cell r="A1831" t="str">
            <v>O.NG.PAE.NKF.FAC.724FP</v>
          </cell>
          <cell r="B1831" t="str">
            <v>PAE NKALI F/S FACILITIES PREV. MTC</v>
          </cell>
          <cell r="C1831" t="str">
            <v>O.NG.PEL.FAC.724FP</v>
          </cell>
          <cell r="D1831" t="str">
            <v>LAND AREA EAST (PEA) OIL FACILITIES PREVENTIVE MAINTENANCE (PRODUCTION MAINTENANCE – OIL (ONSHORE))</v>
          </cell>
          <cell r="E1831">
            <v>413001</v>
          </cell>
          <cell r="F1831">
            <v>4130</v>
          </cell>
          <cell r="G1831" t="str">
            <v>OF-MTCE</v>
          </cell>
          <cell r="H1831" t="str">
            <v>BASE JV</v>
          </cell>
          <cell r="I1831" t="str">
            <v>PRODUCTION</v>
          </cell>
          <cell r="J1831" t="str">
            <v>PRODUCTION</v>
          </cell>
          <cell r="K1831" t="str">
            <v>Asset Manager, Land East Hub</v>
          </cell>
          <cell r="L1831" t="str">
            <v>Asset Management Integration Lead</v>
          </cell>
          <cell r="M1831" t="str">
            <v>IRETI OMOTOSO</v>
          </cell>
          <cell r="N1831" t="str">
            <v>PRODUCTION</v>
          </cell>
          <cell r="O1831" t="str">
            <v>ADEDIRAN, ADEWALE</v>
          </cell>
          <cell r="P1831" t="str">
            <v>EFE.IGWE@SHELL.COM</v>
          </cell>
          <cell r="Q1831" t="str">
            <v>OPEX</v>
          </cell>
          <cell r="R1831" t="str">
            <v>OPEX</v>
          </cell>
          <cell r="S1831" t="str">
            <v>NON SAL</v>
          </cell>
          <cell r="T1831" t="str">
            <v>N/A</v>
          </cell>
          <cell r="U1831" t="str">
            <v>N/A</v>
          </cell>
          <cell r="V1831" t="str">
            <v>N_NKAL_EL1_N01</v>
          </cell>
          <cell r="W1831" t="str">
            <v>P233 Facilities Maintenance</v>
          </cell>
          <cell r="X1831" t="str">
            <v>S7200 Services</v>
          </cell>
          <cell r="Y1831" t="str">
            <v>A2140 Facilities Maintenance</v>
          </cell>
          <cell r="AB1831">
            <v>8072095.9999999991</v>
          </cell>
          <cell r="AC1831">
            <v>162455</v>
          </cell>
          <cell r="AD1831">
            <v>188920.88852459018</v>
          </cell>
        </row>
        <row r="1832">
          <cell r="A1832" t="str">
            <v>O.NG.PAE.NKF.FLO.724FP</v>
          </cell>
          <cell r="B1832" t="str">
            <v xml:space="preserve">PAE NKALI F/S FLOWLINES PREV. MTC       </v>
          </cell>
          <cell r="C1832" t="str">
            <v>O.NG.PEL.FAC.724FP</v>
          </cell>
          <cell r="D1832" t="str">
            <v>LAND AREA EAST (PEA) OIL FACILITIES PREVENTIVE MAINTENANCE (PRODUCTION MAINTENANCE – OIL (ONSHORE))</v>
          </cell>
          <cell r="E1832">
            <v>413001</v>
          </cell>
          <cell r="F1832">
            <v>4130</v>
          </cell>
          <cell r="G1832" t="str">
            <v>OF-MTCE</v>
          </cell>
          <cell r="H1832" t="str">
            <v>BASE JV</v>
          </cell>
          <cell r="I1832" t="str">
            <v>PRODUCTION</v>
          </cell>
          <cell r="J1832" t="str">
            <v>PRODUCTION</v>
          </cell>
          <cell r="K1832" t="str">
            <v>Asset Manager, Land East Hub</v>
          </cell>
          <cell r="L1832" t="str">
            <v>Asset Management Integration Lead</v>
          </cell>
          <cell r="M1832" t="str">
            <v>IRETI OMOTOSO</v>
          </cell>
          <cell r="N1832" t="str">
            <v>PRODUCTION</v>
          </cell>
          <cell r="O1832" t="str">
            <v>ADEDIRAN, ADEWALE</v>
          </cell>
          <cell r="P1832" t="str">
            <v>EFE.IGWE@SHELL.COM</v>
          </cell>
          <cell r="Q1832" t="str">
            <v>OPEX</v>
          </cell>
          <cell r="R1832" t="str">
            <v>OPEX</v>
          </cell>
          <cell r="S1832" t="str">
            <v>NON SAL</v>
          </cell>
          <cell r="T1832" t="str">
            <v>N/A</v>
          </cell>
          <cell r="U1832" t="str">
            <v>N/A</v>
          </cell>
          <cell r="V1832" t="str">
            <v>N/A</v>
          </cell>
          <cell r="W1832" t="str">
            <v>P233 Facilities Maintenance</v>
          </cell>
          <cell r="X1832" t="str">
            <v>S7200 Services</v>
          </cell>
          <cell r="Y1832" t="str">
            <v>A2140 Facilities Maintenance</v>
          </cell>
          <cell r="AB1832">
            <v>0</v>
          </cell>
          <cell r="AC1832">
            <v>0</v>
          </cell>
          <cell r="AD1832">
            <v>0</v>
          </cell>
        </row>
        <row r="1833">
          <cell r="A1833" t="str">
            <v>O.NG.PAE.OGF.FAC.724FP</v>
          </cell>
          <cell r="B1833" t="str">
            <v>PAE OBIGBO F/S FACILITIES PREV. MTC</v>
          </cell>
          <cell r="C1833" t="str">
            <v>O.NG.PEL.FAC.724FP</v>
          </cell>
          <cell r="D1833" t="str">
            <v>LAND AREA EAST (PEA) OIL FACILITIES PREVENTIVE MAINTENANCE (PRODUCTION MAINTENANCE – OIL (ONSHORE))</v>
          </cell>
          <cell r="E1833">
            <v>413001</v>
          </cell>
          <cell r="F1833">
            <v>4130</v>
          </cell>
          <cell r="G1833" t="str">
            <v>OF-MTCE</v>
          </cell>
          <cell r="H1833" t="str">
            <v>BASE JV</v>
          </cell>
          <cell r="I1833" t="str">
            <v>PRODUCTION</v>
          </cell>
          <cell r="J1833" t="str">
            <v>PRODUCTION</v>
          </cell>
          <cell r="K1833" t="str">
            <v>Asset Manager, Land East Hub</v>
          </cell>
          <cell r="L1833" t="str">
            <v>Asset Management Integration Lead</v>
          </cell>
          <cell r="M1833" t="str">
            <v>IRETI OMOTOSO</v>
          </cell>
          <cell r="N1833" t="str">
            <v>PRODUCTION</v>
          </cell>
          <cell r="O1833" t="str">
            <v>ADEDIRAN, ADEWALE</v>
          </cell>
          <cell r="P1833" t="str">
            <v>EFE.IGWE@SHELL.COM</v>
          </cell>
          <cell r="Q1833" t="str">
            <v>OPEX</v>
          </cell>
          <cell r="R1833" t="str">
            <v>OPEX</v>
          </cell>
          <cell r="S1833" t="str">
            <v>NON SAL</v>
          </cell>
          <cell r="T1833" t="str">
            <v>N/A</v>
          </cell>
          <cell r="U1833" t="str">
            <v>N/A</v>
          </cell>
          <cell r="V1833" t="str">
            <v>N_OBGN_EL1_G01</v>
          </cell>
          <cell r="W1833" t="str">
            <v>P233 Facilities Maintenance</v>
          </cell>
          <cell r="X1833" t="str">
            <v>S7200 Services</v>
          </cell>
          <cell r="Y1833" t="str">
            <v>A2140 Facilities Maintenance</v>
          </cell>
          <cell r="AB1833">
            <v>13330356</v>
          </cell>
          <cell r="AC1833">
            <v>346994</v>
          </cell>
          <cell r="AD1833">
            <v>390700.08524590166</v>
          </cell>
        </row>
        <row r="1834">
          <cell r="A1834" t="str">
            <v>O.NG.PAE.OGF.FLO.724FP</v>
          </cell>
          <cell r="B1834" t="str">
            <v>PAE OBIGBO F/S FLOWLINES PREV. MTC</v>
          </cell>
          <cell r="C1834" t="str">
            <v>O.NG.PEL.FAC.724FP</v>
          </cell>
          <cell r="D1834" t="str">
            <v>LAND AREA EAST (PEA) OIL FACILITIES PREVENTIVE MAINTENANCE (PRODUCTION MAINTENANCE – OIL (ONSHORE))</v>
          </cell>
          <cell r="E1834">
            <v>413001</v>
          </cell>
          <cell r="F1834">
            <v>4130</v>
          </cell>
          <cell r="G1834" t="str">
            <v>OF-MTCE</v>
          </cell>
          <cell r="H1834" t="str">
            <v>BASE JV</v>
          </cell>
          <cell r="I1834" t="str">
            <v>PRODUCTION</v>
          </cell>
          <cell r="J1834" t="str">
            <v>PRODUCTION</v>
          </cell>
          <cell r="K1834" t="str">
            <v>Asset Manager, Land East Hub</v>
          </cell>
          <cell r="L1834" t="str">
            <v>Asset Management Integration Lead</v>
          </cell>
          <cell r="M1834" t="str">
            <v>IRETI OMOTOSO</v>
          </cell>
          <cell r="N1834" t="str">
            <v>PRODUCTION</v>
          </cell>
          <cell r="O1834" t="str">
            <v>ADEDIRAN, ADEWALE</v>
          </cell>
          <cell r="P1834" t="str">
            <v>EFE.IGWE@SHELL.COM</v>
          </cell>
          <cell r="Q1834" t="str">
            <v>OPEX</v>
          </cell>
          <cell r="R1834" t="str">
            <v>OPEX</v>
          </cell>
          <cell r="S1834" t="str">
            <v>NON SAL</v>
          </cell>
          <cell r="T1834" t="str">
            <v>N/A</v>
          </cell>
          <cell r="U1834" t="str">
            <v>N/A</v>
          </cell>
          <cell r="V1834" t="str">
            <v>N/A</v>
          </cell>
          <cell r="W1834" t="str">
            <v>P233 Facilities Maintenance</v>
          </cell>
          <cell r="X1834" t="str">
            <v>S7200 Services</v>
          </cell>
          <cell r="Y1834" t="str">
            <v>A2140 Facilities Maintenance</v>
          </cell>
          <cell r="AB1834">
            <v>20816250</v>
          </cell>
          <cell r="AC1834">
            <v>219219</v>
          </cell>
          <cell r="AD1834">
            <v>287469</v>
          </cell>
        </row>
        <row r="1835">
          <cell r="A1835" t="str">
            <v>O.NG.PAE.OGI.FAC.724FP</v>
          </cell>
          <cell r="B1835" t="str">
            <v>PAE OBIGBO WIP FACILITIES PREV. MTC</v>
          </cell>
          <cell r="C1835" t="str">
            <v>O.NG.PEL.FAC.724FP</v>
          </cell>
          <cell r="D1835" t="str">
            <v>LAND AREA EAST (PEA) OIL FACILITIES PREVENTIVE MAINTENANCE (PRODUCTION MAINTENANCE – OIL (ONSHORE))</v>
          </cell>
          <cell r="E1835">
            <v>413001</v>
          </cell>
          <cell r="F1835">
            <v>4130</v>
          </cell>
          <cell r="G1835" t="str">
            <v>OF-MTCE</v>
          </cell>
          <cell r="H1835" t="str">
            <v>BASE JV</v>
          </cell>
          <cell r="I1835" t="str">
            <v>PRODUCTION</v>
          </cell>
          <cell r="J1835" t="str">
            <v>PRODUCTION</v>
          </cell>
          <cell r="K1835" t="str">
            <v>Asset Manager, Land East Hub</v>
          </cell>
          <cell r="L1835" t="str">
            <v>Asset Management Integration Lead</v>
          </cell>
          <cell r="M1835" t="str">
            <v>IRETI OMOTOSO</v>
          </cell>
          <cell r="N1835" t="str">
            <v>PRODUCTION</v>
          </cell>
          <cell r="O1835" t="str">
            <v>ADEDIRAN, ADEWALE</v>
          </cell>
          <cell r="P1835" t="str">
            <v>EFE.IGWE@SHELL.COM</v>
          </cell>
          <cell r="Q1835" t="str">
            <v>OPEX</v>
          </cell>
          <cell r="R1835" t="str">
            <v>OPEX</v>
          </cell>
          <cell r="S1835" t="str">
            <v>NON SAL</v>
          </cell>
          <cell r="T1835" t="str">
            <v>N/A</v>
          </cell>
          <cell r="U1835" t="str">
            <v>N/A</v>
          </cell>
          <cell r="V1835" t="str">
            <v>N_OBGN_EL1_G01</v>
          </cell>
          <cell r="W1835" t="str">
            <v>P233 Facilities Maintenance</v>
          </cell>
          <cell r="X1835" t="str">
            <v>S7200 Services</v>
          </cell>
          <cell r="Y1835" t="str">
            <v>A2140 Facilities Maintenance</v>
          </cell>
          <cell r="AB1835">
            <v>1520000.0000000002</v>
          </cell>
          <cell r="AC1835">
            <v>45850</v>
          </cell>
          <cell r="AD1835">
            <v>50833.606557377047</v>
          </cell>
        </row>
        <row r="1836">
          <cell r="A1836" t="str">
            <v>O.NG.PAE.OLF.FAC.724FP</v>
          </cell>
          <cell r="B1836" t="str">
            <v>PAE OBELE F/S FACILITIES PREV. MTC</v>
          </cell>
          <cell r="C1836" t="str">
            <v>O.NG.PEL.FAC.724FP</v>
          </cell>
          <cell r="D1836" t="str">
            <v>LAND AREA EAST (PEA) OIL FACILITIES PREVENTIVE MAINTENANCE (PRODUCTION MAINTENANCE – OIL (ONSHORE))</v>
          </cell>
          <cell r="E1836">
            <v>413001</v>
          </cell>
          <cell r="F1836">
            <v>4130</v>
          </cell>
          <cell r="G1836" t="str">
            <v>OF-MTCE</v>
          </cell>
          <cell r="H1836" t="str">
            <v>BASE JV</v>
          </cell>
          <cell r="I1836" t="str">
            <v>PRODUCTION</v>
          </cell>
          <cell r="J1836" t="str">
            <v>PRODUCTION</v>
          </cell>
          <cell r="K1836" t="str">
            <v>Asset Manager, Land East Hub</v>
          </cell>
          <cell r="L1836" t="str">
            <v>Asset Management Integration Lead</v>
          </cell>
          <cell r="M1836" t="str">
            <v>IRETI OMOTOSO</v>
          </cell>
          <cell r="N1836" t="str">
            <v>PRODUCTION</v>
          </cell>
          <cell r="O1836" t="str">
            <v>ADEDIRAN, ADEWALE</v>
          </cell>
          <cell r="P1836" t="str">
            <v>EFE.IGWE@SHELL.COM</v>
          </cell>
          <cell r="Q1836" t="str">
            <v>OPEX</v>
          </cell>
          <cell r="R1836" t="str">
            <v>OPEX</v>
          </cell>
          <cell r="S1836" t="str">
            <v>NON SAL</v>
          </cell>
          <cell r="T1836" t="str">
            <v>N/A</v>
          </cell>
          <cell r="U1836" t="str">
            <v>N/A</v>
          </cell>
          <cell r="V1836" t="str">
            <v>N/A</v>
          </cell>
          <cell r="W1836" t="str">
            <v>P233 Facilities Maintenance</v>
          </cell>
          <cell r="X1836" t="str">
            <v>S7200 Services</v>
          </cell>
          <cell r="Y1836" t="str">
            <v>A2140 Facilities Maintenance</v>
          </cell>
          <cell r="AB1836">
            <v>3780767</v>
          </cell>
          <cell r="AC1836">
            <v>173228</v>
          </cell>
          <cell r="AD1836">
            <v>185623.95737704917</v>
          </cell>
        </row>
        <row r="1837">
          <cell r="A1837" t="str">
            <v>O.NG.PAE.OUC.FAC.724FP</v>
          </cell>
          <cell r="B1837" t="str">
            <v>PAE OGUTA C/S FACILITIES PREV. MTC</v>
          </cell>
          <cell r="C1837" t="str">
            <v>O.NG.PEL.FAC.724FP</v>
          </cell>
          <cell r="D1837" t="str">
            <v>LAND AREA EAST (PEA) OIL FACILITIES PREVENTIVE MAINTENANCE (PRODUCTION MAINTENANCE – OIL (ONSHORE))</v>
          </cell>
          <cell r="E1837">
            <v>413001</v>
          </cell>
          <cell r="F1837">
            <v>4130</v>
          </cell>
          <cell r="G1837" t="str">
            <v>OF-MTCE</v>
          </cell>
          <cell r="H1837" t="str">
            <v>BASE JV</v>
          </cell>
          <cell r="I1837" t="str">
            <v>PRODUCTION</v>
          </cell>
          <cell r="J1837" t="str">
            <v>PRODUCTION</v>
          </cell>
          <cell r="K1837" t="str">
            <v>Asset Manager, Land East Hub</v>
          </cell>
          <cell r="L1837" t="str">
            <v>Asset Management Integration Lead</v>
          </cell>
          <cell r="M1837" t="str">
            <v>IRETI OMOTOSO</v>
          </cell>
          <cell r="N1837" t="str">
            <v>PRODUCTION</v>
          </cell>
          <cell r="O1837" t="str">
            <v>ADEDIRAN, ADEWALE</v>
          </cell>
          <cell r="P1837" t="str">
            <v>EFE.IGWE@SHELL.COM</v>
          </cell>
          <cell r="Q1837" t="str">
            <v>OPEX</v>
          </cell>
          <cell r="R1837" t="str">
            <v>OPEX</v>
          </cell>
          <cell r="S1837" t="str">
            <v>NON SAL</v>
          </cell>
          <cell r="T1837" t="str">
            <v>N/A</v>
          </cell>
          <cell r="U1837" t="str">
            <v>N/A</v>
          </cell>
          <cell r="V1837" t="str">
            <v>N/A</v>
          </cell>
          <cell r="W1837" t="str">
            <v>P233 Facilities Maintenance</v>
          </cell>
          <cell r="X1837" t="str">
            <v>S7200 Services</v>
          </cell>
          <cell r="Y1837" t="str">
            <v>A2140 Facilities Maintenance</v>
          </cell>
          <cell r="AB1837">
            <v>0</v>
          </cell>
          <cell r="AC1837">
            <v>0</v>
          </cell>
          <cell r="AD1837">
            <v>0</v>
          </cell>
        </row>
        <row r="1838">
          <cell r="A1838" t="str">
            <v>O.NG.PAE.OUF.FAC.724FP</v>
          </cell>
          <cell r="B1838" t="str">
            <v>PAE OGUTA F/S FACILITIES PREV. MTC</v>
          </cell>
          <cell r="C1838" t="str">
            <v>O.NG.PEL.FAC.724FP</v>
          </cell>
          <cell r="D1838" t="str">
            <v>LAND AREA EAST (PEA) OIL FACILITIES PREVENTIVE MAINTENANCE (PRODUCTION MAINTENANCE – OIL (ONSHORE))</v>
          </cell>
          <cell r="E1838">
            <v>413001</v>
          </cell>
          <cell r="F1838">
            <v>4130</v>
          </cell>
          <cell r="G1838" t="str">
            <v>OF-MTCE</v>
          </cell>
          <cell r="H1838" t="str">
            <v>BASE JV</v>
          </cell>
          <cell r="I1838" t="str">
            <v>PRODUCTION</v>
          </cell>
          <cell r="J1838" t="str">
            <v>PRODUCTION</v>
          </cell>
          <cell r="K1838" t="str">
            <v>Asset Manager, Land East Hub</v>
          </cell>
          <cell r="L1838" t="str">
            <v>Asset Management Integration Lead</v>
          </cell>
          <cell r="M1838" t="str">
            <v>IRETI OMOTOSO</v>
          </cell>
          <cell r="N1838" t="str">
            <v>PRODUCTION</v>
          </cell>
          <cell r="O1838" t="str">
            <v>ADEDIRAN, ADEWALE</v>
          </cell>
          <cell r="P1838" t="str">
            <v>EFE.IGWE@SHELL.COM</v>
          </cell>
          <cell r="Q1838" t="str">
            <v>OPEX</v>
          </cell>
          <cell r="R1838" t="str">
            <v>OPEX</v>
          </cell>
          <cell r="S1838" t="str">
            <v>NON SAL</v>
          </cell>
          <cell r="T1838" t="str">
            <v>N/A</v>
          </cell>
          <cell r="U1838" t="str">
            <v>N/A</v>
          </cell>
          <cell r="V1838" t="str">
            <v>N_OGUT_ENV_N01</v>
          </cell>
          <cell r="W1838" t="str">
            <v>P233 Facilities Maintenance</v>
          </cell>
          <cell r="X1838" t="str">
            <v>S7200 Services</v>
          </cell>
          <cell r="Y1838" t="str">
            <v>A2140 Facilities Maintenance</v>
          </cell>
          <cell r="AB1838">
            <v>33996805.439999998</v>
          </cell>
          <cell r="AC1838">
            <v>248585.8</v>
          </cell>
          <cell r="AD1838">
            <v>360050.73586885247</v>
          </cell>
        </row>
        <row r="1839">
          <cell r="A1839" t="str">
            <v>O.NG.PAE.RKF.FAC.724FP</v>
          </cell>
          <cell r="B1839" t="str">
            <v>PAE RUMEKPE F/S FACILITIES PREV. MTC</v>
          </cell>
          <cell r="C1839" t="str">
            <v>O.NG.PEL.FAC.724FP</v>
          </cell>
          <cell r="D1839" t="str">
            <v>LAND AREA EAST (PEA) OIL FACILITIES PREVENTIVE MAINTENANCE (PRODUCTION MAINTENANCE – OIL (ONSHORE))</v>
          </cell>
          <cell r="E1839">
            <v>413001</v>
          </cell>
          <cell r="F1839">
            <v>4130</v>
          </cell>
          <cell r="G1839" t="str">
            <v>OF-MTCE</v>
          </cell>
          <cell r="H1839" t="str">
            <v>BASE JV</v>
          </cell>
          <cell r="I1839" t="str">
            <v>PRODUCTION</v>
          </cell>
          <cell r="J1839" t="str">
            <v>PRODUCTION</v>
          </cell>
          <cell r="K1839" t="str">
            <v>Asset Manager, Land East Hub</v>
          </cell>
          <cell r="L1839" t="str">
            <v>Asset Management Integration Lead</v>
          </cell>
          <cell r="M1839" t="str">
            <v>IRETI OMOTOSO</v>
          </cell>
          <cell r="N1839" t="str">
            <v>PRODUCTION</v>
          </cell>
          <cell r="O1839" t="str">
            <v>ADEDIRAN, ADEWALE</v>
          </cell>
          <cell r="P1839" t="str">
            <v>EFE.IGWE@SHELL.COM</v>
          </cell>
          <cell r="Q1839" t="str">
            <v>OPEX</v>
          </cell>
          <cell r="R1839" t="str">
            <v>OPEX</v>
          </cell>
          <cell r="S1839" t="str">
            <v>NON SAL</v>
          </cell>
          <cell r="T1839" t="str">
            <v>N/A</v>
          </cell>
          <cell r="U1839" t="str">
            <v>N/A</v>
          </cell>
          <cell r="V1839" t="str">
            <v>N_AHIA_EL2_N03</v>
          </cell>
          <cell r="W1839" t="str">
            <v>P233 Facilities Maintenance</v>
          </cell>
          <cell r="X1839" t="str">
            <v>S7200 Services</v>
          </cell>
          <cell r="Y1839" t="str">
            <v>A2140 Facilities Maintenance</v>
          </cell>
          <cell r="AB1839">
            <v>43253029.799999997</v>
          </cell>
          <cell r="AC1839">
            <v>183673</v>
          </cell>
          <cell r="AD1839">
            <v>325486.21245901636</v>
          </cell>
        </row>
        <row r="1840">
          <cell r="A1840" t="str">
            <v>O.NG.PAE.SUU.RDS.724FP</v>
          </cell>
          <cell r="B1840" t="str">
            <v xml:space="preserve">PAE.SUPPORT ROADS PREV. MTC             </v>
          </cell>
          <cell r="C1840" t="str">
            <v>O.NG.PEL.FAC.724FP</v>
          </cell>
          <cell r="D1840" t="str">
            <v>LAND AREA EAST (PEA) OIL FACILITIES PREVENTIVE MAINTENANCE (PRODUCTION MAINTENANCE – OIL (ONSHORE))</v>
          </cell>
          <cell r="E1840">
            <v>413001</v>
          </cell>
          <cell r="F1840">
            <v>4130</v>
          </cell>
          <cell r="G1840" t="str">
            <v>OF-MTCE</v>
          </cell>
          <cell r="H1840" t="str">
            <v>BASE JV</v>
          </cell>
          <cell r="I1840" t="str">
            <v>PRODUCTION</v>
          </cell>
          <cell r="J1840" t="str">
            <v>PRODUCTION</v>
          </cell>
          <cell r="K1840" t="str">
            <v>Asset Manager, Central Hub</v>
          </cell>
          <cell r="L1840" t="str">
            <v>Asset Management Integration Lead</v>
          </cell>
          <cell r="M1840" t="str">
            <v>IRETI OMOTOSO</v>
          </cell>
          <cell r="N1840" t="str">
            <v>PRODUCTION</v>
          </cell>
          <cell r="O1840" t="str">
            <v>ADEDIRAN, ADEWALE</v>
          </cell>
          <cell r="P1840" t="str">
            <v>EFE.IGWE@SHELL.COM</v>
          </cell>
          <cell r="Q1840" t="str">
            <v>OPEX</v>
          </cell>
          <cell r="R1840" t="str">
            <v>OPEX</v>
          </cell>
          <cell r="S1840" t="str">
            <v>NON SAL</v>
          </cell>
          <cell r="T1840" t="str">
            <v>N/A</v>
          </cell>
          <cell r="U1840" t="str">
            <v>N/A</v>
          </cell>
          <cell r="V1840" t="str">
            <v>N/A</v>
          </cell>
          <cell r="W1840" t="str">
            <v>P233 Facilities Maintenance</v>
          </cell>
          <cell r="X1840" t="str">
            <v>S7200 Services</v>
          </cell>
          <cell r="Y1840" t="str">
            <v>A2140 Facilities Maintenance</v>
          </cell>
          <cell r="AB1840">
            <v>0</v>
          </cell>
          <cell r="AC1840">
            <v>0</v>
          </cell>
          <cell r="AD1840">
            <v>0</v>
          </cell>
        </row>
        <row r="1841">
          <cell r="A1841" t="str">
            <v>O.NG.PAE.UBF.FAC.724FP</v>
          </cell>
          <cell r="B1841" t="str">
            <v>PAE UBIE F/S FACILITIES PREV. MTC</v>
          </cell>
          <cell r="C1841" t="str">
            <v>O.NG.PEL.FAC.724FP</v>
          </cell>
          <cell r="D1841" t="str">
            <v>LAND AREA EAST (PEA) OIL FACILITIES PREVENTIVE MAINTENANCE (PRODUCTION MAINTENANCE – OIL (ONSHORE))</v>
          </cell>
          <cell r="E1841">
            <v>413001</v>
          </cell>
          <cell r="F1841">
            <v>4130</v>
          </cell>
          <cell r="G1841" t="str">
            <v>OF-MTCE</v>
          </cell>
          <cell r="H1841" t="str">
            <v>BASE JV</v>
          </cell>
          <cell r="I1841" t="str">
            <v>PRODUCTION</v>
          </cell>
          <cell r="J1841" t="str">
            <v>PRODUCTION</v>
          </cell>
          <cell r="K1841" t="str">
            <v>Asset Manager, Central Hub</v>
          </cell>
          <cell r="L1841" t="str">
            <v>Asset Management Integration Lead</v>
          </cell>
          <cell r="M1841" t="str">
            <v>IRETI OMOTOSO</v>
          </cell>
          <cell r="N1841" t="str">
            <v>PRODUCTION</v>
          </cell>
          <cell r="O1841" t="str">
            <v>ADEDIRAN, ADEWALE</v>
          </cell>
          <cell r="P1841" t="str">
            <v>EFE.IGWE@SHELL.COM</v>
          </cell>
          <cell r="Q1841" t="str">
            <v>OPEX</v>
          </cell>
          <cell r="R1841" t="str">
            <v>OPEX</v>
          </cell>
          <cell r="S1841" t="str">
            <v>NON SAL</v>
          </cell>
          <cell r="T1841" t="str">
            <v>N/A</v>
          </cell>
          <cell r="U1841" t="str">
            <v>N/A</v>
          </cell>
          <cell r="V1841" t="str">
            <v>N_NUNR_EL2_N03</v>
          </cell>
          <cell r="W1841" t="str">
            <v>P233 Facilities Maintenance</v>
          </cell>
          <cell r="X1841" t="str">
            <v>S7200 Services</v>
          </cell>
          <cell r="Y1841" t="str">
            <v>A2140 Facilities Maintenance</v>
          </cell>
          <cell r="AB1841">
            <v>3928738.0000000005</v>
          </cell>
          <cell r="AC1841">
            <v>89713</v>
          </cell>
          <cell r="AD1841">
            <v>102594.10819672131</v>
          </cell>
        </row>
        <row r="1842">
          <cell r="A1842" t="str">
            <v>O.NG.PCE.SUU.ACC.71300</v>
          </cell>
          <cell r="B1842" t="str">
            <v>PCE.SUPPORT ACCOODATION OPERATIONS</v>
          </cell>
          <cell r="C1842" t="str">
            <v>O.NG.PCE.SUU.ACC.71300A</v>
          </cell>
          <cell r="D1842" t="str">
            <v xml:space="preserve">PCE.SUPPORT ACCOMODATION OPERATIONS </v>
          </cell>
          <cell r="E1842">
            <v>414001</v>
          </cell>
          <cell r="F1842">
            <v>4140</v>
          </cell>
          <cell r="G1842" t="str">
            <v>OF-MTCE</v>
          </cell>
          <cell r="H1842" t="str">
            <v>BASE JV</v>
          </cell>
          <cell r="I1842" t="str">
            <v>PRODUCTION</v>
          </cell>
          <cell r="J1842" t="str">
            <v>PRODUCTION</v>
          </cell>
          <cell r="K1842" t="str">
            <v>Asset Manager, Swamp East Hub</v>
          </cell>
          <cell r="L1842" t="str">
            <v>Asset Management Integration Lead</v>
          </cell>
          <cell r="M1842" t="str">
            <v>IRETI OMOTOSO</v>
          </cell>
          <cell r="N1842" t="str">
            <v>PRODUCTION</v>
          </cell>
          <cell r="O1842" t="str">
            <v>AZUBUIKE, JOHN</v>
          </cell>
          <cell r="P1842" t="str">
            <v>PATRICK.OGUN@SHELL.COM</v>
          </cell>
          <cell r="Q1842" t="str">
            <v>OPEX</v>
          </cell>
          <cell r="R1842" t="str">
            <v>OPEX</v>
          </cell>
          <cell r="S1842" t="str">
            <v>NON SAL</v>
          </cell>
          <cell r="T1842" t="str">
            <v>N/A</v>
          </cell>
          <cell r="U1842" t="str">
            <v>N/A</v>
          </cell>
          <cell r="V1842" t="str">
            <v>C_OPSE_OIL_Z11</v>
          </cell>
          <cell r="W1842" t="str">
            <v>P231 Production Operations</v>
          </cell>
          <cell r="X1842" t="str">
            <v>S7200 Services</v>
          </cell>
          <cell r="Y1842" t="str">
            <v>A2110 Production Operations</v>
          </cell>
          <cell r="AB1842">
            <v>15096000.000000002</v>
          </cell>
          <cell r="AC1842">
            <v>51000</v>
          </cell>
          <cell r="AD1842">
            <v>100495.08196721312</v>
          </cell>
        </row>
        <row r="1843">
          <cell r="A1843" t="str">
            <v>O.NG.PAE.UCF.FAC.724FP</v>
          </cell>
          <cell r="B1843" t="str">
            <v>PAE UMUECHEM F/S FACILITIES PREV. MTC</v>
          </cell>
          <cell r="C1843" t="str">
            <v>O.NG.PEL.FAC.724FP</v>
          </cell>
          <cell r="D1843" t="str">
            <v>LAND AREA EAST (PEA) OIL FACILITIES PREVENTIVE MAINTENANCE (PRODUCTION MAINTENANCE – OIL (ONSHORE))</v>
          </cell>
          <cell r="E1843">
            <v>413001</v>
          </cell>
          <cell r="F1843">
            <v>4130</v>
          </cell>
          <cell r="G1843" t="str">
            <v>OF-MTCE</v>
          </cell>
          <cell r="H1843" t="str">
            <v>BASE JV</v>
          </cell>
          <cell r="I1843" t="str">
            <v>PRODUCTION</v>
          </cell>
          <cell r="J1843" t="str">
            <v>PRODUCTION</v>
          </cell>
          <cell r="K1843" t="str">
            <v>Asset Manager, Land East Hub</v>
          </cell>
          <cell r="L1843" t="str">
            <v>Asset Management Integration Lead</v>
          </cell>
          <cell r="M1843" t="str">
            <v>IRETI OMOTOSO</v>
          </cell>
          <cell r="N1843" t="str">
            <v>PRODUCTION</v>
          </cell>
          <cell r="O1843" t="str">
            <v>ADEDIRAN, ADEWALE</v>
          </cell>
          <cell r="P1843" t="str">
            <v>EFE.IGWE@SHELL.COM</v>
          </cell>
          <cell r="Q1843" t="str">
            <v>OPEX</v>
          </cell>
          <cell r="R1843" t="str">
            <v>OPEX</v>
          </cell>
          <cell r="S1843" t="str">
            <v>NON SAL</v>
          </cell>
          <cell r="T1843" t="str">
            <v>N/A</v>
          </cell>
          <cell r="U1843" t="str">
            <v>N/A</v>
          </cell>
          <cell r="V1843" t="str">
            <v>N_UMUE_EL1_N03</v>
          </cell>
          <cell r="W1843" t="str">
            <v>P233 Facilities Maintenance</v>
          </cell>
          <cell r="X1843" t="str">
            <v>S7200 Services</v>
          </cell>
          <cell r="Y1843" t="str">
            <v>A2140 Facilities Maintenance</v>
          </cell>
          <cell r="AB1843">
            <v>3585891.9999999991</v>
          </cell>
          <cell r="AC1843">
            <v>200138</v>
          </cell>
          <cell r="AD1843">
            <v>211895.02295081966</v>
          </cell>
        </row>
        <row r="1844">
          <cell r="A1844" t="str">
            <v>O.NG.PAE.UCF.FLO.724FP</v>
          </cell>
          <cell r="B1844" t="str">
            <v>PAE UMUECHEM F/S FLOWLINES PREV. MTC</v>
          </cell>
          <cell r="C1844" t="str">
            <v>O.NG.PEL.FAC.724FP</v>
          </cell>
          <cell r="D1844" t="str">
            <v>LAND AREA EAST (PEA) OIL FACILITIES PREVENTIVE MAINTENANCE (PRODUCTION MAINTENANCE – OIL (ONSHORE))</v>
          </cell>
          <cell r="E1844">
            <v>413001</v>
          </cell>
          <cell r="F1844">
            <v>4130</v>
          </cell>
          <cell r="G1844" t="str">
            <v>OF-MTCE</v>
          </cell>
          <cell r="H1844" t="str">
            <v>BASE JV</v>
          </cell>
          <cell r="I1844" t="str">
            <v>PRODUCTION</v>
          </cell>
          <cell r="J1844" t="str">
            <v>PRODUCTION</v>
          </cell>
          <cell r="K1844" t="str">
            <v>Asset Manager, Land East Hub</v>
          </cell>
          <cell r="L1844" t="str">
            <v>Asset Management Integration Lead</v>
          </cell>
          <cell r="M1844" t="str">
            <v>IRETI OMOTOSO</v>
          </cell>
          <cell r="N1844" t="str">
            <v>PRODUCTION</v>
          </cell>
          <cell r="O1844" t="str">
            <v>ADEDIRAN, ADEWALE</v>
          </cell>
          <cell r="P1844" t="str">
            <v>EFE.IGWE@SHELL.COM</v>
          </cell>
          <cell r="Q1844" t="str">
            <v>OPEX</v>
          </cell>
          <cell r="R1844" t="str">
            <v>OPEX</v>
          </cell>
          <cell r="S1844" t="str">
            <v>NON SAL</v>
          </cell>
          <cell r="T1844" t="str">
            <v>N/A</v>
          </cell>
          <cell r="U1844" t="str">
            <v>N/A</v>
          </cell>
          <cell r="V1844" t="str">
            <v>N/A</v>
          </cell>
          <cell r="W1844" t="str">
            <v>P233 Facilities Maintenance</v>
          </cell>
          <cell r="X1844" t="str">
            <v>S7200 Services</v>
          </cell>
          <cell r="Y1844" t="str">
            <v>A2140 Facilities Maintenance</v>
          </cell>
          <cell r="AB1844">
            <v>0</v>
          </cell>
          <cell r="AC1844">
            <v>0</v>
          </cell>
          <cell r="AD1844">
            <v>0</v>
          </cell>
        </row>
        <row r="1845">
          <cell r="A1845" t="str">
            <v>O.NG.PBE.DCF.FAC.724FP</v>
          </cell>
          <cell r="B1845" t="str">
            <v>PBE DIEBU CREEK F/S FACIL PREV. MTC</v>
          </cell>
          <cell r="C1845" t="str">
            <v>O.NG.PEL.FAC.724FP</v>
          </cell>
          <cell r="D1845" t="str">
            <v>LAND AREA EAST (PEA) OIL FACILITIES PREVENTIVE MAINTENANCE (PRODUCTION MAINTENANCE – OIL (ONSHORE))</v>
          </cell>
          <cell r="E1845">
            <v>413001</v>
          </cell>
          <cell r="F1845">
            <v>4130</v>
          </cell>
          <cell r="G1845" t="str">
            <v>OF-MTCE</v>
          </cell>
          <cell r="H1845" t="str">
            <v>BASE JV</v>
          </cell>
          <cell r="I1845" t="str">
            <v>PRODUCTION</v>
          </cell>
          <cell r="J1845" t="str">
            <v>PRODUCTION</v>
          </cell>
          <cell r="K1845" t="str">
            <v>Asset Manager, Central Hub</v>
          </cell>
          <cell r="L1845" t="str">
            <v>Asset Management Integration Lead</v>
          </cell>
          <cell r="M1845" t="str">
            <v>IRETI OMOTOSO</v>
          </cell>
          <cell r="N1845" t="str">
            <v>PRODUCTION</v>
          </cell>
          <cell r="O1845" t="str">
            <v>ADEDIRAN, ADEWALE</v>
          </cell>
          <cell r="P1845" t="str">
            <v>EFE.IGWE@SHELL.COM</v>
          </cell>
          <cell r="Q1845" t="str">
            <v>OPEX</v>
          </cell>
          <cell r="R1845" t="str">
            <v>OPEX</v>
          </cell>
          <cell r="S1845" t="str">
            <v>NON SAL</v>
          </cell>
          <cell r="T1845" t="str">
            <v>N/A</v>
          </cell>
          <cell r="U1845" t="str">
            <v>N/A</v>
          </cell>
          <cell r="V1845" t="str">
            <v>N_DBUC_EL2_N03</v>
          </cell>
          <cell r="W1845" t="str">
            <v>P233 Facilities Maintenance</v>
          </cell>
          <cell r="X1845" t="str">
            <v>S7200 Services</v>
          </cell>
          <cell r="Y1845" t="str">
            <v>A2140 Facilities Maintenance</v>
          </cell>
          <cell r="AB1845">
            <v>10063388.08</v>
          </cell>
          <cell r="AC1845">
            <v>107147</v>
          </cell>
          <cell r="AD1845">
            <v>140141.71501639346</v>
          </cell>
        </row>
        <row r="1846">
          <cell r="A1846" t="str">
            <v>O.NG.PBE.DCF.FLO.724FP</v>
          </cell>
          <cell r="B1846" t="str">
            <v xml:space="preserve">PBE DIEBU CREEK F/S FLOWL PREVENT MTC   </v>
          </cell>
          <cell r="C1846" t="str">
            <v>O.NG.PEL.FAC.724FP</v>
          </cell>
          <cell r="D1846" t="str">
            <v>LAND AREA EAST (PEA) OIL FACILITIES PREVENTIVE MAINTENANCE (PRODUCTION MAINTENANCE – OIL (ONSHORE))</v>
          </cell>
          <cell r="E1846">
            <v>413001</v>
          </cell>
          <cell r="F1846">
            <v>4130</v>
          </cell>
          <cell r="G1846" t="str">
            <v>OF-MTCE</v>
          </cell>
          <cell r="H1846" t="str">
            <v>BASE JV</v>
          </cell>
          <cell r="I1846" t="str">
            <v>PRODUCTION</v>
          </cell>
          <cell r="J1846" t="str">
            <v>PRODUCTION</v>
          </cell>
          <cell r="K1846" t="str">
            <v>Asset Manager, Central Hub</v>
          </cell>
          <cell r="L1846" t="str">
            <v>Asset Management Integration Lead</v>
          </cell>
          <cell r="M1846" t="str">
            <v>IRETI OMOTOSO</v>
          </cell>
          <cell r="N1846" t="str">
            <v>PRODUCTION</v>
          </cell>
          <cell r="O1846" t="str">
            <v>ADEDIRAN, ADEWALE</v>
          </cell>
          <cell r="P1846" t="str">
            <v>EFE.IGWE@SHELL.COM</v>
          </cell>
          <cell r="Q1846" t="str">
            <v>OPEX</v>
          </cell>
          <cell r="R1846" t="str">
            <v>OPEX</v>
          </cell>
          <cell r="S1846" t="str">
            <v>NON SAL</v>
          </cell>
          <cell r="T1846" t="str">
            <v>N/A</v>
          </cell>
          <cell r="U1846" t="str">
            <v>N/A</v>
          </cell>
          <cell r="V1846" t="str">
            <v>N/A</v>
          </cell>
          <cell r="W1846" t="str">
            <v>P233 Facilities Maintenance</v>
          </cell>
          <cell r="X1846" t="str">
            <v>S7200 Services</v>
          </cell>
          <cell r="Y1846" t="str">
            <v>A2140 Facilities Maintenance</v>
          </cell>
          <cell r="AB1846">
            <v>0</v>
          </cell>
          <cell r="AC1846">
            <v>0</v>
          </cell>
          <cell r="AD1846">
            <v>0</v>
          </cell>
        </row>
        <row r="1847">
          <cell r="A1847" t="str">
            <v>O.NG.PBE.NUF.FAC.724FP</v>
          </cell>
          <cell r="B1847" t="str">
            <v>PBE NUN RIVER F/S FACIL PREV. MTC</v>
          </cell>
          <cell r="C1847" t="str">
            <v>O.NG.PEL.FAC.724FP</v>
          </cell>
          <cell r="D1847" t="str">
            <v>LAND AREA EAST (PEA) OIL FACILITIES PREVENTIVE MAINTENANCE (PRODUCTION MAINTENANCE – OIL (ONSHORE))</v>
          </cell>
          <cell r="E1847">
            <v>413001</v>
          </cell>
          <cell r="F1847">
            <v>4130</v>
          </cell>
          <cell r="G1847" t="str">
            <v>OF-MTCE</v>
          </cell>
          <cell r="H1847" t="str">
            <v>BASE JV</v>
          </cell>
          <cell r="I1847" t="str">
            <v>PRODUCTION</v>
          </cell>
          <cell r="J1847" t="str">
            <v>PRODUCTION</v>
          </cell>
          <cell r="K1847" t="str">
            <v>Asset Manager, Central Hub</v>
          </cell>
          <cell r="L1847" t="str">
            <v>Asset Management Integration Lead</v>
          </cell>
          <cell r="M1847" t="str">
            <v>IRETI OMOTOSO</v>
          </cell>
          <cell r="N1847" t="str">
            <v>PRODUCTION</v>
          </cell>
          <cell r="O1847" t="str">
            <v>ADEDIRAN, ADEWALE</v>
          </cell>
          <cell r="P1847" t="str">
            <v>EFE.IGWE@SHELL.COM</v>
          </cell>
          <cell r="Q1847" t="str">
            <v>OPEX</v>
          </cell>
          <cell r="R1847" t="str">
            <v>OPEX</v>
          </cell>
          <cell r="S1847" t="str">
            <v>NON SAL</v>
          </cell>
          <cell r="T1847" t="str">
            <v>N/A</v>
          </cell>
          <cell r="U1847" t="str">
            <v>N/A</v>
          </cell>
          <cell r="V1847" t="str">
            <v>N_NUNR_EL2_N03</v>
          </cell>
          <cell r="W1847" t="str">
            <v>P233 Facilities Maintenance</v>
          </cell>
          <cell r="X1847" t="str">
            <v>S7200 Services</v>
          </cell>
          <cell r="Y1847" t="str">
            <v>A2140 Facilities Maintenance</v>
          </cell>
          <cell r="AB1847">
            <v>20928738</v>
          </cell>
          <cell r="AC1847">
            <v>107147</v>
          </cell>
          <cell r="AD1847">
            <v>175765.8131147541</v>
          </cell>
        </row>
        <row r="1848">
          <cell r="A1848" t="str">
            <v>O.NG.PCW.ARF.FAC.724FC</v>
          </cell>
          <cell r="B1848" t="str">
            <v>PCW AFREMO F/S FACIL CORR. MTC</v>
          </cell>
          <cell r="C1848" t="str">
            <v>O.NG.PCW.FAC.724AFC</v>
          </cell>
          <cell r="D1848" t="str">
            <v>PCW AFREMO F/S FACIL CORR. MTC (PRODUCTION MAINTENANCE – OIL (ONSHORE))</v>
          </cell>
          <cell r="E1848">
            <v>413001</v>
          </cell>
          <cell r="F1848">
            <v>4130</v>
          </cell>
          <cell r="G1848" t="str">
            <v>OF-MTCE</v>
          </cell>
          <cell r="H1848" t="str">
            <v>BASE JV</v>
          </cell>
          <cell r="I1848" t="str">
            <v>PRODUCTION</v>
          </cell>
          <cell r="J1848" t="str">
            <v>PRODUCTION</v>
          </cell>
          <cell r="K1848" t="str">
            <v>Asset Manager, Swamp West Hub</v>
          </cell>
          <cell r="L1848" t="str">
            <v>Asset Management Integration Lead</v>
          </cell>
          <cell r="M1848" t="str">
            <v>IRETI OMOTOSO</v>
          </cell>
          <cell r="N1848" t="str">
            <v>PRODUCTION</v>
          </cell>
          <cell r="O1848" t="str">
            <v>COOKEY, GABRIEL</v>
          </cell>
          <cell r="P1848" t="str">
            <v>RACHEAL.ORUEKPETI@SHELL.COM</v>
          </cell>
          <cell r="Q1848" t="str">
            <v>OPEX</v>
          </cell>
          <cell r="R1848" t="str">
            <v>OPEX</v>
          </cell>
          <cell r="S1848" t="str">
            <v>NON SAL</v>
          </cell>
          <cell r="T1848" t="str">
            <v>N/A</v>
          </cell>
          <cell r="U1848" t="str">
            <v>N/A</v>
          </cell>
          <cell r="V1848" t="str">
            <v>N_AFRE_WS1_N02</v>
          </cell>
          <cell r="W1848" t="str">
            <v>P233 Facilities Maintenance</v>
          </cell>
          <cell r="X1848" t="str">
            <v>S7200 Services</v>
          </cell>
          <cell r="Y1848" t="str">
            <v>A2140 Facilities Maintenance</v>
          </cell>
          <cell r="AB1848">
            <v>1104510.4431116283</v>
          </cell>
          <cell r="AC1848">
            <v>20881.16194611046</v>
          </cell>
          <cell r="AD1848">
            <v>24502.507661230553</v>
          </cell>
        </row>
        <row r="1849">
          <cell r="A1849" t="str">
            <v>O.NG.PAE.A1B.FAC.71300</v>
          </cell>
          <cell r="B1849" t="str">
            <v>PAE AGBADA 1 BOOSTER FAC OPERATIONS</v>
          </cell>
          <cell r="C1849" t="str">
            <v>O.NG.PEL.GAS.71300</v>
          </cell>
          <cell r="D1849" t="str">
            <v>LAND AREA EAST (PEL) GAS FACILITIES OPERATIONS (PRODUCTION MAINTENANCE – GAS (ONSHORE))</v>
          </cell>
          <cell r="E1849">
            <v>413003</v>
          </cell>
          <cell r="F1849">
            <v>4130</v>
          </cell>
          <cell r="G1849" t="str">
            <v>GAS</v>
          </cell>
          <cell r="H1849" t="str">
            <v>BASE JV</v>
          </cell>
          <cell r="I1849" t="str">
            <v>PRODUCTION</v>
          </cell>
          <cell r="J1849" t="str">
            <v>PRODUCTION</v>
          </cell>
          <cell r="K1849" t="str">
            <v>Asset Manager, Land East Hub</v>
          </cell>
          <cell r="L1849" t="str">
            <v>Asset Management Integration Lead</v>
          </cell>
          <cell r="M1849" t="str">
            <v>IRETI OMOTOSO</v>
          </cell>
          <cell r="N1849" t="str">
            <v>PRODUCTION</v>
          </cell>
          <cell r="O1849" t="str">
            <v>ADEDIRAN, ADEWALE</v>
          </cell>
          <cell r="P1849" t="str">
            <v>FUBARA.AMAKIRI@SHELL.COM</v>
          </cell>
          <cell r="Q1849" t="str">
            <v>OPEX</v>
          </cell>
          <cell r="R1849" t="str">
            <v>OPEX</v>
          </cell>
          <cell r="S1849" t="str">
            <v>NON SAL</v>
          </cell>
          <cell r="T1849" t="str">
            <v>N/A</v>
          </cell>
          <cell r="U1849" t="str">
            <v>N/A</v>
          </cell>
          <cell r="V1849" t="str">
            <v>N_AGBD_EL1_N01</v>
          </cell>
          <cell r="W1849" t="str">
            <v>P231 Production Operations</v>
          </cell>
          <cell r="X1849" t="str">
            <v>S7200 Services</v>
          </cell>
          <cell r="Y1849" t="str">
            <v>A2170 Direct Mngt and Overheads</v>
          </cell>
          <cell r="AB1849">
            <v>6090000</v>
          </cell>
          <cell r="AC1849">
            <v>3015</v>
          </cell>
          <cell r="AD1849">
            <v>22982.213114754097</v>
          </cell>
        </row>
        <row r="1850">
          <cell r="A1850" t="str">
            <v>O.NG.PAE.GBA.FAC.71300</v>
          </cell>
          <cell r="B1850" t="str">
            <v>GBARAN AGG FACILITIES OPERATIONS</v>
          </cell>
          <cell r="C1850" t="str">
            <v>O.NG.PEL.GAS.71300</v>
          </cell>
          <cell r="D1850" t="str">
            <v>LAND AREA EAST (PEL) GAS FACILITIES OPERATIONS (PRODUCTION MAINTENANCE – GAS (ONSHORE))</v>
          </cell>
          <cell r="E1850">
            <v>413003</v>
          </cell>
          <cell r="F1850">
            <v>4130</v>
          </cell>
          <cell r="G1850" t="str">
            <v>GAS</v>
          </cell>
          <cell r="H1850" t="str">
            <v>BASE JV</v>
          </cell>
          <cell r="I1850" t="str">
            <v>PRODUCTION</v>
          </cell>
          <cell r="J1850" t="str">
            <v>PRODUCTION</v>
          </cell>
          <cell r="K1850" t="str">
            <v>Asset Manager, Central Hub</v>
          </cell>
          <cell r="L1850" t="str">
            <v>Asset Management Integration Lead</v>
          </cell>
          <cell r="M1850" t="str">
            <v>IRETI OMOTOSO</v>
          </cell>
          <cell r="N1850" t="str">
            <v>PRODUCTION</v>
          </cell>
          <cell r="O1850" t="str">
            <v>ADEDIRAN, ADEWALE</v>
          </cell>
          <cell r="P1850" t="str">
            <v>FUBARA.AMAKIRI@SHELL.COM</v>
          </cell>
          <cell r="Q1850" t="str">
            <v>OPEX</v>
          </cell>
          <cell r="R1850" t="str">
            <v>OPEX</v>
          </cell>
          <cell r="S1850" t="str">
            <v>NON SAL</v>
          </cell>
          <cell r="T1850" t="str">
            <v>N/A</v>
          </cell>
          <cell r="U1850" t="str">
            <v>N/A</v>
          </cell>
          <cell r="V1850" t="str">
            <v>N_GBAR_EL2_G01</v>
          </cell>
          <cell r="W1850" t="str">
            <v>P231 Production Operations</v>
          </cell>
          <cell r="X1850" t="str">
            <v>S7200 Services</v>
          </cell>
          <cell r="Y1850" t="str">
            <v>A2110 Production Operations</v>
          </cell>
          <cell r="AB1850">
            <v>59568324.199999996</v>
          </cell>
          <cell r="AC1850">
            <v>207074.68</v>
          </cell>
          <cell r="AD1850">
            <v>402380.66098360653</v>
          </cell>
        </row>
        <row r="1851">
          <cell r="A1851" t="str">
            <v>O.NG.PAE.GBG.FAC.71300</v>
          </cell>
          <cell r="B1851" t="str">
            <v>GBARAN G/P FACILITIES OPERATIONS</v>
          </cell>
          <cell r="C1851" t="str">
            <v>O.NG.PEL.GAS.71300</v>
          </cell>
          <cell r="D1851" t="str">
            <v>LAND AREA EAST (PEL) GAS FACILITIES OPERATIONS (PRODUCTION MAINTENANCE – GAS (ONSHORE))</v>
          </cell>
          <cell r="E1851">
            <v>413003</v>
          </cell>
          <cell r="F1851">
            <v>4130</v>
          </cell>
          <cell r="G1851" t="str">
            <v>GAS</v>
          </cell>
          <cell r="H1851" t="str">
            <v>BASE JV</v>
          </cell>
          <cell r="I1851" t="str">
            <v>PRODUCTION</v>
          </cell>
          <cell r="J1851" t="str">
            <v>PRODUCTION</v>
          </cell>
          <cell r="K1851" t="str">
            <v>Asset Manager, Central Hub</v>
          </cell>
          <cell r="L1851" t="str">
            <v>Asset Management Integration Lead</v>
          </cell>
          <cell r="M1851" t="str">
            <v>IRETI OMOTOSO</v>
          </cell>
          <cell r="N1851" t="str">
            <v>PRODUCTION</v>
          </cell>
          <cell r="O1851" t="str">
            <v>ADEDIRAN, ADEWALE</v>
          </cell>
          <cell r="P1851" t="str">
            <v>FUBARA.AMAKIRI@SHELL.COM</v>
          </cell>
          <cell r="Q1851" t="str">
            <v>OPEX</v>
          </cell>
          <cell r="R1851" t="str">
            <v>OPEX</v>
          </cell>
          <cell r="S1851" t="str">
            <v>NON SAL</v>
          </cell>
          <cell r="T1851" t="str">
            <v>N/A</v>
          </cell>
          <cell r="U1851" t="str">
            <v>N/A</v>
          </cell>
          <cell r="V1851" t="str">
            <v>N_GBAR_EL2_G01</v>
          </cell>
          <cell r="W1851" t="str">
            <v>P231 Production Operations - Gas</v>
          </cell>
          <cell r="X1851" t="str">
            <v>S7200 Services</v>
          </cell>
          <cell r="Y1851" t="str">
            <v>A2110 Production Operations</v>
          </cell>
          <cell r="AB1851">
            <v>111007100</v>
          </cell>
          <cell r="AC1851">
            <v>642855.75</v>
          </cell>
          <cell r="AD1851">
            <v>1006813.4549180327</v>
          </cell>
        </row>
        <row r="1852">
          <cell r="A1852" t="str">
            <v>O.NG.PCW.BSF.FAC.71300</v>
          </cell>
          <cell r="B1852" t="str">
            <v>PCW BENISEDE F/S FACIL OPERATIONS</v>
          </cell>
          <cell r="C1852" t="str">
            <v>O.NG.PBW.GAS.71300H</v>
          </cell>
          <cell r="D1852" t="str">
            <v>SOUTHERN SWAMP (PWC) OIL FACILITIES OPERATIONS (FUEL &amp; DIESEL)</v>
          </cell>
          <cell r="E1852">
            <v>413001</v>
          </cell>
          <cell r="F1852">
            <v>4130</v>
          </cell>
          <cell r="G1852" t="str">
            <v>OF-MTCE</v>
          </cell>
          <cell r="H1852" t="str">
            <v>BASE JV</v>
          </cell>
          <cell r="I1852" t="str">
            <v>PRODUCTION</v>
          </cell>
          <cell r="J1852" t="str">
            <v>PRODUCTION</v>
          </cell>
          <cell r="K1852" t="str">
            <v>Asset Manager, Swamp West Hub</v>
          </cell>
          <cell r="L1852" t="str">
            <v>Asset Management Integration Lead</v>
          </cell>
          <cell r="M1852" t="str">
            <v>IRETI OMOTOSO</v>
          </cell>
          <cell r="N1852" t="str">
            <v>PRODUCTION</v>
          </cell>
          <cell r="O1852" t="str">
            <v>COOKEY, GABRIEL</v>
          </cell>
          <cell r="P1852" t="str">
            <v>RICHARD.ITENE@SHELL.COM</v>
          </cell>
          <cell r="Q1852" t="str">
            <v>OPEX</v>
          </cell>
          <cell r="R1852" t="str">
            <v>OPEX</v>
          </cell>
          <cell r="S1852" t="str">
            <v>NON SAL</v>
          </cell>
          <cell r="T1852" t="str">
            <v>N/A</v>
          </cell>
          <cell r="U1852" t="str">
            <v>N/A</v>
          </cell>
          <cell r="V1852" t="str">
            <v>N_BENS_WS2_N02</v>
          </cell>
          <cell r="W1852" t="str">
            <v>P231 Production Operations</v>
          </cell>
          <cell r="X1852" t="str">
            <v>S7200 Services</v>
          </cell>
          <cell r="Y1852" t="str">
            <v>A2110 Production Operations</v>
          </cell>
          <cell r="AB1852">
            <v>288154435.732544</v>
          </cell>
          <cell r="AC1852">
            <v>967160.91999999993</v>
          </cell>
          <cell r="AD1852">
            <v>1911929.5617460459</v>
          </cell>
        </row>
        <row r="1853">
          <cell r="A1853" t="str">
            <v>O.NG.PAE.I2B.FAC.71300</v>
          </cell>
          <cell r="B1853" t="str">
            <v>IMOR 2 BOOSTER FACILITY OPERATIONS</v>
          </cell>
          <cell r="C1853" t="str">
            <v>O.NG.PEL.GAS.71300</v>
          </cell>
          <cell r="D1853" t="str">
            <v>LAND AREA EAST (PEL) GAS FACILITIES OPERATIONS (PRODUCTION MAINTENANCE – GAS (ONSHORE))</v>
          </cell>
          <cell r="E1853">
            <v>413003</v>
          </cell>
          <cell r="F1853">
            <v>4130</v>
          </cell>
          <cell r="G1853" t="str">
            <v>GAS</v>
          </cell>
          <cell r="H1853" t="str">
            <v>BASE JV</v>
          </cell>
          <cell r="I1853" t="str">
            <v>PRODUCTION</v>
          </cell>
          <cell r="J1853" t="str">
            <v>PRODUCTION</v>
          </cell>
          <cell r="K1853" t="str">
            <v>Asset Manager, Land East Hub</v>
          </cell>
          <cell r="L1853" t="str">
            <v>Asset Management Integration Lead</v>
          </cell>
          <cell r="M1853" t="str">
            <v>IRETI OMOTOSO</v>
          </cell>
          <cell r="N1853" t="str">
            <v>PRODUCTION</v>
          </cell>
          <cell r="O1853" t="str">
            <v>ADEDIRAN, ADEWALE</v>
          </cell>
          <cell r="P1853" t="str">
            <v>FUBARA.AMAKIRI@SHELL.COM</v>
          </cell>
          <cell r="Q1853" t="str">
            <v>OPEX</v>
          </cell>
          <cell r="R1853" t="str">
            <v>OPEX</v>
          </cell>
          <cell r="S1853" t="str">
            <v>NON SAL</v>
          </cell>
          <cell r="T1853" t="str">
            <v>N/A</v>
          </cell>
          <cell r="U1853" t="str">
            <v>N/A</v>
          </cell>
          <cell r="V1853" t="str">
            <v>N_IMOR_EL1_N01</v>
          </cell>
          <cell r="W1853" t="str">
            <v>P231 Production Operations</v>
          </cell>
          <cell r="X1853" t="str">
            <v>S7200 Services</v>
          </cell>
          <cell r="Y1853" t="str">
            <v>A2110 Production Operations</v>
          </cell>
          <cell r="AB1853">
            <v>0</v>
          </cell>
          <cell r="AC1853">
            <v>0</v>
          </cell>
          <cell r="AD1853">
            <v>0</v>
          </cell>
        </row>
        <row r="1854">
          <cell r="A1854" t="str">
            <v>O.NG.PAE.I3B.FAC.71300</v>
          </cell>
          <cell r="B1854" t="str">
            <v>IMOR 3 BOOSTER FACILITY OPERATIONS</v>
          </cell>
          <cell r="C1854" t="str">
            <v>O.NG.PEL.GAS.71300</v>
          </cell>
          <cell r="D1854" t="str">
            <v>LAND AREA EAST (PEL) GAS FACILITIES OPERATIONS (PRODUCTION MAINTENANCE – GAS (ONSHORE))</v>
          </cell>
          <cell r="E1854">
            <v>413003</v>
          </cell>
          <cell r="F1854">
            <v>4130</v>
          </cell>
          <cell r="G1854" t="str">
            <v>GAS</v>
          </cell>
          <cell r="H1854" t="str">
            <v>BASE JV</v>
          </cell>
          <cell r="I1854" t="str">
            <v>PRODUCTION</v>
          </cell>
          <cell r="J1854" t="str">
            <v>PRODUCTION</v>
          </cell>
          <cell r="K1854" t="str">
            <v>Asset Manager, Land East Hub</v>
          </cell>
          <cell r="L1854" t="str">
            <v>Asset Management Integration Lead</v>
          </cell>
          <cell r="M1854" t="str">
            <v>IRETI OMOTOSO</v>
          </cell>
          <cell r="N1854" t="str">
            <v>PRODUCTION</v>
          </cell>
          <cell r="O1854" t="str">
            <v>ADEDIRAN, ADEWALE</v>
          </cell>
          <cell r="P1854" t="str">
            <v>FUBARA.AMAKIRI@SHELL.COM</v>
          </cell>
          <cell r="Q1854" t="str">
            <v>OPEX</v>
          </cell>
          <cell r="R1854" t="str">
            <v>OPEX</v>
          </cell>
          <cell r="S1854" t="str">
            <v>NON SAL</v>
          </cell>
          <cell r="T1854" t="str">
            <v>N/A</v>
          </cell>
          <cell r="U1854" t="str">
            <v>N/A</v>
          </cell>
          <cell r="V1854" t="str">
            <v>N_IMOR_EL1_N01</v>
          </cell>
          <cell r="W1854" t="str">
            <v>P231 Production Operations</v>
          </cell>
          <cell r="X1854" t="str">
            <v>S7200 Services</v>
          </cell>
          <cell r="Y1854" t="str">
            <v>A2110 Production Operations</v>
          </cell>
          <cell r="AB1854">
            <v>0</v>
          </cell>
          <cell r="AC1854">
            <v>0</v>
          </cell>
          <cell r="AD1854">
            <v>0</v>
          </cell>
        </row>
        <row r="1855">
          <cell r="A1855" t="str">
            <v>O.NG.PCW.BSF.FAC.724FP</v>
          </cell>
          <cell r="B1855" t="str">
            <v>PCW BENISEDE F/S FACIL PREV. MTC</v>
          </cell>
          <cell r="C1855" t="str">
            <v>O.NG.PCW.FAC.724BFP</v>
          </cell>
          <cell r="D1855" t="str">
            <v>PCW BENISEDE F/S FACIL PREV. MTC (PRODUCTION MAINTENANCE – OIL (ONSHORE))</v>
          </cell>
          <cell r="E1855">
            <v>413001</v>
          </cell>
          <cell r="F1855">
            <v>4130</v>
          </cell>
          <cell r="G1855" t="str">
            <v>OF-MTCE</v>
          </cell>
          <cell r="H1855" t="str">
            <v>BASE JV</v>
          </cell>
          <cell r="I1855" t="str">
            <v>PRODUCTION</v>
          </cell>
          <cell r="J1855" t="str">
            <v>PRODUCTION</v>
          </cell>
          <cell r="K1855" t="str">
            <v>Asset Manager, Swamp West Hub</v>
          </cell>
          <cell r="L1855" t="str">
            <v>Asset Management Integration Lead</v>
          </cell>
          <cell r="M1855" t="str">
            <v>IRETI OMOTOSO</v>
          </cell>
          <cell r="N1855" t="str">
            <v>PRODUCTION</v>
          </cell>
          <cell r="O1855" t="str">
            <v>COOKEY, GABRIEL</v>
          </cell>
          <cell r="P1855" t="str">
            <v>SAMUEL.AKPORHUARHO@SHELL.COM</v>
          </cell>
          <cell r="Q1855" t="str">
            <v>OPEX</v>
          </cell>
          <cell r="R1855" t="str">
            <v>OPEX</v>
          </cell>
          <cell r="S1855" t="str">
            <v>NON SAL</v>
          </cell>
          <cell r="T1855" t="str">
            <v>N/A</v>
          </cell>
          <cell r="U1855" t="str">
            <v>N/A</v>
          </cell>
          <cell r="V1855" t="str">
            <v>N_BENS_WS2_N02</v>
          </cell>
          <cell r="W1855" t="str">
            <v>P233 Facilities Maintenance</v>
          </cell>
          <cell r="X1855" t="str">
            <v>S7200 Services</v>
          </cell>
          <cell r="Y1855" t="str">
            <v>A2140 Facilities Maintenance</v>
          </cell>
          <cell r="AB1855">
            <v>9902460</v>
          </cell>
          <cell r="AC1855">
            <v>357609.37</v>
          </cell>
          <cell r="AD1855">
            <v>390076.45196721313</v>
          </cell>
        </row>
        <row r="1856">
          <cell r="A1856" t="str">
            <v>O.NG.PAE.NKB.FAC.71300</v>
          </cell>
          <cell r="B1856" t="str">
            <v>NKALI BOOSTER FACILITY OPERATIONS</v>
          </cell>
          <cell r="C1856" t="str">
            <v>O.NG.PEL.GAS.71300</v>
          </cell>
          <cell r="D1856" t="str">
            <v>LAND AREA EAST (PEL) GAS FACILITIES OPERATIONS (PRODUCTION MAINTENANCE – GAS (ONSHORE))</v>
          </cell>
          <cell r="E1856">
            <v>413003</v>
          </cell>
          <cell r="F1856">
            <v>4130</v>
          </cell>
          <cell r="G1856" t="str">
            <v>GAS</v>
          </cell>
          <cell r="H1856" t="str">
            <v>BASE JV</v>
          </cell>
          <cell r="I1856" t="str">
            <v>PRODUCTION</v>
          </cell>
          <cell r="J1856" t="str">
            <v>PRODUCTION</v>
          </cell>
          <cell r="K1856" t="str">
            <v>Asset Manager, Land East Hub</v>
          </cell>
          <cell r="L1856" t="str">
            <v>Asset Management Integration Lead</v>
          </cell>
          <cell r="M1856" t="str">
            <v>IRETI OMOTOSO</v>
          </cell>
          <cell r="N1856" t="str">
            <v>PRODUCTION</v>
          </cell>
          <cell r="O1856" t="str">
            <v>ADEDIRAN, ADEWALE</v>
          </cell>
          <cell r="P1856" t="str">
            <v>FUBARA.AMAKIRI@SHELL.COM</v>
          </cell>
          <cell r="Q1856" t="str">
            <v>OPEX</v>
          </cell>
          <cell r="R1856" t="str">
            <v>OPEX</v>
          </cell>
          <cell r="S1856" t="str">
            <v>NON SAL</v>
          </cell>
          <cell r="T1856" t="str">
            <v>N/A</v>
          </cell>
          <cell r="U1856" t="str">
            <v>N/A</v>
          </cell>
          <cell r="V1856" t="str">
            <v>N_NKAL_EL1_N01</v>
          </cell>
          <cell r="W1856" t="str">
            <v>P231 Production Operations</v>
          </cell>
          <cell r="X1856" t="str">
            <v>S7200 Services</v>
          </cell>
          <cell r="Y1856" t="str">
            <v>A2110 Production Operations</v>
          </cell>
          <cell r="AB1856">
            <v>0</v>
          </cell>
          <cell r="AC1856">
            <v>0</v>
          </cell>
          <cell r="AD1856">
            <v>0</v>
          </cell>
        </row>
        <row r="1857">
          <cell r="A1857" t="str">
            <v>O.NG.PAE.OUC.FAC.71300</v>
          </cell>
          <cell r="B1857" t="str">
            <v>PAE OGUTA C/S FACILITIES OPERATIONS</v>
          </cell>
          <cell r="C1857" t="str">
            <v>O.NG.PEL.GAS.71300</v>
          </cell>
          <cell r="D1857" t="str">
            <v>LAND AREA EAST (PEL) GAS FACILITIES OPERATIONS (PRODUCTION MAINTENANCE – GAS (ONSHORE))</v>
          </cell>
          <cell r="E1857">
            <v>413003</v>
          </cell>
          <cell r="F1857">
            <v>4130</v>
          </cell>
          <cell r="G1857" t="str">
            <v>GAS</v>
          </cell>
          <cell r="H1857" t="str">
            <v>BASE JV</v>
          </cell>
          <cell r="I1857" t="str">
            <v>PRODUCTION</v>
          </cell>
          <cell r="J1857" t="str">
            <v>PRODUCTION</v>
          </cell>
          <cell r="K1857" t="str">
            <v>Asset Manager, Land East Hub</v>
          </cell>
          <cell r="L1857" t="str">
            <v>Asset Management Integration Lead</v>
          </cell>
          <cell r="M1857" t="str">
            <v>IRETI OMOTOSO</v>
          </cell>
          <cell r="N1857" t="str">
            <v>PRODUCTION</v>
          </cell>
          <cell r="O1857" t="str">
            <v>ADEDIRAN, ADEWALE</v>
          </cell>
          <cell r="P1857" t="str">
            <v>FUBARA.AMAKIRI@SHELL.COM</v>
          </cell>
          <cell r="Q1857" t="str">
            <v>OPEX</v>
          </cell>
          <cell r="R1857" t="str">
            <v>OPEX</v>
          </cell>
          <cell r="S1857" t="str">
            <v>NON SAL</v>
          </cell>
          <cell r="T1857" t="str">
            <v>N/A</v>
          </cell>
          <cell r="U1857" t="str">
            <v>N/A</v>
          </cell>
          <cell r="V1857" t="str">
            <v>N/A</v>
          </cell>
          <cell r="W1857" t="str">
            <v>P231 Production Operations - Gas</v>
          </cell>
          <cell r="X1857" t="str">
            <v>S7200 Services</v>
          </cell>
          <cell r="Y1857" t="str">
            <v>A2110 Production Operations</v>
          </cell>
          <cell r="AB1857">
            <v>0</v>
          </cell>
          <cell r="AC1857">
            <v>0</v>
          </cell>
          <cell r="AD1857">
            <v>0</v>
          </cell>
        </row>
        <row r="1858">
          <cell r="A1858" t="str">
            <v>O.NG.PAE.AGA.FAC.71300</v>
          </cell>
          <cell r="B1858" t="str">
            <v>PAE AGBADA  AGG OPERATIONS</v>
          </cell>
          <cell r="C1858" t="str">
            <v>O.NG.PEL.GAS.71300_DGS</v>
          </cell>
          <cell r="D1858" t="str">
            <v>LAND AREA EAST (PEL) GAS FACILITIES OPERATIONS (PRODUCTION MAINTENANCE – GAS (ONSHORE))</v>
          </cell>
          <cell r="E1858">
            <v>413003</v>
          </cell>
          <cell r="F1858">
            <v>4130</v>
          </cell>
          <cell r="G1858" t="str">
            <v>GAS</v>
          </cell>
          <cell r="H1858" t="str">
            <v>DOMGAS/IPP</v>
          </cell>
          <cell r="I1858" t="str">
            <v>PRODUCTION</v>
          </cell>
          <cell r="J1858" t="str">
            <v>PRODUCTION</v>
          </cell>
          <cell r="K1858" t="str">
            <v>Asset Manager, Land East Hub</v>
          </cell>
          <cell r="L1858" t="str">
            <v>Asset Management Integration Lead</v>
          </cell>
          <cell r="M1858" t="str">
            <v>IRETI OMOTOSO</v>
          </cell>
          <cell r="N1858" t="str">
            <v>PRODUCTION</v>
          </cell>
          <cell r="O1858" t="str">
            <v>ADEDIRAN, ADEWALE</v>
          </cell>
          <cell r="P1858" t="str">
            <v>DENNIS.ONYEBUCHIE@SHELL.COM</v>
          </cell>
          <cell r="Q1858" t="str">
            <v>OPEX</v>
          </cell>
          <cell r="R1858" t="str">
            <v>OPEX</v>
          </cell>
          <cell r="S1858" t="str">
            <v>NON SAL</v>
          </cell>
          <cell r="T1858" t="str">
            <v>N/A</v>
          </cell>
          <cell r="U1858" t="str">
            <v>N/A</v>
          </cell>
          <cell r="V1858" t="str">
            <v>N_AGBD_EL1_N01</v>
          </cell>
          <cell r="W1858" t="str">
            <v>P231 Production Operations - Gas</v>
          </cell>
          <cell r="X1858" t="str">
            <v>S7200 Services</v>
          </cell>
          <cell r="Y1858" t="str">
            <v>A2110 Production Operations</v>
          </cell>
          <cell r="AB1858">
            <v>24950528</v>
          </cell>
          <cell r="AC1858">
            <v>283993.2</v>
          </cell>
          <cell r="AD1858">
            <v>365798.20983606559</v>
          </cell>
        </row>
        <row r="1859">
          <cell r="A1859" t="str">
            <v>O.NG.PAE.AGC.FAC.71300</v>
          </cell>
          <cell r="B1859" t="str">
            <v>PAE AGBADA NAG FAC SUPPORT OPERATION</v>
          </cell>
          <cell r="C1859" t="str">
            <v>O.NG.PEL.GAS.71300_DGS</v>
          </cell>
          <cell r="D1859" t="str">
            <v>LAND AREA EAST (PEL) GAS FACILITIES OPERATIONS (PRODUCTION MAINTENANCE – GAS (ONSHORE))</v>
          </cell>
          <cell r="E1859">
            <v>413003</v>
          </cell>
          <cell r="F1859">
            <v>4130</v>
          </cell>
          <cell r="G1859" t="str">
            <v>GAS</v>
          </cell>
          <cell r="H1859" t="str">
            <v>DOMGAS/IPP</v>
          </cell>
          <cell r="I1859" t="str">
            <v>PRODUCTION</v>
          </cell>
          <cell r="J1859" t="str">
            <v>PRODUCTION</v>
          </cell>
          <cell r="K1859" t="str">
            <v>Asset Manager, Land East Hub</v>
          </cell>
          <cell r="L1859" t="str">
            <v>Asset Management Integration Lead</v>
          </cell>
          <cell r="M1859" t="str">
            <v>IRETI OMOTOSO</v>
          </cell>
          <cell r="N1859" t="str">
            <v>PRODUCTION</v>
          </cell>
          <cell r="O1859" t="str">
            <v>ADEDIRAN, ADEWALE</v>
          </cell>
          <cell r="P1859" t="str">
            <v>DENNIS.ONYEBUCHIE@SHELL.COM</v>
          </cell>
          <cell r="Q1859" t="str">
            <v>OPEX</v>
          </cell>
          <cell r="R1859" t="str">
            <v>OPEX</v>
          </cell>
          <cell r="S1859" t="str">
            <v>NON SAL</v>
          </cell>
          <cell r="T1859" t="str">
            <v>N/A</v>
          </cell>
          <cell r="U1859" t="str">
            <v>N/A</v>
          </cell>
          <cell r="V1859" t="str">
            <v>N_AGBD_EL1_N01</v>
          </cell>
          <cell r="W1859" t="str">
            <v>P231 Production Operations - Gas</v>
          </cell>
          <cell r="X1859" t="str">
            <v>S7200 Services</v>
          </cell>
          <cell r="Y1859" t="str">
            <v>A2110 Production Operations</v>
          </cell>
          <cell r="AB1859">
            <v>53071728</v>
          </cell>
          <cell r="AC1859">
            <v>67777.48000000001</v>
          </cell>
          <cell r="AD1859">
            <v>241783.14557377051</v>
          </cell>
        </row>
        <row r="1860">
          <cell r="A1860" t="str">
            <v>O.NG.PAE.GBE.FAC.71300</v>
          </cell>
          <cell r="B1860" t="str">
            <v xml:space="preserve"> PAE GBARAN EPF FACILITIES OPERATIONS </v>
          </cell>
          <cell r="C1860" t="str">
            <v>O.NG.PEL.GAS.71300_DGS</v>
          </cell>
          <cell r="D1860" t="str">
            <v>LAND AREA EAST (PEL) GAS FACILITIES OPERATIONS (PRODUCTION MAINTENANCE – GAS (ONSHORE))</v>
          </cell>
          <cell r="E1860">
            <v>413003</v>
          </cell>
          <cell r="F1860">
            <v>4130</v>
          </cell>
          <cell r="G1860" t="str">
            <v>GAS</v>
          </cell>
          <cell r="H1860" t="str">
            <v>DOMGAS/IPP</v>
          </cell>
          <cell r="I1860" t="str">
            <v>PRODUCTION</v>
          </cell>
          <cell r="J1860" t="str">
            <v>PRODUCTION</v>
          </cell>
          <cell r="K1860" t="str">
            <v>Asset Manager, Central Hub</v>
          </cell>
          <cell r="L1860" t="str">
            <v>Asset Management Integration Lead</v>
          </cell>
          <cell r="M1860" t="str">
            <v>IRETI OMOTOSO</v>
          </cell>
          <cell r="N1860" t="str">
            <v>PRODUCTION</v>
          </cell>
          <cell r="O1860" t="str">
            <v>ADEDIRAN, ADEWALE</v>
          </cell>
          <cell r="P1860" t="str">
            <v>DENNIS.ONYEBUCHIE@SHELL.COM</v>
          </cell>
          <cell r="Q1860" t="str">
            <v>OPEX</v>
          </cell>
          <cell r="R1860" t="str">
            <v>OPEX</v>
          </cell>
          <cell r="S1860" t="str">
            <v>NON SAL</v>
          </cell>
          <cell r="T1860" t="str">
            <v>N/A</v>
          </cell>
          <cell r="U1860" t="str">
            <v>N/A</v>
          </cell>
          <cell r="V1860" t="str">
            <v>N_GBAR_EL2_G01</v>
          </cell>
          <cell r="W1860" t="str">
            <v>P231 Production Operations - Gas</v>
          </cell>
          <cell r="X1860" t="str">
            <v>S7200 Services</v>
          </cell>
          <cell r="Y1860" t="str">
            <v>A2140 Facilities Maintenance</v>
          </cell>
          <cell r="AB1860">
            <v>0</v>
          </cell>
          <cell r="AC1860">
            <v>300000</v>
          </cell>
          <cell r="AD1860">
            <v>300000</v>
          </cell>
        </row>
        <row r="1861">
          <cell r="A1861" t="str">
            <v>O.NG.PCW.ETF.FAC.724FP</v>
          </cell>
          <cell r="B1861" t="str">
            <v>PCW ESTUARY F/S FACIL PREV. MTC</v>
          </cell>
          <cell r="C1861" t="str">
            <v>O.NG.PCW.FAC.724EFP</v>
          </cell>
          <cell r="D1861" t="str">
            <v>PCW ESTUARY F/S FACIL PREV. MTC (PRODUCTION MAINTENANCE – OIL (ONSHORE))</v>
          </cell>
          <cell r="E1861">
            <v>413001</v>
          </cell>
          <cell r="F1861">
            <v>4130</v>
          </cell>
          <cell r="G1861" t="str">
            <v>OF-MTCE</v>
          </cell>
          <cell r="H1861" t="str">
            <v>BASE JV</v>
          </cell>
          <cell r="I1861" t="str">
            <v>PRODUCTION</v>
          </cell>
          <cell r="J1861" t="str">
            <v>PRODUCTION</v>
          </cell>
          <cell r="K1861" t="str">
            <v>Asset Manager, Swamp West Hub</v>
          </cell>
          <cell r="L1861" t="str">
            <v>Asset Management Integration Lead</v>
          </cell>
          <cell r="M1861" t="str">
            <v>IRETI OMOTOSO</v>
          </cell>
          <cell r="N1861" t="str">
            <v>PRODUCTION</v>
          </cell>
          <cell r="O1861" t="str">
            <v>COOKEY, GABRIEL</v>
          </cell>
          <cell r="P1861" t="str">
            <v>RACHEAL.ORUEKPETI@SHELL.COM</v>
          </cell>
          <cell r="Q1861" t="str">
            <v>OPEX</v>
          </cell>
          <cell r="R1861" t="str">
            <v>OPEX</v>
          </cell>
          <cell r="S1861" t="str">
            <v>NON SAL</v>
          </cell>
          <cell r="T1861" t="str">
            <v>N/A</v>
          </cell>
          <cell r="U1861" t="str">
            <v>N/A</v>
          </cell>
          <cell r="V1861" t="str">
            <v>N_FORC_WS1_G01</v>
          </cell>
          <cell r="W1861" t="str">
            <v>P233 Facilities Maintenance</v>
          </cell>
          <cell r="X1861" t="str">
            <v>S7200 Services</v>
          </cell>
          <cell r="Y1861" t="str">
            <v>A2140 Facilities Maintenance</v>
          </cell>
          <cell r="AB1861">
            <v>1540083.8523158068</v>
          </cell>
          <cell r="AC1861">
            <v>100628.54089335751</v>
          </cell>
          <cell r="AD1861">
            <v>105677.99614685196</v>
          </cell>
        </row>
        <row r="1862">
          <cell r="A1862" t="str">
            <v>O.NG.PAE.IMA.FAC.71300</v>
          </cell>
          <cell r="B1862" t="str">
            <v>PAE IMO RIVER 1 AGG OPERATIONS</v>
          </cell>
          <cell r="C1862" t="str">
            <v>O.NG.PEL.GAS.71300_DGS</v>
          </cell>
          <cell r="D1862" t="str">
            <v>LAND AREA EAST (PEL) GAS FACILITIES OPERATIONS (PRODUCTION MAINTENANCE – GAS (ONSHORE))</v>
          </cell>
          <cell r="E1862">
            <v>413003</v>
          </cell>
          <cell r="F1862">
            <v>4130</v>
          </cell>
          <cell r="G1862" t="str">
            <v>GAS</v>
          </cell>
          <cell r="H1862" t="str">
            <v>DOMGAS/IPP</v>
          </cell>
          <cell r="I1862" t="str">
            <v>PRODUCTION</v>
          </cell>
          <cell r="J1862" t="str">
            <v>PRODUCTION</v>
          </cell>
          <cell r="K1862" t="str">
            <v>Asset Manager, Land East Hub</v>
          </cell>
          <cell r="L1862" t="str">
            <v>Asset Management Integration Lead</v>
          </cell>
          <cell r="M1862" t="str">
            <v>IRETI OMOTOSO</v>
          </cell>
          <cell r="N1862" t="str">
            <v>PRODUCTION</v>
          </cell>
          <cell r="O1862" t="str">
            <v>ADEDIRAN, ADEWALE</v>
          </cell>
          <cell r="P1862" t="str">
            <v>DENNIS.ONYEBUCHIE@SHELL.COM</v>
          </cell>
          <cell r="Q1862" t="str">
            <v>OPEX</v>
          </cell>
          <cell r="R1862" t="str">
            <v>OPEX</v>
          </cell>
          <cell r="S1862" t="str">
            <v>NON SAL</v>
          </cell>
          <cell r="T1862" t="str">
            <v>N/A</v>
          </cell>
          <cell r="U1862" t="str">
            <v>N/A</v>
          </cell>
          <cell r="V1862" t="str">
            <v>N_IMOR_EL1_N01</v>
          </cell>
          <cell r="W1862" t="str">
            <v>P231 Production Operations - Gas</v>
          </cell>
          <cell r="X1862" t="str">
            <v>S7200 Services</v>
          </cell>
          <cell r="Y1862" t="str">
            <v>A2110 Production Operations</v>
          </cell>
          <cell r="AB1862">
            <v>15370800</v>
          </cell>
          <cell r="AC1862">
            <v>146741.70000000001</v>
          </cell>
          <cell r="AD1862">
            <v>197137.76557377051</v>
          </cell>
        </row>
        <row r="1863">
          <cell r="A1863" t="str">
            <v>O.NG.PAE.OGC.FAC.71300</v>
          </cell>
          <cell r="B1863" t="str">
            <v>PAE OBIGBO NAG FACILITIES OPERATIONS</v>
          </cell>
          <cell r="C1863" t="str">
            <v>O.NG.PEL.GAS.71300_DGS</v>
          </cell>
          <cell r="D1863" t="str">
            <v>LAND AREA EAST (PEL) GAS FACILITIES OPERATIONS (PRODUCTION MAINTENANCE – GAS (ONSHORE))</v>
          </cell>
          <cell r="E1863">
            <v>413003</v>
          </cell>
          <cell r="F1863">
            <v>4130</v>
          </cell>
          <cell r="G1863" t="str">
            <v>GAS</v>
          </cell>
          <cell r="H1863" t="str">
            <v>DOMGAS/IPP</v>
          </cell>
          <cell r="I1863" t="str">
            <v>PRODUCTION</v>
          </cell>
          <cell r="J1863" t="str">
            <v>PRODUCTION</v>
          </cell>
          <cell r="K1863" t="str">
            <v>Asset Manager, Land East Hub</v>
          </cell>
          <cell r="L1863" t="str">
            <v>Asset Management Integration Lead</v>
          </cell>
          <cell r="M1863" t="str">
            <v>IRETI OMOTOSO</v>
          </cell>
          <cell r="N1863" t="str">
            <v>PRODUCTION</v>
          </cell>
          <cell r="O1863" t="str">
            <v>ADEDIRAN, ADEWALE</v>
          </cell>
          <cell r="P1863" t="str">
            <v>DENNIS.ONYEBUCHIE@SHELL.COM</v>
          </cell>
          <cell r="Q1863" t="str">
            <v>OPEX</v>
          </cell>
          <cell r="R1863" t="str">
            <v>OPEX</v>
          </cell>
          <cell r="S1863" t="str">
            <v>NON SAL</v>
          </cell>
          <cell r="T1863" t="str">
            <v>N/A</v>
          </cell>
          <cell r="U1863" t="str">
            <v>N/A</v>
          </cell>
          <cell r="V1863" t="str">
            <v>N_OBGN_EL1_G01</v>
          </cell>
          <cell r="W1863" t="str">
            <v>P231 Production Operations - Gas</v>
          </cell>
          <cell r="X1863" t="str">
            <v>S7200 Services</v>
          </cell>
          <cell r="Y1863" t="str">
            <v>A2110 Production Operations</v>
          </cell>
          <cell r="AB1863">
            <v>23045834</v>
          </cell>
          <cell r="AC1863">
            <v>41612.61</v>
          </cell>
          <cell r="AD1863">
            <v>117172.72147540984</v>
          </cell>
        </row>
        <row r="1864">
          <cell r="A1864" t="str">
            <v>O.NG.PAE.ONA.FAC.71300</v>
          </cell>
          <cell r="B1864" t="str">
            <v>PAE OBIGBO N AGG OPERATIONS</v>
          </cell>
          <cell r="C1864" t="str">
            <v>O.NG.PEL.GAS.71300_DGS</v>
          </cell>
          <cell r="D1864" t="str">
            <v>LAND AREA EAST (PEL) GAS FACILITIES OPERATIONS (PRODUCTION MAINTENANCE – GAS (ONSHORE))</v>
          </cell>
          <cell r="E1864">
            <v>413003</v>
          </cell>
          <cell r="F1864">
            <v>4130</v>
          </cell>
          <cell r="G1864" t="str">
            <v>GAS</v>
          </cell>
          <cell r="H1864" t="str">
            <v>DOMGAS/IPP</v>
          </cell>
          <cell r="I1864" t="str">
            <v>PRODUCTION</v>
          </cell>
          <cell r="J1864" t="str">
            <v>PRODUCTION</v>
          </cell>
          <cell r="K1864" t="str">
            <v>Asset Manager, Land East Hub</v>
          </cell>
          <cell r="L1864" t="str">
            <v>Asset Management Integration Lead</v>
          </cell>
          <cell r="M1864" t="str">
            <v>IRETI OMOTOSO</v>
          </cell>
          <cell r="N1864" t="str">
            <v>PRODUCTION</v>
          </cell>
          <cell r="O1864" t="str">
            <v>ADEDIRAN, ADEWALE</v>
          </cell>
          <cell r="P1864" t="str">
            <v>DENNIS.ONYEBUCHIE@SHELL.COM</v>
          </cell>
          <cell r="Q1864" t="str">
            <v>OPEX</v>
          </cell>
          <cell r="R1864" t="str">
            <v>OPEX</v>
          </cell>
          <cell r="S1864" t="str">
            <v>NON SAL</v>
          </cell>
          <cell r="T1864" t="str">
            <v>N/A</v>
          </cell>
          <cell r="U1864" t="str">
            <v>N/A</v>
          </cell>
          <cell r="V1864" t="str">
            <v>N_OBGN_EL1_G01</v>
          </cell>
          <cell r="W1864" t="str">
            <v>P231 Production Operations - Gas</v>
          </cell>
          <cell r="X1864" t="str">
            <v>S7200 Services</v>
          </cell>
          <cell r="Y1864" t="str">
            <v>A2110 Production Operations</v>
          </cell>
          <cell r="AB1864">
            <v>475718803</v>
          </cell>
          <cell r="AC1864">
            <v>1409209.9100000001</v>
          </cell>
          <cell r="AD1864">
            <v>2968943.6903278688</v>
          </cell>
        </row>
        <row r="1865">
          <cell r="A1865" t="str">
            <v>O.NG.PAE.A1B.FAC.724FC</v>
          </cell>
          <cell r="B1865" t="str">
            <v>AGBADA 1 BOOSTER FACILITY CORRECTIVE MTC</v>
          </cell>
          <cell r="C1865" t="str">
            <v>O.NG.PEL.GAS.724FC</v>
          </cell>
          <cell r="D1865" t="str">
            <v>LAND AREA EAST (PEL) GAS FACILITIES CORRECTIVE MAINTENANCE (PRODUCTION MAINTENANCE – GAS (ONSHORE))</v>
          </cell>
          <cell r="E1865">
            <v>413003</v>
          </cell>
          <cell r="F1865">
            <v>4130</v>
          </cell>
          <cell r="G1865" t="str">
            <v>GAS</v>
          </cell>
          <cell r="H1865" t="str">
            <v>BASE JV</v>
          </cell>
          <cell r="I1865" t="str">
            <v>PRODUCTION</v>
          </cell>
          <cell r="J1865" t="str">
            <v>PRODUCTION</v>
          </cell>
          <cell r="K1865" t="str">
            <v>Asset Manager, Land East Hub</v>
          </cell>
          <cell r="L1865" t="str">
            <v>Asset Management Integration Lead</v>
          </cell>
          <cell r="M1865" t="str">
            <v>IRETI OMOTOSO</v>
          </cell>
          <cell r="N1865" t="str">
            <v>PRODUCTION</v>
          </cell>
          <cell r="O1865" t="str">
            <v>ADEDIRAN, ADEWALE</v>
          </cell>
          <cell r="P1865" t="str">
            <v>FUBARA.AMAKIRI@SHELL.COM</v>
          </cell>
          <cell r="Q1865" t="str">
            <v>OPEX</v>
          </cell>
          <cell r="R1865" t="str">
            <v>OPEX</v>
          </cell>
          <cell r="S1865" t="str">
            <v>NON SAL</v>
          </cell>
          <cell r="T1865" t="str">
            <v>N/A</v>
          </cell>
          <cell r="U1865" t="str">
            <v>N/A</v>
          </cell>
          <cell r="V1865" t="str">
            <v>N_AGBD_EL1_N01</v>
          </cell>
          <cell r="W1865" t="str">
            <v>P233 Facilities Maintenance</v>
          </cell>
          <cell r="X1865" t="str">
            <v>S7200 Services</v>
          </cell>
          <cell r="Y1865" t="str">
            <v>A2140 Facilities Maintenance</v>
          </cell>
          <cell r="AB1865">
            <v>0</v>
          </cell>
          <cell r="AC1865">
            <v>46802</v>
          </cell>
          <cell r="AD1865">
            <v>46802</v>
          </cell>
        </row>
        <row r="1866">
          <cell r="A1866" t="str">
            <v>O.NG.PCW.NTF.FAC.724FC</v>
          </cell>
          <cell r="B1866" t="str">
            <v>PCW NORTH BANK F/S FACIL CORR. MTC</v>
          </cell>
          <cell r="C1866" t="str">
            <v>O.NG.PCW.FAC.724NFC</v>
          </cell>
          <cell r="D1866" t="str">
            <v>PCW NORTH BANK F/S FACIL CORR. MTC (PRODUCTION MAINTENANCE – OIL (ONSHORE))</v>
          </cell>
          <cell r="E1866">
            <v>413001</v>
          </cell>
          <cell r="F1866">
            <v>4130</v>
          </cell>
          <cell r="G1866" t="str">
            <v>OF-MTCE</v>
          </cell>
          <cell r="H1866" t="str">
            <v>BASE JV</v>
          </cell>
          <cell r="I1866" t="str">
            <v>PRODUCTION</v>
          </cell>
          <cell r="J1866" t="str">
            <v>PRODUCTION</v>
          </cell>
          <cell r="K1866" t="str">
            <v>Asset Manager, Swamp West Hub</v>
          </cell>
          <cell r="L1866" t="str">
            <v>Asset Management Integration Lead</v>
          </cell>
          <cell r="M1866" t="str">
            <v>IRETI OMOTOSO</v>
          </cell>
          <cell r="N1866" t="str">
            <v>PRODUCTION</v>
          </cell>
          <cell r="O1866" t="str">
            <v>COOKEY, GABRIEL</v>
          </cell>
          <cell r="P1866" t="str">
            <v>RACHEAL.ORUEKPETI@SHELL.COM</v>
          </cell>
          <cell r="Q1866" t="str">
            <v>OPEX</v>
          </cell>
          <cell r="R1866" t="str">
            <v>OPEX</v>
          </cell>
          <cell r="S1866" t="str">
            <v>NON SAL</v>
          </cell>
          <cell r="T1866" t="str">
            <v>N/A</v>
          </cell>
          <cell r="U1866" t="str">
            <v>N/A</v>
          </cell>
          <cell r="V1866" t="str">
            <v>N_FORC_WS1_G01</v>
          </cell>
          <cell r="W1866" t="str">
            <v>P233 Facilities Maintenance</v>
          </cell>
          <cell r="X1866" t="str">
            <v>S7200 Services</v>
          </cell>
          <cell r="Y1866" t="str">
            <v>A2140 Facilities Maintenance</v>
          </cell>
          <cell r="AB1866">
            <v>9687940.9243277945</v>
          </cell>
          <cell r="AC1866">
            <v>69413.586300543218</v>
          </cell>
          <cell r="AD1866">
            <v>101177.32703604418</v>
          </cell>
        </row>
        <row r="1867">
          <cell r="A1867" t="str">
            <v>O.NG.PAE.GBA.FAC.724FC</v>
          </cell>
          <cell r="B1867" t="str">
            <v>GBARAN AGG FAC CORR MTC</v>
          </cell>
          <cell r="C1867" t="str">
            <v>O.NG.PEL.GAS.724FC</v>
          </cell>
          <cell r="D1867" t="str">
            <v>LAND AREA EAST (PEL) GAS FACILITIES CORRECTIVE MAINTENANCE (PRODUCTION MAINTENANCE – GAS (ONSHORE))</v>
          </cell>
          <cell r="E1867">
            <v>413003</v>
          </cell>
          <cell r="F1867">
            <v>4130</v>
          </cell>
          <cell r="G1867" t="str">
            <v>GAS</v>
          </cell>
          <cell r="H1867" t="str">
            <v>BASE JV</v>
          </cell>
          <cell r="I1867" t="str">
            <v>PRODUCTION</v>
          </cell>
          <cell r="J1867" t="str">
            <v>PRODUCTION</v>
          </cell>
          <cell r="K1867" t="str">
            <v>Asset Manager, Central Hub</v>
          </cell>
          <cell r="L1867" t="str">
            <v>Asset Management Integration Lead</v>
          </cell>
          <cell r="M1867" t="str">
            <v>IRETI OMOTOSO</v>
          </cell>
          <cell r="N1867" t="str">
            <v>PRODUCTION</v>
          </cell>
          <cell r="O1867" t="str">
            <v>ADEDIRAN, ADEWALE</v>
          </cell>
          <cell r="P1867" t="str">
            <v>FUBARA.AMAKIRI@SHELL.COM</v>
          </cell>
          <cell r="Q1867" t="str">
            <v>OPEX</v>
          </cell>
          <cell r="R1867" t="str">
            <v>OPEX</v>
          </cell>
          <cell r="S1867" t="str">
            <v>NON SAL</v>
          </cell>
          <cell r="T1867" t="str">
            <v>N/A</v>
          </cell>
          <cell r="U1867" t="str">
            <v>N/A</v>
          </cell>
          <cell r="V1867" t="str">
            <v>N_GBAR_EL2_G01</v>
          </cell>
          <cell r="W1867" t="str">
            <v>P233 Facilities Maintenance - Gas</v>
          </cell>
          <cell r="X1867" t="str">
            <v>S7200 Services</v>
          </cell>
          <cell r="Y1867" t="str">
            <v>A2140 Facilities Maintenance</v>
          </cell>
          <cell r="AB1867">
            <v>0</v>
          </cell>
          <cell r="AC1867">
            <v>181205</v>
          </cell>
          <cell r="AD1867">
            <v>181205</v>
          </cell>
        </row>
        <row r="1868">
          <cell r="A1868" t="str">
            <v>O.NG.PCW.NTF.FLO.71300</v>
          </cell>
          <cell r="B1868" t="str">
            <v>PCW NORTH BANK F/S FLOWL OPERATIONS</v>
          </cell>
          <cell r="C1868" t="str">
            <v>O.NG.PCW.NTF.FLO.71300</v>
          </cell>
          <cell r="D1868" t="str">
            <v>PCW NORTH BANK F/S FLOWL OPERATIONS</v>
          </cell>
          <cell r="E1868">
            <v>413001</v>
          </cell>
          <cell r="F1868">
            <v>4130</v>
          </cell>
          <cell r="G1868" t="str">
            <v>OF-MTCE</v>
          </cell>
          <cell r="H1868" t="str">
            <v>BASE JV</v>
          </cell>
          <cell r="I1868" t="str">
            <v>PRODUCTION</v>
          </cell>
          <cell r="J1868" t="str">
            <v>PRODUCTION</v>
          </cell>
          <cell r="K1868" t="str">
            <v>Asset Manager, Swamp West Hub</v>
          </cell>
          <cell r="L1868" t="str">
            <v>Asset Management Integration Lead</v>
          </cell>
          <cell r="M1868" t="str">
            <v>IRETI OMOTOSO</v>
          </cell>
          <cell r="N1868" t="str">
            <v>PRODUCTION</v>
          </cell>
          <cell r="O1868" t="str">
            <v>COOKEY, GABRIEL</v>
          </cell>
          <cell r="P1868" t="str">
            <v>RICHARD.ITENE@SHELL.COM</v>
          </cell>
          <cell r="Q1868" t="str">
            <v>OPEX</v>
          </cell>
          <cell r="R1868" t="str">
            <v>OPEX</v>
          </cell>
          <cell r="S1868" t="str">
            <v>NON SAL</v>
          </cell>
          <cell r="T1868" t="str">
            <v>N/A</v>
          </cell>
          <cell r="U1868" t="str">
            <v>N/A</v>
          </cell>
          <cell r="V1868" t="str">
            <v>N_FORC_WS1_G01</v>
          </cell>
          <cell r="W1868" t="str">
            <v>P231 Production Operations</v>
          </cell>
          <cell r="X1868" t="str">
            <v>S7200 Services</v>
          </cell>
          <cell r="Y1868" t="str">
            <v>A2110 Production Operations</v>
          </cell>
          <cell r="AB1868">
            <v>48048000</v>
          </cell>
          <cell r="AC1868">
            <v>137659.19999999998</v>
          </cell>
          <cell r="AD1868">
            <v>295193.6262295082</v>
          </cell>
        </row>
        <row r="1869">
          <cell r="A1869" t="str">
            <v>O.NG.PAE.GBG.FAC.724FC</v>
          </cell>
          <cell r="B1869" t="str">
            <v>GBARAN G/P FAC CORR MTC</v>
          </cell>
          <cell r="C1869" t="str">
            <v>O.NG.PEL.GAS.724FC</v>
          </cell>
          <cell r="D1869" t="str">
            <v>LAND AREA EAST (PEL) GAS FACILITIES CORRECTIVE MAINTENANCE (PRODUCTION MAINTENANCE – GAS (ONSHORE))</v>
          </cell>
          <cell r="E1869">
            <v>413003</v>
          </cell>
          <cell r="F1869">
            <v>4130</v>
          </cell>
          <cell r="G1869" t="str">
            <v>GAS</v>
          </cell>
          <cell r="H1869" t="str">
            <v>BASE JV</v>
          </cell>
          <cell r="I1869" t="str">
            <v>PRODUCTION</v>
          </cell>
          <cell r="J1869" t="str">
            <v>PRODUCTION</v>
          </cell>
          <cell r="K1869" t="str">
            <v>Asset Manager, Central Hub</v>
          </cell>
          <cell r="L1869" t="str">
            <v>Asset Management Integration Lead</v>
          </cell>
          <cell r="M1869" t="str">
            <v>IRETI OMOTOSO</v>
          </cell>
          <cell r="N1869" t="str">
            <v>PRODUCTION</v>
          </cell>
          <cell r="O1869" t="str">
            <v>ADEDIRAN, ADEWALE</v>
          </cell>
          <cell r="P1869" t="str">
            <v>FUBARA.AMAKIRI@SHELL.COM</v>
          </cell>
          <cell r="Q1869" t="str">
            <v>OPEX</v>
          </cell>
          <cell r="R1869" t="str">
            <v>OPEX</v>
          </cell>
          <cell r="S1869" t="str">
            <v>NON SAL</v>
          </cell>
          <cell r="T1869" t="str">
            <v>N/A</v>
          </cell>
          <cell r="U1869" t="str">
            <v>N/A</v>
          </cell>
          <cell r="V1869" t="str">
            <v>N_GBAR_EL2_G01</v>
          </cell>
          <cell r="W1869" t="str">
            <v>P233 Facilities Maintenance - Gas</v>
          </cell>
          <cell r="X1869" t="str">
            <v>S7200 Services</v>
          </cell>
          <cell r="Y1869" t="str">
            <v>A2140 Facilities Maintenance</v>
          </cell>
          <cell r="AB1869">
            <v>9500000.0000000019</v>
          </cell>
          <cell r="AC1869">
            <v>560509</v>
          </cell>
          <cell r="AD1869">
            <v>591656.5409836066</v>
          </cell>
        </row>
        <row r="1870">
          <cell r="A1870" t="str">
            <v>O.NG.PAE.I2B.FAC.724FC</v>
          </cell>
          <cell r="B1870" t="str">
            <v>IMOR 2 BOOSTER FACILITY CORRECTIVE MTCE</v>
          </cell>
          <cell r="C1870" t="str">
            <v>O.NG.PEL.GAS.724FC</v>
          </cell>
          <cell r="D1870" t="str">
            <v>LAND AREA EAST (PEL) GAS FACILITIES CORRECTIVE MAINTENANCE (PRODUCTION MAINTENANCE – GAS (ONSHORE))</v>
          </cell>
          <cell r="E1870">
            <v>413003</v>
          </cell>
          <cell r="F1870">
            <v>4130</v>
          </cell>
          <cell r="G1870" t="str">
            <v>GAS</v>
          </cell>
          <cell r="H1870" t="str">
            <v>BASE JV</v>
          </cell>
          <cell r="I1870" t="str">
            <v>PRODUCTION</v>
          </cell>
          <cell r="J1870" t="str">
            <v>PRODUCTION</v>
          </cell>
          <cell r="K1870" t="str">
            <v>Asset Manager, Land East Hub</v>
          </cell>
          <cell r="L1870" t="str">
            <v>Asset Management Integration Lead</v>
          </cell>
          <cell r="M1870" t="str">
            <v>IRETI OMOTOSO</v>
          </cell>
          <cell r="N1870" t="str">
            <v>PRODUCTION</v>
          </cell>
          <cell r="O1870" t="str">
            <v>ADEDIRAN, ADEWALE</v>
          </cell>
          <cell r="P1870" t="str">
            <v>FUBARA.AMAKIRI@SHELL.COM</v>
          </cell>
          <cell r="Q1870" t="str">
            <v>OPEX</v>
          </cell>
          <cell r="R1870" t="str">
            <v>OPEX</v>
          </cell>
          <cell r="S1870" t="str">
            <v>NON SAL</v>
          </cell>
          <cell r="T1870" t="str">
            <v>N/A</v>
          </cell>
          <cell r="U1870" t="str">
            <v>N/A</v>
          </cell>
          <cell r="V1870" t="str">
            <v>N_IMOR_EL1_N01</v>
          </cell>
          <cell r="W1870" t="str">
            <v>P233 Facilities Maintenance</v>
          </cell>
          <cell r="X1870" t="str">
            <v>S7200 Services</v>
          </cell>
          <cell r="Y1870" t="str">
            <v>A2140 Facilities Maintenance</v>
          </cell>
          <cell r="AB1870">
            <v>0</v>
          </cell>
          <cell r="AC1870">
            <v>0</v>
          </cell>
          <cell r="AD1870">
            <v>0</v>
          </cell>
        </row>
        <row r="1871">
          <cell r="A1871" t="str">
            <v>O.NG.PAE.I3B.FAC.724FC</v>
          </cell>
          <cell r="B1871" t="str">
            <v>IMOR 3 BOOSTER FACILITY CORRECTIVE MTCE</v>
          </cell>
          <cell r="C1871" t="str">
            <v>O.NG.PEL.GAS.724FC</v>
          </cell>
          <cell r="D1871" t="str">
            <v>LAND AREA EAST (PEL) GAS FACILITIES CORRECTIVE MAINTENANCE (PRODUCTION MAINTENANCE – GAS (ONSHORE))</v>
          </cell>
          <cell r="E1871">
            <v>413003</v>
          </cell>
          <cell r="F1871">
            <v>4130</v>
          </cell>
          <cell r="G1871" t="str">
            <v>GAS</v>
          </cell>
          <cell r="H1871" t="str">
            <v>BASE JV</v>
          </cell>
          <cell r="I1871" t="str">
            <v>PRODUCTION</v>
          </cell>
          <cell r="J1871" t="str">
            <v>PRODUCTION</v>
          </cell>
          <cell r="K1871" t="str">
            <v>Asset Manager, Land East Hub</v>
          </cell>
          <cell r="L1871" t="str">
            <v>Asset Management Integration Lead</v>
          </cell>
          <cell r="M1871" t="str">
            <v>IRETI OMOTOSO</v>
          </cell>
          <cell r="N1871" t="str">
            <v>PRODUCTION</v>
          </cell>
          <cell r="O1871" t="str">
            <v>ADEDIRAN, ADEWALE</v>
          </cell>
          <cell r="P1871" t="str">
            <v>FUBARA.AMAKIRI@SHELL.COM</v>
          </cell>
          <cell r="Q1871" t="str">
            <v>OPEX</v>
          </cell>
          <cell r="R1871" t="str">
            <v>OPEX</v>
          </cell>
          <cell r="S1871" t="str">
            <v>NON SAL</v>
          </cell>
          <cell r="T1871" t="str">
            <v>N/A</v>
          </cell>
          <cell r="U1871" t="str">
            <v>N/A</v>
          </cell>
          <cell r="V1871" t="str">
            <v>N_IMOR_EL1_N01</v>
          </cell>
          <cell r="W1871" t="str">
            <v>P233 Facilities Maintenance</v>
          </cell>
          <cell r="X1871" t="str">
            <v>S7200 Services</v>
          </cell>
          <cell r="Y1871" t="str">
            <v>A2140 Facilities Maintenance</v>
          </cell>
          <cell r="AB1871">
            <v>0</v>
          </cell>
          <cell r="AC1871">
            <v>0</v>
          </cell>
          <cell r="AD1871">
            <v>0</v>
          </cell>
        </row>
        <row r="1872">
          <cell r="A1872" t="str">
            <v>O.NG.PAE.AGA.FAC.724FC</v>
          </cell>
          <cell r="B1872" t="str">
            <v>PAE AGBADA  AGG CORRECTIVE MAINT</v>
          </cell>
          <cell r="C1872" t="str">
            <v>O.NG.PEL.GAS.724FC_DGS</v>
          </cell>
          <cell r="D1872" t="str">
            <v>LAND AREA EAST (PEL) GAS FACILITIES CORRECTIVE MAINTENANCE (PRODUCTION MAINTENANCE – GAS (ONSHORE))</v>
          </cell>
          <cell r="E1872">
            <v>413003</v>
          </cell>
          <cell r="F1872">
            <v>4130</v>
          </cell>
          <cell r="G1872" t="str">
            <v>GAS</v>
          </cell>
          <cell r="H1872" t="str">
            <v>DOMGAS/IPP</v>
          </cell>
          <cell r="I1872" t="str">
            <v>PRODUCTION</v>
          </cell>
          <cell r="J1872" t="str">
            <v>PRODUCTION</v>
          </cell>
          <cell r="K1872" t="str">
            <v>Asset Manager, Land East Hub</v>
          </cell>
          <cell r="L1872" t="str">
            <v>Asset Management Integration Lead</v>
          </cell>
          <cell r="M1872" t="str">
            <v>IRETI OMOTOSO</v>
          </cell>
          <cell r="N1872" t="str">
            <v>PRODUCTION</v>
          </cell>
          <cell r="O1872" t="str">
            <v>ADEDIRAN, ADEWALE</v>
          </cell>
          <cell r="P1872" t="str">
            <v>DENNIS.ONYEBUCHIE@SHELL.COM</v>
          </cell>
          <cell r="Q1872" t="str">
            <v>OPEX</v>
          </cell>
          <cell r="R1872" t="str">
            <v>OPEX</v>
          </cell>
          <cell r="S1872" t="str">
            <v>NON SAL</v>
          </cell>
          <cell r="T1872" t="str">
            <v>N/A</v>
          </cell>
          <cell r="U1872" t="str">
            <v>N/A</v>
          </cell>
          <cell r="V1872" t="str">
            <v>N_AGBD_EL1_N01</v>
          </cell>
          <cell r="W1872" t="str">
            <v>P233 Facilities Maintenance - Gas</v>
          </cell>
          <cell r="X1872" t="str">
            <v>S7200 Services</v>
          </cell>
          <cell r="Y1872" t="str">
            <v>A2140 Facilities Maintenance</v>
          </cell>
          <cell r="AB1872">
            <v>6954612.7083329</v>
          </cell>
          <cell r="AC1872">
            <v>97000</v>
          </cell>
          <cell r="AD1872">
            <v>119802.00887978</v>
          </cell>
        </row>
        <row r="1873">
          <cell r="A1873" t="str">
            <v>O.NG.PAE.AGC.FAC.724FC</v>
          </cell>
          <cell r="B1873" t="str">
            <v>PAE AGBADA NAG FAC CORRECTIVE MTC</v>
          </cell>
          <cell r="C1873" t="str">
            <v>O.NG.PEL.GAS.724FC_DGS</v>
          </cell>
          <cell r="D1873" t="str">
            <v>LAND AREA EAST (PEL) GAS FACILITIES CORRECTIVE MAINTENANCE (PRODUCTION MAINTENANCE – GAS (ONSHORE))</v>
          </cell>
          <cell r="E1873">
            <v>413003</v>
          </cell>
          <cell r="F1873">
            <v>4130</v>
          </cell>
          <cell r="G1873" t="str">
            <v>GAS</v>
          </cell>
          <cell r="H1873" t="str">
            <v>DOMGAS/IPP</v>
          </cell>
          <cell r="I1873" t="str">
            <v>PRODUCTION</v>
          </cell>
          <cell r="J1873" t="str">
            <v>PRODUCTION</v>
          </cell>
          <cell r="K1873" t="str">
            <v>Asset Manager, Land East Hub</v>
          </cell>
          <cell r="L1873" t="str">
            <v>Asset Management Integration Lead</v>
          </cell>
          <cell r="M1873" t="str">
            <v>IRETI OMOTOSO</v>
          </cell>
          <cell r="N1873" t="str">
            <v>PRODUCTION</v>
          </cell>
          <cell r="O1873" t="str">
            <v>ADEDIRAN, ADEWALE</v>
          </cell>
          <cell r="P1873" t="str">
            <v>DENNIS.ONYEBUCHIE@SHELL.COM</v>
          </cell>
          <cell r="Q1873" t="str">
            <v>OPEX</v>
          </cell>
          <cell r="R1873" t="str">
            <v>OPEX</v>
          </cell>
          <cell r="S1873" t="str">
            <v>NON SAL</v>
          </cell>
          <cell r="T1873" t="str">
            <v>N/A</v>
          </cell>
          <cell r="U1873" t="str">
            <v>N/A</v>
          </cell>
          <cell r="V1873" t="str">
            <v>N_AGBD_EL1_N01</v>
          </cell>
          <cell r="W1873" t="str">
            <v>P233 Facilities Maintenance - Gas</v>
          </cell>
          <cell r="X1873" t="str">
            <v>S7200 Services</v>
          </cell>
          <cell r="Y1873" t="str">
            <v>A2140 Facilities Maintenance</v>
          </cell>
          <cell r="AB1873">
            <v>7045215.9083328992</v>
          </cell>
          <cell r="AC1873">
            <v>23440</v>
          </cell>
          <cell r="AD1873">
            <v>46539.068551911143</v>
          </cell>
        </row>
        <row r="1874">
          <cell r="A1874" t="str">
            <v>O.NG.PCW.OKF.FAC.724FC</v>
          </cell>
          <cell r="B1874" t="str">
            <v>PCW OPUKUSHI F/S FACIL CORR. MTC</v>
          </cell>
          <cell r="C1874" t="str">
            <v>O.NG.PCW.FAC.724OPFC</v>
          </cell>
          <cell r="D1874" t="str">
            <v>PCW OPUKUSHI F/S FACIL CORR. MTC (PRODUCTION MAINTENANCE – OIL (ONSHORE))</v>
          </cell>
          <cell r="E1874">
            <v>413001</v>
          </cell>
          <cell r="F1874">
            <v>4130</v>
          </cell>
          <cell r="G1874" t="str">
            <v>OF-MTCE</v>
          </cell>
          <cell r="H1874" t="str">
            <v>BASE JV</v>
          </cell>
          <cell r="I1874" t="str">
            <v>PRODUCTION</v>
          </cell>
          <cell r="J1874" t="str">
            <v>PRODUCTION</v>
          </cell>
          <cell r="K1874" t="str">
            <v>Asset Manager, Swamp West Hub</v>
          </cell>
          <cell r="L1874" t="str">
            <v>Asset Management Integration Lead</v>
          </cell>
          <cell r="M1874" t="str">
            <v>IRETI OMOTOSO</v>
          </cell>
          <cell r="N1874" t="str">
            <v>PRODUCTION</v>
          </cell>
          <cell r="O1874" t="str">
            <v>COOKEY, GABRIEL</v>
          </cell>
          <cell r="P1874" t="str">
            <v>SAMUEL.AKPORHUARHO@SHELL.COM</v>
          </cell>
          <cell r="Q1874" t="str">
            <v>OPEX</v>
          </cell>
          <cell r="R1874" t="str">
            <v>OPEX</v>
          </cell>
          <cell r="S1874" t="str">
            <v>NON SAL</v>
          </cell>
          <cell r="T1874" t="str">
            <v>N/A</v>
          </cell>
          <cell r="U1874" t="str">
            <v>N/A</v>
          </cell>
          <cell r="V1874" t="str">
            <v>N_OPUK_WS2_N02</v>
          </cell>
          <cell r="W1874" t="str">
            <v>P233 Facilities Maintenance</v>
          </cell>
          <cell r="X1874" t="str">
            <v>S7200 Services</v>
          </cell>
          <cell r="Y1874" t="str">
            <v>A2140 Facilities Maintenance</v>
          </cell>
          <cell r="AB1874">
            <v>46124270.887391999</v>
          </cell>
          <cell r="AC1874">
            <v>174395.62</v>
          </cell>
          <cell r="AD1874">
            <v>325622.73766358034</v>
          </cell>
        </row>
        <row r="1875">
          <cell r="A1875" t="str">
            <v>O.NG.PCW.OKF.FAC.724FP</v>
          </cell>
          <cell r="B1875" t="str">
            <v>PCW OPUKUSHI F/S FACIL PREV. MTC</v>
          </cell>
          <cell r="C1875" t="str">
            <v>O.NG.PCW.FAC.724OPFP</v>
          </cell>
          <cell r="D1875" t="str">
            <v>PCW OPUKUSHI F/S FACIL PREV. MTC (PRODUCTION MAINTENANCE – OIL (ONSHORE))</v>
          </cell>
          <cell r="E1875">
            <v>413001</v>
          </cell>
          <cell r="F1875">
            <v>4130</v>
          </cell>
          <cell r="G1875" t="str">
            <v>OF-MTCE</v>
          </cell>
          <cell r="H1875" t="str">
            <v>BASE JV</v>
          </cell>
          <cell r="I1875" t="str">
            <v>PRODUCTION</v>
          </cell>
          <cell r="J1875" t="str">
            <v>PRODUCTION</v>
          </cell>
          <cell r="K1875" t="str">
            <v>Asset Manager, Swamp West Hub</v>
          </cell>
          <cell r="L1875" t="str">
            <v>Asset Management Integration Lead</v>
          </cell>
          <cell r="M1875" t="str">
            <v>IRETI OMOTOSO</v>
          </cell>
          <cell r="N1875" t="str">
            <v>PRODUCTION</v>
          </cell>
          <cell r="O1875" t="str">
            <v>COOKEY, GABRIEL</v>
          </cell>
          <cell r="P1875" t="str">
            <v>SAMUEL.AKPORHUARHO@SHELL.COM</v>
          </cell>
          <cell r="Q1875" t="str">
            <v>OPEX</v>
          </cell>
          <cell r="R1875" t="str">
            <v>OPEX</v>
          </cell>
          <cell r="S1875" t="str">
            <v>NON SAL</v>
          </cell>
          <cell r="T1875" t="str">
            <v>N/A</v>
          </cell>
          <cell r="U1875" t="str">
            <v>N/A</v>
          </cell>
          <cell r="V1875" t="str">
            <v>N_OPUK_WS2_N02</v>
          </cell>
          <cell r="W1875" t="str">
            <v>P233 Facilities Maintenance</v>
          </cell>
          <cell r="X1875" t="str">
            <v>S7200 Services</v>
          </cell>
          <cell r="Y1875" t="str">
            <v>A2140 Facilities Maintenance</v>
          </cell>
          <cell r="AB1875">
            <v>56656041.634783998</v>
          </cell>
          <cell r="AC1875">
            <v>323563.63</v>
          </cell>
          <cell r="AD1875">
            <v>509321.14355666889</v>
          </cell>
        </row>
        <row r="1876">
          <cell r="A1876" t="str">
            <v>O.NG.PAE.GBE.FAC.724FC</v>
          </cell>
          <cell r="B1876" t="str">
            <v xml:space="preserve"> PAE GBARAN EPF FACILITIES CORR MTC</v>
          </cell>
          <cell r="C1876" t="str">
            <v>O.NG.PEL.GAS.724FC_DGS</v>
          </cell>
          <cell r="D1876" t="str">
            <v>LAND AREA EAST (PEL) GAS FACILITIES CORRECTIVE MAINTENANCE (PRODUCTION MAINTENANCE – GAS (ONSHORE))</v>
          </cell>
          <cell r="E1876">
            <v>413003</v>
          </cell>
          <cell r="F1876">
            <v>4130</v>
          </cell>
          <cell r="G1876" t="str">
            <v>GAS</v>
          </cell>
          <cell r="H1876" t="str">
            <v>DOMGAS/IPP</v>
          </cell>
          <cell r="I1876" t="str">
            <v>PRODUCTION</v>
          </cell>
          <cell r="J1876" t="str">
            <v>PRODUCTION</v>
          </cell>
          <cell r="K1876" t="str">
            <v>Asset Manager, Central Hub</v>
          </cell>
          <cell r="L1876" t="str">
            <v>Asset Management Integration Lead</v>
          </cell>
          <cell r="M1876" t="str">
            <v>IRETI OMOTOSO</v>
          </cell>
          <cell r="N1876" t="str">
            <v>PRODUCTION</v>
          </cell>
          <cell r="O1876" t="str">
            <v>ADEDIRAN, ADEWALE</v>
          </cell>
          <cell r="P1876" t="str">
            <v>DENNIS.ONYEBUCHIE@SHELL.COM</v>
          </cell>
          <cell r="Q1876" t="str">
            <v>OPEX</v>
          </cell>
          <cell r="R1876" t="str">
            <v>OPEX</v>
          </cell>
          <cell r="S1876" t="str">
            <v>NON SAL</v>
          </cell>
          <cell r="T1876" t="str">
            <v>N/A</v>
          </cell>
          <cell r="U1876" t="str">
            <v>N/A</v>
          </cell>
          <cell r="V1876" t="str">
            <v>N_GBAR_EL2_G01</v>
          </cell>
          <cell r="W1876" t="str">
            <v>P233 Facilities Maintenance - Gas</v>
          </cell>
          <cell r="X1876" t="str">
            <v>S7200 Services</v>
          </cell>
          <cell r="Y1876" t="str">
            <v>A2140 Facilities Maintenance</v>
          </cell>
          <cell r="AB1876">
            <v>9780000.0000000037</v>
          </cell>
          <cell r="AC1876">
            <v>218480.5</v>
          </cell>
          <cell r="AD1876">
            <v>250546.07377049181</v>
          </cell>
        </row>
        <row r="1877">
          <cell r="A1877" t="str">
            <v>O.NG.PAE.IMA.FAC.724FC</v>
          </cell>
          <cell r="B1877" t="str">
            <v>PAE IMO RIVER 1 AGG CORRECTIVE MAINT</v>
          </cell>
          <cell r="C1877" t="str">
            <v>O.NG.PEL.GAS.724FC_DGS</v>
          </cell>
          <cell r="D1877" t="str">
            <v>LAND AREA EAST (PEL) GAS FACILITIES CORRECTIVE MAINTENANCE (PRODUCTION MAINTENANCE – GAS (ONSHORE))</v>
          </cell>
          <cell r="E1877">
            <v>413003</v>
          </cell>
          <cell r="F1877">
            <v>4130</v>
          </cell>
          <cell r="G1877" t="str">
            <v>GAS</v>
          </cell>
          <cell r="H1877" t="str">
            <v>DOMGAS/IPP</v>
          </cell>
          <cell r="I1877" t="str">
            <v>PRODUCTION</v>
          </cell>
          <cell r="J1877" t="str">
            <v>PRODUCTION</v>
          </cell>
          <cell r="K1877" t="str">
            <v>Asset Manager, Land East Hub</v>
          </cell>
          <cell r="L1877" t="str">
            <v>Asset Management Integration Lead</v>
          </cell>
          <cell r="M1877" t="str">
            <v>IRETI OMOTOSO</v>
          </cell>
          <cell r="N1877" t="str">
            <v>PRODUCTION</v>
          </cell>
          <cell r="O1877" t="str">
            <v>ADEDIRAN, ADEWALE</v>
          </cell>
          <cell r="P1877" t="str">
            <v>DENNIS.ONYEBUCHIE@SHELL.COM</v>
          </cell>
          <cell r="Q1877" t="str">
            <v>OPEX</v>
          </cell>
          <cell r="R1877" t="str">
            <v>OPEX</v>
          </cell>
          <cell r="S1877" t="str">
            <v>NON SAL</v>
          </cell>
          <cell r="T1877" t="str">
            <v>N/A</v>
          </cell>
          <cell r="U1877" t="str">
            <v>N/A</v>
          </cell>
          <cell r="V1877" t="str">
            <v>N_IMOR_EL1_N01</v>
          </cell>
          <cell r="W1877" t="str">
            <v>P233 Facilities Maintenance - Gas</v>
          </cell>
          <cell r="X1877" t="str">
            <v>S7200 Services</v>
          </cell>
          <cell r="Y1877" t="str">
            <v>A2140 Facilities Maintenance</v>
          </cell>
          <cell r="AB1877">
            <v>14324650.334998347</v>
          </cell>
          <cell r="AC1877">
            <v>203993.6506841832</v>
          </cell>
          <cell r="AD1877">
            <v>250959.71735630895</v>
          </cell>
        </row>
        <row r="1878">
          <cell r="A1878" t="str">
            <v>O.NG.PAE.OGC.FAC.724FC</v>
          </cell>
          <cell r="B1878" t="str">
            <v>PAE OBIGBO NAG FACILITIES CORR. MTC</v>
          </cell>
          <cell r="C1878" t="str">
            <v>O.NG.PEL.GAS.724FC_DGS</v>
          </cell>
          <cell r="D1878" t="str">
            <v>LAND AREA EAST (PEL) GAS FACILITIES CORRECTIVE MAINTENANCE (PRODUCTION MAINTENANCE – GAS (ONSHORE))</v>
          </cell>
          <cell r="E1878">
            <v>413003</v>
          </cell>
          <cell r="F1878">
            <v>4130</v>
          </cell>
          <cell r="G1878" t="str">
            <v>GAS</v>
          </cell>
          <cell r="H1878" t="str">
            <v>DOMGAS/IPP</v>
          </cell>
          <cell r="I1878" t="str">
            <v>PRODUCTION</v>
          </cell>
          <cell r="J1878" t="str">
            <v>PRODUCTION</v>
          </cell>
          <cell r="K1878" t="str">
            <v>Asset Manager, Land East Hub</v>
          </cell>
          <cell r="L1878" t="str">
            <v>Asset Management Integration Lead</v>
          </cell>
          <cell r="M1878" t="str">
            <v>IRETI OMOTOSO</v>
          </cell>
          <cell r="N1878" t="str">
            <v>PRODUCTION</v>
          </cell>
          <cell r="O1878" t="str">
            <v>ADEDIRAN, ADEWALE</v>
          </cell>
          <cell r="P1878" t="str">
            <v>DENNIS.ONYEBUCHIE@SHELL.COM</v>
          </cell>
          <cell r="Q1878" t="str">
            <v>OPEX</v>
          </cell>
          <cell r="R1878" t="str">
            <v>OPEX</v>
          </cell>
          <cell r="S1878" t="str">
            <v>NON SAL</v>
          </cell>
          <cell r="T1878" t="str">
            <v>N/A</v>
          </cell>
          <cell r="U1878" t="str">
            <v>N/A</v>
          </cell>
          <cell r="V1878" t="str">
            <v>N_OBGN_EL1_G01</v>
          </cell>
          <cell r="W1878" t="str">
            <v>P233 Facilities Maintenance - Gas</v>
          </cell>
          <cell r="X1878" t="str">
            <v>S7200 Services</v>
          </cell>
          <cell r="Y1878" t="str">
            <v>A2140 Facilities Maintenance</v>
          </cell>
          <cell r="AB1878">
            <v>32406360.700000003</v>
          </cell>
          <cell r="AC1878">
            <v>111258.1</v>
          </cell>
          <cell r="AD1878">
            <v>217508.4629508197</v>
          </cell>
        </row>
        <row r="1879">
          <cell r="A1879" t="str">
            <v>O.NG.PCW.OTF.FAC.71300</v>
          </cell>
          <cell r="B1879" t="str">
            <v>PCW OGBOTOBO F/S FACIL OPERATIONS</v>
          </cell>
          <cell r="C1879" t="str">
            <v>O.NG.PCW.FAC.71300E</v>
          </cell>
          <cell r="D1879" t="str">
            <v>SOUTHERN SWAMP (PWC) OIL FACILITIES OPERATIONS (WASTE MANAGEMENT )</v>
          </cell>
          <cell r="E1879">
            <v>412001</v>
          </cell>
          <cell r="F1879">
            <v>4120</v>
          </cell>
          <cell r="G1879" t="str">
            <v>OF-MTCE</v>
          </cell>
          <cell r="H1879" t="str">
            <v>BASE JV</v>
          </cell>
          <cell r="I1879" t="str">
            <v>PRODUCTION</v>
          </cell>
          <cell r="J1879" t="str">
            <v>PRODUCTION</v>
          </cell>
          <cell r="K1879" t="str">
            <v>Asset Manager, Swamp West Hub</v>
          </cell>
          <cell r="L1879" t="str">
            <v>Asset Management Integration Lead</v>
          </cell>
          <cell r="M1879" t="str">
            <v>IRETI OMOTOSO</v>
          </cell>
          <cell r="N1879" t="str">
            <v>PRODUCTION</v>
          </cell>
          <cell r="O1879" t="str">
            <v>COOKEY, GABRIEL</v>
          </cell>
          <cell r="P1879" t="str">
            <v>RICHARD.ITENE@SHELL.COM</v>
          </cell>
          <cell r="Q1879" t="str">
            <v>OPEX</v>
          </cell>
          <cell r="R1879" t="str">
            <v>OPEX</v>
          </cell>
          <cell r="S1879" t="str">
            <v>NON SAL</v>
          </cell>
          <cell r="T1879" t="str">
            <v>N/A</v>
          </cell>
          <cell r="U1879" t="str">
            <v>N/A</v>
          </cell>
          <cell r="V1879" t="str">
            <v>N_BENS_WS2_N02</v>
          </cell>
          <cell r="W1879" t="str">
            <v>P231 Production Operations</v>
          </cell>
          <cell r="X1879" t="str">
            <v>S7200 Services</v>
          </cell>
          <cell r="Y1879" t="str">
            <v>A2110 Production Operations</v>
          </cell>
          <cell r="AB1879">
            <v>0</v>
          </cell>
          <cell r="AC1879">
            <v>0</v>
          </cell>
          <cell r="AD1879">
            <v>0</v>
          </cell>
        </row>
        <row r="1880">
          <cell r="A1880" t="str">
            <v>O.NG.PAE.ONA.FAC.724FC</v>
          </cell>
          <cell r="B1880" t="str">
            <v>PAE OBIGBO N AGG CORRECTIVE MAINT</v>
          </cell>
          <cell r="C1880" t="str">
            <v>O.NG.PEL.GAS.724FC_DGS</v>
          </cell>
          <cell r="D1880" t="str">
            <v>LAND AREA EAST (PEL) GAS FACILITIES CORRECTIVE MAINTENANCE (PRODUCTION MAINTENANCE – GAS (ONSHORE))</v>
          </cell>
          <cell r="E1880">
            <v>413003</v>
          </cell>
          <cell r="F1880">
            <v>4130</v>
          </cell>
          <cell r="G1880" t="str">
            <v>GAS</v>
          </cell>
          <cell r="H1880" t="str">
            <v>DOMGAS/IPP</v>
          </cell>
          <cell r="I1880" t="str">
            <v>PRODUCTION</v>
          </cell>
          <cell r="J1880" t="str">
            <v>PRODUCTION</v>
          </cell>
          <cell r="K1880" t="str">
            <v>Asset Manager, Land East Hub</v>
          </cell>
          <cell r="L1880" t="str">
            <v>Asset Management Integration Lead</v>
          </cell>
          <cell r="M1880" t="str">
            <v>IRETI OMOTOSO</v>
          </cell>
          <cell r="N1880" t="str">
            <v>PRODUCTION</v>
          </cell>
          <cell r="O1880" t="str">
            <v>ADEDIRAN, ADEWALE</v>
          </cell>
          <cell r="P1880" t="str">
            <v>DENNIS.ONYEBUCHIE@SHELL.COM</v>
          </cell>
          <cell r="Q1880" t="str">
            <v>OPEX</v>
          </cell>
          <cell r="R1880" t="str">
            <v>OPEX</v>
          </cell>
          <cell r="S1880" t="str">
            <v>NON SAL</v>
          </cell>
          <cell r="T1880" t="str">
            <v>N/A</v>
          </cell>
          <cell r="U1880" t="str">
            <v>N/A</v>
          </cell>
          <cell r="V1880" t="str">
            <v>N_OBGN_EL1_G01</v>
          </cell>
          <cell r="W1880" t="str">
            <v>P233 Facilities Maintenance - Gas</v>
          </cell>
          <cell r="X1880" t="str">
            <v>S7200 Services</v>
          </cell>
          <cell r="Y1880" t="str">
            <v>A2140 Facilities Maintenance</v>
          </cell>
          <cell r="AB1880">
            <v>23324650.334998347</v>
          </cell>
          <cell r="AC1880">
            <v>203993.6506841832</v>
          </cell>
          <cell r="AD1880">
            <v>280467.91407762037</v>
          </cell>
        </row>
        <row r="1881">
          <cell r="A1881" t="str">
            <v>O.NG.PCW.OTF.FAC.724FC</v>
          </cell>
          <cell r="B1881" t="str">
            <v>PCW OGBOTOBO F/S FACIL CORR. MTC</v>
          </cell>
          <cell r="C1881" t="str">
            <v>O.NG.PCW.FAC.724OGFC</v>
          </cell>
          <cell r="D1881" t="str">
            <v>PCW OGBOTOBO F/S FACIL CORR. MTC (PRODUCTION MAINTENANCE – OIL (ONSHORE))</v>
          </cell>
          <cell r="E1881">
            <v>413001</v>
          </cell>
          <cell r="F1881">
            <v>4130</v>
          </cell>
          <cell r="G1881" t="str">
            <v>OF-MTCE</v>
          </cell>
          <cell r="H1881" t="str">
            <v>BASE JV</v>
          </cell>
          <cell r="I1881" t="str">
            <v>PRODUCTION</v>
          </cell>
          <cell r="J1881" t="str">
            <v>PRODUCTION</v>
          </cell>
          <cell r="K1881" t="str">
            <v>Asset Manager, Swamp West Hub</v>
          </cell>
          <cell r="L1881" t="str">
            <v>Asset Management Integration Lead</v>
          </cell>
          <cell r="M1881" t="str">
            <v>IRETI OMOTOSO</v>
          </cell>
          <cell r="N1881" t="str">
            <v>PRODUCTION</v>
          </cell>
          <cell r="O1881" t="str">
            <v>COOKEY, GABRIEL</v>
          </cell>
          <cell r="P1881" t="str">
            <v>SAMUEL.AKPORHUARHO@SHELL.COM</v>
          </cell>
          <cell r="Q1881" t="str">
            <v>OPEX</v>
          </cell>
          <cell r="R1881" t="str">
            <v>OPEX</v>
          </cell>
          <cell r="S1881" t="str">
            <v>NON SAL</v>
          </cell>
          <cell r="T1881" t="str">
            <v>N/A</v>
          </cell>
          <cell r="U1881" t="str">
            <v>N/A</v>
          </cell>
          <cell r="V1881" t="str">
            <v>N_BENS_WS2_N02</v>
          </cell>
          <cell r="W1881" t="str">
            <v>P233 Facilities Maintenance</v>
          </cell>
          <cell r="X1881" t="str">
            <v>S7200 Services</v>
          </cell>
          <cell r="Y1881" t="str">
            <v>A2140 Facilities Maintenance</v>
          </cell>
          <cell r="AB1881">
            <v>0</v>
          </cell>
          <cell r="AC1881">
            <v>0</v>
          </cell>
          <cell r="AD1881">
            <v>0</v>
          </cell>
        </row>
        <row r="1882">
          <cell r="A1882" t="str">
            <v>O.NG.PCW.OTF.FAC.724FP</v>
          </cell>
          <cell r="B1882" t="str">
            <v>PCW OGBOTOBO F/S FACIL PREV. MTC</v>
          </cell>
          <cell r="C1882" t="str">
            <v>O.NG.PCW.FAC.724OGFP</v>
          </cell>
          <cell r="D1882" t="str">
            <v>PCW OGBOTOBO F/S FACIL PREV. MTC (PRODUCTION MAINTENANCE – OIL (ONSHORE))</v>
          </cell>
          <cell r="E1882">
            <v>413001</v>
          </cell>
          <cell r="F1882">
            <v>4130</v>
          </cell>
          <cell r="G1882" t="str">
            <v>OF-MTCE</v>
          </cell>
          <cell r="H1882" t="str">
            <v>BASE JV</v>
          </cell>
          <cell r="I1882" t="str">
            <v>PRODUCTION</v>
          </cell>
          <cell r="J1882" t="str">
            <v>PRODUCTION</v>
          </cell>
          <cell r="K1882" t="str">
            <v>Asset Manager, Swamp West Hub</v>
          </cell>
          <cell r="L1882" t="str">
            <v>Asset Management Integration Lead</v>
          </cell>
          <cell r="M1882" t="str">
            <v>IRETI OMOTOSO</v>
          </cell>
          <cell r="N1882" t="str">
            <v>PRODUCTION</v>
          </cell>
          <cell r="O1882" t="str">
            <v>COOKEY, GABRIEL</v>
          </cell>
          <cell r="P1882" t="str">
            <v>SAMUEL.AKPORHUARHO@SHELL.COM</v>
          </cell>
          <cell r="Q1882" t="str">
            <v>OPEX</v>
          </cell>
          <cell r="R1882" t="str">
            <v>OPEX</v>
          </cell>
          <cell r="S1882" t="str">
            <v>NON SAL</v>
          </cell>
          <cell r="T1882" t="str">
            <v>N/A</v>
          </cell>
          <cell r="U1882" t="str">
            <v>N/A</v>
          </cell>
          <cell r="V1882" t="str">
            <v>N_BENS_WS2_N02</v>
          </cell>
          <cell r="W1882" t="str">
            <v>P233 Facilities Maintenance</v>
          </cell>
          <cell r="X1882" t="str">
            <v>S7200 Services</v>
          </cell>
          <cell r="Y1882" t="str">
            <v>A2140 Facilities Maintenance</v>
          </cell>
          <cell r="AB1882">
            <v>0</v>
          </cell>
          <cell r="AC1882">
            <v>0</v>
          </cell>
          <cell r="AD1882">
            <v>0</v>
          </cell>
        </row>
        <row r="1883">
          <cell r="A1883" t="str">
            <v>O.NG.PAE.A1B.FAC.724FP</v>
          </cell>
          <cell r="B1883" t="str">
            <v>AGBADA 1 BOOSTER FACILITY PREVENTIVE MTC</v>
          </cell>
          <cell r="C1883" t="str">
            <v>O.NG.PEL.GAS.724FP</v>
          </cell>
          <cell r="D1883" t="str">
            <v>LAND AREA EAST (PEL) GAS FACILITIES PREVENTIVE MAINTENANCE (PRODUCTION MAINTENANCE – GAS (ONSHORE))</v>
          </cell>
          <cell r="E1883">
            <v>413003</v>
          </cell>
          <cell r="F1883">
            <v>4130</v>
          </cell>
          <cell r="G1883" t="str">
            <v>GAS</v>
          </cell>
          <cell r="H1883" t="str">
            <v>BASE JV</v>
          </cell>
          <cell r="I1883" t="str">
            <v>PRODUCTION</v>
          </cell>
          <cell r="J1883" t="str">
            <v>PRODUCTION</v>
          </cell>
          <cell r="K1883" t="str">
            <v>Asset Manager, Land East Hub</v>
          </cell>
          <cell r="L1883" t="str">
            <v>Asset Management Integration Lead</v>
          </cell>
          <cell r="M1883" t="str">
            <v>IRETI OMOTOSO</v>
          </cell>
          <cell r="N1883" t="str">
            <v>PRODUCTION</v>
          </cell>
          <cell r="O1883" t="str">
            <v>ADEDIRAN, ADEWALE</v>
          </cell>
          <cell r="P1883" t="str">
            <v>FUBARA.AMAKIRI@SHELL.COM</v>
          </cell>
          <cell r="Q1883" t="str">
            <v>OPEX</v>
          </cell>
          <cell r="R1883" t="str">
            <v>OPEX</v>
          </cell>
          <cell r="S1883" t="str">
            <v>NON SAL</v>
          </cell>
          <cell r="T1883" t="str">
            <v>N/A</v>
          </cell>
          <cell r="U1883" t="str">
            <v>N/A</v>
          </cell>
          <cell r="V1883" t="str">
            <v>N_AGBD_EL1_N01</v>
          </cell>
          <cell r="W1883" t="str">
            <v>P233 Facilities Maintenance</v>
          </cell>
          <cell r="X1883" t="str">
            <v>S7200 Services</v>
          </cell>
          <cell r="Y1883" t="str">
            <v>A2140 Facilities Maintenance</v>
          </cell>
          <cell r="AB1883">
            <v>51849400</v>
          </cell>
          <cell r="AC1883">
            <v>617146</v>
          </cell>
          <cell r="AD1883">
            <v>787144.03278688528</v>
          </cell>
        </row>
        <row r="1884">
          <cell r="A1884" t="str">
            <v>O.NG.PAE.GBA.FAC.724FP</v>
          </cell>
          <cell r="B1884" t="str">
            <v>GBARAN AGG FAC PREV MTC</v>
          </cell>
          <cell r="C1884" t="str">
            <v>O.NG.PEL.GAS.724FP</v>
          </cell>
          <cell r="D1884" t="str">
            <v>LAND AREA EAST (PEL) GAS FACILITIES PREVENTIVE MAINTENANCE (PRODUCTION MAINTENANCE – GAS (ONSHORE))</v>
          </cell>
          <cell r="E1884">
            <v>413003</v>
          </cell>
          <cell r="F1884">
            <v>4130</v>
          </cell>
          <cell r="G1884" t="str">
            <v>GAS</v>
          </cell>
          <cell r="H1884" t="str">
            <v>BASE JV</v>
          </cell>
          <cell r="I1884" t="str">
            <v>PRODUCTION</v>
          </cell>
          <cell r="J1884" t="str">
            <v>PRODUCTION</v>
          </cell>
          <cell r="K1884" t="str">
            <v>Asset Manager, Central Hub</v>
          </cell>
          <cell r="L1884" t="str">
            <v>Asset Management Integration Lead</v>
          </cell>
          <cell r="M1884" t="str">
            <v>IRETI OMOTOSO</v>
          </cell>
          <cell r="N1884" t="str">
            <v>PRODUCTION</v>
          </cell>
          <cell r="O1884" t="str">
            <v>ADEDIRAN, ADEWALE</v>
          </cell>
          <cell r="P1884" t="str">
            <v>FUBARA.AMAKIRI@SHELL.COM</v>
          </cell>
          <cell r="Q1884" t="str">
            <v>OPEX</v>
          </cell>
          <cell r="R1884" t="str">
            <v>OPEX</v>
          </cell>
          <cell r="S1884" t="str">
            <v>NON SAL</v>
          </cell>
          <cell r="T1884" t="str">
            <v>N/A</v>
          </cell>
          <cell r="U1884" t="str">
            <v>N/A</v>
          </cell>
          <cell r="V1884" t="str">
            <v>N_GBAR_EL2_G01</v>
          </cell>
          <cell r="W1884" t="str">
            <v>P233 Facilities Maintenance - Gas</v>
          </cell>
          <cell r="X1884" t="str">
            <v>S7200 Services</v>
          </cell>
          <cell r="Y1884" t="str">
            <v>A2140 Facilities Maintenance</v>
          </cell>
          <cell r="AB1884">
            <v>0</v>
          </cell>
          <cell r="AC1884">
            <v>60200</v>
          </cell>
          <cell r="AD1884">
            <v>60200</v>
          </cell>
        </row>
        <row r="1885">
          <cell r="A1885" t="str">
            <v>O.NG.PCW.SBF.FAC.724FC</v>
          </cell>
          <cell r="B1885" t="str">
            <v>PCW SOUTH BANK F/S FACIL CORR. MTC</v>
          </cell>
          <cell r="C1885" t="str">
            <v>O.NG.PCW.FAC.724SBFC</v>
          </cell>
          <cell r="D1885" t="str">
            <v>PCW SOUTH BANK F/S FACIL CORR. MTC (PRODUCTION MAINTENANCE – OIL (ONSHORE))</v>
          </cell>
          <cell r="E1885">
            <v>413001</v>
          </cell>
          <cell r="F1885">
            <v>4130</v>
          </cell>
          <cell r="G1885" t="str">
            <v>OF-MTCE</v>
          </cell>
          <cell r="H1885" t="str">
            <v>BASE JV</v>
          </cell>
          <cell r="I1885" t="str">
            <v>PRODUCTION</v>
          </cell>
          <cell r="J1885" t="str">
            <v>PRODUCTION</v>
          </cell>
          <cell r="K1885" t="str">
            <v>Asset Manager, Swamp West Hub</v>
          </cell>
          <cell r="L1885" t="str">
            <v>Asset Management Integration Lead</v>
          </cell>
          <cell r="M1885" t="str">
            <v>IRETI OMOTOSO</v>
          </cell>
          <cell r="N1885" t="str">
            <v>PRODUCTION</v>
          </cell>
          <cell r="O1885" t="str">
            <v>COOKEY, GABRIEL</v>
          </cell>
          <cell r="P1885" t="str">
            <v>RACHEAL.ORUEKPETI@SHELL.COM</v>
          </cell>
          <cell r="Q1885" t="str">
            <v>OPEX</v>
          </cell>
          <cell r="R1885" t="str">
            <v>OPEX</v>
          </cell>
          <cell r="S1885" t="str">
            <v>NON SAL</v>
          </cell>
          <cell r="T1885" t="str">
            <v>N/A</v>
          </cell>
          <cell r="U1885" t="str">
            <v>N/A</v>
          </cell>
          <cell r="V1885" t="str">
            <v>N_FORC_WS1_G01</v>
          </cell>
          <cell r="W1885" t="str">
            <v>P233 Facilities Maintenance</v>
          </cell>
          <cell r="X1885" t="str">
            <v>S7200 Services</v>
          </cell>
          <cell r="Y1885" t="str">
            <v>A2140 Facilities Maintenance</v>
          </cell>
          <cell r="AB1885">
            <v>17481825.591314573</v>
          </cell>
          <cell r="AC1885">
            <v>117060.51670256442</v>
          </cell>
          <cell r="AD1885">
            <v>174377.97765769417</v>
          </cell>
        </row>
        <row r="1886">
          <cell r="A1886" t="str">
            <v>O.NG.PAE.GBG.FAC.724FP</v>
          </cell>
          <cell r="B1886" t="str">
            <v>GBARAN G/P FAC PREV MTC</v>
          </cell>
          <cell r="C1886" t="str">
            <v>O.NG.PEL.GAS.724FP</v>
          </cell>
          <cell r="D1886" t="str">
            <v>LAND AREA EAST (PEL) GAS FACILITIES PREVENTIVE MAINTENANCE (PRODUCTION MAINTENANCE – GAS (ONSHORE))</v>
          </cell>
          <cell r="E1886">
            <v>413003</v>
          </cell>
          <cell r="F1886">
            <v>4130</v>
          </cell>
          <cell r="G1886" t="str">
            <v>GAS</v>
          </cell>
          <cell r="H1886" t="str">
            <v>BASE JV</v>
          </cell>
          <cell r="I1886" t="str">
            <v>PRODUCTION</v>
          </cell>
          <cell r="J1886" t="str">
            <v>PRODUCTION</v>
          </cell>
          <cell r="K1886" t="str">
            <v>Asset Manager, Central Hub</v>
          </cell>
          <cell r="L1886" t="str">
            <v>Asset Management Integration Lead</v>
          </cell>
          <cell r="M1886" t="str">
            <v>IRETI OMOTOSO</v>
          </cell>
          <cell r="N1886" t="str">
            <v>PRODUCTION</v>
          </cell>
          <cell r="O1886" t="str">
            <v>ADEDIRAN, ADEWALE</v>
          </cell>
          <cell r="P1886" t="str">
            <v>FUBARA.AMAKIRI@SHELL.COM</v>
          </cell>
          <cell r="Q1886" t="str">
            <v>OPEX</v>
          </cell>
          <cell r="R1886" t="str">
            <v>OPEX</v>
          </cell>
          <cell r="S1886" t="str">
            <v>NON SAL</v>
          </cell>
          <cell r="T1886" t="str">
            <v>N/A</v>
          </cell>
          <cell r="U1886" t="str">
            <v>N/A</v>
          </cell>
          <cell r="V1886" t="str">
            <v>N_GBAR_EL2_G01</v>
          </cell>
          <cell r="W1886" t="str">
            <v>P233 Facilities Maintenance - Gas</v>
          </cell>
          <cell r="X1886" t="str">
            <v>S7200 Services</v>
          </cell>
          <cell r="Y1886" t="str">
            <v>A2140 Facilities Maintenance</v>
          </cell>
          <cell r="AB1886">
            <v>391168850.23999995</v>
          </cell>
          <cell r="AC1886">
            <v>4013128.0573999998</v>
          </cell>
          <cell r="AD1886">
            <v>5295648.8778590159</v>
          </cell>
        </row>
        <row r="1887">
          <cell r="A1887" t="str">
            <v>O.NG.PCW.SBF.FLO.71300</v>
          </cell>
          <cell r="B1887" t="str">
            <v>PCW SOUTH BANK F/S FLOWL OPERATIONS</v>
          </cell>
          <cell r="C1887" t="str">
            <v>O.NG.PCW.SBF.FLO.71300</v>
          </cell>
          <cell r="D1887" t="str">
            <v>PCW SOUTH BANK F/S FLOWL OPERATIONS</v>
          </cell>
          <cell r="E1887">
            <v>413001</v>
          </cell>
          <cell r="F1887">
            <v>4130</v>
          </cell>
          <cell r="G1887" t="str">
            <v>OF-MTCE</v>
          </cell>
          <cell r="H1887" t="str">
            <v>BASE JV</v>
          </cell>
          <cell r="I1887" t="str">
            <v>PRODUCTION</v>
          </cell>
          <cell r="J1887" t="str">
            <v>PRODUCTION</v>
          </cell>
          <cell r="K1887" t="str">
            <v>Asset Manager, Swamp West Hub</v>
          </cell>
          <cell r="L1887" t="str">
            <v>Asset Management Integration Lead</v>
          </cell>
          <cell r="M1887" t="str">
            <v>IRETI OMOTOSO</v>
          </cell>
          <cell r="N1887" t="str">
            <v>PRODUCTION</v>
          </cell>
          <cell r="O1887" t="str">
            <v>COOKEY, GABRIEL</v>
          </cell>
          <cell r="P1887" t="str">
            <v>RICHARD.ITENE@SHELL.COM</v>
          </cell>
          <cell r="Q1887" t="str">
            <v>OPEX</v>
          </cell>
          <cell r="R1887" t="str">
            <v>OPEX</v>
          </cell>
          <cell r="S1887" t="str">
            <v>NON SAL</v>
          </cell>
          <cell r="T1887" t="str">
            <v>N/A</v>
          </cell>
          <cell r="U1887" t="str">
            <v>N/A</v>
          </cell>
          <cell r="V1887" t="str">
            <v>N/A</v>
          </cell>
          <cell r="W1887" t="str">
            <v>P231 Production Operations</v>
          </cell>
          <cell r="X1887" t="str">
            <v>S7200 Services</v>
          </cell>
          <cell r="Y1887" t="str">
            <v>A2110 Production Operations</v>
          </cell>
          <cell r="AB1887">
            <v>0</v>
          </cell>
          <cell r="AC1887">
            <v>0</v>
          </cell>
          <cell r="AD1887">
            <v>0</v>
          </cell>
        </row>
        <row r="1888">
          <cell r="A1888" t="str">
            <v>O.NG.PAE.I2B.FAC.724FP</v>
          </cell>
          <cell r="B1888" t="str">
            <v>IMOR 2 BOOSTER FACILITY PREVENTIVE MTCE</v>
          </cell>
          <cell r="C1888" t="str">
            <v>O.NG.PEL.GAS.724FP</v>
          </cell>
          <cell r="D1888" t="str">
            <v>LAND AREA EAST (PEL) GAS FACILITIES PREVENTIVE MAINTENANCE (PRODUCTION MAINTENANCE – GAS (ONSHORE))</v>
          </cell>
          <cell r="E1888">
            <v>413003</v>
          </cell>
          <cell r="F1888">
            <v>4130</v>
          </cell>
          <cell r="G1888" t="str">
            <v>GAS</v>
          </cell>
          <cell r="H1888" t="str">
            <v>BASE JV</v>
          </cell>
          <cell r="I1888" t="str">
            <v>PRODUCTION</v>
          </cell>
          <cell r="J1888" t="str">
            <v>PRODUCTION</v>
          </cell>
          <cell r="K1888" t="str">
            <v>Asset Manager, Land East Hub</v>
          </cell>
          <cell r="L1888" t="str">
            <v>Asset Management Integration Lead</v>
          </cell>
          <cell r="M1888" t="str">
            <v>IRETI OMOTOSO</v>
          </cell>
          <cell r="N1888" t="str">
            <v>PRODUCTION</v>
          </cell>
          <cell r="O1888" t="str">
            <v>ADEDIRAN, ADEWALE</v>
          </cell>
          <cell r="P1888" t="str">
            <v>FUBARA.AMAKIRI@SHELL.COM</v>
          </cell>
          <cell r="Q1888" t="str">
            <v>OPEX</v>
          </cell>
          <cell r="R1888" t="str">
            <v>OPEX</v>
          </cell>
          <cell r="S1888" t="str">
            <v>NON SAL</v>
          </cell>
          <cell r="T1888" t="str">
            <v>N/A</v>
          </cell>
          <cell r="U1888" t="str">
            <v>N/A</v>
          </cell>
          <cell r="V1888" t="str">
            <v>N_IMOR_EL1_N01</v>
          </cell>
          <cell r="W1888" t="str">
            <v>P233 Facilities Maintenance</v>
          </cell>
          <cell r="X1888" t="str">
            <v>S7200 Services</v>
          </cell>
          <cell r="Y1888" t="str">
            <v>A2140 Facilities Maintenance</v>
          </cell>
          <cell r="AB1888">
            <v>4331000</v>
          </cell>
          <cell r="AC1888">
            <v>56800</v>
          </cell>
          <cell r="AD1888">
            <v>71000</v>
          </cell>
        </row>
        <row r="1889">
          <cell r="A1889" t="str">
            <v>O.NG.PAE.I3B.FAC.724FP</v>
          </cell>
          <cell r="B1889" t="str">
            <v>IMOR 3 BOOSTER FACILITY PREVENTIVE MTCE</v>
          </cell>
          <cell r="C1889" t="str">
            <v>O.NG.PEL.GAS.724FP</v>
          </cell>
          <cell r="D1889" t="str">
            <v>LAND AREA EAST (PEL) GAS FACILITIES PREVENTIVE MAINTENANCE (PRODUCTION MAINTENANCE – GAS (ONSHORE))</v>
          </cell>
          <cell r="E1889">
            <v>413003</v>
          </cell>
          <cell r="F1889">
            <v>4130</v>
          </cell>
          <cell r="G1889" t="str">
            <v>GAS</v>
          </cell>
          <cell r="H1889" t="str">
            <v>BASE JV</v>
          </cell>
          <cell r="I1889" t="str">
            <v>PRODUCTION</v>
          </cell>
          <cell r="J1889" t="str">
            <v>PRODUCTION</v>
          </cell>
          <cell r="K1889" t="str">
            <v>Asset Manager, Land East Hub</v>
          </cell>
          <cell r="L1889" t="str">
            <v>Asset Management Integration Lead</v>
          </cell>
          <cell r="M1889" t="str">
            <v>IRETI OMOTOSO</v>
          </cell>
          <cell r="N1889" t="str">
            <v>PRODUCTION</v>
          </cell>
          <cell r="O1889" t="str">
            <v>ADEDIRAN, ADEWALE</v>
          </cell>
          <cell r="P1889" t="str">
            <v>FUBARA.AMAKIRI@SHELL.COM</v>
          </cell>
          <cell r="Q1889" t="str">
            <v>OPEX</v>
          </cell>
          <cell r="R1889" t="str">
            <v>OPEX</v>
          </cell>
          <cell r="S1889" t="str">
            <v>NON SAL</v>
          </cell>
          <cell r="T1889" t="str">
            <v>N/A</v>
          </cell>
          <cell r="U1889" t="str">
            <v>N/A</v>
          </cell>
          <cell r="V1889" t="str">
            <v>N_IMOR_EL1_N01</v>
          </cell>
          <cell r="W1889" t="str">
            <v>P233 Facilities Maintenance</v>
          </cell>
          <cell r="X1889" t="str">
            <v>S7200 Services</v>
          </cell>
          <cell r="Y1889" t="str">
            <v>A2140 Facilities Maintenance</v>
          </cell>
          <cell r="AB1889">
            <v>0</v>
          </cell>
          <cell r="AC1889">
            <v>0</v>
          </cell>
          <cell r="AD1889">
            <v>0</v>
          </cell>
        </row>
        <row r="1890">
          <cell r="A1890" t="str">
            <v>O.NG.PAE.NKB.FAC.724FP</v>
          </cell>
          <cell r="B1890" t="str">
            <v>NKALI BOOSTER FACILITY PREVENTIVE MTCE</v>
          </cell>
          <cell r="C1890" t="str">
            <v>O.NG.PEL.GAS.724FP</v>
          </cell>
          <cell r="D1890" t="str">
            <v>LAND AREA EAST (PEL) GAS FACILITIES PREVENTIVE MAINTENANCE (PRODUCTION MAINTENANCE – GAS (ONSHORE))</v>
          </cell>
          <cell r="E1890">
            <v>413003</v>
          </cell>
          <cell r="F1890">
            <v>4130</v>
          </cell>
          <cell r="G1890" t="str">
            <v>GAS</v>
          </cell>
          <cell r="H1890" t="str">
            <v>BASE JV</v>
          </cell>
          <cell r="I1890" t="str">
            <v>PRODUCTION</v>
          </cell>
          <cell r="J1890" t="str">
            <v>PRODUCTION</v>
          </cell>
          <cell r="K1890" t="str">
            <v>Asset Manager, Land East Hub</v>
          </cell>
          <cell r="L1890" t="str">
            <v>Asset Management Integration Lead</v>
          </cell>
          <cell r="M1890" t="str">
            <v>IRETI OMOTOSO</v>
          </cell>
          <cell r="N1890" t="str">
            <v>PRODUCTION</v>
          </cell>
          <cell r="O1890" t="str">
            <v>ADEDIRAN, ADEWALE</v>
          </cell>
          <cell r="P1890" t="str">
            <v>FUBARA.AMAKIRI@SHELL.COM</v>
          </cell>
          <cell r="Q1890" t="str">
            <v>OPEX</v>
          </cell>
          <cell r="R1890" t="str">
            <v>OPEX</v>
          </cell>
          <cell r="S1890" t="str">
            <v>NON SAL</v>
          </cell>
          <cell r="T1890" t="str">
            <v>N/A</v>
          </cell>
          <cell r="U1890" t="str">
            <v>N/A</v>
          </cell>
          <cell r="V1890" t="str">
            <v>N/A</v>
          </cell>
          <cell r="W1890" t="str">
            <v>P233 Facilities Maintenance</v>
          </cell>
          <cell r="X1890" t="str">
            <v>S7200 Services</v>
          </cell>
          <cell r="Y1890" t="str">
            <v>A2140 Facilities Maintenance</v>
          </cell>
          <cell r="AB1890">
            <v>0</v>
          </cell>
          <cell r="AC1890">
            <v>0</v>
          </cell>
          <cell r="AD1890">
            <v>0</v>
          </cell>
        </row>
        <row r="1891">
          <cell r="A1891" t="str">
            <v>O.NG.PAE.AGA.FAC.724FP</v>
          </cell>
          <cell r="B1891" t="str">
            <v>PAE AGBADA  AGG PREVENTIVE MAINT</v>
          </cell>
          <cell r="C1891" t="str">
            <v>O.NG.PEL.GAS.724FP_DGS</v>
          </cell>
          <cell r="D1891" t="str">
            <v>LAND AREA EAST (PEL) GAS FACILITIES PREVENTIVE MAINTENANCE (PRODUCTION MAINTENANCE – GAS (ONSHORE))</v>
          </cell>
          <cell r="E1891">
            <v>413003</v>
          </cell>
          <cell r="F1891">
            <v>4130</v>
          </cell>
          <cell r="G1891" t="str">
            <v>GAS</v>
          </cell>
          <cell r="H1891" t="str">
            <v>DOMGAS/IPP</v>
          </cell>
          <cell r="I1891" t="str">
            <v>PRODUCTION</v>
          </cell>
          <cell r="J1891" t="str">
            <v>PRODUCTION</v>
          </cell>
          <cell r="K1891" t="str">
            <v>Asset Manager, Land East Hub</v>
          </cell>
          <cell r="L1891" t="str">
            <v>Asset Management Integration Lead</v>
          </cell>
          <cell r="M1891" t="str">
            <v>IRETI OMOTOSO</v>
          </cell>
          <cell r="N1891" t="str">
            <v>PRODUCTION</v>
          </cell>
          <cell r="O1891" t="str">
            <v>ADEDIRAN, ADEWALE</v>
          </cell>
          <cell r="P1891" t="str">
            <v>DENNIS.ONYEBUCHIE@SHELL.COM</v>
          </cell>
          <cell r="Q1891" t="str">
            <v>OPEX</v>
          </cell>
          <cell r="R1891" t="str">
            <v>OPEX</v>
          </cell>
          <cell r="S1891" t="str">
            <v>NON SAL</v>
          </cell>
          <cell r="T1891" t="str">
            <v>N/A</v>
          </cell>
          <cell r="U1891" t="str">
            <v>N/A</v>
          </cell>
          <cell r="V1891" t="str">
            <v>N_AGBD_EL1_N01</v>
          </cell>
          <cell r="W1891" t="str">
            <v>P233 Facilities Maintenance - Gas</v>
          </cell>
          <cell r="X1891" t="str">
            <v>S7200 Services</v>
          </cell>
          <cell r="Y1891" t="str">
            <v>A2140 Facilities Maintenance</v>
          </cell>
          <cell r="AB1891">
            <v>12401981.192500001</v>
          </cell>
          <cell r="AC1891">
            <v>286530</v>
          </cell>
          <cell r="AD1891">
            <v>327192.23341803276</v>
          </cell>
        </row>
        <row r="1892">
          <cell r="A1892" t="str">
            <v>O.NG.PAE.AGC.FAC.724FP</v>
          </cell>
          <cell r="B1892" t="str">
            <v>PAE AGBADA NAG FAC PREVENTIVE MTC</v>
          </cell>
          <cell r="C1892" t="str">
            <v>O.NG.PEL.GAS.724FP_DGS</v>
          </cell>
          <cell r="D1892" t="str">
            <v>LAND AREA EAST (PEL) GAS FACILITIES PREVENTIVE MAINTENANCE (PRODUCTION MAINTENANCE – GAS (ONSHORE))</v>
          </cell>
          <cell r="E1892">
            <v>413003</v>
          </cell>
          <cell r="F1892">
            <v>4130</v>
          </cell>
          <cell r="G1892" t="str">
            <v>GAS</v>
          </cell>
          <cell r="H1892" t="str">
            <v>DOMGAS/IPP</v>
          </cell>
          <cell r="I1892" t="str">
            <v>PRODUCTION</v>
          </cell>
          <cell r="J1892" t="str">
            <v>PRODUCTION</v>
          </cell>
          <cell r="K1892" t="str">
            <v>Asset Manager, Land East Hub</v>
          </cell>
          <cell r="L1892" t="str">
            <v>Asset Management Integration Lead</v>
          </cell>
          <cell r="M1892" t="str">
            <v>IRETI OMOTOSO</v>
          </cell>
          <cell r="N1892" t="str">
            <v>PRODUCTION</v>
          </cell>
          <cell r="O1892" t="str">
            <v>ADEDIRAN, ADEWALE</v>
          </cell>
          <cell r="P1892" t="str">
            <v>DENNIS.ONYEBUCHIE@SHELL.COM</v>
          </cell>
          <cell r="Q1892" t="str">
            <v>OPEX</v>
          </cell>
          <cell r="R1892" t="str">
            <v>OPEX</v>
          </cell>
          <cell r="S1892" t="str">
            <v>NON SAL</v>
          </cell>
          <cell r="T1892" t="str">
            <v>N/A</v>
          </cell>
          <cell r="U1892" t="str">
            <v>N/A</v>
          </cell>
          <cell r="V1892" t="str">
            <v>N_AGBD_EL1_N01</v>
          </cell>
          <cell r="W1892" t="str">
            <v>P233 Facilities Maintenance - Gas</v>
          </cell>
          <cell r="X1892" t="str">
            <v>S7200 Services</v>
          </cell>
          <cell r="Y1892" t="str">
            <v>A2140 Facilities Maintenance</v>
          </cell>
          <cell r="AB1892">
            <v>1124425.8399999996</v>
          </cell>
          <cell r="AC1892">
            <v>99725.203999999998</v>
          </cell>
          <cell r="AD1892">
            <v>103411.84609836065</v>
          </cell>
        </row>
        <row r="1893">
          <cell r="A1893" t="str">
            <v>O.NG.PAE.GBE.FAC.724FP</v>
          </cell>
          <cell r="B1893" t="str">
            <v xml:space="preserve"> PAE GBARAN EPF FACILITIES PREV MTCE </v>
          </cell>
          <cell r="C1893" t="str">
            <v>O.NG.PEL.GAS.724FP_DGS</v>
          </cell>
          <cell r="D1893" t="str">
            <v>LAND AREA EAST (PEL) GAS FACILITIES PREVENTIVE MAINTENANCE (PRODUCTION MAINTENANCE – GAS (ONSHORE))</v>
          </cell>
          <cell r="E1893">
            <v>413003</v>
          </cell>
          <cell r="F1893">
            <v>4130</v>
          </cell>
          <cell r="G1893" t="str">
            <v>GAS</v>
          </cell>
          <cell r="H1893" t="str">
            <v>DOMGAS/IPP</v>
          </cell>
          <cell r="I1893" t="str">
            <v>PRODUCTION</v>
          </cell>
          <cell r="J1893" t="str">
            <v>PRODUCTION</v>
          </cell>
          <cell r="K1893" t="str">
            <v>Asset Manager, Central Hub</v>
          </cell>
          <cell r="L1893" t="str">
            <v>Asset Management Integration Lead</v>
          </cell>
          <cell r="M1893" t="str">
            <v>IRETI OMOTOSO</v>
          </cell>
          <cell r="N1893" t="str">
            <v>PRODUCTION</v>
          </cell>
          <cell r="O1893" t="str">
            <v>ADEDIRAN, ADEWALE</v>
          </cell>
          <cell r="P1893" t="str">
            <v>DENNIS.ONYEBUCHIE@SHELL.COM</v>
          </cell>
          <cell r="Q1893" t="str">
            <v>OPEX</v>
          </cell>
          <cell r="R1893" t="str">
            <v>OPEX</v>
          </cell>
          <cell r="S1893" t="str">
            <v>NON SAL</v>
          </cell>
          <cell r="T1893" t="str">
            <v>N/A</v>
          </cell>
          <cell r="U1893" t="str">
            <v>N/A</v>
          </cell>
          <cell r="V1893" t="str">
            <v>N_GBAR_EL2_G01</v>
          </cell>
          <cell r="W1893" t="str">
            <v>P233 Facilities Maintenance - Gas</v>
          </cell>
          <cell r="X1893" t="str">
            <v>S7200 Services</v>
          </cell>
          <cell r="Y1893" t="str">
            <v>A2110 Production Operations</v>
          </cell>
          <cell r="AB1893">
            <v>0</v>
          </cell>
          <cell r="AC1893">
            <v>125000</v>
          </cell>
          <cell r="AD1893">
            <v>125000</v>
          </cell>
        </row>
        <row r="1894">
          <cell r="A1894" t="str">
            <v>O.NG.PAE.IMA.FAC.724FP</v>
          </cell>
          <cell r="B1894" t="str">
            <v>PAE IMO RIVER 1 AGG PREVENTIVE MAINT</v>
          </cell>
          <cell r="C1894" t="str">
            <v>O.NG.PEL.GAS.724FP_DGS</v>
          </cell>
          <cell r="D1894" t="str">
            <v>LAND AREA EAST (PEL) GAS FACILITIES PREVENTIVE MAINTENANCE (PRODUCTION MAINTENANCE – GAS (ONSHORE))</v>
          </cell>
          <cell r="E1894">
            <v>413003</v>
          </cell>
          <cell r="F1894">
            <v>4130</v>
          </cell>
          <cell r="G1894" t="str">
            <v>GAS</v>
          </cell>
          <cell r="H1894" t="str">
            <v>DOMGAS/IPP</v>
          </cell>
          <cell r="I1894" t="str">
            <v>PRODUCTION</v>
          </cell>
          <cell r="J1894" t="str">
            <v>PRODUCTION</v>
          </cell>
          <cell r="K1894" t="str">
            <v>Asset Manager, Land East Hub</v>
          </cell>
          <cell r="L1894" t="str">
            <v>Asset Management Integration Lead</v>
          </cell>
          <cell r="M1894" t="str">
            <v>IRETI OMOTOSO</v>
          </cell>
          <cell r="N1894" t="str">
            <v>PRODUCTION</v>
          </cell>
          <cell r="O1894" t="str">
            <v>ADEDIRAN, ADEWALE</v>
          </cell>
          <cell r="P1894" t="str">
            <v>DENNIS.ONYEBUCHIE@SHELL.COM</v>
          </cell>
          <cell r="Q1894" t="str">
            <v>OPEX</v>
          </cell>
          <cell r="R1894" t="str">
            <v>OPEX</v>
          </cell>
          <cell r="S1894" t="str">
            <v>NON SAL</v>
          </cell>
          <cell r="T1894" t="str">
            <v>N/A</v>
          </cell>
          <cell r="U1894" t="str">
            <v>N/A</v>
          </cell>
          <cell r="V1894" t="str">
            <v>N_IMOR_EL1_N01</v>
          </cell>
          <cell r="W1894" t="str">
            <v>P233 Facilities Maintenance - Gas</v>
          </cell>
          <cell r="X1894" t="str">
            <v>S7200 Services</v>
          </cell>
          <cell r="Y1894" t="str">
            <v>A2140 Facilities Maintenance</v>
          </cell>
          <cell r="AB1894">
            <v>20689579.752500001</v>
          </cell>
          <cell r="AC1894">
            <v>361217.96</v>
          </cell>
          <cell r="AD1894">
            <v>429052.6477131148</v>
          </cell>
        </row>
        <row r="1895">
          <cell r="A1895" t="str">
            <v>O.NG.PAE.OGC.FAC.724FP</v>
          </cell>
          <cell r="B1895" t="str">
            <v>PAE OBIGBO NAG FACILITIES PREV. MTC</v>
          </cell>
          <cell r="C1895" t="str">
            <v>O.NG.PEL.GAS.724FP_DGS</v>
          </cell>
          <cell r="D1895" t="str">
            <v>LAND AREA EAST (PEL) GAS FACILITIES PREVENTIVE MAINTENANCE (PRODUCTION MAINTENANCE – GAS (ONSHORE))</v>
          </cell>
          <cell r="E1895">
            <v>413003</v>
          </cell>
          <cell r="F1895">
            <v>4130</v>
          </cell>
          <cell r="G1895" t="str">
            <v>GAS</v>
          </cell>
          <cell r="H1895" t="str">
            <v>DOMGAS/IPP</v>
          </cell>
          <cell r="I1895" t="str">
            <v>PRODUCTION</v>
          </cell>
          <cell r="J1895" t="str">
            <v>PRODUCTION</v>
          </cell>
          <cell r="K1895" t="str">
            <v>Asset Manager, Land East Hub</v>
          </cell>
          <cell r="L1895" t="str">
            <v>Asset Management Integration Lead</v>
          </cell>
          <cell r="M1895" t="str">
            <v>IRETI OMOTOSO</v>
          </cell>
          <cell r="N1895" t="str">
            <v>PRODUCTION</v>
          </cell>
          <cell r="O1895" t="str">
            <v>ADEDIRAN, ADEWALE</v>
          </cell>
          <cell r="P1895" t="str">
            <v>DENNIS.ONYEBUCHIE@SHELL.COM</v>
          </cell>
          <cell r="Q1895" t="str">
            <v>OPEX</v>
          </cell>
          <cell r="R1895" t="str">
            <v>OPEX</v>
          </cell>
          <cell r="S1895" t="str">
            <v>NON SAL</v>
          </cell>
          <cell r="T1895" t="str">
            <v>N/A</v>
          </cell>
          <cell r="U1895" t="str">
            <v>N/A</v>
          </cell>
          <cell r="V1895" t="str">
            <v>N_OBGN_EL1_G01</v>
          </cell>
          <cell r="W1895" t="str">
            <v>P233 Facilities Maintenance - Gas</v>
          </cell>
          <cell r="X1895" t="str">
            <v>S7200 Services</v>
          </cell>
          <cell r="Y1895" t="str">
            <v>A2140 Facilities Maintenance</v>
          </cell>
          <cell r="AB1895">
            <v>4116247.3600000013</v>
          </cell>
          <cell r="AC1895">
            <v>155632.21600000001</v>
          </cell>
          <cell r="AD1895">
            <v>169128.10898360657</v>
          </cell>
        </row>
        <row r="1896">
          <cell r="A1896" t="str">
            <v>O.NG.PAE.ONA.FAC.724FP</v>
          </cell>
          <cell r="B1896" t="str">
            <v>PAE OBIGBO N AGG PREVENTIVE MAINT</v>
          </cell>
          <cell r="C1896" t="str">
            <v>O.NG.PEL.GAS.724FP_DGS</v>
          </cell>
          <cell r="D1896" t="str">
            <v>LAND AREA EAST (PEL) GAS FACILITIES PREVENTIVE MAINTENANCE (PRODUCTION MAINTENANCE – GAS (ONSHORE))</v>
          </cell>
          <cell r="E1896">
            <v>413003</v>
          </cell>
          <cell r="F1896">
            <v>4130</v>
          </cell>
          <cell r="G1896" t="str">
            <v>GAS</v>
          </cell>
          <cell r="H1896" t="str">
            <v>DOMGAS/IPP</v>
          </cell>
          <cell r="I1896" t="str">
            <v>PRODUCTION</v>
          </cell>
          <cell r="J1896" t="str">
            <v>PRODUCTION</v>
          </cell>
          <cell r="K1896" t="str">
            <v>Asset Manager, Land East Hub</v>
          </cell>
          <cell r="L1896" t="str">
            <v>Asset Management Integration Lead</v>
          </cell>
          <cell r="M1896" t="str">
            <v>IRETI OMOTOSO</v>
          </cell>
          <cell r="N1896" t="str">
            <v>PRODUCTION</v>
          </cell>
          <cell r="O1896" t="str">
            <v>ADEDIRAN, ADEWALE</v>
          </cell>
          <cell r="P1896" t="str">
            <v>DENNIS.ONYEBUCHIE@SHELL.COM</v>
          </cell>
          <cell r="Q1896" t="str">
            <v>OPEX</v>
          </cell>
          <cell r="R1896" t="str">
            <v>OPEX</v>
          </cell>
          <cell r="S1896" t="str">
            <v>NON SAL</v>
          </cell>
          <cell r="T1896" t="str">
            <v>N/A</v>
          </cell>
          <cell r="U1896" t="str">
            <v>N/A</v>
          </cell>
          <cell r="V1896" t="str">
            <v>N_OBGN_EL1_G01</v>
          </cell>
          <cell r="W1896" t="str">
            <v>P233 Facilities Maintenance</v>
          </cell>
          <cell r="X1896" t="str">
            <v>S7200 Services</v>
          </cell>
          <cell r="Y1896" t="str">
            <v>A2140 Facilities Maintenance</v>
          </cell>
          <cell r="AB1896">
            <v>53553350.512500003</v>
          </cell>
          <cell r="AC1896">
            <v>724206</v>
          </cell>
          <cell r="AD1896">
            <v>899790.75577868847</v>
          </cell>
        </row>
        <row r="1897">
          <cell r="A1897" t="str">
            <v>O.NG.PPE.MAN.MAN.724FP</v>
          </cell>
          <cell r="B1897" t="str">
            <v>PP M/FOLD PREV. MTCE [INTEG/PAINTING]</v>
          </cell>
          <cell r="C1897" t="str">
            <v>O.NG.PPE.MAN.MAN.724FP</v>
          </cell>
          <cell r="D1897" t="str">
            <v>PIPELINE M/FOLD PREV. MNTCE.- EAST (MAINTENANCE OF PIPELINES, FLOWLINES AND RISERS - CRUDE)</v>
          </cell>
          <cell r="E1897">
            <v>412002</v>
          </cell>
          <cell r="F1897">
            <v>4120</v>
          </cell>
          <cell r="G1897" t="str">
            <v>OF-MTCE</v>
          </cell>
          <cell r="H1897" t="str">
            <v>BASE JV</v>
          </cell>
          <cell r="I1897" t="str">
            <v>PRODUCTION</v>
          </cell>
          <cell r="J1897" t="str">
            <v>PRODUCTION</v>
          </cell>
          <cell r="K1897" t="str">
            <v>Pipeline Asset Manager</v>
          </cell>
          <cell r="L1897" t="str">
            <v xml:space="preserve">	Head, Pipeline Operations &amp; Maintenance Mgt.                             </v>
          </cell>
          <cell r="M1897" t="str">
            <v>IRETI OMOTOSO</v>
          </cell>
          <cell r="N1897" t="str">
            <v>PRODUCTION</v>
          </cell>
          <cell r="O1897" t="str">
            <v>AGUEGBOH, OBIORA</v>
          </cell>
          <cell r="P1897" t="str">
            <v>ADEBOYE.SOBAYO@SHELL.COM</v>
          </cell>
          <cell r="Q1897" t="str">
            <v>OPEX</v>
          </cell>
          <cell r="R1897" t="str">
            <v>OPEX</v>
          </cell>
          <cell r="S1897" t="str">
            <v>NON SAL</v>
          </cell>
          <cell r="T1897" t="str">
            <v>N/A</v>
          </cell>
          <cell r="U1897" t="str">
            <v>N/A</v>
          </cell>
          <cell r="V1897" t="str">
            <v>N/A</v>
          </cell>
          <cell r="W1897" t="str">
            <v>P233 Facilities Maintenance</v>
          </cell>
          <cell r="X1897" t="str">
            <v>S7200 Services</v>
          </cell>
          <cell r="Y1897" t="str">
            <v>A2140 Facilities Maintenance</v>
          </cell>
          <cell r="AB1897">
            <v>0</v>
          </cell>
          <cell r="AC1897">
            <v>0</v>
          </cell>
          <cell r="AD1897">
            <v>0</v>
          </cell>
        </row>
        <row r="1898">
          <cell r="A1898" t="str">
            <v>O.NG.PPE.MAN.NCT.724FP</v>
          </cell>
          <cell r="B1898" t="str">
            <v>PP M/FOLD PREV. MTCE [INTEG/PAINTING] NCTL</v>
          </cell>
          <cell r="C1898" t="str">
            <v>O.NG.PPE.MAN.MAN.724FP</v>
          </cell>
          <cell r="D1898" t="str">
            <v>PIPELINE M/FOLD PREV. MNTCE.- EAST (MAINTENANCE OF PIPELINES, FLOWLINES AND RISERS - CRUDE)</v>
          </cell>
          <cell r="E1898">
            <v>412002</v>
          </cell>
          <cell r="F1898">
            <v>4120</v>
          </cell>
          <cell r="G1898" t="str">
            <v>OF-MTCE</v>
          </cell>
          <cell r="H1898" t="str">
            <v>BASE JV</v>
          </cell>
          <cell r="I1898" t="str">
            <v>PRODUCTION</v>
          </cell>
          <cell r="J1898" t="str">
            <v>PRODUCTION</v>
          </cell>
          <cell r="K1898" t="str">
            <v>Pipeline Asset Manager</v>
          </cell>
          <cell r="L1898" t="str">
            <v xml:space="preserve">	Head, Pipeline Operations &amp; Maintenance Mgt.                             </v>
          </cell>
          <cell r="M1898" t="str">
            <v>IRETI OMOTOSO</v>
          </cell>
          <cell r="N1898" t="str">
            <v>PRODUCTION</v>
          </cell>
          <cell r="O1898" t="str">
            <v>AGUEGBOH, OBIORA</v>
          </cell>
          <cell r="P1898" t="str">
            <v>ADEBOYE.SOBAYO@SHELL.COM</v>
          </cell>
          <cell r="Q1898" t="str">
            <v>OPEX</v>
          </cell>
          <cell r="R1898" t="str">
            <v>OPEX</v>
          </cell>
          <cell r="S1898" t="str">
            <v>NON SAL</v>
          </cell>
          <cell r="T1898" t="str">
            <v>N/A</v>
          </cell>
          <cell r="U1898" t="str">
            <v>N/A</v>
          </cell>
          <cell r="V1898" t="str">
            <v>C_OPSE_OIL_Z11</v>
          </cell>
          <cell r="W1898" t="str">
            <v>P233 Facilities Maintenance</v>
          </cell>
          <cell r="X1898" t="str">
            <v>S7200 Services</v>
          </cell>
          <cell r="Y1898" t="str">
            <v>A2140 Facilities Maintenance</v>
          </cell>
          <cell r="AB1898">
            <v>45953617.826746337</v>
          </cell>
          <cell r="AC1898">
            <v>68500</v>
          </cell>
          <cell r="AD1898">
            <v>219167.5994319552</v>
          </cell>
        </row>
        <row r="1899">
          <cell r="A1899" t="str">
            <v>O.NG.PPE.MAN.TNP.724FP</v>
          </cell>
          <cell r="B1899" t="str">
            <v>PP M/FOLD PREV. MTCE [INTEG/PAINTING] TN</v>
          </cell>
          <cell r="C1899" t="str">
            <v>O.NG.PPE.MAN.MAN.724FP</v>
          </cell>
          <cell r="D1899" t="str">
            <v>PIPELINE M/FOLD PREV. MNTCE.- EAST (MAINTENANCE OF PIPELINES, FLOWLINES AND RISERS - CRUDE)</v>
          </cell>
          <cell r="E1899">
            <v>412002</v>
          </cell>
          <cell r="F1899">
            <v>4120</v>
          </cell>
          <cell r="G1899" t="str">
            <v>OF-MTCE</v>
          </cell>
          <cell r="H1899" t="str">
            <v>BASE JV</v>
          </cell>
          <cell r="I1899" t="str">
            <v>PRODUCTION</v>
          </cell>
          <cell r="J1899" t="str">
            <v>PRODUCTION</v>
          </cell>
          <cell r="K1899" t="str">
            <v>Pipeline Asset Manager</v>
          </cell>
          <cell r="L1899" t="str">
            <v xml:space="preserve">	Head, Pipeline Operations &amp; Maintenance Mgt.                             </v>
          </cell>
          <cell r="M1899" t="str">
            <v>IRETI OMOTOSO</v>
          </cell>
          <cell r="N1899" t="str">
            <v>PRODUCTION</v>
          </cell>
          <cell r="O1899" t="str">
            <v>AGUEGBOH, OBIORA</v>
          </cell>
          <cell r="P1899" t="str">
            <v>ADEBOYE.SOBAYO@SHELL.COM</v>
          </cell>
          <cell r="Q1899" t="str">
            <v>OPEX</v>
          </cell>
          <cell r="R1899" t="str">
            <v>OPEX</v>
          </cell>
          <cell r="S1899" t="str">
            <v>NON SAL</v>
          </cell>
          <cell r="T1899" t="str">
            <v>N/A</v>
          </cell>
          <cell r="U1899" t="str">
            <v>N/A</v>
          </cell>
          <cell r="V1899" t="str">
            <v>C_OPSE_OIL_Z11</v>
          </cell>
          <cell r="W1899" t="str">
            <v>P233 Facilities Maintenance</v>
          </cell>
          <cell r="X1899" t="str">
            <v>S7200 Services</v>
          </cell>
          <cell r="Y1899" t="str">
            <v>A2140 Facilities Maintenance</v>
          </cell>
          <cell r="AB1899">
            <v>126540421.85029878</v>
          </cell>
          <cell r="AC1899">
            <v>277700</v>
          </cell>
          <cell r="AD1899">
            <v>692586.62901737308</v>
          </cell>
        </row>
        <row r="1900">
          <cell r="A1900" t="str">
            <v>O.NG.PPE.PIP.NCT.71300</v>
          </cell>
          <cell r="B1900" t="str">
            <v>PPE P/L MTNCE OPERATNS [COATN/CP SURVEY] NCTL</v>
          </cell>
          <cell r="C1900" t="str">
            <v>O.NG.PPE.PIP.PIP.71300</v>
          </cell>
          <cell r="D1900" t="str">
            <v>PIPELINE OPERATNS EAST (MAINTENANCE OF PIPELINES, FLOWLINES AND RISERS - CRUDE)</v>
          </cell>
          <cell r="E1900">
            <v>412002</v>
          </cell>
          <cell r="F1900">
            <v>4120</v>
          </cell>
          <cell r="G1900" t="str">
            <v>OF-MTCE</v>
          </cell>
          <cell r="H1900" t="str">
            <v>BASE JV</v>
          </cell>
          <cell r="I1900" t="str">
            <v>PRODUCTION</v>
          </cell>
          <cell r="J1900" t="str">
            <v>PRODUCTION</v>
          </cell>
          <cell r="K1900" t="str">
            <v>Pipeline Asset Manager</v>
          </cell>
          <cell r="L1900" t="str">
            <v xml:space="preserve">	Head, Pipeline Operations &amp; Maintenance Mgt.                             </v>
          </cell>
          <cell r="M1900" t="str">
            <v>IRETI OMOTOSO</v>
          </cell>
          <cell r="N1900" t="str">
            <v>PRODUCTION</v>
          </cell>
          <cell r="O1900" t="str">
            <v>AGUEGBOH, OBIORA</v>
          </cell>
          <cell r="P1900" t="str">
            <v>ADEBOYE.SOBAYO@SHELL.COM</v>
          </cell>
          <cell r="Q1900" t="str">
            <v>OPEX</v>
          </cell>
          <cell r="R1900" t="str">
            <v>OPEX</v>
          </cell>
          <cell r="S1900" t="str">
            <v>NON SAL</v>
          </cell>
          <cell r="T1900" t="str">
            <v>N/A</v>
          </cell>
          <cell r="U1900" t="str">
            <v>N/A</v>
          </cell>
          <cell r="V1900" t="str">
            <v>C_OPSE_OIL_Z11</v>
          </cell>
          <cell r="W1900" t="str">
            <v>P231 Production Operations</v>
          </cell>
          <cell r="X1900" t="str">
            <v>S7200 Services</v>
          </cell>
          <cell r="Y1900" t="str">
            <v>A2110 Production Operations</v>
          </cell>
          <cell r="AB1900">
            <v>92159617.826746345</v>
          </cell>
          <cell r="AC1900">
            <v>338900</v>
          </cell>
          <cell r="AD1900">
            <v>641062.68139916833</v>
          </cell>
        </row>
        <row r="1901">
          <cell r="A1901" t="str">
            <v>O.NG.PPE.PIP.PIP.71300</v>
          </cell>
          <cell r="B1901" t="str">
            <v>PPE P/L MTNCE OPERATNS [COATN/CP SURVEY]</v>
          </cell>
          <cell r="C1901" t="str">
            <v>O.NG.PPE.PIP.PIP.71300</v>
          </cell>
          <cell r="D1901" t="str">
            <v>PIPELINE OPERATNS EAST (MAINTENANCE OF PIPELINES, FLOWLINES AND RISERS - CRUDE)</v>
          </cell>
          <cell r="E1901">
            <v>412002</v>
          </cell>
          <cell r="F1901">
            <v>4120</v>
          </cell>
          <cell r="G1901" t="str">
            <v>OF-MTCE</v>
          </cell>
          <cell r="H1901" t="str">
            <v>BASE JV</v>
          </cell>
          <cell r="I1901" t="str">
            <v>PRODUCTION</v>
          </cell>
          <cell r="J1901" t="str">
            <v>PRODUCTION</v>
          </cell>
          <cell r="K1901" t="str">
            <v>Pipeline Asset Manager</v>
          </cell>
          <cell r="L1901" t="str">
            <v xml:space="preserve">	Head, Pipeline Operations &amp; Maintenance Mgt.                             </v>
          </cell>
          <cell r="M1901" t="str">
            <v>IRETI OMOTOSO</v>
          </cell>
          <cell r="N1901" t="str">
            <v>PRODUCTION</v>
          </cell>
          <cell r="O1901" t="str">
            <v>AGUEGBOH, OBIORA</v>
          </cell>
          <cell r="P1901" t="str">
            <v>ADEBOYE.SOBAYO@SHELL.COM</v>
          </cell>
          <cell r="Q1901" t="str">
            <v>OPEX</v>
          </cell>
          <cell r="R1901" t="str">
            <v>OPEX</v>
          </cell>
          <cell r="S1901" t="str">
            <v>NON SAL</v>
          </cell>
          <cell r="T1901" t="str">
            <v>N/A</v>
          </cell>
          <cell r="U1901" t="str">
            <v>N/A</v>
          </cell>
          <cell r="V1901" t="str">
            <v>N/A</v>
          </cell>
          <cell r="W1901" t="str">
            <v>P231 Production Operations</v>
          </cell>
          <cell r="X1901" t="str">
            <v>S7200 Services</v>
          </cell>
          <cell r="Y1901" t="str">
            <v>A2110 Production Operations</v>
          </cell>
          <cell r="AB1901">
            <v>0</v>
          </cell>
          <cell r="AC1901">
            <v>0</v>
          </cell>
          <cell r="AD1901">
            <v>0</v>
          </cell>
        </row>
        <row r="1902">
          <cell r="A1902" t="str">
            <v>O.NG.PPE.PIP.TNP.71300</v>
          </cell>
          <cell r="B1902" t="str">
            <v>PPE P/L MTNCE OPERATNS [COATN/CP SURVEY]</v>
          </cell>
          <cell r="C1902" t="str">
            <v>O.NG.PPE.PIP.PIP.71300</v>
          </cell>
          <cell r="D1902" t="str">
            <v>PIPELINE OPERATNS EAST (MAINTENANCE OF PIPELINES, FLOWLINES AND RISERS - CRUDE)</v>
          </cell>
          <cell r="E1902">
            <v>412002</v>
          </cell>
          <cell r="F1902">
            <v>4120</v>
          </cell>
          <cell r="G1902" t="str">
            <v>OF-MTCE</v>
          </cell>
          <cell r="H1902" t="str">
            <v>BASE JV</v>
          </cell>
          <cell r="I1902" t="str">
            <v>PRODUCTION</v>
          </cell>
          <cell r="J1902" t="str">
            <v>PRODUCTION</v>
          </cell>
          <cell r="K1902" t="str">
            <v>Pipeline Asset Manager</v>
          </cell>
          <cell r="L1902" t="str">
            <v xml:space="preserve">	Head, Pipeline Operations &amp; Maintenance Mgt.                             </v>
          </cell>
          <cell r="M1902" t="str">
            <v>IRETI OMOTOSO</v>
          </cell>
          <cell r="N1902" t="str">
            <v>PRODUCTION</v>
          </cell>
          <cell r="O1902" t="str">
            <v>AGUEGBOH, OBIORA</v>
          </cell>
          <cell r="P1902" t="str">
            <v>ADEBOYE.SOBAYO@SHELL.COM</v>
          </cell>
          <cell r="Q1902" t="str">
            <v>OPEX</v>
          </cell>
          <cell r="R1902" t="str">
            <v>OPEX</v>
          </cell>
          <cell r="S1902" t="str">
            <v>NON SAL</v>
          </cell>
          <cell r="T1902" t="str">
            <v>N/A</v>
          </cell>
          <cell r="U1902" t="str">
            <v>N/A</v>
          </cell>
          <cell r="V1902" t="str">
            <v>C_OPSE_OIL_Z11</v>
          </cell>
          <cell r="W1902" t="str">
            <v>P231 Production Operations</v>
          </cell>
          <cell r="X1902" t="str">
            <v>S7200 Services</v>
          </cell>
          <cell r="Y1902" t="str">
            <v>A2110 Production Operations</v>
          </cell>
          <cell r="AB1902">
            <v>278062682.6139707</v>
          </cell>
          <cell r="AC1902">
            <v>933460</v>
          </cell>
          <cell r="AD1902">
            <v>1845140.9266031827</v>
          </cell>
        </row>
        <row r="1903">
          <cell r="A1903">
            <v>112891</v>
          </cell>
          <cell r="B1903" t="str">
            <v xml:space="preserve">IRIAMA PIPELINE FIRE                    </v>
          </cell>
          <cell r="C1903" t="str">
            <v>O.NG.PPE.PIP.PIP.724FC</v>
          </cell>
          <cell r="D1903" t="str">
            <v xml:space="preserve"> PIPELINE CORR. MTCENANCE [EPRS] -EAST (MAINTENANCE OF PIPELINES, FLOWLINES AND RISERS - CRUDE)</v>
          </cell>
          <cell r="E1903">
            <v>412002</v>
          </cell>
          <cell r="F1903">
            <v>4120</v>
          </cell>
          <cell r="G1903" t="str">
            <v>OF-MTCE</v>
          </cell>
          <cell r="H1903" t="str">
            <v>BASE JV</v>
          </cell>
          <cell r="I1903" t="str">
            <v>PRODUCTION</v>
          </cell>
          <cell r="J1903" t="str">
            <v>PRODUCTION</v>
          </cell>
          <cell r="K1903" t="str">
            <v>Pipeline Asset Manager</v>
          </cell>
          <cell r="L1903" t="str">
            <v xml:space="preserve">	Head, Pipeline Operations &amp; Maintenance Mgt.                             </v>
          </cell>
          <cell r="M1903" t="str">
            <v>IRETI OMOTOSO</v>
          </cell>
          <cell r="N1903" t="str">
            <v>PRODUCTION</v>
          </cell>
          <cell r="O1903" t="str">
            <v>AGUEGBOH, OBIORA</v>
          </cell>
          <cell r="P1903" t="str">
            <v>EWORITSE.SANIYO@SHELL.COM</v>
          </cell>
          <cell r="Q1903" t="str">
            <v>OPEX</v>
          </cell>
          <cell r="R1903" t="str">
            <v>OPEX</v>
          </cell>
          <cell r="S1903" t="str">
            <v>NON SAL</v>
          </cell>
          <cell r="T1903" t="str">
            <v>N/A</v>
          </cell>
          <cell r="U1903" t="str">
            <v>N/A</v>
          </cell>
          <cell r="V1903" t="str">
            <v>N/A</v>
          </cell>
          <cell r="W1903" t="str">
            <v>P244.01 Other Production Expenses</v>
          </cell>
          <cell r="X1903" t="str">
            <v>S7200 Services</v>
          </cell>
          <cell r="Y1903" t="str">
            <v>A2110 Production Operations</v>
          </cell>
          <cell r="AB1903">
            <v>0</v>
          </cell>
          <cell r="AC1903">
            <v>0</v>
          </cell>
          <cell r="AD1903">
            <v>0</v>
          </cell>
        </row>
        <row r="1904">
          <cell r="A1904" t="str">
            <v>O.NG.PPE.MAN.MAN.724FC</v>
          </cell>
          <cell r="B1904" t="str">
            <v xml:space="preserve">MANIFOLD CORRECTIVE MAINTENANCE         </v>
          </cell>
          <cell r="C1904" t="str">
            <v>O.NG.PPE.PIP.PIP.724FC</v>
          </cell>
          <cell r="D1904" t="str">
            <v xml:space="preserve"> PIPELINE CORR. MTCENANCE [EPRS] -EAST (MAINTENANCE OF PIPELINES, FLOWLINES AND RISERS - CRUDE)</v>
          </cell>
          <cell r="E1904">
            <v>412002</v>
          </cell>
          <cell r="F1904">
            <v>4120</v>
          </cell>
          <cell r="G1904" t="str">
            <v>OF-MTCE</v>
          </cell>
          <cell r="H1904" t="str">
            <v>BASE JV</v>
          </cell>
          <cell r="I1904" t="str">
            <v>PRODUCTION</v>
          </cell>
          <cell r="J1904" t="str">
            <v>PRODUCTION</v>
          </cell>
          <cell r="K1904" t="str">
            <v>Pipeline Asset Manager</v>
          </cell>
          <cell r="L1904" t="str">
            <v xml:space="preserve">	Head, Pipeline Operations &amp; Maintenance Mgt.                             </v>
          </cell>
          <cell r="M1904" t="str">
            <v>IRETI OMOTOSO</v>
          </cell>
          <cell r="N1904" t="str">
            <v>PRODUCTION</v>
          </cell>
          <cell r="O1904" t="str">
            <v>AGUEGBOH, OBIORA</v>
          </cell>
          <cell r="P1904" t="str">
            <v>EWORITSE.SANIYO@SHELL.COM</v>
          </cell>
          <cell r="Q1904" t="str">
            <v>OPEX</v>
          </cell>
          <cell r="R1904" t="str">
            <v>OPEX</v>
          </cell>
          <cell r="S1904" t="str">
            <v>NON SAL</v>
          </cell>
          <cell r="T1904" t="str">
            <v>N/A</v>
          </cell>
          <cell r="U1904" t="str">
            <v>N/A</v>
          </cell>
          <cell r="V1904" t="str">
            <v>N/A</v>
          </cell>
          <cell r="W1904" t="str">
            <v>P233 Facilities Maintenance</v>
          </cell>
          <cell r="X1904" t="str">
            <v>S7200 Services</v>
          </cell>
          <cell r="Y1904" t="str">
            <v>A2140 Facilities Maintenance</v>
          </cell>
          <cell r="AB1904">
            <v>0</v>
          </cell>
          <cell r="AC1904">
            <v>0</v>
          </cell>
          <cell r="AD1904">
            <v>0</v>
          </cell>
        </row>
        <row r="1905">
          <cell r="A1905" t="str">
            <v>O.NG.PPE.PIP.GPS.724FC</v>
          </cell>
          <cell r="B1905" t="str">
            <v>PPE PIPELINE MTCENANCE CORR. MTCENANCE GPHSL</v>
          </cell>
          <cell r="C1905" t="str">
            <v>O.NG.PPE.PIP.PIP.724FC</v>
          </cell>
          <cell r="D1905" t="str">
            <v xml:space="preserve"> PIPELINE CORR. MTCENANCE [EPRS] -EAST (MAINTENANCE OF PIPELINES, FLOWLINES AND RISERS - CRUDE)</v>
          </cell>
          <cell r="E1905">
            <v>412002</v>
          </cell>
          <cell r="F1905">
            <v>4120</v>
          </cell>
          <cell r="G1905" t="str">
            <v>OF-MTCE</v>
          </cell>
          <cell r="H1905" t="str">
            <v>BASE JV</v>
          </cell>
          <cell r="I1905" t="str">
            <v>PRODUCTION</v>
          </cell>
          <cell r="J1905" t="str">
            <v>PRODUCTION</v>
          </cell>
          <cell r="K1905" t="str">
            <v>Pipeline Asset Manager</v>
          </cell>
          <cell r="L1905" t="str">
            <v xml:space="preserve">	Head, Pipeline Operations &amp; Maintenance Mgt.                             </v>
          </cell>
          <cell r="M1905" t="str">
            <v>IRETI OMOTOSO</v>
          </cell>
          <cell r="N1905" t="str">
            <v>PRODUCTION</v>
          </cell>
          <cell r="O1905" t="str">
            <v>AGUEGBOH, OBIORA</v>
          </cell>
          <cell r="P1905" t="str">
            <v>EWORITSE.SANIYO@SHELL.COM</v>
          </cell>
          <cell r="Q1905" t="str">
            <v>OPEX</v>
          </cell>
          <cell r="R1905" t="str">
            <v>OPEX</v>
          </cell>
          <cell r="S1905" t="str">
            <v>NON SAL</v>
          </cell>
          <cell r="T1905" t="str">
            <v>N/A</v>
          </cell>
          <cell r="U1905" t="str">
            <v>N/A</v>
          </cell>
          <cell r="V1905" t="str">
            <v>C_OPSE_OIL_Z11</v>
          </cell>
          <cell r="W1905" t="str">
            <v>P233 Facilities Maintenance</v>
          </cell>
          <cell r="X1905" t="str">
            <v>S7200 Services</v>
          </cell>
          <cell r="Y1905" t="str">
            <v>A2140 Facilities Maintenance</v>
          </cell>
          <cell r="AB1905">
            <v>30023037.999999996</v>
          </cell>
          <cell r="AC1905">
            <v>89092.800000000003</v>
          </cell>
          <cell r="AD1905">
            <v>187528.99016393442</v>
          </cell>
        </row>
        <row r="1906">
          <cell r="A1906" t="str">
            <v>O.NG.PPE.PIP.NCT.724FC</v>
          </cell>
          <cell r="B1906" t="str">
            <v>PPE PIPELINE MTCENANCE CORR. MTCENANCE N</v>
          </cell>
          <cell r="C1906" t="str">
            <v>O.NG.PPE.PIP.PIP.724FC</v>
          </cell>
          <cell r="D1906" t="str">
            <v xml:space="preserve"> PIPELINE CORR. MTCENANCE [EPRS] -EAST (MAINTENANCE OF PIPELINES, FLOWLINES AND RISERS - CRUDE)</v>
          </cell>
          <cell r="E1906">
            <v>412002</v>
          </cell>
          <cell r="F1906">
            <v>4120</v>
          </cell>
          <cell r="G1906" t="str">
            <v>OF-MTCE</v>
          </cell>
          <cell r="H1906" t="str">
            <v>BASE JV</v>
          </cell>
          <cell r="I1906" t="str">
            <v>PRODUCTION</v>
          </cell>
          <cell r="J1906" t="str">
            <v>PRODUCTION</v>
          </cell>
          <cell r="K1906" t="str">
            <v>Pipeline Asset Manager</v>
          </cell>
          <cell r="L1906" t="str">
            <v xml:space="preserve">	Head, Pipeline Operations &amp; Maintenance Mgt.                             </v>
          </cell>
          <cell r="M1906" t="str">
            <v>IRETI OMOTOSO</v>
          </cell>
          <cell r="N1906" t="str">
            <v>PRODUCTION</v>
          </cell>
          <cell r="O1906" t="str">
            <v>AGUEGBOH, OBIORA</v>
          </cell>
          <cell r="P1906" t="str">
            <v>EWORITSE.SANIYO@SHELL.COM</v>
          </cell>
          <cell r="Q1906" t="str">
            <v>OPEX</v>
          </cell>
          <cell r="R1906" t="str">
            <v>OPEX</v>
          </cell>
          <cell r="S1906" t="str">
            <v>NON SAL</v>
          </cell>
          <cell r="T1906" t="str">
            <v>N/A</v>
          </cell>
          <cell r="U1906" t="str">
            <v>N/A</v>
          </cell>
          <cell r="V1906" t="str">
            <v>C_OPSE_OIL_Z11</v>
          </cell>
          <cell r="W1906" t="str">
            <v>P233 Facilities Maintenance</v>
          </cell>
          <cell r="X1906" t="str">
            <v>S7200 Services</v>
          </cell>
          <cell r="Y1906" t="str">
            <v>A2140 Facilities Maintenance</v>
          </cell>
          <cell r="AB1906">
            <v>53183037.999999993</v>
          </cell>
          <cell r="AC1906">
            <v>166292.79999999999</v>
          </cell>
          <cell r="AD1906">
            <v>340663.41639344255</v>
          </cell>
        </row>
        <row r="1907">
          <cell r="A1907" t="str">
            <v>O.NG.PPE.PIP.PIP.724FC</v>
          </cell>
          <cell r="B1907" t="str">
            <v>PPE PIPELINE MTCENANCE CORR. MTCENANCE</v>
          </cell>
          <cell r="C1907" t="str">
            <v>O.NG.PPE.PIP.PIP.724FC</v>
          </cell>
          <cell r="D1907" t="str">
            <v xml:space="preserve"> PIPELINE CORR. MTCENANCE [EPRS] -EAST (MAINTENANCE OF PIPELINES, FLOWLINES AND RISERS - CRUDE)</v>
          </cell>
          <cell r="E1907">
            <v>412002</v>
          </cell>
          <cell r="F1907">
            <v>4120</v>
          </cell>
          <cell r="G1907" t="str">
            <v>OF-MTCE</v>
          </cell>
          <cell r="H1907" t="str">
            <v>BASE JV</v>
          </cell>
          <cell r="I1907" t="str">
            <v>PRODUCTION</v>
          </cell>
          <cell r="J1907" t="str">
            <v>PRODUCTION</v>
          </cell>
          <cell r="K1907" t="str">
            <v>Pipeline Asset Manager</v>
          </cell>
          <cell r="L1907" t="str">
            <v xml:space="preserve">	Head, Pipeline Operations &amp; Maintenance Mgt.                             </v>
          </cell>
          <cell r="M1907" t="str">
            <v>IRETI OMOTOSO</v>
          </cell>
          <cell r="N1907" t="str">
            <v>PRODUCTION</v>
          </cell>
          <cell r="O1907" t="str">
            <v>AGUEGBOH, OBIORA</v>
          </cell>
          <cell r="P1907" t="str">
            <v>EWORITSE.SANIYO@SHELL.COM</v>
          </cell>
          <cell r="Q1907" t="str">
            <v>OPEX</v>
          </cell>
          <cell r="R1907" t="str">
            <v>OPEX</v>
          </cell>
          <cell r="S1907" t="str">
            <v>NON SAL</v>
          </cell>
          <cell r="T1907" t="str">
            <v>N/A</v>
          </cell>
          <cell r="U1907" t="str">
            <v>N/A</v>
          </cell>
          <cell r="V1907" t="str">
            <v>N/A</v>
          </cell>
          <cell r="W1907" t="str">
            <v>P233 Facilities Maintenance</v>
          </cell>
          <cell r="X1907" t="str">
            <v>S7200 Services</v>
          </cell>
          <cell r="Y1907" t="str">
            <v>A2140 Facilities Maintenance</v>
          </cell>
          <cell r="AB1907">
            <v>0</v>
          </cell>
          <cell r="AC1907">
            <v>0</v>
          </cell>
          <cell r="AD1907">
            <v>0</v>
          </cell>
        </row>
        <row r="1908">
          <cell r="A1908" t="str">
            <v>O.NG.PPE.PIP.TDB.724FC</v>
          </cell>
          <cell r="B1908" t="str">
            <v>PPE PIPELINE MTCENANCE CORR. MTCENANCE T</v>
          </cell>
          <cell r="C1908" t="str">
            <v>O.NG.PPE.PIP.PIP.724FC</v>
          </cell>
          <cell r="D1908" t="str">
            <v xml:space="preserve"> PIPELINE CORR. MTCENANCE [EPRS] -EAST (MAINTENANCE OF PIPELINES, FLOWLINES AND RISERS - CRUDE)</v>
          </cell>
          <cell r="E1908">
            <v>412002</v>
          </cell>
          <cell r="F1908">
            <v>4120</v>
          </cell>
          <cell r="G1908" t="str">
            <v>OF-MTCE</v>
          </cell>
          <cell r="H1908" t="str">
            <v>BASE JV</v>
          </cell>
          <cell r="I1908" t="str">
            <v>PRODUCTION</v>
          </cell>
          <cell r="J1908" t="str">
            <v>PRODUCTION</v>
          </cell>
          <cell r="K1908" t="str">
            <v>Pipeline Asset Manager</v>
          </cell>
          <cell r="L1908" t="str">
            <v xml:space="preserve">	Head, Pipeline Operations &amp; Maintenance Mgt.                             </v>
          </cell>
          <cell r="M1908" t="str">
            <v>IRETI OMOTOSO</v>
          </cell>
          <cell r="N1908" t="str">
            <v>PRODUCTION</v>
          </cell>
          <cell r="O1908" t="str">
            <v>AGUEGBOH, OBIORA</v>
          </cell>
          <cell r="P1908" t="str">
            <v>EWORITSE.SANIYO@SHELL.COM</v>
          </cell>
          <cell r="Q1908" t="str">
            <v>OPEX</v>
          </cell>
          <cell r="R1908" t="str">
            <v>OPEX</v>
          </cell>
          <cell r="S1908" t="str">
            <v>NON SAL</v>
          </cell>
          <cell r="T1908" t="str">
            <v>N/A</v>
          </cell>
          <cell r="U1908" t="str">
            <v>N/A</v>
          </cell>
          <cell r="V1908" t="str">
            <v>C_OPSE_OIL_Z11</v>
          </cell>
          <cell r="W1908" t="str">
            <v>P233 Facilities Maintenance</v>
          </cell>
          <cell r="X1908" t="str">
            <v>S7200 Services</v>
          </cell>
          <cell r="Y1908" t="str">
            <v>A2140 Facilities Maintenance</v>
          </cell>
          <cell r="AB1908">
            <v>2047432922.306077</v>
          </cell>
          <cell r="AC1908">
            <v>12705970.026032789</v>
          </cell>
          <cell r="AD1908">
            <v>19418864.853265829</v>
          </cell>
        </row>
        <row r="1909">
          <cell r="A1909" t="str">
            <v>O.NG.PCW.YKF.FAC.724FP</v>
          </cell>
          <cell r="B1909" t="str">
            <v>PCW YOKRI F/S FACIL PREV. MTC</v>
          </cell>
          <cell r="C1909" t="str">
            <v>O.NG.PCW.FAC.724YFP</v>
          </cell>
          <cell r="D1909" t="str">
            <v>PCW YOKRI F/S FACIL PREV. MTC (PRODUCTION MAINTENANCE – OIL (ONSHORE))</v>
          </cell>
          <cell r="E1909">
            <v>413001</v>
          </cell>
          <cell r="F1909">
            <v>4130</v>
          </cell>
          <cell r="G1909" t="str">
            <v>OF-MTCE</v>
          </cell>
          <cell r="H1909" t="str">
            <v>BASE JV</v>
          </cell>
          <cell r="I1909" t="str">
            <v>PRODUCTION</v>
          </cell>
          <cell r="J1909" t="str">
            <v>PRODUCTION</v>
          </cell>
          <cell r="K1909" t="str">
            <v>Asset Manager, Swamp West Hub</v>
          </cell>
          <cell r="L1909" t="str">
            <v>Asset Management Integration Lead</v>
          </cell>
          <cell r="M1909" t="str">
            <v>IRETI OMOTOSO</v>
          </cell>
          <cell r="N1909" t="str">
            <v>PRODUCTION</v>
          </cell>
          <cell r="O1909" t="str">
            <v>COOKEY, GABRIEL</v>
          </cell>
          <cell r="P1909" t="str">
            <v>RACHEAL.ORUEKPETI@SHELL.COM</v>
          </cell>
          <cell r="Q1909" t="str">
            <v>OPEX</v>
          </cell>
          <cell r="R1909" t="str">
            <v>OPEX</v>
          </cell>
          <cell r="S1909" t="str">
            <v>NON SAL</v>
          </cell>
          <cell r="T1909" t="str">
            <v>N/A</v>
          </cell>
          <cell r="U1909" t="str">
            <v>N/A</v>
          </cell>
          <cell r="V1909" t="str">
            <v>N_FORC_WS1_G01</v>
          </cell>
          <cell r="W1909" t="str">
            <v>P233 Facilities Maintenance</v>
          </cell>
          <cell r="X1909" t="str">
            <v>S7200 Services</v>
          </cell>
          <cell r="Y1909" t="str">
            <v>A2140 Facilities Maintenance</v>
          </cell>
          <cell r="AB1909">
            <v>3651230</v>
          </cell>
          <cell r="AC1909">
            <v>282035.84999999998</v>
          </cell>
          <cell r="AD1909">
            <v>294007.09590163932</v>
          </cell>
        </row>
        <row r="1910">
          <cell r="A1910" t="str">
            <v>O.NG.PPE.PIP.TUB.724FC</v>
          </cell>
          <cell r="B1910" t="str">
            <v>PPE PIPELINE MTCENANCE CORR. MTCENANCE TNP-UPSTREAM BOMU MANIFOLD</v>
          </cell>
          <cell r="C1910" t="str">
            <v>O.NG.PPE.PIP.PIP.724FC</v>
          </cell>
          <cell r="D1910" t="str">
            <v xml:space="preserve"> PIPELINE CORR. MTCENANCE [EPRS] -EAST (MAINTENANCE OF PIPELINES, FLOWLINES AND RISERS - CRUDE)</v>
          </cell>
          <cell r="E1910">
            <v>412002</v>
          </cell>
          <cell r="F1910">
            <v>4120</v>
          </cell>
          <cell r="G1910" t="str">
            <v>OF-MTCE</v>
          </cell>
          <cell r="H1910" t="str">
            <v>BASE JV</v>
          </cell>
          <cell r="I1910" t="str">
            <v>PRODUCTION</v>
          </cell>
          <cell r="J1910" t="str">
            <v>PRODUCTION</v>
          </cell>
          <cell r="K1910" t="str">
            <v>Pipeline Asset Manager</v>
          </cell>
          <cell r="L1910" t="str">
            <v xml:space="preserve">	Head, Pipeline Operations &amp; Maintenance Mgt.                             </v>
          </cell>
          <cell r="M1910" t="str">
            <v>IRETI OMOTOSO</v>
          </cell>
          <cell r="N1910" t="str">
            <v>PRODUCTION</v>
          </cell>
          <cell r="O1910" t="str">
            <v>AGUEGBOH, OBIORA</v>
          </cell>
          <cell r="P1910" t="str">
            <v>EWORITSE.SANIYO@SHELL.COM</v>
          </cell>
          <cell r="Q1910" t="str">
            <v>OPEX</v>
          </cell>
          <cell r="R1910" t="str">
            <v>OPEX</v>
          </cell>
          <cell r="S1910" t="str">
            <v>NON SAL</v>
          </cell>
          <cell r="T1910" t="str">
            <v>N/A</v>
          </cell>
          <cell r="U1910" t="str">
            <v>N/A</v>
          </cell>
          <cell r="V1910" t="str">
            <v>C_OPSE_OIL_Z11</v>
          </cell>
          <cell r="W1910" t="str">
            <v>P233 Facilities Maintenance</v>
          </cell>
          <cell r="X1910" t="str">
            <v>S7200 Services</v>
          </cell>
          <cell r="Y1910" t="str">
            <v>A2140 Facilities Maintenance</v>
          </cell>
          <cell r="AB1910">
            <v>1629766767.5813475</v>
          </cell>
          <cell r="AC1910">
            <v>8576939.9246114437</v>
          </cell>
          <cell r="AD1910">
            <v>13920437.523238812</v>
          </cell>
        </row>
        <row r="1911">
          <cell r="A1911" t="str">
            <v>O.NG.PPE.PIP.NCT.724FP</v>
          </cell>
          <cell r="B1911" t="str">
            <v>PP P/LINE MTCNANCE PRE. MTCE NCTL</v>
          </cell>
          <cell r="C1911" t="str">
            <v>O.NG.PPE.PIP.PIP.724FP</v>
          </cell>
          <cell r="D1911" t="str">
            <v xml:space="preserve"> P/LINE PREV. MTCNANCE [IP/RP/CI]-EAST (MAINTENANCE OF PIPELINES, FLOWLINES AND RISERS - CRUDE)</v>
          </cell>
          <cell r="E1911">
            <v>412002</v>
          </cell>
          <cell r="F1911">
            <v>4120</v>
          </cell>
          <cell r="G1911" t="str">
            <v>OF-MTCE</v>
          </cell>
          <cell r="H1911" t="str">
            <v>BASE JV</v>
          </cell>
          <cell r="I1911" t="str">
            <v>PRODUCTION</v>
          </cell>
          <cell r="J1911" t="str">
            <v>PRODUCTION</v>
          </cell>
          <cell r="K1911" t="str">
            <v>Pipeline Asset Manager</v>
          </cell>
          <cell r="L1911" t="str">
            <v xml:space="preserve">	Head, Pipeline Operations &amp; Maintenance Mgt.                             </v>
          </cell>
          <cell r="M1911" t="str">
            <v>IRETI OMOTOSO</v>
          </cell>
          <cell r="N1911" t="str">
            <v>PRODUCTION</v>
          </cell>
          <cell r="O1911" t="str">
            <v>AGUEGBOH, OBIORA</v>
          </cell>
          <cell r="P1911" t="str">
            <v>ADEBOYE.SOBAYO@SHELL.COM</v>
          </cell>
          <cell r="Q1911" t="str">
            <v>OPEX</v>
          </cell>
          <cell r="R1911" t="str">
            <v>OPEX</v>
          </cell>
          <cell r="S1911" t="str">
            <v>NON SAL</v>
          </cell>
          <cell r="T1911" t="str">
            <v>N/A</v>
          </cell>
          <cell r="U1911" t="str">
            <v>N/A</v>
          </cell>
          <cell r="V1911" t="str">
            <v>C_OPSE_OIL_Z11</v>
          </cell>
          <cell r="W1911" t="str">
            <v>P233 Facilities Maintenance</v>
          </cell>
          <cell r="X1911" t="str">
            <v>S7200 Services</v>
          </cell>
          <cell r="Y1911" t="str">
            <v>A2140 Facilities Maintenance</v>
          </cell>
          <cell r="AB1911">
            <v>46361979.999999985</v>
          </cell>
          <cell r="AC1911">
            <v>1076550.8</v>
          </cell>
          <cell r="AD1911">
            <v>1228557.2918032787</v>
          </cell>
        </row>
        <row r="1912">
          <cell r="A1912" t="str">
            <v>O.NG.PPE.PIP.PIP.724FP</v>
          </cell>
          <cell r="B1912" t="str">
            <v>PP P/LINE MTCNANCE PRE. MTCE [IP/RP</v>
          </cell>
          <cell r="C1912" t="str">
            <v>O.NG.PPE.PIP.PIP.724FP</v>
          </cell>
          <cell r="D1912" t="str">
            <v xml:space="preserve"> P/LINE PREV. MTCNANCE [IP/RP/CI]-EAST (MAINTENANCE OF PIPELINES, FLOWLINES AND RISERS - CRUDE)</v>
          </cell>
          <cell r="E1912">
            <v>412002</v>
          </cell>
          <cell r="F1912">
            <v>4120</v>
          </cell>
          <cell r="G1912" t="str">
            <v>OF-MTCE</v>
          </cell>
          <cell r="H1912" t="str">
            <v>BASE JV</v>
          </cell>
          <cell r="I1912" t="str">
            <v>PRODUCTION</v>
          </cell>
          <cell r="J1912" t="str">
            <v>PRODUCTION</v>
          </cell>
          <cell r="K1912" t="str">
            <v>Pipeline Asset Manager</v>
          </cell>
          <cell r="L1912" t="str">
            <v xml:space="preserve">	Head, Pipeline Operations &amp; Maintenance Mgt.                             </v>
          </cell>
          <cell r="M1912" t="str">
            <v>IRETI OMOTOSO</v>
          </cell>
          <cell r="N1912" t="str">
            <v>PRODUCTION</v>
          </cell>
          <cell r="O1912" t="str">
            <v>AGUEGBOH, OBIORA</v>
          </cell>
          <cell r="P1912" t="str">
            <v>ADEBOYE.SOBAYO@SHELL.COM</v>
          </cell>
          <cell r="Q1912" t="str">
            <v>OPEX</v>
          </cell>
          <cell r="R1912" t="str">
            <v>OPEX</v>
          </cell>
          <cell r="S1912" t="str">
            <v>NON SAL</v>
          </cell>
          <cell r="T1912" t="str">
            <v>N/A</v>
          </cell>
          <cell r="U1912" t="str">
            <v>N/A</v>
          </cell>
          <cell r="V1912" t="str">
            <v>N/A</v>
          </cell>
          <cell r="W1912" t="str">
            <v>P233 Facilities Maintenance</v>
          </cell>
          <cell r="X1912" t="str">
            <v>S7200 Services</v>
          </cell>
          <cell r="Y1912" t="str">
            <v>A2140 Facilities Maintenance</v>
          </cell>
          <cell r="AB1912">
            <v>0</v>
          </cell>
          <cell r="AC1912">
            <v>0</v>
          </cell>
          <cell r="AD1912">
            <v>0</v>
          </cell>
        </row>
        <row r="1913">
          <cell r="A1913" t="str">
            <v>O.NG.PPE.PIP.TNP.724FP</v>
          </cell>
          <cell r="B1913" t="str">
            <v xml:space="preserve">PP P/LINE MTCNANCE PRE. MTCE TNP        </v>
          </cell>
          <cell r="C1913" t="str">
            <v>O.NG.PPE.PIP.PIP.724FP</v>
          </cell>
          <cell r="D1913" t="str">
            <v xml:space="preserve"> P/LINE PREV. MTCNANCE [IP/RP/CI]-EAST (MAINTENANCE OF PIPELINES, FLOWLINES AND RISERS - CRUDE)</v>
          </cell>
          <cell r="E1913">
            <v>412002</v>
          </cell>
          <cell r="F1913">
            <v>4120</v>
          </cell>
          <cell r="G1913" t="str">
            <v>OF-MTCE</v>
          </cell>
          <cell r="H1913" t="str">
            <v>BASE JV</v>
          </cell>
          <cell r="I1913" t="str">
            <v>PRODUCTION</v>
          </cell>
          <cell r="J1913" t="str">
            <v>PRODUCTION</v>
          </cell>
          <cell r="K1913" t="str">
            <v>Pipeline Asset Manager</v>
          </cell>
          <cell r="L1913" t="str">
            <v xml:space="preserve">	Head, Pipeline Operations &amp; Maintenance Mgt.                             </v>
          </cell>
          <cell r="M1913" t="str">
            <v>IRETI OMOTOSO</v>
          </cell>
          <cell r="N1913" t="str">
            <v>PRODUCTION</v>
          </cell>
          <cell r="O1913" t="str">
            <v>AGUEGBOH, OBIORA</v>
          </cell>
          <cell r="P1913" t="str">
            <v>ADEBOYE.SOBAYO@SHELL.COM</v>
          </cell>
          <cell r="Q1913" t="str">
            <v>OPEX</v>
          </cell>
          <cell r="R1913" t="str">
            <v>OPEX</v>
          </cell>
          <cell r="S1913" t="str">
            <v>NON SAL</v>
          </cell>
          <cell r="T1913" t="str">
            <v>N/A</v>
          </cell>
          <cell r="U1913" t="str">
            <v>N/A</v>
          </cell>
          <cell r="V1913" t="str">
            <v>C_OPSE_OIL_Z11</v>
          </cell>
          <cell r="W1913" t="str">
            <v>P233 Facilities Maintenance</v>
          </cell>
          <cell r="X1913" t="str">
            <v>S7200 Services</v>
          </cell>
          <cell r="Y1913" t="str">
            <v>A2140 Facilities Maintenance</v>
          </cell>
          <cell r="AB1913">
            <v>215050802.73373166</v>
          </cell>
          <cell r="AC1913">
            <v>6307630.1600000001</v>
          </cell>
          <cell r="AD1913">
            <v>7012714.7591269892</v>
          </cell>
        </row>
        <row r="1914">
          <cell r="A1914" t="str">
            <v>O.NG.PPW.MAN.MAN.724FP</v>
          </cell>
          <cell r="B1914" t="str">
            <v>PIPELINE MANIFOLD PREVENTIVE MAINTENACE WEST</v>
          </cell>
          <cell r="C1914" t="str">
            <v>O.NG.PPW.MAN.MAN.724FP</v>
          </cell>
          <cell r="D1914" t="str">
            <v>PIPELINE M/FOLD PREV. MNTCE.- WEST (MAINTENANCE OF PIPELINES, FLOWLINES AND RISERS - CRUDE)</v>
          </cell>
          <cell r="E1914">
            <v>412002</v>
          </cell>
          <cell r="F1914">
            <v>4120</v>
          </cell>
          <cell r="G1914" t="str">
            <v>OF-MTCE</v>
          </cell>
          <cell r="H1914" t="str">
            <v>BASE JV</v>
          </cell>
          <cell r="I1914" t="str">
            <v>PRODUCTION</v>
          </cell>
          <cell r="J1914" t="str">
            <v>PRODUCTION</v>
          </cell>
          <cell r="K1914" t="str">
            <v>Pipeline Asset Manager</v>
          </cell>
          <cell r="L1914" t="str">
            <v xml:space="preserve">	Head, Pipeline Operations &amp; Maintenance Mgt.                             </v>
          </cell>
          <cell r="M1914" t="str">
            <v>IRETI OMOTOSO</v>
          </cell>
          <cell r="N1914" t="str">
            <v>PRODUCTION</v>
          </cell>
          <cell r="O1914" t="str">
            <v>AGUEGBOH, OBIORA</v>
          </cell>
          <cell r="P1914" t="str">
            <v>ADEBOYE.SOBAYO@SHELL.COM</v>
          </cell>
          <cell r="Q1914" t="str">
            <v>OPEX</v>
          </cell>
          <cell r="R1914" t="str">
            <v>OPEX</v>
          </cell>
          <cell r="S1914" t="str">
            <v>NON SAL</v>
          </cell>
          <cell r="T1914" t="str">
            <v>N/A</v>
          </cell>
          <cell r="U1914" t="str">
            <v>N/A</v>
          </cell>
          <cell r="V1914" t="str">
            <v>N/A</v>
          </cell>
          <cell r="W1914" t="str">
            <v>P233 Facilities Maintenance</v>
          </cell>
          <cell r="X1914" t="str">
            <v>S7200 Services</v>
          </cell>
          <cell r="Y1914" t="str">
            <v>A2140 Facilities Maintenance</v>
          </cell>
          <cell r="AB1914">
            <v>0</v>
          </cell>
          <cell r="AC1914">
            <v>0</v>
          </cell>
          <cell r="AD1914">
            <v>0</v>
          </cell>
        </row>
        <row r="1915">
          <cell r="A1915" t="str">
            <v>O.NG.PCW.YOC.FAC.724FC</v>
          </cell>
          <cell r="B1915" t="str">
            <v>PCW YOKRI C/S FACIL CORR. MTC</v>
          </cell>
          <cell r="C1915" t="str">
            <v>O.NG.PCW.FAC.725FC</v>
          </cell>
          <cell r="D1915" t="str">
            <v>PCW YOKRI C/S FACIL CORR. MTC (PRODUCTION MACHINERY MAINTENANCE)</v>
          </cell>
          <cell r="E1915">
            <v>413003</v>
          </cell>
          <cell r="F1915">
            <v>4130</v>
          </cell>
          <cell r="G1915" t="str">
            <v>GAS</v>
          </cell>
          <cell r="H1915" t="str">
            <v>BASE JV</v>
          </cell>
          <cell r="I1915" t="str">
            <v>PRODUCTION</v>
          </cell>
          <cell r="J1915" t="str">
            <v>PRODUCTION</v>
          </cell>
          <cell r="K1915" t="str">
            <v>Asset Manager, Swamp West Hub</v>
          </cell>
          <cell r="L1915" t="str">
            <v>Asset Management Integration Lead</v>
          </cell>
          <cell r="M1915" t="str">
            <v>IRETI OMOTOSO</v>
          </cell>
          <cell r="N1915" t="str">
            <v>PRODUCTION</v>
          </cell>
          <cell r="O1915" t="str">
            <v>COOKEY, GABRIEL</v>
          </cell>
          <cell r="P1915" t="str">
            <v>RACHEAL.ORUEKPETI@SHELL.COM</v>
          </cell>
          <cell r="Q1915" t="str">
            <v>OPEX</v>
          </cell>
          <cell r="R1915" t="str">
            <v>OPEX</v>
          </cell>
          <cell r="S1915" t="str">
            <v>NON SAL</v>
          </cell>
          <cell r="T1915" t="str">
            <v>N/A</v>
          </cell>
          <cell r="U1915" t="str">
            <v>N/A</v>
          </cell>
          <cell r="V1915" t="str">
            <v>N_FORC_WS1_G01</v>
          </cell>
          <cell r="W1915" t="str">
            <v>P233 Facilities Maintenance - Gas</v>
          </cell>
          <cell r="X1915" t="str">
            <v>S7200 Services</v>
          </cell>
          <cell r="Y1915" t="str">
            <v>A2140 Facilities Maintenance</v>
          </cell>
          <cell r="AB1915">
            <v>17053969</v>
          </cell>
          <cell r="AC1915">
            <v>203655</v>
          </cell>
          <cell r="AD1915">
            <v>259569.65245901639</v>
          </cell>
        </row>
        <row r="1916">
          <cell r="A1916" t="str">
            <v>O.NG.PCW.YOC.FAC.724FP</v>
          </cell>
          <cell r="B1916" t="str">
            <v>PCW YOKRI C/S FACIL PREV. MTC</v>
          </cell>
          <cell r="C1916" t="str">
            <v>O.NG.PCW.FAC.725FP</v>
          </cell>
          <cell r="D1916" t="str">
            <v>PCW YOKRI C/S FACIL PREV. MTC (PRODUCTION MACHINERY MAINTENANCE)</v>
          </cell>
          <cell r="E1916">
            <v>413003</v>
          </cell>
          <cell r="F1916">
            <v>4130</v>
          </cell>
          <cell r="G1916" t="str">
            <v>GAS</v>
          </cell>
          <cell r="H1916" t="str">
            <v>BASE JV</v>
          </cell>
          <cell r="I1916" t="str">
            <v>PRODUCTION</v>
          </cell>
          <cell r="J1916" t="str">
            <v>PRODUCTION</v>
          </cell>
          <cell r="K1916" t="str">
            <v>Asset Manager, Swamp West Hub</v>
          </cell>
          <cell r="L1916" t="str">
            <v>Asset Management Integration Lead</v>
          </cell>
          <cell r="M1916" t="str">
            <v>IRETI OMOTOSO</v>
          </cell>
          <cell r="N1916" t="str">
            <v>PRODUCTION</v>
          </cell>
          <cell r="O1916" t="str">
            <v>COOKEY, GABRIEL</v>
          </cell>
          <cell r="P1916" t="str">
            <v>RACHEAL.ORUEKPETI@SHELL.COM</v>
          </cell>
          <cell r="Q1916" t="str">
            <v>OPEX</v>
          </cell>
          <cell r="R1916" t="str">
            <v>OPEX</v>
          </cell>
          <cell r="S1916" t="str">
            <v>NON SAL</v>
          </cell>
          <cell r="T1916" t="str">
            <v>N/A</v>
          </cell>
          <cell r="U1916" t="str">
            <v>N/A</v>
          </cell>
          <cell r="V1916" t="str">
            <v>N_FORC_WS1_G01</v>
          </cell>
          <cell r="W1916" t="str">
            <v>P233 Facilities Maintenance - Gas</v>
          </cell>
          <cell r="X1916" t="str">
            <v>S7200 Services</v>
          </cell>
          <cell r="Y1916" t="str">
            <v>A2140 Facilities Maintenance</v>
          </cell>
          <cell r="AB1916">
            <v>1457947.0000000005</v>
          </cell>
          <cell r="AC1916">
            <v>178409</v>
          </cell>
          <cell r="AD1916">
            <v>183189.15409836065</v>
          </cell>
        </row>
        <row r="1917">
          <cell r="A1917" t="str">
            <v>O.NG.PPW.MAN.TEP.724FP</v>
          </cell>
          <cell r="B1917" t="str">
            <v>PIPELINE MANIFOLD PREVENTIVE MAINTENACE TEP WEST</v>
          </cell>
          <cell r="C1917" t="str">
            <v>O.NG.PPW.MAN.MAN.724FP</v>
          </cell>
          <cell r="D1917" t="str">
            <v>PIPELINE M/FOLD PREV. MNTCE.- WEST (MAINTENANCE OF PIPELINES, FLOWLINES AND RISERS - CRUDE)</v>
          </cell>
          <cell r="E1917">
            <v>412002</v>
          </cell>
          <cell r="F1917">
            <v>4120</v>
          </cell>
          <cell r="G1917" t="str">
            <v>OF-MTCE</v>
          </cell>
          <cell r="H1917" t="str">
            <v>BASE JV</v>
          </cell>
          <cell r="I1917" t="str">
            <v>PRODUCTION</v>
          </cell>
          <cell r="J1917" t="str">
            <v>PRODUCTION</v>
          </cell>
          <cell r="K1917" t="str">
            <v>Pipeline Asset Manager</v>
          </cell>
          <cell r="L1917" t="str">
            <v xml:space="preserve">	Head, Pipeline Operations &amp; Maintenance Mgt.                             </v>
          </cell>
          <cell r="M1917" t="str">
            <v>IRETI OMOTOSO</v>
          </cell>
          <cell r="N1917" t="str">
            <v>PRODUCTION</v>
          </cell>
          <cell r="O1917" t="str">
            <v>AGUEGBOH, OBIORA</v>
          </cell>
          <cell r="P1917" t="str">
            <v>ADEBOYE.SOBAYO@SHELL.COM</v>
          </cell>
          <cell r="Q1917" t="str">
            <v>OPEX</v>
          </cell>
          <cell r="R1917" t="str">
            <v>OPEX</v>
          </cell>
          <cell r="S1917" t="str">
            <v>NON SAL</v>
          </cell>
          <cell r="T1917" t="str">
            <v>N/A</v>
          </cell>
          <cell r="U1917" t="str">
            <v>N/A</v>
          </cell>
          <cell r="V1917" t="str">
            <v>C_OPSE_OIL_Z11</v>
          </cell>
          <cell r="W1917" t="str">
            <v>P233 Facilities Maintenance</v>
          </cell>
          <cell r="X1917" t="str">
            <v>S7200 Services</v>
          </cell>
          <cell r="Y1917" t="str">
            <v>A2140 Facilities Maintenance</v>
          </cell>
          <cell r="AB1917">
            <v>53753617.826746337</v>
          </cell>
          <cell r="AC1917">
            <v>94500</v>
          </cell>
          <cell r="AD1917">
            <v>270741.3699237585</v>
          </cell>
        </row>
        <row r="1918">
          <cell r="A1918" t="str">
            <v>O.NG.PPW.MAN.TRP.724FP</v>
          </cell>
          <cell r="B1918" t="str">
            <v>PIPELINE MANIFOLD PREVENTIVE MAINTENACE</v>
          </cell>
          <cell r="C1918" t="str">
            <v>O.NG.PPW.MAN.MAN.724FP</v>
          </cell>
          <cell r="D1918" t="str">
            <v>PIPELINE M/FOLD PREV. MNTCE.- WEST (MAINTENANCE OF PIPELINES, FLOWLINES AND RISERS - CRUDE)</v>
          </cell>
          <cell r="E1918">
            <v>412002</v>
          </cell>
          <cell r="F1918">
            <v>4120</v>
          </cell>
          <cell r="G1918" t="str">
            <v>OF-MTCE</v>
          </cell>
          <cell r="H1918" t="str">
            <v>BASE JV</v>
          </cell>
          <cell r="I1918" t="str">
            <v>PRODUCTION</v>
          </cell>
          <cell r="J1918" t="str">
            <v>PRODUCTION</v>
          </cell>
          <cell r="K1918" t="str">
            <v>Pipeline Asset Manager</v>
          </cell>
          <cell r="L1918" t="str">
            <v xml:space="preserve">	Head, Pipeline Operations &amp; Maintenance Mgt.                             </v>
          </cell>
          <cell r="M1918" t="str">
            <v>IRETI OMOTOSO</v>
          </cell>
          <cell r="N1918" t="str">
            <v>PRODUCTION</v>
          </cell>
          <cell r="O1918" t="str">
            <v>AGUEGBOH, OBIORA</v>
          </cell>
          <cell r="P1918" t="str">
            <v>ADEBOYE.SOBAYO@SHELL.COM</v>
          </cell>
          <cell r="Q1918" t="str">
            <v>OPEX</v>
          </cell>
          <cell r="R1918" t="str">
            <v>OPEX</v>
          </cell>
          <cell r="S1918" t="str">
            <v>NON SAL</v>
          </cell>
          <cell r="T1918" t="str">
            <v>N/A</v>
          </cell>
          <cell r="U1918" t="str">
            <v>N/A</v>
          </cell>
          <cell r="V1918" t="str">
            <v>C_OPSE_OIL_Z11</v>
          </cell>
          <cell r="W1918" t="str">
            <v>P233 Facilities Maintenance</v>
          </cell>
          <cell r="X1918" t="str">
            <v>S7200 Services</v>
          </cell>
          <cell r="Y1918" t="str">
            <v>A2140 Facilities Maintenance</v>
          </cell>
          <cell r="AB1918">
            <v>67229617.826746345</v>
          </cell>
          <cell r="AC1918">
            <v>123300</v>
          </cell>
          <cell r="AD1918">
            <v>343724.97648113559</v>
          </cell>
        </row>
        <row r="1919">
          <cell r="A1919" t="str">
            <v>O.NG.PPW.PIP.PIP.71300</v>
          </cell>
          <cell r="B1919" t="str">
            <v>PIPELINE  OPERATIONS WEST</v>
          </cell>
          <cell r="C1919" t="str">
            <v>O.NG.PPW.PIP.PIP.71300</v>
          </cell>
          <cell r="D1919" t="str">
            <v>PIPELINE  OPERATIONS WEST (MAINTENANCE OF PIPELINES, FLOWLINES AND RISERS - CRUDE)</v>
          </cell>
          <cell r="E1919">
            <v>412002</v>
          </cell>
          <cell r="F1919">
            <v>4120</v>
          </cell>
          <cell r="G1919" t="str">
            <v>OF-MTCE</v>
          </cell>
          <cell r="H1919" t="str">
            <v>BASE JV</v>
          </cell>
          <cell r="I1919" t="str">
            <v>PRODUCTION</v>
          </cell>
          <cell r="J1919" t="str">
            <v>PRODUCTION</v>
          </cell>
          <cell r="K1919" t="str">
            <v>Pipeline Asset Manager</v>
          </cell>
          <cell r="L1919" t="str">
            <v xml:space="preserve">	Head, Pipeline Operations &amp; Maintenance Mgt.                             </v>
          </cell>
          <cell r="M1919" t="str">
            <v>IRETI OMOTOSO</v>
          </cell>
          <cell r="N1919" t="str">
            <v>PRODUCTION</v>
          </cell>
          <cell r="O1919" t="str">
            <v>AGUEGBOH, OBIORA</v>
          </cell>
          <cell r="P1919" t="str">
            <v>ADEBOYE.SOBAYO@SHELL.COM</v>
          </cell>
          <cell r="Q1919" t="str">
            <v>OPEX</v>
          </cell>
          <cell r="R1919" t="str">
            <v>OPEX</v>
          </cell>
          <cell r="S1919" t="str">
            <v>NON SAL</v>
          </cell>
          <cell r="T1919" t="str">
            <v>N/A</v>
          </cell>
          <cell r="U1919" t="str">
            <v>N/A</v>
          </cell>
          <cell r="V1919" t="str">
            <v>N/A</v>
          </cell>
          <cell r="W1919" t="str">
            <v>P231 Production Operations</v>
          </cell>
          <cell r="X1919" t="str">
            <v>S7200 Services</v>
          </cell>
          <cell r="Y1919" t="str">
            <v>A2110 Production Operations</v>
          </cell>
          <cell r="AB1919">
            <v>0</v>
          </cell>
          <cell r="AC1919">
            <v>0</v>
          </cell>
          <cell r="AD1919">
            <v>0</v>
          </cell>
        </row>
        <row r="1920">
          <cell r="A1920" t="str">
            <v>O.NG.PPW.PIP.TEP.71300</v>
          </cell>
          <cell r="B1920" t="str">
            <v>PIPELINE  OPERATIONS TEP WEST</v>
          </cell>
          <cell r="C1920" t="str">
            <v>O.NG.PPW.PIP.PIP.71300</v>
          </cell>
          <cell r="D1920" t="str">
            <v>PIPELINE  OPERATIONS WEST (MAINTENANCE OF PIPELINES, FLOWLINES AND RISERS - CRUDE)</v>
          </cell>
          <cell r="E1920">
            <v>412002</v>
          </cell>
          <cell r="F1920">
            <v>4120</v>
          </cell>
          <cell r="G1920" t="str">
            <v>OF-MTCE</v>
          </cell>
          <cell r="H1920" t="str">
            <v>BASE JV</v>
          </cell>
          <cell r="I1920" t="str">
            <v>PRODUCTION</v>
          </cell>
          <cell r="J1920" t="str">
            <v>PRODUCTION</v>
          </cell>
          <cell r="K1920" t="str">
            <v>Pipeline Asset Manager</v>
          </cell>
          <cell r="L1920" t="str">
            <v xml:space="preserve">	Head, Pipeline Operations &amp; Maintenance Mgt.                             </v>
          </cell>
          <cell r="M1920" t="str">
            <v>IRETI OMOTOSO</v>
          </cell>
          <cell r="N1920" t="str">
            <v>PRODUCTION</v>
          </cell>
          <cell r="O1920" t="str">
            <v>AGUEGBOH, OBIORA</v>
          </cell>
          <cell r="P1920" t="str">
            <v>ADEBOYE.SOBAYO@SHELL.COM</v>
          </cell>
          <cell r="Q1920" t="str">
            <v>OPEX</v>
          </cell>
          <cell r="R1920" t="str">
            <v>OPEX</v>
          </cell>
          <cell r="S1920" t="str">
            <v>NON SAL</v>
          </cell>
          <cell r="T1920" t="str">
            <v>N/A</v>
          </cell>
          <cell r="U1920" t="str">
            <v>N/A</v>
          </cell>
          <cell r="V1920" t="str">
            <v>C_OPSE_OIL_Z11</v>
          </cell>
          <cell r="W1920" t="str">
            <v>P231 Production Operations</v>
          </cell>
          <cell r="X1920" t="str">
            <v>S7200 Services</v>
          </cell>
          <cell r="Y1920" t="str">
            <v>A2110 Production Operations</v>
          </cell>
          <cell r="AB1920">
            <v>59846617.826746337</v>
          </cell>
          <cell r="AC1920">
            <v>213300</v>
          </cell>
          <cell r="AD1920">
            <v>409518.41910408635</v>
          </cell>
        </row>
        <row r="1921">
          <cell r="A1921" t="str">
            <v>O.NG.PPW.PIP.TRP.71300</v>
          </cell>
          <cell r="B1921" t="str">
            <v xml:space="preserve">PIPELINE  OPERATIONS TRP WEST           </v>
          </cell>
          <cell r="C1921" t="str">
            <v>O.NG.PPW.PIP.PIP.71300</v>
          </cell>
          <cell r="D1921" t="str">
            <v>PIPELINE  OPERATIONS WEST (MAINTENANCE OF PIPELINES, FLOWLINES AND RISERS - CRUDE)</v>
          </cell>
          <cell r="E1921">
            <v>412002</v>
          </cell>
          <cell r="F1921">
            <v>4120</v>
          </cell>
          <cell r="G1921" t="str">
            <v>OF-MTCE</v>
          </cell>
          <cell r="H1921" t="str">
            <v>BASE JV</v>
          </cell>
          <cell r="I1921" t="str">
            <v>PRODUCTION</v>
          </cell>
          <cell r="J1921" t="str">
            <v>PRODUCTION</v>
          </cell>
          <cell r="K1921" t="str">
            <v>Pipeline Asset Manager</v>
          </cell>
          <cell r="L1921" t="str">
            <v xml:space="preserve">	Head, Pipeline Operations &amp; Maintenance Mgt.                             </v>
          </cell>
          <cell r="M1921" t="str">
            <v>IRETI OMOTOSO</v>
          </cell>
          <cell r="N1921" t="str">
            <v>PRODUCTION</v>
          </cell>
          <cell r="O1921" t="str">
            <v>AGUEGBOH, OBIORA</v>
          </cell>
          <cell r="P1921" t="str">
            <v>ADEBOYE.SOBAYO@SHELL.COM</v>
          </cell>
          <cell r="Q1921" t="str">
            <v>OPEX</v>
          </cell>
          <cell r="R1921" t="str">
            <v>OPEX</v>
          </cell>
          <cell r="S1921" t="str">
            <v>NON SAL</v>
          </cell>
          <cell r="T1921" t="str">
            <v>N/A</v>
          </cell>
          <cell r="U1921" t="str">
            <v>N/A</v>
          </cell>
          <cell r="V1921" t="str">
            <v>C_OPSE_OIL_Z11</v>
          </cell>
          <cell r="W1921" t="str">
            <v>P231 Production Operations</v>
          </cell>
          <cell r="X1921" t="str">
            <v>S7200 Services</v>
          </cell>
          <cell r="Y1921" t="str">
            <v>A2110 Production Operations</v>
          </cell>
          <cell r="AB1921">
            <v>79082617.826746345</v>
          </cell>
          <cell r="AC1921">
            <v>261300</v>
          </cell>
          <cell r="AD1921">
            <v>520587.27156310278</v>
          </cell>
        </row>
        <row r="1922">
          <cell r="A1922" t="str">
            <v>O.NG.PPW.PIP.PIP.724FC</v>
          </cell>
          <cell r="B1922" t="str">
            <v>PIPELINE CORRECTIVE MAINTENANCE ( EPRS) WEST</v>
          </cell>
          <cell r="C1922" t="str">
            <v>O.NG.PPW.PIP.PIP.724FC</v>
          </cell>
          <cell r="D1922" t="str">
            <v xml:space="preserve"> PIPELINE CORR. MTCENANCE [EPRS] -WEST (MAINTENANCE OF PIPELINES, FLOWLINES AND RISERS - CRUDE)</v>
          </cell>
          <cell r="E1922">
            <v>412002</v>
          </cell>
          <cell r="F1922">
            <v>4120</v>
          </cell>
          <cell r="G1922" t="str">
            <v>OF-MTCE</v>
          </cell>
          <cell r="H1922" t="str">
            <v>BASE JV</v>
          </cell>
          <cell r="I1922" t="str">
            <v>PRODUCTION</v>
          </cell>
          <cell r="J1922" t="str">
            <v>PRODUCTION</v>
          </cell>
          <cell r="K1922" t="str">
            <v>Pipeline Asset Manager</v>
          </cell>
          <cell r="L1922" t="str">
            <v xml:space="preserve">	Head, Pipeline Operations &amp; Maintenance Mgt.                             </v>
          </cell>
          <cell r="M1922" t="str">
            <v>IRETI OMOTOSO</v>
          </cell>
          <cell r="N1922" t="str">
            <v>PRODUCTION</v>
          </cell>
          <cell r="O1922" t="str">
            <v>AGUEGBOH, OBIORA</v>
          </cell>
          <cell r="P1922" t="str">
            <v>SANNI.MOHAMMED@SHELL.COM</v>
          </cell>
          <cell r="Q1922" t="str">
            <v>OPEX</v>
          </cell>
          <cell r="R1922" t="str">
            <v>OPEX</v>
          </cell>
          <cell r="S1922" t="str">
            <v>NON SAL</v>
          </cell>
          <cell r="T1922" t="str">
            <v>N/A</v>
          </cell>
          <cell r="U1922" t="str">
            <v>N/A</v>
          </cell>
          <cell r="V1922" t="str">
            <v>N/A</v>
          </cell>
          <cell r="W1922" t="str">
            <v>P233 Facilities Maintenance</v>
          </cell>
          <cell r="X1922" t="str">
            <v>S7200 Services</v>
          </cell>
          <cell r="Y1922" t="str">
            <v>A2140 Facilities Maintenance</v>
          </cell>
          <cell r="AB1922">
            <v>0</v>
          </cell>
          <cell r="AC1922">
            <v>0</v>
          </cell>
          <cell r="AD1922">
            <v>0</v>
          </cell>
        </row>
        <row r="1923">
          <cell r="A1923" t="str">
            <v>O.NG.PPW.PIP.TEP.724FC</v>
          </cell>
          <cell r="B1923" t="str">
            <v>PIPELINE CORRECTIVE MAINTENANCE ( EPRS -</v>
          </cell>
          <cell r="C1923" t="str">
            <v>O.NG.PPW.PIP.PIP.724FC</v>
          </cell>
          <cell r="D1923" t="str">
            <v xml:space="preserve"> PIPELINE CORR. MTCENANCE [EPRS] -WEST (MAINTENANCE OF PIPELINES, FLOWLINES AND RISERS - CRUDE)</v>
          </cell>
          <cell r="E1923">
            <v>412002</v>
          </cell>
          <cell r="F1923">
            <v>4120</v>
          </cell>
          <cell r="G1923" t="str">
            <v>OF-MTCE</v>
          </cell>
          <cell r="H1923" t="str">
            <v>BASE JV</v>
          </cell>
          <cell r="I1923" t="str">
            <v>PRODUCTION</v>
          </cell>
          <cell r="J1923" t="str">
            <v>PRODUCTION</v>
          </cell>
          <cell r="K1923" t="str">
            <v>Pipeline Asset Manager</v>
          </cell>
          <cell r="L1923" t="str">
            <v xml:space="preserve">	Head, Pipeline Operations &amp; Maintenance Mgt.                             </v>
          </cell>
          <cell r="M1923" t="str">
            <v>IRETI OMOTOSO</v>
          </cell>
          <cell r="N1923" t="str">
            <v>PRODUCTION</v>
          </cell>
          <cell r="O1923" t="str">
            <v>AGUEGBOH, OBIORA</v>
          </cell>
          <cell r="P1923" t="str">
            <v>SANNI.MOHAMMED@SHELL.COM</v>
          </cell>
          <cell r="Q1923" t="str">
            <v>OPEX</v>
          </cell>
          <cell r="R1923" t="str">
            <v>OPEX</v>
          </cell>
          <cell r="S1923" t="str">
            <v>NON SAL</v>
          </cell>
          <cell r="T1923" t="str">
            <v>N/A</v>
          </cell>
          <cell r="U1923" t="str">
            <v>N/A</v>
          </cell>
          <cell r="V1923" t="str">
            <v>C_OPSE_OIL_Z11</v>
          </cell>
          <cell r="W1923" t="str">
            <v>P233 Facilities Maintenance</v>
          </cell>
          <cell r="X1923" t="str">
            <v>S7200 Services</v>
          </cell>
          <cell r="Y1923" t="str">
            <v>A2140 Facilities Maintenance</v>
          </cell>
          <cell r="AB1923">
            <v>668255930.66986299</v>
          </cell>
          <cell r="AC1923">
            <v>1934910.4000000001</v>
          </cell>
          <cell r="AD1923">
            <v>4125913.4513766002</v>
          </cell>
        </row>
        <row r="1924">
          <cell r="A1924" t="str">
            <v>O.NG.PPW.PIP.TRP.724FC</v>
          </cell>
          <cell r="B1924" t="str">
            <v>PIPELINE CORRECTIVE MAINTENANCE ( EPRS -</v>
          </cell>
          <cell r="C1924" t="str">
            <v>O.NG.PPW.PIP.PIP.724FC</v>
          </cell>
          <cell r="D1924" t="str">
            <v xml:space="preserve"> PIPELINE CORR. MTCENANCE [EPRS] -WEST (MAINTENANCE OF PIPELINES, FLOWLINES AND RISERS - CRUDE)</v>
          </cell>
          <cell r="E1924">
            <v>412002</v>
          </cell>
          <cell r="F1924">
            <v>4120</v>
          </cell>
          <cell r="G1924" t="str">
            <v>OF-MTCE</v>
          </cell>
          <cell r="H1924" t="str">
            <v>BASE JV</v>
          </cell>
          <cell r="I1924" t="str">
            <v>PRODUCTION</v>
          </cell>
          <cell r="J1924" t="str">
            <v>PRODUCTION</v>
          </cell>
          <cell r="K1924" t="str">
            <v>Pipeline Asset Manager</v>
          </cell>
          <cell r="L1924" t="str">
            <v xml:space="preserve">	Head, Pipeline Operations &amp; Maintenance Mgt.                             </v>
          </cell>
          <cell r="M1924" t="str">
            <v>IRETI OMOTOSO</v>
          </cell>
          <cell r="N1924" t="str">
            <v>PRODUCTION</v>
          </cell>
          <cell r="O1924" t="str">
            <v>AGUEGBOH, OBIORA</v>
          </cell>
          <cell r="P1924" t="str">
            <v>SANNI.MOHAMMED@SHELL.COM</v>
          </cell>
          <cell r="Q1924" t="str">
            <v>OPEX</v>
          </cell>
          <cell r="R1924" t="str">
            <v>OPEX</v>
          </cell>
          <cell r="S1924" t="str">
            <v>NON SAL</v>
          </cell>
          <cell r="T1924" t="str">
            <v>N/A</v>
          </cell>
          <cell r="U1924" t="str">
            <v>N/A</v>
          </cell>
          <cell r="V1924" t="str">
            <v>C_OPSE_OIL_Z11</v>
          </cell>
          <cell r="W1924" t="str">
            <v>P233 Facilities Maintenance</v>
          </cell>
          <cell r="X1924" t="str">
            <v>S7200 Services</v>
          </cell>
          <cell r="Y1924" t="str">
            <v>A2140 Facilities Maintenance</v>
          </cell>
          <cell r="AB1924">
            <v>671176859.66986299</v>
          </cell>
          <cell r="AC1924">
            <v>1936778.4000000001</v>
          </cell>
          <cell r="AD1924">
            <v>4137358.2677700426</v>
          </cell>
        </row>
        <row r="1925">
          <cell r="A1925" t="str">
            <v>O.NG.PPW.PIP.PIP.724FP</v>
          </cell>
          <cell r="B1925" t="str">
            <v>PIPELINE PREVENTIVE MANITENANCE WEST</v>
          </cell>
          <cell r="C1925" t="str">
            <v>O.NG.PPW.PIP.PIP.724FP</v>
          </cell>
          <cell r="D1925" t="str">
            <v>P/LINE PREV. MTCNANCE [IP/RP/CI]-WEST  (MAINTENANCE OF PIPELINES, FLOWLINES AND RISERS - CRUDE)</v>
          </cell>
          <cell r="E1925">
            <v>412002</v>
          </cell>
          <cell r="F1925">
            <v>4120</v>
          </cell>
          <cell r="G1925" t="str">
            <v>OF-MTCE</v>
          </cell>
          <cell r="H1925" t="str">
            <v>BASE JV</v>
          </cell>
          <cell r="I1925" t="str">
            <v>PRODUCTION</v>
          </cell>
          <cell r="J1925" t="str">
            <v>PRODUCTION</v>
          </cell>
          <cell r="K1925" t="str">
            <v>Pipeline Asset Manager</v>
          </cell>
          <cell r="L1925" t="str">
            <v xml:space="preserve">	Head, Pipeline Operations &amp; Maintenance Mgt.                             </v>
          </cell>
          <cell r="M1925" t="str">
            <v>IRETI OMOTOSO</v>
          </cell>
          <cell r="N1925" t="str">
            <v>PRODUCTION</v>
          </cell>
          <cell r="O1925" t="str">
            <v>AGUEGBOH, OBIORA</v>
          </cell>
          <cell r="P1925" t="str">
            <v>ADEBOYE.SOBAYO@SHELL.COM</v>
          </cell>
          <cell r="Q1925" t="str">
            <v>OPEX</v>
          </cell>
          <cell r="R1925" t="str">
            <v>OPEX</v>
          </cell>
          <cell r="S1925" t="str">
            <v>NON SAL</v>
          </cell>
          <cell r="T1925" t="str">
            <v>N/A</v>
          </cell>
          <cell r="U1925" t="str">
            <v>N/A</v>
          </cell>
          <cell r="V1925" t="str">
            <v>N/A</v>
          </cell>
          <cell r="W1925" t="str">
            <v>P233 Facilities Maintenance</v>
          </cell>
          <cell r="X1925" t="str">
            <v>S7200 Services</v>
          </cell>
          <cell r="Y1925" t="str">
            <v>A2140 Facilities Maintenance</v>
          </cell>
          <cell r="AB1925">
            <v>0</v>
          </cell>
          <cell r="AC1925">
            <v>0</v>
          </cell>
          <cell r="AD1925">
            <v>0</v>
          </cell>
        </row>
        <row r="1926">
          <cell r="A1926" t="str">
            <v>O.NG.PPW.PIP.TEP.724FP</v>
          </cell>
          <cell r="B1926" t="str">
            <v>PIPELINE PREVENTIVE MAINTENANCE TRP WEST</v>
          </cell>
          <cell r="C1926" t="str">
            <v>O.NG.PPW.PIP.PIP.724FP</v>
          </cell>
          <cell r="D1926" t="str">
            <v>P/LINE PREV. MTCNANCE [IP/RP/CI]-WEST  (MAINTENANCE OF PIPELINES, FLOWLINES AND RISERS - CRUDE)</v>
          </cell>
          <cell r="E1926">
            <v>412002</v>
          </cell>
          <cell r="F1926">
            <v>4120</v>
          </cell>
          <cell r="G1926" t="str">
            <v>OF-MTCE</v>
          </cell>
          <cell r="H1926" t="str">
            <v>BASE JV</v>
          </cell>
          <cell r="I1926" t="str">
            <v>PRODUCTION</v>
          </cell>
          <cell r="J1926" t="str">
            <v>PRODUCTION</v>
          </cell>
          <cell r="K1926" t="str">
            <v>Pipeline Asset Manager</v>
          </cell>
          <cell r="L1926" t="str">
            <v xml:space="preserve">	Head, Pipeline Operations &amp; Maintenance Mgt.                             </v>
          </cell>
          <cell r="M1926" t="str">
            <v>IRETI OMOTOSO</v>
          </cell>
          <cell r="N1926" t="str">
            <v>PRODUCTION</v>
          </cell>
          <cell r="O1926" t="str">
            <v>AGUEGBOH, OBIORA</v>
          </cell>
          <cell r="P1926" t="str">
            <v>ADEBOYE.SOBAYO@SHELL.COM</v>
          </cell>
          <cell r="Q1926" t="str">
            <v>OPEX</v>
          </cell>
          <cell r="R1926" t="str">
            <v>OPEX</v>
          </cell>
          <cell r="S1926" t="str">
            <v>NON SAL</v>
          </cell>
          <cell r="T1926" t="str">
            <v>N/A</v>
          </cell>
          <cell r="U1926" t="str">
            <v>N/A</v>
          </cell>
          <cell r="V1926" t="str">
            <v>C_OPSE_OIL_Z11</v>
          </cell>
          <cell r="W1926" t="str">
            <v>P233 Facilities Maintenance</v>
          </cell>
          <cell r="X1926" t="str">
            <v>S7200 Services</v>
          </cell>
          <cell r="Y1926" t="str">
            <v>A2140 Facilities Maintenance</v>
          </cell>
          <cell r="AB1926">
            <v>51071617.826746315</v>
          </cell>
          <cell r="AC1926">
            <v>1606127</v>
          </cell>
          <cell r="AD1926">
            <v>1773574.9273008076</v>
          </cell>
        </row>
        <row r="1927">
          <cell r="A1927" t="str">
            <v>O.NG.PPE.MAN.MAN.71300</v>
          </cell>
          <cell r="B1927" t="str">
            <v>PIPELINE STUDIES</v>
          </cell>
          <cell r="C1927" t="str">
            <v>O.NG.PPE.MAN.MAN.71300</v>
          </cell>
          <cell r="D1927" t="str">
            <v>PIPELINE INTEGRITY MANAGEMENT (MAINTENANCE OF PIPELINES, FLOWLINES AND RISERS - CRUDE)</v>
          </cell>
          <cell r="E1927">
            <v>412002</v>
          </cell>
          <cell r="F1927">
            <v>4120</v>
          </cell>
          <cell r="G1927" t="str">
            <v>OF-MTCE</v>
          </cell>
          <cell r="H1927" t="str">
            <v>BASE JV</v>
          </cell>
          <cell r="I1927" t="str">
            <v>PRODUCTION</v>
          </cell>
          <cell r="J1927" t="str">
            <v>PRODUCTION</v>
          </cell>
          <cell r="K1927" t="str">
            <v>Pipeline Asset Manager</v>
          </cell>
          <cell r="L1927" t="str">
            <v xml:space="preserve">	Head, Pipeline Value Realisation &amp; Assurance  </v>
          </cell>
          <cell r="M1927" t="str">
            <v>IRETI OMOTOSO</v>
          </cell>
          <cell r="N1927" t="str">
            <v>PRODUCTION</v>
          </cell>
          <cell r="O1927" t="str">
            <v>AGUEGBOH, OBIORA</v>
          </cell>
          <cell r="P1927" t="str">
            <v>IKECHUKWU.ODINACHI@SHELL.COM</v>
          </cell>
          <cell r="Q1927" t="str">
            <v>OPEX</v>
          </cell>
          <cell r="R1927" t="str">
            <v>OPEX</v>
          </cell>
          <cell r="S1927" t="str">
            <v>NON SAL</v>
          </cell>
          <cell r="T1927" t="str">
            <v>N/A</v>
          </cell>
          <cell r="U1927" t="str">
            <v>N/A</v>
          </cell>
          <cell r="V1927" t="str">
            <v>C_OPSE_OIL_Z11</v>
          </cell>
          <cell r="W1927" t="str">
            <v>P231 Production Operations</v>
          </cell>
          <cell r="X1927" t="str">
            <v>S7200 Services</v>
          </cell>
          <cell r="Y1927" t="str">
            <v>A2110 Production Operations</v>
          </cell>
          <cell r="AB1927">
            <v>64119790</v>
          </cell>
          <cell r="AC1927">
            <v>150475</v>
          </cell>
          <cell r="AD1927">
            <v>360703.81967213115</v>
          </cell>
        </row>
        <row r="1928">
          <cell r="A1928" t="str">
            <v>O.NG.PPW.PIP.TRP.724FP</v>
          </cell>
          <cell r="B1928" t="str">
            <v>PIPELINE PREVENTIVE MAINTENANCE TEP WEST</v>
          </cell>
          <cell r="C1928" t="str">
            <v>O.NG.PPW.PIP.PIP.724FP</v>
          </cell>
          <cell r="D1928" t="str">
            <v>P/LINE PREV. MTCNANCE [IP/RP/CI]-WEST  (MAINTENANCE OF PIPELINES, FLOWLINES AND RISERS - CRUDE)</v>
          </cell>
          <cell r="E1928">
            <v>412002</v>
          </cell>
          <cell r="F1928">
            <v>4120</v>
          </cell>
          <cell r="G1928" t="str">
            <v>OF-MTCE</v>
          </cell>
          <cell r="H1928" t="str">
            <v>BASE JV</v>
          </cell>
          <cell r="I1928" t="str">
            <v>PRODUCTION</v>
          </cell>
          <cell r="J1928" t="str">
            <v>PRODUCTION</v>
          </cell>
          <cell r="K1928" t="str">
            <v>Pipeline Asset Manager</v>
          </cell>
          <cell r="L1928" t="str">
            <v xml:space="preserve">	Head, Pipeline Operations &amp; Maintenance Mgt.                             </v>
          </cell>
          <cell r="M1928" t="str">
            <v>IRETI OMOTOSO</v>
          </cell>
          <cell r="N1928" t="str">
            <v>PRODUCTION</v>
          </cell>
          <cell r="O1928" t="str">
            <v>AGUEGBOH, OBIORA</v>
          </cell>
          <cell r="P1928" t="str">
            <v>ADEBOYE.SOBAYO@SHELL.COM</v>
          </cell>
          <cell r="Q1928" t="str">
            <v>OPEX</v>
          </cell>
          <cell r="R1928" t="str">
            <v>OPEX</v>
          </cell>
          <cell r="S1928" t="str">
            <v>NON SAL</v>
          </cell>
          <cell r="T1928" t="str">
            <v>N/A</v>
          </cell>
          <cell r="U1928" t="str">
            <v>N/A</v>
          </cell>
          <cell r="V1928" t="str">
            <v>C_OPSE_OIL_Z11</v>
          </cell>
          <cell r="W1928" t="str">
            <v>P233 Facilities Maintenance</v>
          </cell>
          <cell r="X1928" t="str">
            <v>S7200 Services</v>
          </cell>
          <cell r="Y1928" t="str">
            <v>A2140 Facilities Maintenance</v>
          </cell>
          <cell r="AB1928">
            <v>51071617.826746315</v>
          </cell>
          <cell r="AC1928">
            <v>1606127</v>
          </cell>
          <cell r="AD1928">
            <v>1773574.9273008076</v>
          </cell>
        </row>
        <row r="1929">
          <cell r="A1929" t="str">
            <v>O.NG.PSE.FRU.FAC.71300</v>
          </cell>
          <cell r="B1929" t="str">
            <v>FIRE STATIONS OPERATIONS EAST</v>
          </cell>
          <cell r="C1929" t="str">
            <v>O.NG.PSE.FRU.FAC.71300</v>
          </cell>
          <cell r="D1929" t="str">
            <v>FIRE STATIONS OPERATIONS EAST</v>
          </cell>
          <cell r="E1929">
            <v>415006</v>
          </cell>
          <cell r="F1929">
            <v>4150</v>
          </cell>
          <cell r="G1929" t="str">
            <v>HSE</v>
          </cell>
          <cell r="H1929" t="str">
            <v>BASE JV</v>
          </cell>
          <cell r="I1929" t="str">
            <v>SAFETY &amp; ENVIRONMENT</v>
          </cell>
          <cell r="J1929" t="str">
            <v>SAFETY &amp; ENVIRONMENT</v>
          </cell>
          <cell r="K1929" t="str">
            <v>General Manager, Safety &amp; Environment</v>
          </cell>
          <cell r="L1929" t="str">
            <v>Manager, Coporate Emergency Response</v>
          </cell>
          <cell r="M1929" t="str">
            <v>CHIGBO ENENMO</v>
          </cell>
          <cell r="N1929" t="str">
            <v>HSE</v>
          </cell>
          <cell r="O1929" t="str">
            <v>OLOWOLAGBA, SUNKANMI</v>
          </cell>
          <cell r="P1929" t="str">
            <v>ANTHONY.YARHERE@SHELL.COM</v>
          </cell>
          <cell r="Q1929" t="str">
            <v>OPEX</v>
          </cell>
          <cell r="R1929" t="str">
            <v>OPEX</v>
          </cell>
          <cell r="S1929" t="str">
            <v>NON SAL</v>
          </cell>
          <cell r="T1929" t="str">
            <v>N/A</v>
          </cell>
          <cell r="U1929" t="str">
            <v>N/A</v>
          </cell>
          <cell r="V1929" t="str">
            <v>C_OPSE_OIL_Z11</v>
          </cell>
          <cell r="W1929" t="str">
            <v>P236.02 HSE</v>
          </cell>
          <cell r="X1929" t="str">
            <v>S7200 Services</v>
          </cell>
          <cell r="Y1929" t="str">
            <v>A2340 Overhead</v>
          </cell>
          <cell r="AB1929">
            <v>69853309.631999999</v>
          </cell>
          <cell r="AC1929">
            <v>202568.9792</v>
          </cell>
          <cell r="AD1929">
            <v>431596.22389508196</v>
          </cell>
        </row>
        <row r="1930">
          <cell r="A1930" t="str">
            <v>O.NG.PSW.FRU.FAC.71300</v>
          </cell>
          <cell r="B1930" t="str">
            <v>FIRESTATIONSOPERATIONSWEST</v>
          </cell>
          <cell r="C1930" t="str">
            <v>O.NG.PSE.FRU.FAC.71300</v>
          </cell>
          <cell r="D1930" t="str">
            <v>FIRE STATIONS OPERATIONS EAST</v>
          </cell>
          <cell r="E1930">
            <v>415006</v>
          </cell>
          <cell r="F1930">
            <v>4150</v>
          </cell>
          <cell r="G1930" t="str">
            <v>HSE</v>
          </cell>
          <cell r="H1930" t="str">
            <v>BASE JV</v>
          </cell>
          <cell r="I1930" t="str">
            <v>SAFETY &amp; ENVIRONMENT</v>
          </cell>
          <cell r="J1930" t="str">
            <v>SAFETY &amp; ENVIRONMENT</v>
          </cell>
          <cell r="K1930" t="str">
            <v>General Manager, Safety &amp; Environment</v>
          </cell>
          <cell r="L1930" t="str">
            <v>Manager, Coporate Emergency Response</v>
          </cell>
          <cell r="M1930" t="str">
            <v>CHIGBO ENENMO</v>
          </cell>
          <cell r="N1930" t="str">
            <v>HSE</v>
          </cell>
          <cell r="O1930" t="str">
            <v>OLOWOLAGBA, SUNKANMI</v>
          </cell>
          <cell r="P1930" t="str">
            <v>ANTHONY.YARHERE@SHELL.COM</v>
          </cell>
          <cell r="Q1930" t="str">
            <v>OPEX</v>
          </cell>
          <cell r="R1930" t="str">
            <v>OPEX</v>
          </cell>
          <cell r="S1930" t="str">
            <v>NON SAL</v>
          </cell>
          <cell r="T1930" t="str">
            <v>N/A</v>
          </cell>
          <cell r="U1930" t="str">
            <v>N/A</v>
          </cell>
          <cell r="V1930" t="str">
            <v>N/A</v>
          </cell>
          <cell r="W1930" t="str">
            <v>P236.02 HSE</v>
          </cell>
          <cell r="X1930" t="str">
            <v>S7200 Services</v>
          </cell>
          <cell r="Y1930" t="str">
            <v>A2340 Overhead</v>
          </cell>
          <cell r="AB1930">
            <v>0</v>
          </cell>
          <cell r="AC1930">
            <v>0</v>
          </cell>
          <cell r="AD1930">
            <v>0</v>
          </cell>
        </row>
        <row r="1931">
          <cell r="A1931" t="str">
            <v>O.NG.PSE.FRU.FAC.724FC</v>
          </cell>
          <cell r="B1931" t="str">
            <v>FIRE STATIONS COR. MTC EAST</v>
          </cell>
          <cell r="C1931" t="str">
            <v>O.NG.PSE.FRU.FAC.724FC</v>
          </cell>
          <cell r="D1931" t="str">
            <v>FIRE STATIONS COR. MTC EAST</v>
          </cell>
          <cell r="E1931">
            <v>415006</v>
          </cell>
          <cell r="F1931">
            <v>4150</v>
          </cell>
          <cell r="G1931" t="str">
            <v>HSE</v>
          </cell>
          <cell r="H1931" t="str">
            <v>BASE JV</v>
          </cell>
          <cell r="I1931" t="str">
            <v>SAFETY &amp; ENVIRONMENT</v>
          </cell>
          <cell r="J1931" t="str">
            <v>SAFETY &amp; ENVIRONMENT</v>
          </cell>
          <cell r="K1931" t="str">
            <v>General Manager, Safety &amp; Environment</v>
          </cell>
          <cell r="L1931" t="str">
            <v>Manager, Coporate Emergency Response</v>
          </cell>
          <cell r="M1931" t="str">
            <v>CHIGBO ENENMO</v>
          </cell>
          <cell r="N1931" t="str">
            <v>HSE</v>
          </cell>
          <cell r="O1931" t="str">
            <v>OLOWOLAGBA, SUNKANMI</v>
          </cell>
          <cell r="P1931" t="str">
            <v>ANTHONY.YARHERE@SHELL.COM</v>
          </cell>
          <cell r="Q1931" t="str">
            <v>OPEX</v>
          </cell>
          <cell r="R1931" t="str">
            <v>OPEX</v>
          </cell>
          <cell r="S1931" t="str">
            <v>NON SAL</v>
          </cell>
          <cell r="T1931" t="str">
            <v>N/A</v>
          </cell>
          <cell r="U1931" t="str">
            <v>N/A</v>
          </cell>
          <cell r="V1931" t="str">
            <v>C_OPSE_OIL_Z11</v>
          </cell>
          <cell r="W1931" t="str">
            <v>P236.02 HSE</v>
          </cell>
          <cell r="X1931" t="str">
            <v>S7200 Services</v>
          </cell>
          <cell r="Y1931" t="str">
            <v>A2340 Overhead</v>
          </cell>
          <cell r="AB1931">
            <v>23287999.952</v>
          </cell>
          <cell r="AC1931">
            <v>21200</v>
          </cell>
          <cell r="AD1931">
            <v>97554.098203278685</v>
          </cell>
        </row>
        <row r="1932">
          <cell r="A1932" t="str">
            <v>O.NG.PSW.FRU.FAC.724FC</v>
          </cell>
          <cell r="B1932" t="str">
            <v xml:space="preserve">Fire Stations  Cor. Mtc. West           </v>
          </cell>
          <cell r="C1932" t="str">
            <v>O.NG.PSE.FRU.FAC.724FC</v>
          </cell>
          <cell r="D1932" t="str">
            <v>FIRE STATIONS COR. MTC EAST</v>
          </cell>
          <cell r="E1932">
            <v>415006</v>
          </cell>
          <cell r="F1932">
            <v>4150</v>
          </cell>
          <cell r="G1932" t="str">
            <v>HSE</v>
          </cell>
          <cell r="H1932" t="str">
            <v>BASE JV</v>
          </cell>
          <cell r="I1932" t="str">
            <v>SAFETY &amp; ENVIRONMENT</v>
          </cell>
          <cell r="J1932" t="str">
            <v>SAFETY &amp; ENVIRONMENT</v>
          </cell>
          <cell r="K1932" t="str">
            <v>General Manager, Safety &amp; Environment</v>
          </cell>
          <cell r="L1932" t="str">
            <v>Manager, Coporate Emergency Response</v>
          </cell>
          <cell r="M1932" t="str">
            <v>CHIGBO ENENMO</v>
          </cell>
          <cell r="N1932" t="str">
            <v>HSE</v>
          </cell>
          <cell r="O1932" t="str">
            <v>OLOWOLAGBA, SUNKANMI</v>
          </cell>
          <cell r="P1932" t="str">
            <v>ANTHONY.YARHERE@SHELL.COM</v>
          </cell>
          <cell r="Q1932" t="str">
            <v>OPEX</v>
          </cell>
          <cell r="R1932" t="str">
            <v>OPEX</v>
          </cell>
          <cell r="S1932" t="str">
            <v>NON SAL</v>
          </cell>
          <cell r="T1932" t="str">
            <v>N/A</v>
          </cell>
          <cell r="U1932" t="str">
            <v>N/A</v>
          </cell>
          <cell r="V1932" t="str">
            <v>C_OPSE_OIL_Z11</v>
          </cell>
          <cell r="W1932" t="str">
            <v>P236.02 HSE</v>
          </cell>
          <cell r="X1932" t="str">
            <v>S7200 Services</v>
          </cell>
          <cell r="Y1932" t="str">
            <v>A2340 Overhead</v>
          </cell>
          <cell r="AB1932">
            <v>0</v>
          </cell>
          <cell r="AC1932">
            <v>0</v>
          </cell>
          <cell r="AD1932">
            <v>0</v>
          </cell>
        </row>
        <row r="1933">
          <cell r="A1933" t="str">
            <v>O.NG.PSE.FRU.FAC.724FP</v>
          </cell>
          <cell r="B1933" t="str">
            <v>FIRE STATIONS PREV. MTC EAST</v>
          </cell>
          <cell r="C1933" t="str">
            <v>O.NG.PSE.FRU.FAC.724FP</v>
          </cell>
          <cell r="D1933" t="str">
            <v>FIRE STATIONS PREV. MTC EAST</v>
          </cell>
          <cell r="E1933">
            <v>415006</v>
          </cell>
          <cell r="F1933">
            <v>4150</v>
          </cell>
          <cell r="G1933" t="str">
            <v>HSE</v>
          </cell>
          <cell r="H1933" t="str">
            <v>BASE JV</v>
          </cell>
          <cell r="I1933" t="str">
            <v>SAFETY &amp; ENVIRONMENT</v>
          </cell>
          <cell r="J1933" t="str">
            <v>SAFETY &amp; ENVIRONMENT</v>
          </cell>
          <cell r="K1933" t="str">
            <v>General Manager, Safety &amp; Environment</v>
          </cell>
          <cell r="L1933" t="str">
            <v>Manager, Coporate Emergency Response</v>
          </cell>
          <cell r="M1933" t="str">
            <v>CHIGBO ENENMO</v>
          </cell>
          <cell r="N1933" t="str">
            <v>HSE</v>
          </cell>
          <cell r="O1933" t="str">
            <v>OLOWOLAGBA, SUNKANMI</v>
          </cell>
          <cell r="P1933" t="str">
            <v>ANTHONY.YARHERE@SHELL.COM</v>
          </cell>
          <cell r="Q1933" t="str">
            <v>OPEX</v>
          </cell>
          <cell r="R1933" t="str">
            <v>OPEX</v>
          </cell>
          <cell r="S1933" t="str">
            <v>NON SAL</v>
          </cell>
          <cell r="T1933" t="str">
            <v>N/A</v>
          </cell>
          <cell r="U1933" t="str">
            <v>N/A</v>
          </cell>
          <cell r="V1933" t="str">
            <v>C_OPSE_OIL_Z11</v>
          </cell>
          <cell r="W1933" t="str">
            <v>P236.02 HSE</v>
          </cell>
          <cell r="X1933" t="str">
            <v>S7200 Services</v>
          </cell>
          <cell r="Y1933" t="str">
            <v>A2340 Overhead</v>
          </cell>
          <cell r="AB1933">
            <v>13135977</v>
          </cell>
          <cell r="AC1933">
            <v>100611</v>
          </cell>
          <cell r="AD1933">
            <v>143679.77704918032</v>
          </cell>
        </row>
        <row r="1934">
          <cell r="A1934" t="str">
            <v>O.NG.PSW.FRU.FAC.724FP</v>
          </cell>
          <cell r="B1934" t="str">
            <v>Fire Stations  Prev. Mtc West</v>
          </cell>
          <cell r="C1934" t="str">
            <v>O.NG.PSE.FRU.FAC.724FP</v>
          </cell>
          <cell r="D1934" t="str">
            <v>FIRE STATIONS PREV. MTC EAST</v>
          </cell>
          <cell r="E1934">
            <v>415006</v>
          </cell>
          <cell r="F1934">
            <v>4150</v>
          </cell>
          <cell r="G1934" t="str">
            <v>HSE</v>
          </cell>
          <cell r="H1934" t="str">
            <v>BASE JV</v>
          </cell>
          <cell r="I1934" t="str">
            <v>SAFETY &amp; ENVIRONMENT</v>
          </cell>
          <cell r="J1934" t="str">
            <v>SAFETY &amp; ENVIRONMENT</v>
          </cell>
          <cell r="K1934" t="str">
            <v>General Manager, Safety &amp; Environment</v>
          </cell>
          <cell r="L1934" t="str">
            <v>Manager, Coporate Emergency Response</v>
          </cell>
          <cell r="M1934" t="str">
            <v>CHIGBO ENENMO</v>
          </cell>
          <cell r="N1934" t="str">
            <v>HSE</v>
          </cell>
          <cell r="O1934" t="str">
            <v>OLOWOLAGBA, SUNKANMI</v>
          </cell>
          <cell r="P1934" t="str">
            <v>ANTHONY.YARHERE@SHELL.COM</v>
          </cell>
          <cell r="Q1934" t="str">
            <v>OPEX</v>
          </cell>
          <cell r="R1934" t="str">
            <v>OPEX</v>
          </cell>
          <cell r="S1934" t="str">
            <v>NON SAL</v>
          </cell>
          <cell r="T1934" t="str">
            <v>N/A</v>
          </cell>
          <cell r="U1934" t="str">
            <v>N/A</v>
          </cell>
          <cell r="V1934" t="str">
            <v>C_OPSE_OIL_Z11</v>
          </cell>
          <cell r="W1934" t="str">
            <v>P236.02 HSE</v>
          </cell>
          <cell r="X1934" t="str">
            <v>S7200 Services</v>
          </cell>
          <cell r="Y1934" t="str">
            <v>A2340 Overhead</v>
          </cell>
          <cell r="AB1934">
            <v>0</v>
          </cell>
          <cell r="AC1934">
            <v>0</v>
          </cell>
          <cell r="AD1934">
            <v>0</v>
          </cell>
        </row>
        <row r="1935">
          <cell r="A1935" t="str">
            <v>O.NG.PSE.WSU.FAC.724FC</v>
          </cell>
          <cell r="B1935" t="str">
            <v>PROD. WORKSHOP COR. MTC.</v>
          </cell>
          <cell r="C1935" t="str">
            <v>O.NG.PSE.WSU.FAC.724FC</v>
          </cell>
          <cell r="D1935" t="str">
            <v>PROD. WORKSHOP COR. MTC. (PRODUCTION MAINTENANCE – OIL (ONSHORE))</v>
          </cell>
          <cell r="E1935">
            <v>413001</v>
          </cell>
          <cell r="F1935">
            <v>4130</v>
          </cell>
          <cell r="G1935" t="str">
            <v>OF-MTCE</v>
          </cell>
          <cell r="H1935" t="str">
            <v>BASE JV</v>
          </cell>
          <cell r="I1935" t="str">
            <v>PRODUCTION</v>
          </cell>
          <cell r="J1935" t="str">
            <v>PRODUCTION</v>
          </cell>
          <cell r="K1935" t="str">
            <v>Asset Manager, Central Hub</v>
          </cell>
          <cell r="L1935" t="str">
            <v>Asset Management Integration Lead</v>
          </cell>
          <cell r="M1935" t="str">
            <v>IRETI OMOTOSO</v>
          </cell>
          <cell r="N1935" t="str">
            <v>PRODUCTION</v>
          </cell>
          <cell r="O1935" t="str">
            <v>OLALEYE, OLAYEMI</v>
          </cell>
          <cell r="P1935" t="str">
            <v>ABIODUN.BAKARE@SHELL.COM</v>
          </cell>
          <cell r="Q1935" t="str">
            <v>OPEX</v>
          </cell>
          <cell r="R1935" t="str">
            <v>OPEX</v>
          </cell>
          <cell r="S1935" t="str">
            <v>NON SAL</v>
          </cell>
          <cell r="T1935" t="str">
            <v>N/A</v>
          </cell>
          <cell r="U1935" t="str">
            <v>N/A</v>
          </cell>
          <cell r="V1935" t="str">
            <v>C_OPSE_OIL_Z11</v>
          </cell>
          <cell r="W1935" t="str">
            <v>P233 Facilities Maintenance</v>
          </cell>
          <cell r="X1935" t="str">
            <v>S7200 Services</v>
          </cell>
          <cell r="Y1935" t="str">
            <v>A2140 Facilities Maintenance</v>
          </cell>
          <cell r="AB1935">
            <v>37632720</v>
          </cell>
          <cell r="AC1935">
            <v>232316</v>
          </cell>
          <cell r="AD1935">
            <v>355701.96721311472</v>
          </cell>
        </row>
        <row r="1936">
          <cell r="A1936" t="str">
            <v>O.NG.PPE.PIP.DMG.724FP</v>
          </cell>
          <cell r="B1936" t="str">
            <v>PP P/LINE MTCNANCE PRE. MTCE DOMGAS</v>
          </cell>
          <cell r="C1936" t="str">
            <v>O.NG.PPE.PIP.DMG.724FP</v>
          </cell>
          <cell r="D1936" t="str">
            <v>GAS PIPELINES INTEGRITY MANAGEMENT (MAINTENANCE OF PIPELINES, FLOWLINES AND RISERS - GAS )</v>
          </cell>
          <cell r="E1936">
            <v>412003</v>
          </cell>
          <cell r="F1936">
            <v>4120</v>
          </cell>
          <cell r="G1936" t="str">
            <v>GAS</v>
          </cell>
          <cell r="H1936" t="str">
            <v>DOMGAS/IPP</v>
          </cell>
          <cell r="I1936" t="str">
            <v>PRODUCTION</v>
          </cell>
          <cell r="J1936" t="str">
            <v>PRODUCTION</v>
          </cell>
          <cell r="K1936" t="str">
            <v>Pipeline Asset Manager</v>
          </cell>
          <cell r="L1936" t="str">
            <v xml:space="preserve">Head, Right of Way Management </v>
          </cell>
          <cell r="M1936" t="str">
            <v>IRETI OMOTOSO</v>
          </cell>
          <cell r="N1936" t="str">
            <v>PRODUCTION</v>
          </cell>
          <cell r="O1936" t="str">
            <v>AGUEGBOH, OBIORA</v>
          </cell>
          <cell r="P1936" t="str">
            <v>ADEBOYE.SOBAYO@SHELL.COM</v>
          </cell>
          <cell r="Q1936" t="str">
            <v>OPEX</v>
          </cell>
          <cell r="R1936" t="str">
            <v>OPEX</v>
          </cell>
          <cell r="S1936" t="str">
            <v>NON SAL</v>
          </cell>
          <cell r="T1936" t="str">
            <v>N/A</v>
          </cell>
          <cell r="U1936" t="str">
            <v>N/A</v>
          </cell>
          <cell r="V1936" t="str">
            <v>N/A</v>
          </cell>
          <cell r="W1936" t="str">
            <v>P233 Facilities Maintenance - Gas</v>
          </cell>
          <cell r="X1936" t="str">
            <v>S7200 Services</v>
          </cell>
          <cell r="Y1936" t="str">
            <v>A2110 Production Operations</v>
          </cell>
          <cell r="AB1936">
            <v>94386474.566865832</v>
          </cell>
          <cell r="AC1936">
            <v>646313.19999999995</v>
          </cell>
          <cell r="AD1936">
            <v>955777.05103890435</v>
          </cell>
        </row>
        <row r="1937">
          <cell r="A1937" t="str">
            <v>O.NG.PPE.PIP.EG1.724FP</v>
          </cell>
          <cell r="B1937" t="str">
            <v>SLA PAYMENT FOR OPS &amp; MTCE OF SPDC GAS PIPELINES WITH NLNG.</v>
          </cell>
          <cell r="C1937" t="str">
            <v>O.NG.PPE.PIP.EG1.724FP</v>
          </cell>
          <cell r="D1937" t="str">
            <v>SLA PAYMENT FOR OPS &amp; MTCE OF SPDC GAS PIPELINES WITH NLNG.</v>
          </cell>
          <cell r="E1937">
            <v>412003</v>
          </cell>
          <cell r="F1937">
            <v>4120</v>
          </cell>
          <cell r="G1937" t="str">
            <v>GAS</v>
          </cell>
          <cell r="H1937" t="str">
            <v>BASE JV</v>
          </cell>
          <cell r="I1937" t="str">
            <v>PRODUCTION</v>
          </cell>
          <cell r="J1937" t="str">
            <v>PRODUCTION</v>
          </cell>
          <cell r="K1937" t="str">
            <v>Pipeline Asset Manager</v>
          </cell>
          <cell r="L1937" t="str">
            <v xml:space="preserve">	Head, Pipeline Operations &amp; Maintenance Mgt.                             </v>
          </cell>
          <cell r="M1937" t="str">
            <v>IRETI OMOTOSO</v>
          </cell>
          <cell r="N1937" t="str">
            <v>PRODUCTION</v>
          </cell>
          <cell r="O1937" t="str">
            <v>AGUEGBOH, OBIORA</v>
          </cell>
          <cell r="P1937" t="str">
            <v>ADEBOYE.SOBAYO@SHELL.COM</v>
          </cell>
          <cell r="Q1937" t="str">
            <v>OPEX</v>
          </cell>
          <cell r="R1937" t="str">
            <v>OPEX</v>
          </cell>
          <cell r="S1937" t="str">
            <v>NON SAL</v>
          </cell>
          <cell r="W1937" t="str">
            <v>P233 Facilities Maintenance - Gas</v>
          </cell>
          <cell r="AB1937">
            <v>0</v>
          </cell>
          <cell r="AC1937">
            <v>579716</v>
          </cell>
          <cell r="AD1937">
            <v>579716</v>
          </cell>
        </row>
        <row r="1938">
          <cell r="A1938" t="str">
            <v>O.NG.PSW.WSU.FAC.724FC</v>
          </cell>
          <cell r="B1938" t="str">
            <v>PROD. WORKSHOP COR. MTC.</v>
          </cell>
          <cell r="C1938" t="str">
            <v>O.NG.PSE.WSU.FAC.724FC</v>
          </cell>
          <cell r="D1938" t="str">
            <v>PROD. WORKSHOP COR. MTC. (PRODUCTION MAINTENANCE – OIL (ONSHORE))</v>
          </cell>
          <cell r="E1938">
            <v>413001</v>
          </cell>
          <cell r="F1938">
            <v>4130</v>
          </cell>
          <cell r="G1938" t="str">
            <v>OF-MTCE</v>
          </cell>
          <cell r="H1938" t="str">
            <v>BASE JV</v>
          </cell>
          <cell r="I1938" t="str">
            <v>PRODUCTION</v>
          </cell>
          <cell r="J1938" t="str">
            <v>PRODUCTION</v>
          </cell>
          <cell r="K1938" t="str">
            <v>Asset Manager, Swamp West Hub</v>
          </cell>
          <cell r="L1938" t="str">
            <v>Asset Management Integration Lead</v>
          </cell>
          <cell r="M1938" t="str">
            <v>IRETI OMOTOSO</v>
          </cell>
          <cell r="N1938" t="str">
            <v>PRODUCTION</v>
          </cell>
          <cell r="O1938" t="str">
            <v>OLALEYE, OLAYEMI</v>
          </cell>
          <cell r="P1938" t="str">
            <v>ABIODUN.BAKARE@SHELL.COM</v>
          </cell>
          <cell r="Q1938" t="str">
            <v>OPEX</v>
          </cell>
          <cell r="R1938" t="str">
            <v>OPEX</v>
          </cell>
          <cell r="S1938" t="str">
            <v>NON SAL</v>
          </cell>
          <cell r="T1938" t="str">
            <v>N/A</v>
          </cell>
          <cell r="U1938" t="str">
            <v>N/A</v>
          </cell>
          <cell r="V1938" t="str">
            <v>C_OPSE_OIL_Z11</v>
          </cell>
          <cell r="W1938" t="str">
            <v>P233 Facilities Maintenance</v>
          </cell>
          <cell r="X1938" t="str">
            <v>S7200 Services</v>
          </cell>
          <cell r="Y1938" t="str">
            <v>A2140 Facilities Maintenance</v>
          </cell>
          <cell r="AB1938">
            <v>20708000</v>
          </cell>
          <cell r="AC1938">
            <v>188760</v>
          </cell>
          <cell r="AD1938">
            <v>256655.08196721313</v>
          </cell>
        </row>
        <row r="1939">
          <cell r="A1939" t="str">
            <v>O.NG.PSO.PIP.FAC.71300</v>
          </cell>
          <cell r="B1939" t="str">
            <v>OGGSS Pipeline Operations</v>
          </cell>
          <cell r="C1939" t="str">
            <v>O.NG.PSO.PIP.FAC.724FC</v>
          </cell>
          <cell r="D1939" t="str">
            <v>OGGSS PIPELINE CORR. MTC (MAINTENANCE OF PIPELINES, FLOWLINES AND RISERS - CRUDE)</v>
          </cell>
          <cell r="E1939">
            <v>412003</v>
          </cell>
          <cell r="F1939">
            <v>4120</v>
          </cell>
          <cell r="G1939" t="str">
            <v>PE</v>
          </cell>
          <cell r="H1939" t="str">
            <v>BASE JV</v>
          </cell>
          <cell r="I1939" t="str">
            <v>PRODUCTION</v>
          </cell>
          <cell r="J1939" t="str">
            <v>PRODUCTION</v>
          </cell>
          <cell r="K1939" t="str">
            <v>Asset Manager, EA Hub</v>
          </cell>
          <cell r="L1939" t="str">
            <v>Asset Management Integration Lead</v>
          </cell>
          <cell r="M1939" t="str">
            <v>IRETI OMOTOSO</v>
          </cell>
          <cell r="N1939" t="str">
            <v>PRODUCTION</v>
          </cell>
          <cell r="O1939" t="str">
            <v>OLUMIDE, VICTORIA</v>
          </cell>
          <cell r="P1939" t="str">
            <v>OGBONNA.NWACHI@SHELL.COM</v>
          </cell>
          <cell r="Q1939" t="str">
            <v>OPEX</v>
          </cell>
          <cell r="R1939" t="str">
            <v>OPEX</v>
          </cell>
          <cell r="S1939" t="str">
            <v>NON SAL</v>
          </cell>
          <cell r="T1939" t="str">
            <v>N/A</v>
          </cell>
          <cell r="U1939" t="str">
            <v>N/A</v>
          </cell>
          <cell r="V1939" t="str">
            <v>N_EAZZ_OFS_N01</v>
          </cell>
          <cell r="AB1939">
            <v>0</v>
          </cell>
          <cell r="AC1939">
            <v>0</v>
          </cell>
          <cell r="AD1939">
            <v>0</v>
          </cell>
        </row>
        <row r="1940">
          <cell r="A1940" t="str">
            <v>O.NG.PSO.PIP.FAC.724FC</v>
          </cell>
          <cell r="B1940" t="str">
            <v>OGGSS PIPELINE CORR. MTC</v>
          </cell>
          <cell r="C1940" t="str">
            <v>O.NG.PSO.PIP.FAC.724FC</v>
          </cell>
          <cell r="D1940" t="str">
            <v>OGGSS PIPELINE CORR. MTC (MAINTENANCE OF PIPELINES, FLOWLINES AND RISERS - CRUDE)</v>
          </cell>
          <cell r="E1940">
            <v>412003</v>
          </cell>
          <cell r="F1940">
            <v>4120</v>
          </cell>
          <cell r="G1940" t="str">
            <v>GAS</v>
          </cell>
          <cell r="H1940" t="str">
            <v>BASE JV</v>
          </cell>
          <cell r="I1940" t="str">
            <v>PRODUCTION</v>
          </cell>
          <cell r="J1940" t="str">
            <v>PRODUCTION</v>
          </cell>
          <cell r="K1940" t="str">
            <v>Asset Manager, EA Hub</v>
          </cell>
          <cell r="L1940" t="str">
            <v>Asset Management Integration Lead</v>
          </cell>
          <cell r="M1940" t="str">
            <v>IRETI OMOTOSO</v>
          </cell>
          <cell r="N1940" t="str">
            <v>PRODUCTION</v>
          </cell>
          <cell r="O1940" t="str">
            <v>OLUMIDE, VICTORIA</v>
          </cell>
          <cell r="P1940" t="str">
            <v>OGBONNA.NWACHI@SHELL.COM</v>
          </cell>
          <cell r="Q1940" t="str">
            <v>OPEX</v>
          </cell>
          <cell r="R1940" t="str">
            <v>OPEX</v>
          </cell>
          <cell r="S1940" t="str">
            <v>NON SAL</v>
          </cell>
          <cell r="T1940" t="str">
            <v>N/A</v>
          </cell>
          <cell r="U1940" t="str">
            <v>N/A</v>
          </cell>
          <cell r="V1940" t="str">
            <v>N_EAZZ_OFS_N01</v>
          </cell>
          <cell r="W1940" t="str">
            <v>P233 Facilities Maintenance - Gas</v>
          </cell>
          <cell r="X1940" t="str">
            <v>S7200 Services</v>
          </cell>
          <cell r="Y1940" t="str">
            <v>A2140 Facilities Maintenance</v>
          </cell>
          <cell r="AB1940">
            <v>95323829.300000042</v>
          </cell>
          <cell r="AC1940">
            <v>1703039.1</v>
          </cell>
          <cell r="AD1940">
            <v>2015576.2452459019</v>
          </cell>
        </row>
        <row r="1941">
          <cell r="A1941" t="str">
            <v>O.NG.PSO.RPP.FAC.71300</v>
          </cell>
          <cell r="B1941" t="str">
            <v>OGGS Riser Platform Facil Operations</v>
          </cell>
          <cell r="C1941" t="str">
            <v>O.NG.PSO.RPP.FAC.724FC</v>
          </cell>
          <cell r="D1941" t="str">
            <v>OGGS RISER PLATFORM FACIL CORR. MTC (MAINTENANCE OF PIPELINES, FLOWLINES AND RISERS - CRUDE)</v>
          </cell>
          <cell r="E1941">
            <v>412001</v>
          </cell>
          <cell r="F1941">
            <v>4120</v>
          </cell>
          <cell r="G1941" t="str">
            <v>GAS</v>
          </cell>
          <cell r="H1941" t="str">
            <v>BASE JV</v>
          </cell>
          <cell r="I1941" t="str">
            <v>PRODUCTION</v>
          </cell>
          <cell r="J1941" t="str">
            <v>PRODUCTION</v>
          </cell>
          <cell r="K1941" t="str">
            <v>Asset Manager, EA Hub</v>
          </cell>
          <cell r="L1941" t="str">
            <v>Asset Management Integration Lead</v>
          </cell>
          <cell r="M1941" t="str">
            <v>IRETI OMOTOSO</v>
          </cell>
          <cell r="N1941" t="str">
            <v>PRODUCTION</v>
          </cell>
          <cell r="O1941" t="str">
            <v>OLUMIDE, VICTORIA</v>
          </cell>
          <cell r="P1941" t="str">
            <v>OGBONNA.NWACHI@SHELL.COM</v>
          </cell>
          <cell r="Q1941" t="str">
            <v>OPEX</v>
          </cell>
          <cell r="R1941" t="str">
            <v>OPEX</v>
          </cell>
          <cell r="S1941" t="str">
            <v>NON SAL</v>
          </cell>
          <cell r="T1941" t="str">
            <v>N/A</v>
          </cell>
          <cell r="U1941" t="str">
            <v>N/A</v>
          </cell>
          <cell r="V1941" t="str">
            <v>N_EAZZ_OFS_N01</v>
          </cell>
          <cell r="W1941" t="str">
            <v>P231 Production Operations - Gas</v>
          </cell>
          <cell r="X1941" t="str">
            <v>S7200 Services</v>
          </cell>
          <cell r="Y1941" t="str">
            <v>A2140 Facilities Maintenance</v>
          </cell>
          <cell r="AB1941">
            <v>0</v>
          </cell>
          <cell r="AC1941">
            <v>0</v>
          </cell>
          <cell r="AD1941">
            <v>0</v>
          </cell>
        </row>
        <row r="1942">
          <cell r="A1942" t="str">
            <v>O.NG.PSO.RPP.FAC.724FC</v>
          </cell>
          <cell r="B1942" t="str">
            <v>OGGS RISER PLATFORM FACIL CORR. MTC</v>
          </cell>
          <cell r="C1942" t="str">
            <v>O.NG.PSO.RPP.FAC.724FC</v>
          </cell>
          <cell r="D1942" t="str">
            <v>OGGS RISER PLATFORM FACIL CORR. MTC (MAINTENANCE OF PIPELINES, FLOWLINES AND RISERS - CRUDE)</v>
          </cell>
          <cell r="E1942">
            <v>412001</v>
          </cell>
          <cell r="F1942">
            <v>4120</v>
          </cell>
          <cell r="G1942" t="str">
            <v>GAS</v>
          </cell>
          <cell r="H1942" t="str">
            <v>BASE JV</v>
          </cell>
          <cell r="I1942" t="str">
            <v>PRODUCTION</v>
          </cell>
          <cell r="J1942" t="str">
            <v>PRODUCTION</v>
          </cell>
          <cell r="K1942" t="str">
            <v>Asset Manager, EA Hub</v>
          </cell>
          <cell r="L1942" t="str">
            <v>Asset Management Integration Lead</v>
          </cell>
          <cell r="M1942" t="str">
            <v>IRETI OMOTOSO</v>
          </cell>
          <cell r="N1942" t="str">
            <v>PRODUCTION</v>
          </cell>
          <cell r="O1942" t="str">
            <v>OLUMIDE, VICTORIA</v>
          </cell>
          <cell r="P1942" t="str">
            <v>OGBONNA.NWACHI@SHELL.COM</v>
          </cell>
          <cell r="Q1942" t="str">
            <v>OPEX</v>
          </cell>
          <cell r="R1942" t="str">
            <v>OPEX</v>
          </cell>
          <cell r="S1942" t="str">
            <v>NON SAL</v>
          </cell>
          <cell r="T1942" t="str">
            <v>N/A</v>
          </cell>
          <cell r="U1942" t="str">
            <v>N/A</v>
          </cell>
          <cell r="V1942" t="str">
            <v>N_EAZZ_OFS_N01</v>
          </cell>
          <cell r="W1942" t="str">
            <v>P233 Facilities Maintenance</v>
          </cell>
          <cell r="X1942" t="str">
            <v>S7200 Services</v>
          </cell>
          <cell r="Y1942" t="str">
            <v>A2140 Facilities Maintenance</v>
          </cell>
          <cell r="AB1942">
            <v>0</v>
          </cell>
          <cell r="AC1942">
            <v>204418.81</v>
          </cell>
          <cell r="AD1942">
            <v>204418.81</v>
          </cell>
        </row>
        <row r="1943">
          <cell r="A1943" t="str">
            <v>O.NG.PTE.PTK.FAC.724FC</v>
          </cell>
          <cell r="B1943" t="str">
            <v>PTE - PROCESS TREATMENT CORR. MTC</v>
          </cell>
          <cell r="C1943" t="str">
            <v>O.NG.PTE.FAC.71300</v>
          </cell>
          <cell r="D1943" t="str">
            <v>BONNY TERMINAL (PTE) CORRECTIVE MAINTENANCE (STORAGE (TERMINAL &amp; OFFSHORE) - OPERATIONS/MAINTENANCE)</v>
          </cell>
          <cell r="E1943">
            <v>412006</v>
          </cell>
          <cell r="F1943">
            <v>4120</v>
          </cell>
          <cell r="G1943" t="str">
            <v>OF-MTCE</v>
          </cell>
          <cell r="H1943" t="str">
            <v>BASE JV</v>
          </cell>
          <cell r="I1943" t="str">
            <v>PRODUCTION</v>
          </cell>
          <cell r="J1943" t="str">
            <v>PRODUCTION</v>
          </cell>
          <cell r="K1943" t="str">
            <v>Asset Manager, Swamp East Hub</v>
          </cell>
          <cell r="L1943" t="str">
            <v>Bonny Terminal Installation Manager </v>
          </cell>
          <cell r="M1943" t="str">
            <v>IRETI OMOTOSO</v>
          </cell>
          <cell r="N1943" t="str">
            <v>PRODUCTION</v>
          </cell>
          <cell r="O1943" t="str">
            <v>MBANEFO, DUBEM</v>
          </cell>
          <cell r="P1943" t="str">
            <v>AKINDELE.OJO@SHELL.COM</v>
          </cell>
          <cell r="Q1943" t="str">
            <v>OPEX</v>
          </cell>
          <cell r="R1943" t="str">
            <v>OPEX</v>
          </cell>
          <cell r="S1943" t="str">
            <v>NON SAL</v>
          </cell>
          <cell r="T1943" t="str">
            <v>N/A</v>
          </cell>
          <cell r="U1943" t="str">
            <v>N/A</v>
          </cell>
          <cell r="V1943" t="str">
            <v>C_OPSE_OIL_Z11</v>
          </cell>
          <cell r="W1943" t="str">
            <v>P233 Facilities Maintenance</v>
          </cell>
          <cell r="X1943" t="str">
            <v>S7200 Services</v>
          </cell>
          <cell r="Y1943" t="str">
            <v>A2140 Facilities Maintenance</v>
          </cell>
          <cell r="AB1943">
            <v>41220312</v>
          </cell>
          <cell r="AC1943">
            <v>229000</v>
          </cell>
          <cell r="AD1943">
            <v>364148.56393442623</v>
          </cell>
        </row>
        <row r="1944">
          <cell r="A1944" t="str">
            <v>O.NG.PTE.TFT.FAC.724FC</v>
          </cell>
          <cell r="B1944" t="str">
            <v>PTE - TANK FARM CORR. MTC</v>
          </cell>
          <cell r="C1944" t="str">
            <v>O.NG.PTE.FAC.71300</v>
          </cell>
          <cell r="D1944" t="str">
            <v>BONNY TERMINAL (PTE) CORRECTIVE MAINTENANCE (STORAGE (TERMINAL &amp; OFFSHORE) - OPERATIONS/MAINTENANCE)</v>
          </cell>
          <cell r="E1944">
            <v>412006</v>
          </cell>
          <cell r="F1944">
            <v>4120</v>
          </cell>
          <cell r="G1944" t="str">
            <v>OF-MTCE</v>
          </cell>
          <cell r="H1944" t="str">
            <v>BASE JV</v>
          </cell>
          <cell r="I1944" t="str">
            <v>PRODUCTION</v>
          </cell>
          <cell r="J1944" t="str">
            <v>PRODUCTION</v>
          </cell>
          <cell r="K1944" t="str">
            <v>Asset Manager, Swamp East Hub</v>
          </cell>
          <cell r="L1944" t="str">
            <v>Bonny Terminal Installation Manager </v>
          </cell>
          <cell r="M1944" t="str">
            <v>IRETI OMOTOSO</v>
          </cell>
          <cell r="N1944" t="str">
            <v>PRODUCTION</v>
          </cell>
          <cell r="O1944" t="str">
            <v>MBANEFO, DUBEM</v>
          </cell>
          <cell r="P1944" t="str">
            <v>AKINDELE.OJO@SHELL.COM</v>
          </cell>
          <cell r="Q1944" t="str">
            <v>OPEX</v>
          </cell>
          <cell r="R1944" t="str">
            <v>OPEX</v>
          </cell>
          <cell r="S1944" t="str">
            <v>NON SAL</v>
          </cell>
          <cell r="T1944" t="str">
            <v>N/A</v>
          </cell>
          <cell r="U1944" t="str">
            <v>N/A</v>
          </cell>
          <cell r="V1944" t="str">
            <v>C_OPSE_OIL_Z11</v>
          </cell>
          <cell r="W1944" t="str">
            <v>P233 Facilities Maintenance</v>
          </cell>
          <cell r="X1944" t="str">
            <v>S7200 Services</v>
          </cell>
          <cell r="Y1944" t="str">
            <v>A2140 Facilities Maintenance</v>
          </cell>
          <cell r="AB1944">
            <v>7859039.9999999981</v>
          </cell>
          <cell r="AC1944">
            <v>246540</v>
          </cell>
          <cell r="AD1944">
            <v>272307.34426229505</v>
          </cell>
        </row>
        <row r="1945">
          <cell r="A1945" t="str">
            <v>O.NG.PPE.PIP.PUS.71300</v>
          </cell>
          <cell r="B1945" t="str">
            <v>O.NG.PPE.PIP.PUS.71300</v>
          </cell>
          <cell r="C1945" t="str">
            <v>O.NG.PPE.PIP.PUS.71300</v>
          </cell>
          <cell r="D1945" t="str">
            <v>PIPELINE OPERATNS EAST (MAINTENANCE OF PIPELINES, FLOWLINES AND RISERS - CRUDE)</v>
          </cell>
          <cell r="E1945">
            <v>412002</v>
          </cell>
          <cell r="F1945">
            <v>4120</v>
          </cell>
          <cell r="G1945" t="str">
            <v>OF-MTCE</v>
          </cell>
          <cell r="H1945" t="str">
            <v>BASE JV</v>
          </cell>
          <cell r="I1945" t="str">
            <v>PRODUCTION</v>
          </cell>
          <cell r="J1945" t="str">
            <v>PRODUCTION</v>
          </cell>
          <cell r="K1945" t="str">
            <v>Pipeline Asset Manager</v>
          </cell>
          <cell r="L1945" t="str">
            <v xml:space="preserve">	Head, Pipeline Operations &amp; Maintenance Mgt.                             </v>
          </cell>
          <cell r="M1945" t="str">
            <v>IRETI OMOTOSO</v>
          </cell>
          <cell r="N1945" t="str">
            <v>PRODUCTION</v>
          </cell>
          <cell r="O1945" t="str">
            <v>AGUEGBOH, OBIORA</v>
          </cell>
          <cell r="P1945" t="str">
            <v>ADEBOYE.SOBAYO@SHELL.COM</v>
          </cell>
          <cell r="Q1945" t="str">
            <v>OPEX</v>
          </cell>
          <cell r="R1945" t="str">
            <v>OPEX</v>
          </cell>
          <cell r="S1945" t="str">
            <v>NON SAL</v>
          </cell>
          <cell r="T1945" t="str">
            <v>N/A</v>
          </cell>
          <cell r="U1945" t="str">
            <v>N/A</v>
          </cell>
          <cell r="V1945" t="str">
            <v>C_OPSE_OIL_Z11</v>
          </cell>
          <cell r="W1945" t="str">
            <v>P231 Production Operations</v>
          </cell>
          <cell r="X1945" t="str">
            <v>S7200 Services</v>
          </cell>
          <cell r="Y1945" t="str">
            <v>A2110 Production Operations</v>
          </cell>
          <cell r="AB1945">
            <v>873575040.1559999</v>
          </cell>
          <cell r="AC1945">
            <v>6551812.8011699999</v>
          </cell>
          <cell r="AD1945">
            <v>9415993.2606978677</v>
          </cell>
        </row>
        <row r="1946">
          <cell r="A1946">
            <v>112892</v>
          </cell>
          <cell r="B1946" t="str">
            <v>PTE SLUDGE TREATMENT</v>
          </cell>
          <cell r="C1946" t="str">
            <v>O.NG.PTE.FAC.71300D</v>
          </cell>
          <cell r="D1946" t="str">
            <v>BONNY TERMINAL (PTE) OPERATIONS (STORAGE (TERMINAL &amp; OFFSHORE) - OPERATIONS/MAINTENANCE)</v>
          </cell>
          <cell r="E1946">
            <v>412006</v>
          </cell>
          <cell r="F1946">
            <v>4120</v>
          </cell>
          <cell r="G1946" t="str">
            <v>OF-MTCE</v>
          </cell>
          <cell r="H1946" t="str">
            <v>BASE JV</v>
          </cell>
          <cell r="I1946" t="str">
            <v>PRODUCTION</v>
          </cell>
          <cell r="J1946" t="str">
            <v>PRODUCTION</v>
          </cell>
          <cell r="K1946" t="str">
            <v>Asset Manager, Swamp East Hub</v>
          </cell>
          <cell r="L1946" t="str">
            <v>Bonny Terminal Installation Manager </v>
          </cell>
          <cell r="M1946" t="str">
            <v>IRETI OMOTOSO</v>
          </cell>
          <cell r="N1946" t="str">
            <v>PRODUCTION</v>
          </cell>
          <cell r="O1946" t="str">
            <v>MBANEFO, DUBEM</v>
          </cell>
          <cell r="P1946" t="str">
            <v>OGBONNA.NWACHI@SHELL.COM</v>
          </cell>
          <cell r="Q1946" t="str">
            <v>OPEX</v>
          </cell>
          <cell r="R1946" t="str">
            <v>OPEX</v>
          </cell>
          <cell r="S1946" t="str">
            <v>NON SAL</v>
          </cell>
          <cell r="T1946" t="str">
            <v>N/A</v>
          </cell>
          <cell r="U1946" t="str">
            <v>N/A</v>
          </cell>
          <cell r="V1946" t="str">
            <v>C_OPSE_OIL_Z11</v>
          </cell>
          <cell r="W1946" t="str">
            <v>P236.02 HSE</v>
          </cell>
          <cell r="X1946" t="str">
            <v>S7200 Services</v>
          </cell>
          <cell r="Y1946" t="str">
            <v>A2110 Production Operations</v>
          </cell>
          <cell r="AB1946">
            <v>0</v>
          </cell>
          <cell r="AC1946">
            <v>0</v>
          </cell>
          <cell r="AD1946">
            <v>0</v>
          </cell>
        </row>
        <row r="1947">
          <cell r="A1947" t="str">
            <v>O.NG.PTE.PTK.FAC.71300</v>
          </cell>
          <cell r="B1947" t="str">
            <v>PTE - PROCESS TREATMENT OPERATIONS</v>
          </cell>
          <cell r="C1947" t="str">
            <v>O.NG.PTE.FAC.71300D</v>
          </cell>
          <cell r="D1947" t="str">
            <v>BONNY TERMINAL (PTE) OPERATIONS (STORAGE (TERMINAL &amp; OFFSHORE) - OPERATIONS/MAINTENANCE)</v>
          </cell>
          <cell r="E1947">
            <v>412006</v>
          </cell>
          <cell r="F1947">
            <v>4120</v>
          </cell>
          <cell r="G1947" t="str">
            <v>OF-MTCE</v>
          </cell>
          <cell r="H1947" t="str">
            <v>BASE JV</v>
          </cell>
          <cell r="I1947" t="str">
            <v>PRODUCTION</v>
          </cell>
          <cell r="J1947" t="str">
            <v>PRODUCTION</v>
          </cell>
          <cell r="K1947" t="str">
            <v>Asset Manager, Swamp East Hub</v>
          </cell>
          <cell r="L1947" t="str">
            <v>Bonny Terminal Installation Manager </v>
          </cell>
          <cell r="M1947" t="str">
            <v>IRETI OMOTOSO</v>
          </cell>
          <cell r="N1947" t="str">
            <v>PRODUCTION</v>
          </cell>
          <cell r="O1947" t="str">
            <v>MBANEFO, DUBEM</v>
          </cell>
          <cell r="P1947" t="str">
            <v>OGBONNA.NWACHI@SHELL.COM</v>
          </cell>
          <cell r="Q1947" t="str">
            <v>OPEX</v>
          </cell>
          <cell r="R1947" t="str">
            <v>OPEX</v>
          </cell>
          <cell r="S1947" t="str">
            <v>NON SAL</v>
          </cell>
          <cell r="T1947" t="str">
            <v>N/A</v>
          </cell>
          <cell r="U1947" t="str">
            <v>N/A</v>
          </cell>
          <cell r="V1947" t="str">
            <v>C_OPSE_OIL_Z11</v>
          </cell>
          <cell r="W1947" t="str">
            <v>P231 Production Operations</v>
          </cell>
          <cell r="X1947" t="str">
            <v>S7200 Services</v>
          </cell>
          <cell r="Y1947" t="str">
            <v>A2110 Production Operations</v>
          </cell>
          <cell r="AB1947">
            <v>308016262.5</v>
          </cell>
          <cell r="AC1947">
            <v>1101296.8600000001</v>
          </cell>
          <cell r="AD1947">
            <v>2111186.2452459019</v>
          </cell>
        </row>
        <row r="1948">
          <cell r="A1948" t="str">
            <v>O.NG.PTE.TFT.FAC.71300</v>
          </cell>
          <cell r="B1948" t="str">
            <v>PTE - TANK FARM OPERATIONS</v>
          </cell>
          <cell r="C1948" t="str">
            <v>O.NG.PTE.FAC.71300D</v>
          </cell>
          <cell r="D1948" t="str">
            <v>BONNY TERMINAL (PTE) OPERATIONS (STORAGE (TERMINAL &amp; OFFSHORE) - OPERATIONS/MAINTENANCE)</v>
          </cell>
          <cell r="E1948">
            <v>412006</v>
          </cell>
          <cell r="F1948">
            <v>4120</v>
          </cell>
          <cell r="G1948" t="str">
            <v>OF-MTCE</v>
          </cell>
          <cell r="H1948" t="str">
            <v>BASE JV</v>
          </cell>
          <cell r="I1948" t="str">
            <v>PRODUCTION</v>
          </cell>
          <cell r="J1948" t="str">
            <v>PRODUCTION</v>
          </cell>
          <cell r="K1948" t="str">
            <v>Asset Manager, Swamp East Hub</v>
          </cell>
          <cell r="L1948" t="str">
            <v>Bonny Terminal Installation Manager </v>
          </cell>
          <cell r="M1948" t="str">
            <v>IRETI OMOTOSO</v>
          </cell>
          <cell r="N1948" t="str">
            <v>PRODUCTION</v>
          </cell>
          <cell r="O1948" t="str">
            <v>MBANEFO, DUBEM</v>
          </cell>
          <cell r="P1948" t="str">
            <v>OGBONNA.NWACHI@SHELL.COM</v>
          </cell>
          <cell r="Q1948" t="str">
            <v>OPEX</v>
          </cell>
          <cell r="R1948" t="str">
            <v>OPEX</v>
          </cell>
          <cell r="S1948" t="str">
            <v>NON SAL</v>
          </cell>
          <cell r="T1948" t="str">
            <v>N/A</v>
          </cell>
          <cell r="U1948" t="str">
            <v>N/A</v>
          </cell>
          <cell r="V1948" t="str">
            <v>C_OPSE_OIL_Z11</v>
          </cell>
          <cell r="W1948" t="str">
            <v>P231 Production Operations</v>
          </cell>
          <cell r="X1948" t="str">
            <v>S7200 Services</v>
          </cell>
          <cell r="Y1948" t="str">
            <v>A2110 Production Operations</v>
          </cell>
          <cell r="AB1948">
            <v>319999778.75</v>
          </cell>
          <cell r="AC1948">
            <v>230166.43999999994</v>
          </cell>
          <cell r="AD1948">
            <v>1279346.0424590164</v>
          </cell>
        </row>
        <row r="1949">
          <cell r="A1949" t="str">
            <v>O.NG.PTE.PTK.FAC.724FP</v>
          </cell>
          <cell r="B1949" t="str">
            <v>PTE - PROCESS TREATMENT PREV. MTC</v>
          </cell>
          <cell r="C1949" t="str">
            <v>O.NG.PTE.FAC.71300E</v>
          </cell>
          <cell r="D1949" t="str">
            <v>BONNY TERMINAL (PTE) PREVENTIVE MAINTENANCE (STORAGE (TERMINAL &amp; OFFSHORE) - OPERATIONS/MAINTENANCE)</v>
          </cell>
          <cell r="E1949">
            <v>412006</v>
          </cell>
          <cell r="F1949">
            <v>4120</v>
          </cell>
          <cell r="G1949" t="str">
            <v>OF-MTCE</v>
          </cell>
          <cell r="H1949" t="str">
            <v>BASE JV</v>
          </cell>
          <cell r="I1949" t="str">
            <v>PRODUCTION</v>
          </cell>
          <cell r="J1949" t="str">
            <v>PRODUCTION</v>
          </cell>
          <cell r="K1949" t="str">
            <v>Asset Manager, Swamp East Hub</v>
          </cell>
          <cell r="L1949" t="str">
            <v>Bonny Terminal Installation Manager </v>
          </cell>
          <cell r="M1949" t="str">
            <v>IRETI OMOTOSO</v>
          </cell>
          <cell r="N1949" t="str">
            <v>PRODUCTION</v>
          </cell>
          <cell r="O1949" t="str">
            <v>MBANEFO, DUBEM</v>
          </cell>
          <cell r="P1949" t="str">
            <v>AKINDELE.OJO@SHELL.COM</v>
          </cell>
          <cell r="Q1949" t="str">
            <v>OPEX</v>
          </cell>
          <cell r="R1949" t="str">
            <v>OPEX</v>
          </cell>
          <cell r="S1949" t="str">
            <v>NON SAL</v>
          </cell>
          <cell r="T1949" t="str">
            <v>N/A</v>
          </cell>
          <cell r="U1949" t="str">
            <v>N/A</v>
          </cell>
          <cell r="V1949" t="str">
            <v>C_OPSE_OIL_Z11</v>
          </cell>
          <cell r="W1949" t="str">
            <v>P233 Facilities Maintenance</v>
          </cell>
          <cell r="X1949" t="str">
            <v>S7200 Services</v>
          </cell>
          <cell r="Y1949" t="str">
            <v>A2140 Facilities Maintenance</v>
          </cell>
          <cell r="AB1949">
            <v>43569029.727272719</v>
          </cell>
          <cell r="AC1949">
            <v>917796.36363636365</v>
          </cell>
          <cell r="AD1949">
            <v>1060645.6414307004</v>
          </cell>
        </row>
        <row r="1950">
          <cell r="A1950" t="str">
            <v>O.NG.PTE.TFT.FAC.724FP</v>
          </cell>
          <cell r="B1950" t="str">
            <v>PTE - TANK FARM PREV. MTC</v>
          </cell>
          <cell r="C1950" t="str">
            <v>O.NG.PTE.FAC.71300E</v>
          </cell>
          <cell r="D1950" t="str">
            <v>BONNY TERMINAL (PTE) PREVENTIVE MAINTENANCE (STORAGE (TERMINAL &amp; OFFSHORE) - OPERATIONS/MAINTENANCE)</v>
          </cell>
          <cell r="E1950">
            <v>412006</v>
          </cell>
          <cell r="F1950">
            <v>4120</v>
          </cell>
          <cell r="G1950" t="str">
            <v>OF-MTCE</v>
          </cell>
          <cell r="H1950" t="str">
            <v>BASE JV</v>
          </cell>
          <cell r="I1950" t="str">
            <v>PRODUCTION</v>
          </cell>
          <cell r="J1950" t="str">
            <v>PRODUCTION</v>
          </cell>
          <cell r="K1950" t="str">
            <v>Asset Manager, Swamp East Hub</v>
          </cell>
          <cell r="L1950" t="str">
            <v>Bonny Terminal Installation Manager </v>
          </cell>
          <cell r="M1950" t="str">
            <v>IRETI OMOTOSO</v>
          </cell>
          <cell r="N1950" t="str">
            <v>PRODUCTION</v>
          </cell>
          <cell r="O1950" t="str">
            <v>MBANEFO, DUBEM</v>
          </cell>
          <cell r="P1950" t="str">
            <v>AKINDELE.OJO@SHELL.COM</v>
          </cell>
          <cell r="Q1950" t="str">
            <v>OPEX</v>
          </cell>
          <cell r="R1950" t="str">
            <v>OPEX</v>
          </cell>
          <cell r="S1950" t="str">
            <v>NON SAL</v>
          </cell>
          <cell r="T1950" t="str">
            <v>N/A</v>
          </cell>
          <cell r="U1950" t="str">
            <v>N/A</v>
          </cell>
          <cell r="V1950" t="str">
            <v>C_OPSE_OIL_Z11</v>
          </cell>
          <cell r="W1950" t="str">
            <v>P233 Facilities Maintenance</v>
          </cell>
          <cell r="X1950" t="str">
            <v>S7200 Services</v>
          </cell>
          <cell r="Y1950" t="str">
            <v>A2140 Facilities Maintenance</v>
          </cell>
          <cell r="AB1950">
            <v>61328000</v>
          </cell>
          <cell r="AC1950">
            <v>329000</v>
          </cell>
          <cell r="AD1950">
            <v>530075.40983606561</v>
          </cell>
        </row>
        <row r="1951">
          <cell r="A1951" t="str">
            <v>O.NG.PTE.IFU.FAC.724FP</v>
          </cell>
          <cell r="B1951" t="str">
            <v>PTE - INFRASTRUCTURE PREV. MTC</v>
          </cell>
          <cell r="C1951" t="str">
            <v>O.NG.PTE.FAC.724FP</v>
          </cell>
          <cell r="D1951" t="str">
            <v>BONNY TERMINAL (PTE) PREVENTIVE MAINTENANCE (TERMINAL OPERATIONS &amp; MAINTENANCE  )</v>
          </cell>
          <cell r="E1951">
            <v>412004</v>
          </cell>
          <cell r="F1951">
            <v>4120</v>
          </cell>
          <cell r="G1951" t="str">
            <v>OF-MTCE</v>
          </cell>
          <cell r="H1951" t="str">
            <v>BASE JV</v>
          </cell>
          <cell r="I1951" t="str">
            <v>PRODUCTION</v>
          </cell>
          <cell r="J1951" t="str">
            <v>PRODUCTION</v>
          </cell>
          <cell r="K1951" t="str">
            <v>Asset Manager, Swamp East Hub</v>
          </cell>
          <cell r="L1951" t="str">
            <v>Bonny Terminal Installation Manager </v>
          </cell>
          <cell r="M1951" t="str">
            <v>IRETI OMOTOSO</v>
          </cell>
          <cell r="N1951" t="str">
            <v>PRODUCTION</v>
          </cell>
          <cell r="O1951" t="str">
            <v>MBANEFO, DUBEM</v>
          </cell>
          <cell r="P1951" t="str">
            <v>AKINDELE.OJO@SHELL.COM</v>
          </cell>
          <cell r="Q1951" t="str">
            <v>OPEX</v>
          </cell>
          <cell r="R1951" t="str">
            <v>OPEX</v>
          </cell>
          <cell r="S1951" t="str">
            <v>NON SAL</v>
          </cell>
          <cell r="T1951" t="str">
            <v>N/A</v>
          </cell>
          <cell r="U1951" t="str">
            <v>N/A</v>
          </cell>
          <cell r="V1951" t="str">
            <v>C_OPSE_OIL_Z11</v>
          </cell>
          <cell r="W1951" t="str">
            <v>P233 Facilities Maintenance</v>
          </cell>
          <cell r="X1951" t="str">
            <v>S7200 Services</v>
          </cell>
          <cell r="Y1951" t="str">
            <v>A2140 Facilities Maintenance</v>
          </cell>
          <cell r="AB1951">
            <v>8745000</v>
          </cell>
          <cell r="AC1951">
            <v>26000</v>
          </cell>
          <cell r="AD1951">
            <v>54672.131147540982</v>
          </cell>
        </row>
        <row r="1952">
          <cell r="A1952" t="str">
            <v>O.NG.PTE.WSU.FAC.724FP</v>
          </cell>
          <cell r="B1952" t="str">
            <v>PTE - TERMINAL WORKSHOP PREV.MTC</v>
          </cell>
          <cell r="C1952" t="str">
            <v>O.NG.PTE.FAC.724FP</v>
          </cell>
          <cell r="D1952" t="str">
            <v>BONNY TERMINAL (PTE) PREVENTIVE MAINTENANCE (TERMINAL OPERATIONS &amp; MAINTENANCE  )</v>
          </cell>
          <cell r="E1952">
            <v>412004</v>
          </cell>
          <cell r="F1952">
            <v>4120</v>
          </cell>
          <cell r="G1952" t="str">
            <v>OF-MTCE</v>
          </cell>
          <cell r="H1952" t="str">
            <v>BASE JV</v>
          </cell>
          <cell r="I1952" t="str">
            <v>PRODUCTION</v>
          </cell>
          <cell r="J1952" t="str">
            <v>PRODUCTION</v>
          </cell>
          <cell r="K1952" t="str">
            <v>Asset Manager, Swamp East Hub</v>
          </cell>
          <cell r="L1952" t="str">
            <v>Bonny Terminal Installation Manager </v>
          </cell>
          <cell r="M1952" t="str">
            <v>IRETI OMOTOSO</v>
          </cell>
          <cell r="N1952" t="str">
            <v>PRODUCTION</v>
          </cell>
          <cell r="O1952" t="str">
            <v>MBANEFO, DUBEM</v>
          </cell>
          <cell r="P1952" t="str">
            <v>AKINDELE.OJO@SHELL.COM</v>
          </cell>
          <cell r="Q1952" t="str">
            <v>OPEX</v>
          </cell>
          <cell r="R1952" t="str">
            <v>OPEX</v>
          </cell>
          <cell r="S1952" t="str">
            <v>NON SAL</v>
          </cell>
          <cell r="T1952" t="str">
            <v>N/A</v>
          </cell>
          <cell r="U1952" t="str">
            <v>N/A</v>
          </cell>
          <cell r="V1952" t="str">
            <v>C_OPSE_OIL_Z11</v>
          </cell>
          <cell r="W1952" t="str">
            <v>P233 Facilities Maintenance</v>
          </cell>
          <cell r="X1952" t="str">
            <v>S7200 Services</v>
          </cell>
          <cell r="Y1952" t="str">
            <v>A2170 Direct Mngt and Overheads</v>
          </cell>
          <cell r="AB1952">
            <v>164328825</v>
          </cell>
          <cell r="AC1952">
            <v>806434.6</v>
          </cell>
          <cell r="AD1952">
            <v>1345217.6327868854</v>
          </cell>
        </row>
        <row r="1953">
          <cell r="A1953" t="str">
            <v>O.NG.PTE.PGR.FAC.71300</v>
          </cell>
          <cell r="B1953" t="str">
            <v>PTE-PowerGenerationPlantOperations</v>
          </cell>
          <cell r="C1953" t="str">
            <v>O.NG.PTE.FAC.725FP</v>
          </cell>
          <cell r="D1953" t="str">
            <v>BONNY TERMINAL (PTE) PREVENTIVE MAINTENANCE (STORAGE (TERMINAL &amp; OFFSHORE) - OPERATIONS/MAINTENANCE)</v>
          </cell>
          <cell r="E1953">
            <v>412006</v>
          </cell>
          <cell r="F1953">
            <v>4120</v>
          </cell>
          <cell r="G1953" t="str">
            <v>OF-MTCE</v>
          </cell>
          <cell r="H1953" t="str">
            <v>BASE JV</v>
          </cell>
          <cell r="I1953" t="str">
            <v>PRODUCTION</v>
          </cell>
          <cell r="J1953" t="str">
            <v>PRODUCTION</v>
          </cell>
          <cell r="K1953" t="str">
            <v>Asset Manager, Swamp East Hub</v>
          </cell>
          <cell r="L1953" t="str">
            <v>Bonny Terminal Installation Manager </v>
          </cell>
          <cell r="M1953" t="str">
            <v>IRETI OMOTOSO</v>
          </cell>
          <cell r="N1953" t="str">
            <v>PRODUCTION</v>
          </cell>
          <cell r="O1953" t="str">
            <v>MBANEFO, DUBEM</v>
          </cell>
          <cell r="P1953" t="str">
            <v>AKINDELE.OJO@SHELL.COM</v>
          </cell>
          <cell r="Q1953" t="str">
            <v>OPEX</v>
          </cell>
          <cell r="R1953" t="str">
            <v>OPEX</v>
          </cell>
          <cell r="S1953" t="str">
            <v>NON SAL</v>
          </cell>
          <cell r="T1953" t="str">
            <v>N/A</v>
          </cell>
          <cell r="U1953" t="str">
            <v>N/A</v>
          </cell>
          <cell r="V1953" t="str">
            <v>C_OPSE_OIL_Z11</v>
          </cell>
          <cell r="W1953" t="str">
            <v>P231 Production Operations</v>
          </cell>
          <cell r="X1953" t="str">
            <v>S7200 Services</v>
          </cell>
          <cell r="Y1953" t="str">
            <v>A2140 Facilities Maintenance</v>
          </cell>
          <cell r="AB1953">
            <v>0</v>
          </cell>
          <cell r="AC1953">
            <v>0</v>
          </cell>
          <cell r="AD1953">
            <v>0</v>
          </cell>
        </row>
        <row r="1954">
          <cell r="A1954" t="str">
            <v>O.NG.PTE.PGR.FAC.724FP</v>
          </cell>
          <cell r="B1954" t="str">
            <v>PTE - POWER GENERATION PLANT PREV. MTC</v>
          </cell>
          <cell r="C1954" t="str">
            <v>O.NG.PTE.FAC.725FP</v>
          </cell>
          <cell r="D1954" t="str">
            <v>BONNY TERMINAL (PTE) PREVENTIVE MAINTENANCE (STORAGE (TERMINAL &amp; OFFSHORE) - OPERATIONS/MAINTENANCE)</v>
          </cell>
          <cell r="E1954">
            <v>412006</v>
          </cell>
          <cell r="F1954">
            <v>4120</v>
          </cell>
          <cell r="G1954" t="str">
            <v>OF-MTCE</v>
          </cell>
          <cell r="H1954" t="str">
            <v>BASE JV</v>
          </cell>
          <cell r="I1954" t="str">
            <v>PRODUCTION</v>
          </cell>
          <cell r="J1954" t="str">
            <v>PRODUCTION</v>
          </cell>
          <cell r="K1954" t="str">
            <v>Asset Manager, Swamp East Hub</v>
          </cell>
          <cell r="L1954" t="str">
            <v>Bonny Terminal Installation Manager </v>
          </cell>
          <cell r="M1954" t="str">
            <v>IRETI OMOTOSO</v>
          </cell>
          <cell r="N1954" t="str">
            <v>PRODUCTION</v>
          </cell>
          <cell r="O1954" t="str">
            <v>MBANEFO, DUBEM</v>
          </cell>
          <cell r="P1954" t="str">
            <v>AKINDELE.OJO@SHELL.COM</v>
          </cell>
          <cell r="Q1954" t="str">
            <v>OPEX</v>
          </cell>
          <cell r="R1954" t="str">
            <v>OPEX</v>
          </cell>
          <cell r="S1954" t="str">
            <v>NON SAL</v>
          </cell>
          <cell r="T1954" t="str">
            <v>N/A</v>
          </cell>
          <cell r="U1954" t="str">
            <v>N/A</v>
          </cell>
          <cell r="V1954" t="str">
            <v>C_OPSE_OIL_Z11</v>
          </cell>
          <cell r="W1954" t="str">
            <v>P233 Facilities Maintenance</v>
          </cell>
          <cell r="X1954" t="str">
            <v>S7200 Services</v>
          </cell>
          <cell r="Y1954" t="str">
            <v>A2140 Facilities Maintenance</v>
          </cell>
          <cell r="AB1954">
            <v>28375800</v>
          </cell>
          <cell r="AC1954">
            <v>466314</v>
          </cell>
          <cell r="AD1954">
            <v>559349.40983606561</v>
          </cell>
        </row>
        <row r="1955">
          <cell r="A1955" t="str">
            <v>O.NG.PTE.EXX.FAC.724FC</v>
          </cell>
          <cell r="B1955" t="str">
            <v>PTE - EXPORT FACILITY CORR. MTC</v>
          </cell>
          <cell r="C1955" t="str">
            <v>O.NG.PTE.FAC.726FC</v>
          </cell>
          <cell r="D1955" t="str">
            <v>BONNY TERMINAL (PTE) CORRECTIVE MAINTENANCE (LOADING - OPERATIONS &amp; MAINTENANCE )</v>
          </cell>
          <cell r="E1955">
            <v>412007</v>
          </cell>
          <cell r="F1955">
            <v>4120</v>
          </cell>
          <cell r="G1955" t="str">
            <v>OF-MTCE</v>
          </cell>
          <cell r="H1955" t="str">
            <v>BASE JV</v>
          </cell>
          <cell r="I1955" t="str">
            <v>PRODUCTION</v>
          </cell>
          <cell r="J1955" t="str">
            <v>PRODUCTION</v>
          </cell>
          <cell r="K1955" t="str">
            <v>Asset Manager, Swamp East Hub</v>
          </cell>
          <cell r="L1955" t="str">
            <v>Bonny Terminal Installation Manager </v>
          </cell>
          <cell r="M1955" t="str">
            <v>IRETI OMOTOSO</v>
          </cell>
          <cell r="N1955" t="str">
            <v>PRODUCTION</v>
          </cell>
          <cell r="O1955" t="str">
            <v>MBANEFO, DUBEM</v>
          </cell>
          <cell r="P1955" t="str">
            <v>AKINDELE.OJO@SHELL.COM</v>
          </cell>
          <cell r="Q1955" t="str">
            <v>OPEX</v>
          </cell>
          <cell r="R1955" t="str">
            <v>OPEX</v>
          </cell>
          <cell r="S1955" t="str">
            <v>NON SAL</v>
          </cell>
          <cell r="T1955" t="str">
            <v>N/A</v>
          </cell>
          <cell r="U1955" t="str">
            <v>N/A</v>
          </cell>
          <cell r="V1955" t="str">
            <v>C_OPSE_OIL_Z11</v>
          </cell>
          <cell r="W1955" t="str">
            <v>P233 Facilities Maintenance</v>
          </cell>
          <cell r="X1955" t="str">
            <v>S7200 Services</v>
          </cell>
          <cell r="Y1955" t="str">
            <v>A2140 Facilities Maintenance</v>
          </cell>
          <cell r="AB1955">
            <v>7525000.0000000019</v>
          </cell>
          <cell r="AC1955">
            <v>201000</v>
          </cell>
          <cell r="AD1955">
            <v>225672.13114754099</v>
          </cell>
        </row>
        <row r="1956">
          <cell r="A1956" t="str">
            <v>O.NG.PTE.LDL.FAC.724FC</v>
          </cell>
          <cell r="B1956" t="str">
            <v>PTE - LOADING PLATFORM CORR. MTC</v>
          </cell>
          <cell r="C1956" t="str">
            <v>O.NG.PTE.FAC.726FC</v>
          </cell>
          <cell r="D1956" t="str">
            <v>BONNY TERMINAL (PTE) CORRECTIVE MAINTENANCE (LOADING - OPERATIONS &amp; MAINTENANCE )</v>
          </cell>
          <cell r="E1956">
            <v>412007</v>
          </cell>
          <cell r="F1956">
            <v>4120</v>
          </cell>
          <cell r="G1956" t="str">
            <v>OF-MTCE</v>
          </cell>
          <cell r="H1956" t="str">
            <v>BASE JV</v>
          </cell>
          <cell r="I1956" t="str">
            <v>PRODUCTION</v>
          </cell>
          <cell r="J1956" t="str">
            <v>PRODUCTION</v>
          </cell>
          <cell r="K1956" t="str">
            <v>Asset Manager, Swamp East Hub</v>
          </cell>
          <cell r="L1956" t="str">
            <v>Bonny Terminal Installation Manager </v>
          </cell>
          <cell r="M1956" t="str">
            <v>IRETI OMOTOSO</v>
          </cell>
          <cell r="N1956" t="str">
            <v>PRODUCTION</v>
          </cell>
          <cell r="O1956" t="str">
            <v>MBANEFO, DUBEM</v>
          </cell>
          <cell r="P1956" t="str">
            <v>AKINDELE.OJO@SHELL.COM</v>
          </cell>
          <cell r="Q1956" t="str">
            <v>OPEX</v>
          </cell>
          <cell r="R1956" t="str">
            <v>OPEX</v>
          </cell>
          <cell r="S1956" t="str">
            <v>NON SAL</v>
          </cell>
          <cell r="T1956" t="str">
            <v>N/A</v>
          </cell>
          <cell r="U1956" t="str">
            <v>N/A</v>
          </cell>
          <cell r="V1956" t="str">
            <v>C_OPSE_OIL_Z11</v>
          </cell>
          <cell r="W1956" t="str">
            <v>P233 Facilities Maintenance</v>
          </cell>
          <cell r="X1956" t="str">
            <v>S7200 Services</v>
          </cell>
          <cell r="Y1956" t="str">
            <v>A2140 Facilities Maintenance</v>
          </cell>
          <cell r="AB1956">
            <v>2850000</v>
          </cell>
          <cell r="AC1956">
            <v>49000</v>
          </cell>
          <cell r="AD1956">
            <v>58344.262295081964</v>
          </cell>
        </row>
        <row r="1957">
          <cell r="A1957" t="str">
            <v>O.NG.PTE.EXX.FAC.724FP</v>
          </cell>
          <cell r="B1957" t="str">
            <v>PTE - EXPORT FACILITY PREV. MTC</v>
          </cell>
          <cell r="C1957" t="str">
            <v>O.NG.PTE.FAC.726FP</v>
          </cell>
          <cell r="D1957" t="str">
            <v>BONNY TERMINAL (PTE) PREVENTIVE MAINTENANCE (LOADING - OPERATIONS &amp; MAINTENANCE )</v>
          </cell>
          <cell r="E1957">
            <v>412007</v>
          </cell>
          <cell r="F1957">
            <v>4120</v>
          </cell>
          <cell r="G1957" t="str">
            <v>OF-MTCE</v>
          </cell>
          <cell r="H1957" t="str">
            <v>BASE JV</v>
          </cell>
          <cell r="I1957" t="str">
            <v>PRODUCTION</v>
          </cell>
          <cell r="J1957" t="str">
            <v>PRODUCTION</v>
          </cell>
          <cell r="K1957" t="str">
            <v>Asset Manager, Swamp East Hub</v>
          </cell>
          <cell r="L1957" t="str">
            <v>Bonny Terminal Installation Manager </v>
          </cell>
          <cell r="M1957" t="str">
            <v>IRETI OMOTOSO</v>
          </cell>
          <cell r="N1957" t="str">
            <v>PRODUCTION</v>
          </cell>
          <cell r="O1957" t="str">
            <v>MBANEFO, DUBEM</v>
          </cell>
          <cell r="P1957" t="str">
            <v>AKINDELE.OJO@SHELL.COM</v>
          </cell>
          <cell r="Q1957" t="str">
            <v>OPEX</v>
          </cell>
          <cell r="R1957" t="str">
            <v>OPEX</v>
          </cell>
          <cell r="S1957" t="str">
            <v>NON SAL</v>
          </cell>
          <cell r="T1957" t="str">
            <v>N/A</v>
          </cell>
          <cell r="U1957" t="str">
            <v>N/A</v>
          </cell>
          <cell r="V1957" t="str">
            <v>C_OPSE_OIL_Z11</v>
          </cell>
          <cell r="W1957" t="str">
            <v>P233 Facilities Maintenance</v>
          </cell>
          <cell r="X1957" t="str">
            <v>S7200 Services</v>
          </cell>
          <cell r="Y1957" t="str">
            <v>A2140 Facilities Maintenance</v>
          </cell>
          <cell r="AB1957">
            <v>23067878.161142901</v>
          </cell>
          <cell r="AC1957">
            <v>757928.59000000008</v>
          </cell>
          <cell r="AD1957">
            <v>833560.97741358331</v>
          </cell>
        </row>
        <row r="1958">
          <cell r="A1958" t="str">
            <v>O.NG.PTE.LDL.FAC.724FP</v>
          </cell>
          <cell r="B1958" t="str">
            <v>PTE - LOADING PLATFORM PREV. MTC</v>
          </cell>
          <cell r="C1958" t="str">
            <v>O.NG.PTE.FAC.726FP</v>
          </cell>
          <cell r="D1958" t="str">
            <v>BONNY TERMINAL (PTE) PREVENTIVE MAINTENANCE (LOADING - OPERATIONS &amp; MAINTENANCE )</v>
          </cell>
          <cell r="E1958">
            <v>412007</v>
          </cell>
          <cell r="F1958">
            <v>4120</v>
          </cell>
          <cell r="G1958" t="str">
            <v>OF-MTCE</v>
          </cell>
          <cell r="H1958" t="str">
            <v>BASE JV</v>
          </cell>
          <cell r="I1958" t="str">
            <v>PRODUCTION</v>
          </cell>
          <cell r="J1958" t="str">
            <v>PRODUCTION</v>
          </cell>
          <cell r="K1958" t="str">
            <v>Asset Manager, Swamp East Hub</v>
          </cell>
          <cell r="L1958" t="str">
            <v>Bonny Terminal Installation Manager </v>
          </cell>
          <cell r="M1958" t="str">
            <v>IRETI OMOTOSO</v>
          </cell>
          <cell r="N1958" t="str">
            <v>PRODUCTION</v>
          </cell>
          <cell r="O1958" t="str">
            <v>MBANEFO, DUBEM</v>
          </cell>
          <cell r="P1958" t="str">
            <v>AKINDELE.OJO@SHELL.COM</v>
          </cell>
          <cell r="Q1958" t="str">
            <v>OPEX</v>
          </cell>
          <cell r="R1958" t="str">
            <v>OPEX</v>
          </cell>
          <cell r="S1958" t="str">
            <v>NON SAL</v>
          </cell>
          <cell r="T1958" t="str">
            <v>N/A</v>
          </cell>
          <cell r="U1958" t="str">
            <v>N/A</v>
          </cell>
          <cell r="V1958" t="str">
            <v>C_OPSE_OIL_Z11</v>
          </cell>
          <cell r="W1958" t="str">
            <v>P233 Facilities Maintenance</v>
          </cell>
          <cell r="X1958" t="str">
            <v>S7200 Services</v>
          </cell>
          <cell r="Y1958" t="str">
            <v>A2140 Facilities Maintenance</v>
          </cell>
          <cell r="AB1958">
            <v>18879824</v>
          </cell>
          <cell r="AC1958">
            <v>46000</v>
          </cell>
          <cell r="AD1958">
            <v>107901.06229508197</v>
          </cell>
        </row>
        <row r="1959">
          <cell r="A1959" t="str">
            <v>O.NG.PTE.IFU.FAC.71300</v>
          </cell>
          <cell r="B1959" t="str">
            <v>PTE - INFRASTRUCTURE OPERATIONS</v>
          </cell>
          <cell r="C1959" t="str">
            <v>O.NG.PTE.SUU.ACC.724FP</v>
          </cell>
          <cell r="D1959" t="str">
            <v>PTE FLB AINTENANCE (INDIRECT PRODUCTION &amp; FIELD OVERHEAD – OIL (ONSHORE))</v>
          </cell>
          <cell r="E1959">
            <v>414001</v>
          </cell>
          <cell r="F1959">
            <v>4140</v>
          </cell>
          <cell r="G1959" t="str">
            <v>OF-MTCE</v>
          </cell>
          <cell r="H1959" t="str">
            <v>BASE JV</v>
          </cell>
          <cell r="I1959" t="str">
            <v>PRODUCTION</v>
          </cell>
          <cell r="J1959" t="str">
            <v>PRODUCTION</v>
          </cell>
          <cell r="K1959" t="str">
            <v>Asset Manager, Swamp East Hub</v>
          </cell>
          <cell r="L1959" t="str">
            <v>Bonny Terminal Installation Manager </v>
          </cell>
          <cell r="M1959" t="str">
            <v>IRETI OMOTOSO</v>
          </cell>
          <cell r="N1959" t="str">
            <v>PRODUCTION</v>
          </cell>
          <cell r="O1959" t="str">
            <v>MBANEFO, DUBEM</v>
          </cell>
          <cell r="P1959" t="str">
            <v>ANTHONY.I.OBI@SHELL.COM</v>
          </cell>
          <cell r="Q1959" t="str">
            <v>OPEX</v>
          </cell>
          <cell r="R1959" t="str">
            <v>OPEX</v>
          </cell>
          <cell r="S1959" t="str">
            <v>NON SAL</v>
          </cell>
          <cell r="T1959" t="str">
            <v>N/A</v>
          </cell>
          <cell r="U1959" t="str">
            <v>N/A</v>
          </cell>
          <cell r="V1959" t="str">
            <v>N/A</v>
          </cell>
          <cell r="W1959" t="str">
            <v>P231 Production Operations</v>
          </cell>
          <cell r="X1959" t="str">
            <v>S7200 Services</v>
          </cell>
          <cell r="Y1959" t="str">
            <v>A2110 Production Operations</v>
          </cell>
          <cell r="AB1959">
            <v>0</v>
          </cell>
          <cell r="AC1959">
            <v>0</v>
          </cell>
          <cell r="AD1959">
            <v>0</v>
          </cell>
        </row>
        <row r="1960">
          <cell r="A1960" t="str">
            <v>O.NG.PTE.SUU.ACC.724FP</v>
          </cell>
          <cell r="B1960" t="str">
            <v>PTE SUPPORT ACCO. (FLB) PREV. MTCE</v>
          </cell>
          <cell r="C1960" t="str">
            <v>O.NG.PTE.SUU.ACC.724FP</v>
          </cell>
          <cell r="D1960" t="str">
            <v>PTE FLB AINTENANCE (INDIRECT PRODUCTION &amp; FIELD OVERHEAD – OIL (ONSHORE))</v>
          </cell>
          <cell r="E1960">
            <v>414001</v>
          </cell>
          <cell r="F1960">
            <v>4140</v>
          </cell>
          <cell r="G1960" t="str">
            <v>OF-MTCE</v>
          </cell>
          <cell r="H1960" t="str">
            <v>BASE JV</v>
          </cell>
          <cell r="I1960" t="str">
            <v>PRODUCTION</v>
          </cell>
          <cell r="J1960" t="str">
            <v>PRODUCTION</v>
          </cell>
          <cell r="K1960" t="str">
            <v>Asset Manager, Swamp East Hub</v>
          </cell>
          <cell r="L1960" t="str">
            <v>Bonny Terminal Installation Manager </v>
          </cell>
          <cell r="M1960" t="str">
            <v>IRETI OMOTOSO</v>
          </cell>
          <cell r="N1960" t="str">
            <v>PRODUCTION</v>
          </cell>
          <cell r="O1960" t="str">
            <v>MBANEFO, DUBEM</v>
          </cell>
          <cell r="P1960" t="str">
            <v>ANTHONY.I.OBI@SHELL.COM</v>
          </cell>
          <cell r="Q1960" t="str">
            <v>OPEX</v>
          </cell>
          <cell r="R1960" t="str">
            <v>OPEX</v>
          </cell>
          <cell r="S1960" t="str">
            <v>NON SAL</v>
          </cell>
          <cell r="T1960" t="str">
            <v>N/A</v>
          </cell>
          <cell r="U1960" t="str">
            <v>N/A</v>
          </cell>
          <cell r="V1960" t="str">
            <v>C_OPSE_OIL_Z11</v>
          </cell>
          <cell r="W1960" t="str">
            <v>P233 Facilities Maintenance</v>
          </cell>
          <cell r="X1960" t="str">
            <v>S7200 Services</v>
          </cell>
          <cell r="Y1960" t="str">
            <v>A2140 Facilities Maintenance</v>
          </cell>
          <cell r="AB1960">
            <v>165339462.48999998</v>
          </cell>
          <cell r="AC1960">
            <v>386381.60399999993</v>
          </cell>
          <cell r="AD1960">
            <v>928478.20232786867</v>
          </cell>
        </row>
        <row r="1961">
          <cell r="A1961" t="str">
            <v>O.NG.PTW.PGR.FAC.724FC</v>
          </cell>
          <cell r="B1961" t="str">
            <v>PTW CORR. MTC - POWER GEN PLANT</v>
          </cell>
          <cell r="C1961" t="str">
            <v>O.NG.PTW.FAC.725FC</v>
          </cell>
          <cell r="D1961" t="str">
            <v>FORCADOS TERMINAL (PTW) CORRECTIVE MAINTENANCE (STORAGE (TERMINAL &amp; OFFSHORE) - OPERATIONS/MAINTENANCE)</v>
          </cell>
          <cell r="E1961">
            <v>412006</v>
          </cell>
          <cell r="F1961">
            <v>4120</v>
          </cell>
          <cell r="G1961" t="str">
            <v>OF-MTCE</v>
          </cell>
          <cell r="H1961" t="str">
            <v>BASE JV</v>
          </cell>
          <cell r="I1961" t="str">
            <v>PRODUCTION</v>
          </cell>
          <cell r="J1961" t="str">
            <v>PRODUCTION</v>
          </cell>
          <cell r="K1961" t="str">
            <v>Asset Manager, Swamp West Hub</v>
          </cell>
          <cell r="L1961" t="str">
            <v>Forcados Terminal Installation Manager</v>
          </cell>
          <cell r="M1961" t="str">
            <v>IRETI OMOTOSO</v>
          </cell>
          <cell r="N1961" t="str">
            <v>PRODUCTION</v>
          </cell>
          <cell r="O1961" t="str">
            <v>MBANEFO, DUBEM</v>
          </cell>
          <cell r="P1961" t="str">
            <v>FRANCIS.AWENODE@SHELL.COM</v>
          </cell>
          <cell r="Q1961" t="str">
            <v>OPEX</v>
          </cell>
          <cell r="R1961" t="str">
            <v>OPEX</v>
          </cell>
          <cell r="S1961" t="str">
            <v>NON SAL</v>
          </cell>
          <cell r="T1961" t="str">
            <v>N/A</v>
          </cell>
          <cell r="U1961" t="str">
            <v>N/A</v>
          </cell>
          <cell r="V1961" t="str">
            <v>C_OPSE_OIL_Z11</v>
          </cell>
          <cell r="W1961" t="str">
            <v>P233 Facilities Maintenance</v>
          </cell>
          <cell r="X1961" t="str">
            <v>S7200 Services</v>
          </cell>
          <cell r="Y1961" t="str">
            <v>A2140 Facilities Maintenance</v>
          </cell>
          <cell r="AB1961">
            <v>95230000</v>
          </cell>
          <cell r="AC1961">
            <v>680517.73</v>
          </cell>
          <cell r="AD1961">
            <v>992747.2381967213</v>
          </cell>
        </row>
        <row r="1962">
          <cell r="A1962" t="str">
            <v>O.NG.PTW.PTK.FAC.724FC</v>
          </cell>
          <cell r="B1962" t="str">
            <v>PTW CORR. MTC - PROCESS TREATMENT</v>
          </cell>
          <cell r="C1962" t="str">
            <v>O.NG.PTW.FAC.725FC</v>
          </cell>
          <cell r="D1962" t="str">
            <v>FORCADOS TERMINAL (PTW) CORRECTIVE MAINTENANCE (STORAGE (TERMINAL &amp; OFFSHORE) - OPERATIONS/MAINTENANCE)</v>
          </cell>
          <cell r="E1962">
            <v>412006</v>
          </cell>
          <cell r="F1962">
            <v>4120</v>
          </cell>
          <cell r="G1962" t="str">
            <v>OF-MTCE</v>
          </cell>
          <cell r="H1962" t="str">
            <v>BASE JV</v>
          </cell>
          <cell r="I1962" t="str">
            <v>PRODUCTION</v>
          </cell>
          <cell r="J1962" t="str">
            <v>PRODUCTION</v>
          </cell>
          <cell r="K1962" t="str">
            <v>Asset Manager, Swamp West Hub</v>
          </cell>
          <cell r="L1962" t="str">
            <v>Forcados Terminal Installation Manager</v>
          </cell>
          <cell r="M1962" t="str">
            <v>IRETI OMOTOSO</v>
          </cell>
          <cell r="N1962" t="str">
            <v>PRODUCTION</v>
          </cell>
          <cell r="O1962" t="str">
            <v>MBANEFO, DUBEM</v>
          </cell>
          <cell r="P1962" t="str">
            <v>FRANCIS.AWENODE@SHELL.COM</v>
          </cell>
          <cell r="Q1962" t="str">
            <v>OPEX</v>
          </cell>
          <cell r="R1962" t="str">
            <v>OPEX</v>
          </cell>
          <cell r="S1962" t="str">
            <v>NON SAL</v>
          </cell>
          <cell r="T1962" t="str">
            <v>N/A</v>
          </cell>
          <cell r="U1962" t="str">
            <v>N/A</v>
          </cell>
          <cell r="V1962" t="str">
            <v>C_OPSE_OIL_Z11</v>
          </cell>
          <cell r="W1962" t="str">
            <v>P233 Facilities Maintenance</v>
          </cell>
          <cell r="X1962" t="str">
            <v>S7200 Services</v>
          </cell>
          <cell r="Y1962" t="str">
            <v>A2140 Facilities Maintenance</v>
          </cell>
          <cell r="AB1962">
            <v>11670000.000000002</v>
          </cell>
          <cell r="AC1962">
            <v>146500</v>
          </cell>
          <cell r="AD1962">
            <v>184762.29508196723</v>
          </cell>
        </row>
        <row r="1963">
          <cell r="A1963" t="str">
            <v>O.NG.PTW.TFT.FAC.724FC</v>
          </cell>
          <cell r="B1963" t="str">
            <v>PTW CORR. MTC - TANK FARM</v>
          </cell>
          <cell r="C1963" t="str">
            <v>O.NG.PTW.FAC.725FC</v>
          </cell>
          <cell r="D1963" t="str">
            <v>FORCADOS TERMINAL (PTW) CORRECTIVE MAINTENANCE (STORAGE (TERMINAL &amp; OFFSHORE) - OPERATIONS/MAINTENANCE)</v>
          </cell>
          <cell r="E1963">
            <v>412006</v>
          </cell>
          <cell r="F1963">
            <v>4120</v>
          </cell>
          <cell r="G1963" t="str">
            <v>OF-MTCE</v>
          </cell>
          <cell r="H1963" t="str">
            <v>BASE JV</v>
          </cell>
          <cell r="I1963" t="str">
            <v>PRODUCTION</v>
          </cell>
          <cell r="J1963" t="str">
            <v>PRODUCTION</v>
          </cell>
          <cell r="K1963" t="str">
            <v>Asset Manager, Swamp West Hub</v>
          </cell>
          <cell r="L1963" t="str">
            <v>Forcados Terminal Installation Manager</v>
          </cell>
          <cell r="M1963" t="str">
            <v>IRETI OMOTOSO</v>
          </cell>
          <cell r="N1963" t="str">
            <v>PRODUCTION</v>
          </cell>
          <cell r="O1963" t="str">
            <v>MBANEFO, DUBEM</v>
          </cell>
          <cell r="P1963" t="str">
            <v>FRANCIS.AWENODE@SHELL.COM</v>
          </cell>
          <cell r="Q1963" t="str">
            <v>OPEX</v>
          </cell>
          <cell r="R1963" t="str">
            <v>OPEX</v>
          </cell>
          <cell r="S1963" t="str">
            <v>NON SAL</v>
          </cell>
          <cell r="T1963" t="str">
            <v>N/A</v>
          </cell>
          <cell r="U1963" t="str">
            <v>N/A</v>
          </cell>
          <cell r="V1963" t="str">
            <v>C_OPSE_OIL_Z11</v>
          </cell>
          <cell r="W1963" t="str">
            <v>P233 Facilities Maintenance</v>
          </cell>
          <cell r="X1963" t="str">
            <v>S7200 Services</v>
          </cell>
          <cell r="Y1963" t="str">
            <v>A2140 Facilities Maintenance</v>
          </cell>
          <cell r="AB1963">
            <v>13024599.999999998</v>
          </cell>
          <cell r="AC1963">
            <v>154000</v>
          </cell>
          <cell r="AD1963">
            <v>196703.60655737703</v>
          </cell>
        </row>
        <row r="1964">
          <cell r="A1964" t="str">
            <v>O.NG.PTW.PGR.FAC.724FP</v>
          </cell>
          <cell r="B1964" t="str">
            <v>PTW PREV. MTC POWER GEN PLANT</v>
          </cell>
          <cell r="C1964" t="str">
            <v>O.NG.PTW.FAC.725FP</v>
          </cell>
          <cell r="D1964" t="str">
            <v>FORCADOS TERMINAL (PTW) PREVENTIVE MAINTENANCE (STORAGE (TERMINAL &amp; OFFSHORE) - OPERATIONS/MAINTENANCE)</v>
          </cell>
          <cell r="E1964">
            <v>412006</v>
          </cell>
          <cell r="F1964">
            <v>4120</v>
          </cell>
          <cell r="G1964" t="str">
            <v>OF-MTCE</v>
          </cell>
          <cell r="H1964" t="str">
            <v>BASE JV</v>
          </cell>
          <cell r="I1964" t="str">
            <v>PRODUCTION</v>
          </cell>
          <cell r="J1964" t="str">
            <v>PRODUCTION</v>
          </cell>
          <cell r="K1964" t="str">
            <v>Asset Manager, Swamp West Hub</v>
          </cell>
          <cell r="L1964" t="str">
            <v>Forcados Terminal Installation Manager</v>
          </cell>
          <cell r="M1964" t="str">
            <v>IRETI OMOTOSO</v>
          </cell>
          <cell r="N1964" t="str">
            <v>PRODUCTION</v>
          </cell>
          <cell r="O1964" t="str">
            <v>MBANEFO, DUBEM</v>
          </cell>
          <cell r="P1964" t="str">
            <v>FRANCIS.AWENODE@SHELL.COM</v>
          </cell>
          <cell r="Q1964" t="str">
            <v>OPEX</v>
          </cell>
          <cell r="R1964" t="str">
            <v>OPEX</v>
          </cell>
          <cell r="S1964" t="str">
            <v>NON SAL</v>
          </cell>
          <cell r="T1964" t="str">
            <v>N/A</v>
          </cell>
          <cell r="U1964" t="str">
            <v>N/A</v>
          </cell>
          <cell r="V1964" t="str">
            <v>C_OPSE_OIL_Z11</v>
          </cell>
          <cell r="W1964" t="str">
            <v>P233 Facilities Maintenance</v>
          </cell>
          <cell r="X1964" t="str">
            <v>S7200 Services</v>
          </cell>
          <cell r="Y1964" t="str">
            <v>A2140 Facilities Maintenance</v>
          </cell>
          <cell r="AB1964">
            <v>93715050</v>
          </cell>
          <cell r="AC1964">
            <v>106372</v>
          </cell>
          <cell r="AD1964">
            <v>413634.45901639346</v>
          </cell>
        </row>
        <row r="1965">
          <cell r="A1965" t="str">
            <v>O.NG.PTW.PTK.FAC.724FP</v>
          </cell>
          <cell r="B1965" t="str">
            <v>PTW PREV. MTC - PROCESS TREATMENT</v>
          </cell>
          <cell r="C1965" t="str">
            <v>O.NG.PTW.FAC.725FP</v>
          </cell>
          <cell r="D1965" t="str">
            <v>FORCADOS TERMINAL (PTW) PREVENTIVE MAINTENANCE (STORAGE (TERMINAL &amp; OFFSHORE) - OPERATIONS/MAINTENANCE)</v>
          </cell>
          <cell r="E1965">
            <v>412006</v>
          </cell>
          <cell r="F1965">
            <v>4120</v>
          </cell>
          <cell r="G1965" t="str">
            <v>OF-MTCE</v>
          </cell>
          <cell r="H1965" t="str">
            <v>BASE JV</v>
          </cell>
          <cell r="I1965" t="str">
            <v>PRODUCTION</v>
          </cell>
          <cell r="J1965" t="str">
            <v>PRODUCTION</v>
          </cell>
          <cell r="K1965" t="str">
            <v>Asset Manager, Swamp West Hub</v>
          </cell>
          <cell r="L1965" t="str">
            <v>Forcados Terminal Installation Manager</v>
          </cell>
          <cell r="M1965" t="str">
            <v>IRETI OMOTOSO</v>
          </cell>
          <cell r="N1965" t="str">
            <v>PRODUCTION</v>
          </cell>
          <cell r="O1965" t="str">
            <v>MBANEFO, DUBEM</v>
          </cell>
          <cell r="P1965" t="str">
            <v>FRANCIS.AWENODE@SHELL.COM</v>
          </cell>
          <cell r="Q1965" t="str">
            <v>OPEX</v>
          </cell>
          <cell r="R1965" t="str">
            <v>OPEX</v>
          </cell>
          <cell r="S1965" t="str">
            <v>NON SAL</v>
          </cell>
          <cell r="T1965" t="str">
            <v>N/A</v>
          </cell>
          <cell r="U1965" t="str">
            <v>N/A</v>
          </cell>
          <cell r="V1965" t="str">
            <v>C_OPSE_OIL_Z11</v>
          </cell>
          <cell r="W1965" t="str">
            <v>P233 Facilities Maintenance</v>
          </cell>
          <cell r="X1965" t="str">
            <v>S7200 Services</v>
          </cell>
          <cell r="Y1965" t="str">
            <v>A2140 Facilities Maintenance</v>
          </cell>
          <cell r="AB1965">
            <v>52082350</v>
          </cell>
          <cell r="AC1965">
            <v>149000</v>
          </cell>
          <cell r="AD1965">
            <v>319761.80327868852</v>
          </cell>
        </row>
        <row r="1966">
          <cell r="A1966" t="str">
            <v>O.NG.PTW.TFT.FAC.724FP</v>
          </cell>
          <cell r="B1966" t="str">
            <v>PTW PREV. MTC - TANK FARM</v>
          </cell>
          <cell r="C1966" t="str">
            <v>O.NG.PTW.FAC.725FP</v>
          </cell>
          <cell r="D1966" t="str">
            <v>FORCADOS TERMINAL (PTW) PREVENTIVE MAINTENANCE (STORAGE (TERMINAL &amp; OFFSHORE) - OPERATIONS/MAINTENANCE)</v>
          </cell>
          <cell r="E1966">
            <v>412006</v>
          </cell>
          <cell r="F1966">
            <v>4120</v>
          </cell>
          <cell r="G1966" t="str">
            <v>OF-MTCE</v>
          </cell>
          <cell r="H1966" t="str">
            <v>BASE JV</v>
          </cell>
          <cell r="I1966" t="str">
            <v>PRODUCTION</v>
          </cell>
          <cell r="J1966" t="str">
            <v>PRODUCTION</v>
          </cell>
          <cell r="K1966" t="str">
            <v>Asset Manager, Swamp West Hub</v>
          </cell>
          <cell r="L1966" t="str">
            <v>Forcados Terminal Installation Manager</v>
          </cell>
          <cell r="M1966" t="str">
            <v>IRETI OMOTOSO</v>
          </cell>
          <cell r="N1966" t="str">
            <v>PRODUCTION</v>
          </cell>
          <cell r="O1966" t="str">
            <v>MBANEFO, DUBEM</v>
          </cell>
          <cell r="P1966" t="str">
            <v>FRANCIS.AWENODE@SHELL.COM</v>
          </cell>
          <cell r="Q1966" t="str">
            <v>OPEX</v>
          </cell>
          <cell r="R1966" t="str">
            <v>OPEX</v>
          </cell>
          <cell r="S1966" t="str">
            <v>NON SAL</v>
          </cell>
          <cell r="T1966" t="str">
            <v>N/A</v>
          </cell>
          <cell r="U1966" t="str">
            <v>N/A</v>
          </cell>
          <cell r="V1966" t="str">
            <v>C_OPSE_OIL_Z11</v>
          </cell>
          <cell r="W1966" t="str">
            <v>P233 Facilities Maintenance</v>
          </cell>
          <cell r="X1966" t="str">
            <v>S7200 Services</v>
          </cell>
          <cell r="Y1966" t="str">
            <v>A2140 Facilities Maintenance</v>
          </cell>
          <cell r="AB1966">
            <v>59753613</v>
          </cell>
          <cell r="AC1966">
            <v>41686</v>
          </cell>
          <cell r="AD1966">
            <v>237599.48524590163</v>
          </cell>
        </row>
        <row r="1967">
          <cell r="A1967" t="str">
            <v>O.NG.PTW.EXX.FAC.724FC</v>
          </cell>
          <cell r="B1967" t="str">
            <v>PTW CORR. MTC - EXP FACILITY</v>
          </cell>
          <cell r="C1967" t="str">
            <v>O.NG.PTW.FAC.726FC</v>
          </cell>
          <cell r="D1967" t="str">
            <v>FORCADOS TERMINAL (PTW) CORRECTIVE MAINTENANCE (LOADING - OPERATIONS &amp; MAINTENANCE )</v>
          </cell>
          <cell r="E1967">
            <v>412007</v>
          </cell>
          <cell r="F1967">
            <v>4120</v>
          </cell>
          <cell r="G1967" t="str">
            <v>OF-MTCE</v>
          </cell>
          <cell r="H1967" t="str">
            <v>BASE JV</v>
          </cell>
          <cell r="I1967" t="str">
            <v>PRODUCTION</v>
          </cell>
          <cell r="J1967" t="str">
            <v>PRODUCTION</v>
          </cell>
          <cell r="K1967" t="str">
            <v>Asset Manager, Swamp West Hub</v>
          </cell>
          <cell r="L1967" t="str">
            <v>Forcados Terminal Installation Manager</v>
          </cell>
          <cell r="M1967" t="str">
            <v>IRETI OMOTOSO</v>
          </cell>
          <cell r="N1967" t="str">
            <v>PRODUCTION</v>
          </cell>
          <cell r="O1967" t="str">
            <v>MBANEFO, DUBEM</v>
          </cell>
          <cell r="P1967" t="str">
            <v>FRANCIS.AWENODE@SHELL.COM</v>
          </cell>
          <cell r="Q1967" t="str">
            <v>OPEX</v>
          </cell>
          <cell r="R1967" t="str">
            <v>OPEX</v>
          </cell>
          <cell r="S1967" t="str">
            <v>NON SAL</v>
          </cell>
          <cell r="T1967" t="str">
            <v>N/A</v>
          </cell>
          <cell r="U1967" t="str">
            <v>N/A</v>
          </cell>
          <cell r="V1967" t="str">
            <v>C_OPSE_OIL_Z11</v>
          </cell>
          <cell r="W1967" t="str">
            <v>P233 Facilities Maintenance</v>
          </cell>
          <cell r="X1967" t="str">
            <v>S7200 Services</v>
          </cell>
          <cell r="Y1967" t="str">
            <v>A2140 Facilities Maintenance</v>
          </cell>
          <cell r="AB1967">
            <v>7300000.0000000019</v>
          </cell>
          <cell r="AC1967">
            <v>64500</v>
          </cell>
          <cell r="AD1967">
            <v>88434.426229508201</v>
          </cell>
        </row>
        <row r="1968">
          <cell r="A1968" t="str">
            <v>O.NG.PTW.LDL.FAC.724FC</v>
          </cell>
          <cell r="B1968" t="str">
            <v>PTW CORR. MTC - LOADING PLATFORM</v>
          </cell>
          <cell r="C1968" t="str">
            <v>O.NG.PTW.FAC.726FC</v>
          </cell>
          <cell r="D1968" t="str">
            <v>FORCADOS TERMINAL (PTW) CORRECTIVE MAINTENANCE (LOADING - OPERATIONS &amp; MAINTENANCE )</v>
          </cell>
          <cell r="E1968">
            <v>412007</v>
          </cell>
          <cell r="F1968">
            <v>4120</v>
          </cell>
          <cell r="G1968" t="str">
            <v>OF-MTCE</v>
          </cell>
          <cell r="H1968" t="str">
            <v>BASE JV</v>
          </cell>
          <cell r="I1968" t="str">
            <v>PRODUCTION</v>
          </cell>
          <cell r="J1968" t="str">
            <v>PRODUCTION</v>
          </cell>
          <cell r="K1968" t="str">
            <v>Asset Manager, Swamp West Hub</v>
          </cell>
          <cell r="L1968" t="str">
            <v>Forcados Terminal Installation Manager</v>
          </cell>
          <cell r="M1968" t="str">
            <v>IRETI OMOTOSO</v>
          </cell>
          <cell r="N1968" t="str">
            <v>PRODUCTION</v>
          </cell>
          <cell r="O1968" t="str">
            <v>MBANEFO, DUBEM</v>
          </cell>
          <cell r="P1968" t="str">
            <v>FRANCIS.AWENODE@SHELL.COM</v>
          </cell>
          <cell r="Q1968" t="str">
            <v>OPEX</v>
          </cell>
          <cell r="R1968" t="str">
            <v>OPEX</v>
          </cell>
          <cell r="S1968" t="str">
            <v>NON SAL</v>
          </cell>
          <cell r="T1968" t="str">
            <v>N/A</v>
          </cell>
          <cell r="U1968" t="str">
            <v>N/A</v>
          </cell>
          <cell r="V1968" t="str">
            <v>C_OPSE_OIL_Z11</v>
          </cell>
          <cell r="W1968" t="str">
            <v>P233 Facilities Maintenance</v>
          </cell>
          <cell r="X1968" t="str">
            <v>S7200 Services</v>
          </cell>
          <cell r="Y1968" t="str">
            <v>A2140 Facilities Maintenance</v>
          </cell>
          <cell r="AB1968">
            <v>31600000</v>
          </cell>
          <cell r="AC1968">
            <v>48200</v>
          </cell>
          <cell r="AD1968">
            <v>151806.55737704918</v>
          </cell>
        </row>
        <row r="1969">
          <cell r="A1969" t="str">
            <v>O.NG.PTW.EXX.FAC.724FP</v>
          </cell>
          <cell r="B1969" t="str">
            <v>PTW PREV. MTC - EXP FACILITY</v>
          </cell>
          <cell r="C1969" t="str">
            <v>O.NG.PTW.FAC.726FP</v>
          </cell>
          <cell r="D1969" t="str">
            <v>FORCADOS TERMINAL (PTW) PREVENTIVE MAINTENANCE (LOADING - OPERATIONS &amp; MAINTENANCE )</v>
          </cell>
          <cell r="E1969">
            <v>412007</v>
          </cell>
          <cell r="F1969">
            <v>4120</v>
          </cell>
          <cell r="G1969" t="str">
            <v>OF-MTCE</v>
          </cell>
          <cell r="H1969" t="str">
            <v>BASE JV</v>
          </cell>
          <cell r="I1969" t="str">
            <v>PRODUCTION</v>
          </cell>
          <cell r="J1969" t="str">
            <v>PRODUCTION</v>
          </cell>
          <cell r="K1969" t="str">
            <v>Asset Manager, Swamp West Hub</v>
          </cell>
          <cell r="L1969" t="str">
            <v>Forcados Terminal Installation Manager</v>
          </cell>
          <cell r="M1969" t="str">
            <v>IRETI OMOTOSO</v>
          </cell>
          <cell r="N1969" t="str">
            <v>PRODUCTION</v>
          </cell>
          <cell r="O1969" t="str">
            <v>MBANEFO, DUBEM</v>
          </cell>
          <cell r="P1969" t="str">
            <v>FRANCIS.AWENODE@SHELL.COM</v>
          </cell>
          <cell r="Q1969" t="str">
            <v>OPEX</v>
          </cell>
          <cell r="R1969" t="str">
            <v>OPEX</v>
          </cell>
          <cell r="S1969" t="str">
            <v>NON SAL</v>
          </cell>
          <cell r="T1969" t="str">
            <v>N/A</v>
          </cell>
          <cell r="U1969" t="str">
            <v>N/A</v>
          </cell>
          <cell r="V1969" t="str">
            <v>C_OPSE_OIL_Z11</v>
          </cell>
          <cell r="W1969" t="str">
            <v>P233 Facilities Maintenance</v>
          </cell>
          <cell r="X1969" t="str">
            <v>S7200 Services</v>
          </cell>
          <cell r="Y1969" t="str">
            <v>A2140 Facilities Maintenance</v>
          </cell>
          <cell r="AB1969">
            <v>52916666.666666672</v>
          </cell>
          <cell r="AC1969">
            <v>536000</v>
          </cell>
          <cell r="AD1969">
            <v>709497.26775956282</v>
          </cell>
        </row>
        <row r="1970">
          <cell r="A1970" t="str">
            <v>O.NG.PPW.PIP.FOT.724FC</v>
          </cell>
          <cell r="B1970" t="str">
            <v>FORCADOS EXPORT PIPELINE EMERGENCY REPAIR WORKS</v>
          </cell>
          <cell r="C1970" t="str">
            <v>O.NG.PPW.PIP.FOT.724FC</v>
          </cell>
          <cell r="D1970" t="str">
            <v>FORCADOS EXPORT PIPELINE EMERGENCY REPAIR WORKS</v>
          </cell>
          <cell r="E1970">
            <v>412002</v>
          </cell>
          <cell r="F1970">
            <v>4120</v>
          </cell>
          <cell r="G1970" t="str">
            <v>OF-E&amp;M</v>
          </cell>
          <cell r="H1970" t="str">
            <v>BASE JV</v>
          </cell>
          <cell r="I1970" t="str">
            <v>PRODUCTION</v>
          </cell>
          <cell r="J1970" t="str">
            <v>PRODUCTION</v>
          </cell>
          <cell r="K1970" t="str">
            <v>Pipeline Asset Manager</v>
          </cell>
          <cell r="L1970" t="str">
            <v xml:space="preserve">	Head, Pipeline Operations &amp; Maintenance Mgt.                             </v>
          </cell>
          <cell r="M1970" t="str">
            <v>IRETI OMOTOSO</v>
          </cell>
          <cell r="N1970" t="str">
            <v>PRODUCTION</v>
          </cell>
          <cell r="O1970" t="str">
            <v>AGUEGBOH, OBIORA</v>
          </cell>
          <cell r="P1970" t="str">
            <v xml:space="preserve">NIYI.SALAMI@SHELL.COM
</v>
          </cell>
          <cell r="Q1970" t="str">
            <v>OPEX</v>
          </cell>
          <cell r="R1970" t="str">
            <v>OPEX</v>
          </cell>
          <cell r="S1970" t="str">
            <v>NON SAL</v>
          </cell>
          <cell r="T1970" t="str">
            <v>N/A</v>
          </cell>
          <cell r="U1970" t="str">
            <v>N/A</v>
          </cell>
          <cell r="V1970" t="str">
            <v>N/A</v>
          </cell>
          <cell r="W1970" t="str">
            <v>P233 Facilities Maintenance</v>
          </cell>
          <cell r="X1970" t="str">
            <v>S7200 Services</v>
          </cell>
          <cell r="Y1970" t="str">
            <v>A2140 Facilities Maintenance</v>
          </cell>
          <cell r="AB1970">
            <v>0</v>
          </cell>
          <cell r="AC1970">
            <v>0</v>
          </cell>
          <cell r="AD1970">
            <v>0</v>
          </cell>
        </row>
        <row r="1971">
          <cell r="A1971" t="str">
            <v>O.NG.PTW.LDL.FAC.724FP</v>
          </cell>
          <cell r="B1971" t="str">
            <v>PTW PREV. MTC - LOADING PLATFORM</v>
          </cell>
          <cell r="C1971" t="str">
            <v>O.NG.PTW.FAC.726FP</v>
          </cell>
          <cell r="D1971" t="str">
            <v>FORCADOS TERMINAL (PTW) PREVENTIVE MAINTENANCE (LOADING - OPERATIONS &amp; MAINTENANCE )</v>
          </cell>
          <cell r="E1971">
            <v>412007</v>
          </cell>
          <cell r="F1971">
            <v>4120</v>
          </cell>
          <cell r="G1971" t="str">
            <v>OF-MTCE</v>
          </cell>
          <cell r="H1971" t="str">
            <v>BASE JV</v>
          </cell>
          <cell r="I1971" t="str">
            <v>PRODUCTION</v>
          </cell>
          <cell r="J1971" t="str">
            <v>PRODUCTION</v>
          </cell>
          <cell r="K1971" t="str">
            <v>Asset Manager, Swamp West Hub</v>
          </cell>
          <cell r="L1971" t="str">
            <v>Forcados Terminal Installation Manager</v>
          </cell>
          <cell r="M1971" t="str">
            <v>IRETI OMOTOSO</v>
          </cell>
          <cell r="N1971" t="str">
            <v>PRODUCTION</v>
          </cell>
          <cell r="O1971" t="str">
            <v>MBANEFO, DUBEM</v>
          </cell>
          <cell r="P1971" t="str">
            <v>FRANCIS.AWENODE@SHELL.COM</v>
          </cell>
          <cell r="Q1971" t="str">
            <v>OPEX</v>
          </cell>
          <cell r="R1971" t="str">
            <v>OPEX</v>
          </cell>
          <cell r="S1971" t="str">
            <v>NON SAL</v>
          </cell>
          <cell r="T1971" t="str">
            <v>N/A</v>
          </cell>
          <cell r="U1971" t="str">
            <v>N/A</v>
          </cell>
          <cell r="V1971" t="str">
            <v>C_OPSE_OIL_Z11</v>
          </cell>
          <cell r="W1971" t="str">
            <v>P233 Facilities Maintenance</v>
          </cell>
          <cell r="X1971" t="str">
            <v>S7200 Services</v>
          </cell>
          <cell r="Y1971" t="str">
            <v>A2140 Facilities Maintenance</v>
          </cell>
          <cell r="AB1971">
            <v>24078012.339999989</v>
          </cell>
          <cell r="AC1971">
            <v>853392.1</v>
          </cell>
          <cell r="AD1971">
            <v>932336.40275409829</v>
          </cell>
        </row>
        <row r="1972">
          <cell r="A1972" t="str">
            <v>O.NG.SAC.OSU.FAC.71300</v>
          </cell>
          <cell r="B1972" t="str">
            <v>OSUBI AIRPORT OPERATIONS</v>
          </cell>
          <cell r="C1972" t="str">
            <v>O.NG.SAC.OSU.FAC.71300</v>
          </cell>
          <cell r="D1972" t="str">
            <v>OSUBI AIRPORT OPERATIONS</v>
          </cell>
          <cell r="E1972">
            <v>415003</v>
          </cell>
          <cell r="F1972">
            <v>4150</v>
          </cell>
          <cell r="G1972" t="str">
            <v>PMM</v>
          </cell>
          <cell r="H1972" t="str">
            <v>BASE JV</v>
          </cell>
          <cell r="I1972" t="str">
            <v>PRODUCTION</v>
          </cell>
          <cell r="J1972" t="str">
            <v>PRODUCTION</v>
          </cell>
          <cell r="K1972" t="str">
            <v>Production Services Manager</v>
          </cell>
          <cell r="L1972" t="str">
            <v>Logistics Manager</v>
          </cell>
          <cell r="M1972" t="str">
            <v>IRETI OMOTOSO</v>
          </cell>
          <cell r="N1972" t="str">
            <v>PRODUCTION</v>
          </cell>
          <cell r="O1972" t="str">
            <v>OKEKE, JULIUS</v>
          </cell>
          <cell r="P1972" t="str">
            <v>SAMUEL.BAJAH@SHELL.COM</v>
          </cell>
          <cell r="Q1972" t="str">
            <v>OPEX</v>
          </cell>
          <cell r="R1972" t="str">
            <v>OPEX</v>
          </cell>
          <cell r="S1972" t="str">
            <v>NON SAL</v>
          </cell>
          <cell r="T1972" t="str">
            <v>N/A</v>
          </cell>
          <cell r="U1972" t="str">
            <v>N/A</v>
          </cell>
          <cell r="V1972" t="str">
            <v>N/A</v>
          </cell>
          <cell r="W1972" t="str">
            <v>P235 Direct Management</v>
          </cell>
          <cell r="X1972" t="str">
            <v>S7200 Services</v>
          </cell>
          <cell r="Y1972" t="str">
            <v>A2340 Overhead</v>
          </cell>
          <cell r="AB1972">
            <v>0</v>
          </cell>
          <cell r="AC1972">
            <v>0</v>
          </cell>
          <cell r="AD1972">
            <v>0</v>
          </cell>
        </row>
        <row r="1973">
          <cell r="A1973" t="str">
            <v>O.NG.SAC.OSU.FAC.724FP</v>
          </cell>
          <cell r="B1973" t="str">
            <v>OSUBI AIRPORT PREV. MTC</v>
          </cell>
          <cell r="C1973" t="str">
            <v>O.NG.SAC.OSU.FAC.71300</v>
          </cell>
          <cell r="D1973" t="str">
            <v>OSUBI AIRPORT OPERATIONS</v>
          </cell>
          <cell r="E1973">
            <v>415003</v>
          </cell>
          <cell r="F1973">
            <v>4150</v>
          </cell>
          <cell r="G1973" t="str">
            <v>PMM</v>
          </cell>
          <cell r="H1973" t="str">
            <v>BASE JV</v>
          </cell>
          <cell r="I1973" t="str">
            <v>PRODUCTION</v>
          </cell>
          <cell r="J1973" t="str">
            <v>PRODUCTION</v>
          </cell>
          <cell r="K1973" t="str">
            <v>Production Services Manager</v>
          </cell>
          <cell r="L1973" t="str">
            <v>Logistics Manager</v>
          </cell>
          <cell r="M1973" t="str">
            <v>IRETI OMOTOSO</v>
          </cell>
          <cell r="N1973" t="str">
            <v>PRODUCTION</v>
          </cell>
          <cell r="O1973" t="str">
            <v>OKEKE, JULIUS</v>
          </cell>
          <cell r="P1973" t="str">
            <v>SAMUEL.BAJAH@SHELL.COM</v>
          </cell>
          <cell r="Q1973" t="str">
            <v>OPEX</v>
          </cell>
          <cell r="R1973" t="str">
            <v>OPEX</v>
          </cell>
          <cell r="S1973" t="str">
            <v>NON SAL</v>
          </cell>
          <cell r="T1973" t="str">
            <v>N/A</v>
          </cell>
          <cell r="U1973" t="str">
            <v>N/A</v>
          </cell>
          <cell r="V1973" t="str">
            <v>N/A</v>
          </cell>
          <cell r="W1973" t="str">
            <v>P233 Facilities Maintenance</v>
          </cell>
          <cell r="X1973" t="str">
            <v>S7200 Services</v>
          </cell>
          <cell r="Y1973" t="str">
            <v>A2140 Facilities Maintenance</v>
          </cell>
          <cell r="AB1973">
            <v>0</v>
          </cell>
          <cell r="AC1973">
            <v>0</v>
          </cell>
          <cell r="AD1973">
            <v>0</v>
          </cell>
        </row>
        <row r="1974">
          <cell r="A1974">
            <v>101367</v>
          </cell>
          <cell r="B1974" t="str">
            <v>SLE IA PROVIDE OFFICES</v>
          </cell>
          <cell r="C1974" t="str">
            <v>O.NG.SLE.OFU.FAC.71300</v>
          </cell>
          <cell r="D1974" t="str">
            <v>PORT HARCOURT OFFICE OPERATIONS</v>
          </cell>
          <cell r="E1974">
            <v>415001</v>
          </cell>
          <cell r="F1974">
            <v>4150</v>
          </cell>
          <cell r="G1974" t="str">
            <v>G&amp;A</v>
          </cell>
          <cell r="H1974" t="str">
            <v>BASE JV</v>
          </cell>
          <cell r="I1974" t="str">
            <v>HR</v>
          </cell>
          <cell r="J1974" t="str">
            <v>INFRASTRUCTURE</v>
          </cell>
          <cell r="K1974" t="str">
            <v>Infrastructure Services Mgr Nigeria</v>
          </cell>
          <cell r="L1974" t="str">
            <v>Head RE &amp; Infrastructure Services SPDC</v>
          </cell>
          <cell r="M1974" t="str">
            <v>CHIGBO ENENMO</v>
          </cell>
          <cell r="N1974" t="str">
            <v>INFRASTRUCTURE</v>
          </cell>
          <cell r="O1974" t="str">
            <v>AJILIMA- ISAAC, HAWA</v>
          </cell>
          <cell r="P1974" t="str">
            <v>FESTUS.OSHOGBUNU@SHELL.COM</v>
          </cell>
          <cell r="Q1974" t="str">
            <v>OPEX</v>
          </cell>
          <cell r="R1974" t="str">
            <v>OPEX</v>
          </cell>
          <cell r="S1974" t="str">
            <v>NON SAL</v>
          </cell>
          <cell r="T1974" t="str">
            <v>N/A</v>
          </cell>
          <cell r="U1974" t="str">
            <v>N/A</v>
          </cell>
          <cell r="V1974" t="str">
            <v>N/A</v>
          </cell>
          <cell r="W1974" t="str">
            <v>P236.10 Office/Property Management</v>
          </cell>
          <cell r="X1974" t="str">
            <v>S7200 Services</v>
          </cell>
          <cell r="Y1974" t="str">
            <v>A2340 Overhead</v>
          </cell>
          <cell r="AB1974">
            <v>0</v>
          </cell>
          <cell r="AC1974">
            <v>0</v>
          </cell>
          <cell r="AD1974">
            <v>0</v>
          </cell>
        </row>
        <row r="1975">
          <cell r="A1975">
            <v>101383</v>
          </cell>
          <cell r="B1975" t="str">
            <v>GSFREEMANOFFICES</v>
          </cell>
          <cell r="C1975" t="str">
            <v>O.NG.SLE.OFU.FAC.71300</v>
          </cell>
          <cell r="D1975" t="str">
            <v>PORT HARCOURT OFFICE OPERATIONS</v>
          </cell>
          <cell r="E1975">
            <v>415001</v>
          </cell>
          <cell r="F1975">
            <v>4150</v>
          </cell>
          <cell r="G1975" t="str">
            <v>G&amp;A</v>
          </cell>
          <cell r="H1975" t="str">
            <v>BASE JV</v>
          </cell>
          <cell r="I1975" t="str">
            <v>HR</v>
          </cell>
          <cell r="J1975" t="str">
            <v>INFRASTRUCTURE</v>
          </cell>
          <cell r="K1975" t="str">
            <v>Infrastructure Services Mgr Nigeria</v>
          </cell>
          <cell r="L1975" t="str">
            <v>Head RE &amp; Infrastructure Services SPDC</v>
          </cell>
          <cell r="M1975" t="str">
            <v>CHIGBO ENENMO</v>
          </cell>
          <cell r="N1975" t="str">
            <v>INFRASTRUCTURE</v>
          </cell>
          <cell r="O1975" t="str">
            <v>AJILIMA- ISAAC, HAWA</v>
          </cell>
          <cell r="P1975" t="str">
            <v>FESTUS.OSHOGBUNU@SHELL.COM</v>
          </cell>
          <cell r="Q1975" t="str">
            <v>OPEX</v>
          </cell>
          <cell r="R1975" t="str">
            <v>OPEX</v>
          </cell>
          <cell r="S1975" t="str">
            <v>NON SAL</v>
          </cell>
          <cell r="T1975" t="str">
            <v>N/A</v>
          </cell>
          <cell r="U1975" t="str">
            <v>N/A</v>
          </cell>
          <cell r="V1975" t="str">
            <v>N/A</v>
          </cell>
          <cell r="W1975" t="str">
            <v>P236.10 Office/Property Management</v>
          </cell>
          <cell r="X1975" t="str">
            <v>S7200 Services</v>
          </cell>
          <cell r="Y1975" t="str">
            <v>A2340 Overhead</v>
          </cell>
          <cell r="AB1975">
            <v>0</v>
          </cell>
          <cell r="AC1975">
            <v>0</v>
          </cell>
          <cell r="AD1975">
            <v>0</v>
          </cell>
        </row>
        <row r="1976">
          <cell r="A1976">
            <v>101388</v>
          </cell>
          <cell r="B1976" t="str">
            <v>GSOPERATIONS</v>
          </cell>
          <cell r="C1976" t="str">
            <v>O.NG.SLE.OFU.FAC.71300</v>
          </cell>
          <cell r="D1976" t="str">
            <v>PORT HARCOURT OFFICE OPERATIONS</v>
          </cell>
          <cell r="E1976">
            <v>415001</v>
          </cell>
          <cell r="F1976">
            <v>4150</v>
          </cell>
          <cell r="G1976" t="str">
            <v>G&amp;A</v>
          </cell>
          <cell r="H1976" t="str">
            <v>BASE JV</v>
          </cell>
          <cell r="I1976" t="str">
            <v>HR</v>
          </cell>
          <cell r="J1976" t="str">
            <v>INFRASTRUCTURE</v>
          </cell>
          <cell r="K1976" t="str">
            <v>Infrastructure Services Mgr Nigeria</v>
          </cell>
          <cell r="L1976" t="str">
            <v>Head RE &amp; Infrastructure Services SPDC</v>
          </cell>
          <cell r="M1976" t="str">
            <v>CHIGBO ENENMO</v>
          </cell>
          <cell r="N1976" t="str">
            <v>INFRASTRUCTURE</v>
          </cell>
          <cell r="O1976" t="str">
            <v>AJILIMA- ISAAC, HAWA</v>
          </cell>
          <cell r="P1976" t="str">
            <v>FESTUS.OSHOGBUNU@SHELL.COM</v>
          </cell>
          <cell r="Q1976" t="str">
            <v>OPEX</v>
          </cell>
          <cell r="R1976" t="str">
            <v>OPEX</v>
          </cell>
          <cell r="S1976" t="str">
            <v>NON SAL</v>
          </cell>
          <cell r="T1976" t="str">
            <v>N/A</v>
          </cell>
          <cell r="U1976" t="str">
            <v>N/A</v>
          </cell>
          <cell r="V1976" t="str">
            <v>N/A</v>
          </cell>
          <cell r="W1976" t="str">
            <v>P236.10 Office/Property Management</v>
          </cell>
          <cell r="X1976" t="str">
            <v>S7200 Services</v>
          </cell>
          <cell r="Y1976" t="str">
            <v>A2340 Overhead</v>
          </cell>
          <cell r="AB1976">
            <v>0</v>
          </cell>
          <cell r="AC1976">
            <v>0</v>
          </cell>
          <cell r="AD1976">
            <v>0</v>
          </cell>
        </row>
        <row r="1977">
          <cell r="A1977">
            <v>101475</v>
          </cell>
          <cell r="B1977" t="str">
            <v xml:space="preserve">PSW GENERAL - OVERHEAD                  </v>
          </cell>
          <cell r="C1977" t="str">
            <v>O.NG.SLE.OFU.FAC.71300</v>
          </cell>
          <cell r="D1977" t="str">
            <v>PORT HARCOURT OFFICE OPERATIONS</v>
          </cell>
          <cell r="E1977">
            <v>415001</v>
          </cell>
          <cell r="F1977">
            <v>4150</v>
          </cell>
          <cell r="G1977" t="str">
            <v>G&amp;A</v>
          </cell>
          <cell r="H1977" t="str">
            <v>BASE JV</v>
          </cell>
          <cell r="I1977" t="str">
            <v>HR</v>
          </cell>
          <cell r="J1977" t="str">
            <v>INFRASTRUCTURE</v>
          </cell>
          <cell r="K1977" t="str">
            <v>Infrastructure Services Mgr Nigeria</v>
          </cell>
          <cell r="L1977" t="str">
            <v>Head RE &amp; Infrastructure Services SPDC</v>
          </cell>
          <cell r="M1977" t="str">
            <v>CHIGBO ENENMO</v>
          </cell>
          <cell r="N1977" t="str">
            <v>INFRASTRUCTURE</v>
          </cell>
          <cell r="O1977" t="str">
            <v>AJILIMA- ISAAC, HAWA</v>
          </cell>
          <cell r="P1977" t="str">
            <v>FESTUS.OSHOGBUNU@SHELL.COM</v>
          </cell>
          <cell r="Q1977" t="str">
            <v>OPEX</v>
          </cell>
          <cell r="R1977" t="str">
            <v>OPEX</v>
          </cell>
          <cell r="S1977" t="str">
            <v>NON SAL</v>
          </cell>
          <cell r="T1977" t="str">
            <v>N/A</v>
          </cell>
          <cell r="U1977" t="str">
            <v>N/A</v>
          </cell>
          <cell r="V1977" t="str">
            <v>N/A</v>
          </cell>
          <cell r="W1977" t="str">
            <v>P231 Production Operations</v>
          </cell>
          <cell r="X1977" t="str">
            <v>S7200 Services</v>
          </cell>
          <cell r="Y1977" t="str">
            <v>A2110 Production Operations</v>
          </cell>
          <cell r="AB1977">
            <v>0</v>
          </cell>
          <cell r="AC1977">
            <v>0</v>
          </cell>
          <cell r="AD1977">
            <v>0</v>
          </cell>
        </row>
        <row r="1978">
          <cell r="A1978" t="str">
            <v>O.NG.SLE.OFU.FAC.71300</v>
          </cell>
          <cell r="B1978" t="str">
            <v>PORT HARCOURT OFFICE OPERATIONS</v>
          </cell>
          <cell r="C1978" t="str">
            <v>O.NG.SLE.OFU.FAC.71300</v>
          </cell>
          <cell r="D1978" t="str">
            <v>PORT HARCOURT OFFICE OPERATIONS</v>
          </cell>
          <cell r="E1978">
            <v>415001</v>
          </cell>
          <cell r="F1978">
            <v>4150</v>
          </cell>
          <cell r="G1978" t="str">
            <v>G&amp;A</v>
          </cell>
          <cell r="H1978" t="str">
            <v>BASE JV</v>
          </cell>
          <cell r="I1978" t="str">
            <v>HR</v>
          </cell>
          <cell r="J1978" t="str">
            <v>INFRASTRUCTURE</v>
          </cell>
          <cell r="K1978" t="str">
            <v>Infrastructure Services Mgr Nigeria</v>
          </cell>
          <cell r="L1978" t="str">
            <v>Head RE &amp; Infrastructure Services SPDC</v>
          </cell>
          <cell r="M1978" t="str">
            <v>CHIGBO ENENMO</v>
          </cell>
          <cell r="N1978" t="str">
            <v>INFRASTRUCTURE</v>
          </cell>
          <cell r="O1978" t="str">
            <v>AJILIMA- ISAAC, HAWA</v>
          </cell>
          <cell r="P1978" t="str">
            <v>FESTUS.OSHOGBUNU@SHELL.COM</v>
          </cell>
          <cell r="Q1978" t="str">
            <v>OPEX</v>
          </cell>
          <cell r="R1978" t="str">
            <v>OPEX</v>
          </cell>
          <cell r="S1978" t="str">
            <v>NON SAL</v>
          </cell>
          <cell r="T1978" t="str">
            <v>N/A</v>
          </cell>
          <cell r="U1978" t="str">
            <v>N/A</v>
          </cell>
          <cell r="V1978" t="str">
            <v>C_OPSE_OIL_Z11</v>
          </cell>
          <cell r="W1978" t="str">
            <v>P236.10 Office/Property Management</v>
          </cell>
          <cell r="X1978" t="str">
            <v>S7200 Services</v>
          </cell>
          <cell r="Y1978" t="str">
            <v>A2340 Overhead</v>
          </cell>
          <cell r="AB1978">
            <v>1629467400.3400035</v>
          </cell>
          <cell r="AC1978">
            <v>0</v>
          </cell>
          <cell r="AD1978">
            <v>5342516.0666885357</v>
          </cell>
        </row>
        <row r="1979">
          <cell r="A1979" t="str">
            <v>O.NG.SLE.OFU.FAC.724FP</v>
          </cell>
          <cell r="B1979" t="str">
            <v>PORT HARCOURT OFFICE PREV. MTC</v>
          </cell>
          <cell r="C1979" t="str">
            <v>O.NG.SLE.OFU.FAC.71300</v>
          </cell>
          <cell r="D1979" t="str">
            <v>PORT HARCOURT OFFICE OPERATIONS</v>
          </cell>
          <cell r="E1979">
            <v>415001</v>
          </cell>
          <cell r="F1979">
            <v>4150</v>
          </cell>
          <cell r="G1979" t="str">
            <v>G&amp;A</v>
          </cell>
          <cell r="H1979" t="str">
            <v>BASE JV</v>
          </cell>
          <cell r="I1979" t="str">
            <v>HR</v>
          </cell>
          <cell r="J1979" t="str">
            <v>INFRASTRUCTURE</v>
          </cell>
          <cell r="K1979" t="str">
            <v>Infrastructure Services Mgr Nigeria</v>
          </cell>
          <cell r="L1979" t="str">
            <v>Head RE &amp; Infrastructure Services SPDC</v>
          </cell>
          <cell r="M1979" t="str">
            <v>CHIGBO ENENMO</v>
          </cell>
          <cell r="N1979" t="str">
            <v>INFRASTRUCTURE</v>
          </cell>
          <cell r="O1979" t="str">
            <v>AJILIMA- ISAAC, HAWA</v>
          </cell>
          <cell r="P1979" t="str">
            <v>FESTUS.OSHOGBUNU@SHELL.COM</v>
          </cell>
          <cell r="Q1979" t="str">
            <v>OPEX</v>
          </cell>
          <cell r="R1979" t="str">
            <v>OPEX</v>
          </cell>
          <cell r="S1979" t="str">
            <v>NON SAL</v>
          </cell>
          <cell r="T1979" t="str">
            <v>N/A</v>
          </cell>
          <cell r="U1979" t="str">
            <v>N/A</v>
          </cell>
          <cell r="V1979" t="str">
            <v>N/A</v>
          </cell>
          <cell r="W1979" t="str">
            <v>P236.10 Office/Property Management</v>
          </cell>
          <cell r="X1979" t="str">
            <v>S7200 Services</v>
          </cell>
          <cell r="Y1979" t="str">
            <v>A2340 Overhead</v>
          </cell>
          <cell r="AB1979">
            <v>0</v>
          </cell>
          <cell r="AC1979">
            <v>0</v>
          </cell>
          <cell r="AD1979">
            <v>0</v>
          </cell>
        </row>
        <row r="1980">
          <cell r="A1980">
            <v>101363</v>
          </cell>
          <cell r="B1980" t="str">
            <v>VP INFRASTRUCTURE &amp; LOGISTIC - OVERHEAD</v>
          </cell>
          <cell r="C1980" t="str">
            <v>O.NG.SLE.RAU.FAC.71300</v>
          </cell>
          <cell r="D1980" t="str">
            <v>PORT HARCOURT RA OPERATIONS</v>
          </cell>
          <cell r="E1980">
            <v>415001</v>
          </cell>
          <cell r="F1980">
            <v>4150</v>
          </cell>
          <cell r="G1980" t="str">
            <v>PMM</v>
          </cell>
          <cell r="H1980" t="str">
            <v>BASE JV</v>
          </cell>
          <cell r="I1980" t="str">
            <v>HR</v>
          </cell>
          <cell r="J1980" t="str">
            <v>INFRASTRUCTURE</v>
          </cell>
          <cell r="K1980" t="str">
            <v>Infrastructure Services Mgr Nigeria</v>
          </cell>
          <cell r="L1980" t="str">
            <v>Head RE &amp; Infrastructure Services SPDC</v>
          </cell>
          <cell r="M1980" t="str">
            <v>CHIGBO ENENMO</v>
          </cell>
          <cell r="N1980" t="str">
            <v>INFRASTRUCTURE</v>
          </cell>
          <cell r="O1980" t="str">
            <v>AJILIMA- ISAAC, HAWA</v>
          </cell>
          <cell r="P1980" t="str">
            <v>SAMSON.USIAYO@SHELL.COM</v>
          </cell>
          <cell r="Q1980" t="str">
            <v>OPEX</v>
          </cell>
          <cell r="R1980" t="str">
            <v>OPEX</v>
          </cell>
          <cell r="S1980" t="str">
            <v>NON SAL</v>
          </cell>
          <cell r="T1980" t="str">
            <v>N/A</v>
          </cell>
          <cell r="U1980" t="str">
            <v>N/A</v>
          </cell>
          <cell r="V1980" t="str">
            <v>N/A</v>
          </cell>
          <cell r="W1980" t="str">
            <v>P236.10 Office/Property Management</v>
          </cell>
          <cell r="X1980" t="str">
            <v>S7200 Services</v>
          </cell>
          <cell r="Y1980" t="str">
            <v>A2340 Overhead</v>
          </cell>
          <cell r="AB1980">
            <v>0</v>
          </cell>
          <cell r="AC1980">
            <v>0</v>
          </cell>
          <cell r="AD1980">
            <v>0</v>
          </cell>
        </row>
        <row r="1981">
          <cell r="A1981">
            <v>101369</v>
          </cell>
          <cell r="B1981" t="str">
            <v>SLE RA HOUSEHOLD FLOAT AND RA FURNITURE MAINTANANCE</v>
          </cell>
          <cell r="C1981" t="str">
            <v>O.NG.SLE.RAU.FAC.71300</v>
          </cell>
          <cell r="D1981" t="str">
            <v>PORT HARCOURT RA OPERATIONS</v>
          </cell>
          <cell r="E1981">
            <v>415001</v>
          </cell>
          <cell r="F1981">
            <v>4150</v>
          </cell>
          <cell r="G1981" t="str">
            <v>PMM</v>
          </cell>
          <cell r="H1981" t="str">
            <v>BASE JV</v>
          </cell>
          <cell r="I1981" t="str">
            <v>HR</v>
          </cell>
          <cell r="J1981" t="str">
            <v>INFRASTRUCTURE</v>
          </cell>
          <cell r="K1981" t="str">
            <v>Infrastructure Services Mgr Nigeria</v>
          </cell>
          <cell r="L1981" t="str">
            <v>Head RE &amp; Infrastructure Services SPDC</v>
          </cell>
          <cell r="M1981" t="str">
            <v>CHIGBO ENENMO</v>
          </cell>
          <cell r="N1981" t="str">
            <v>INFRASTRUCTURE</v>
          </cell>
          <cell r="O1981" t="str">
            <v>AJILIMA- ISAAC, HAWA</v>
          </cell>
          <cell r="P1981" t="str">
            <v>SAMSON.USIAYO@SHELL.COM</v>
          </cell>
          <cell r="Q1981" t="str">
            <v>OPEX</v>
          </cell>
          <cell r="R1981" t="str">
            <v>OPEX</v>
          </cell>
          <cell r="S1981" t="str">
            <v>NON SAL</v>
          </cell>
          <cell r="T1981" t="str">
            <v>N/A</v>
          </cell>
          <cell r="U1981" t="str">
            <v>N/A</v>
          </cell>
          <cell r="V1981" t="str">
            <v>N/A</v>
          </cell>
          <cell r="W1981" t="str">
            <v>P236.10 Office/Property Management</v>
          </cell>
          <cell r="X1981" t="str">
            <v>S7200 Services</v>
          </cell>
          <cell r="Y1981" t="str">
            <v>A2340 Overhead</v>
          </cell>
          <cell r="AB1981">
            <v>0</v>
          </cell>
          <cell r="AC1981">
            <v>0</v>
          </cell>
          <cell r="AD1981">
            <v>0</v>
          </cell>
        </row>
        <row r="1982">
          <cell r="A1982" t="str">
            <v>O.NG.PSE.CEU.FAC.71300</v>
          </cell>
          <cell r="B1982" t="str">
            <v>CHEMISTRY LAB OPERATIONS</v>
          </cell>
          <cell r="C1982" t="str">
            <v>O.NG.PSE.CEU.FAC.71300</v>
          </cell>
          <cell r="D1982" t="str">
            <v>CHEMISTRY LAB OPERATIONS (PRODUCTION LABORATORY OPERATION EXPENSES)</v>
          </cell>
          <cell r="E1982">
            <v>411009</v>
          </cell>
          <cell r="F1982">
            <v>4110</v>
          </cell>
          <cell r="G1982" t="str">
            <v>PE</v>
          </cell>
          <cell r="H1982" t="str">
            <v>BASE JV</v>
          </cell>
          <cell r="I1982" t="str">
            <v>PRODUCTION</v>
          </cell>
          <cell r="J1982" t="str">
            <v>PRODUCTION</v>
          </cell>
          <cell r="K1982" t="str">
            <v>Production Services Manager</v>
          </cell>
          <cell r="L1982" t="str">
            <v>Hd Prodn Chemistry &amp; Discipline Lead</v>
          </cell>
          <cell r="M1982" t="str">
            <v>IRETI OMOTOSO</v>
          </cell>
          <cell r="N1982" t="str">
            <v>PRODUCTION</v>
          </cell>
          <cell r="O1982" t="str">
            <v>ADEPOJU, OPEYEMI</v>
          </cell>
          <cell r="P1982" t="str">
            <v>MICHAEL.OSUAGWU@SHELL.COM</v>
          </cell>
          <cell r="Q1982" t="str">
            <v>OPEX</v>
          </cell>
          <cell r="R1982" t="str">
            <v>OPEX</v>
          </cell>
          <cell r="S1982" t="str">
            <v>NON SAL</v>
          </cell>
          <cell r="T1982" t="str">
            <v>N/A</v>
          </cell>
          <cell r="U1982" t="str">
            <v>N/A</v>
          </cell>
          <cell r="V1982" t="str">
            <v>C_OPSE_OIL_Z11</v>
          </cell>
          <cell r="W1982" t="str">
            <v>P235 Direct Management</v>
          </cell>
          <cell r="X1982" t="str">
            <v>S7200 Services</v>
          </cell>
          <cell r="Y1982" t="str">
            <v>A2170 Direct Mngt and Overheads</v>
          </cell>
          <cell r="AB1982">
            <v>61338106.600000001</v>
          </cell>
          <cell r="AC1982">
            <v>36733.119999999995</v>
          </cell>
          <cell r="AD1982">
            <v>237841.66622950821</v>
          </cell>
        </row>
        <row r="1983">
          <cell r="A1983" t="str">
            <v>O.NG.PSE.CEU.FAC.724FC</v>
          </cell>
          <cell r="B1983" t="str">
            <v>CHEMISTRY LAB COR. MTC.</v>
          </cell>
          <cell r="C1983" t="str">
            <v>O.NG.PSE.CEU.FAC.724FC</v>
          </cell>
          <cell r="D1983" t="str">
            <v>CHEMISTRY LAB COR. MTC.</v>
          </cell>
          <cell r="E1983">
            <v>411009</v>
          </cell>
          <cell r="F1983">
            <v>4110</v>
          </cell>
          <cell r="G1983" t="str">
            <v>OF-MTCE</v>
          </cell>
          <cell r="H1983" t="str">
            <v>BASE JV</v>
          </cell>
          <cell r="I1983" t="str">
            <v>PRODUCTION</v>
          </cell>
          <cell r="J1983" t="str">
            <v>PRODUCTION</v>
          </cell>
          <cell r="K1983" t="str">
            <v>Production Services Manager</v>
          </cell>
          <cell r="L1983" t="str">
            <v>Hd Prodn Chemistry &amp; Discipline Lead</v>
          </cell>
          <cell r="M1983" t="str">
            <v>IRETI OMOTOSO</v>
          </cell>
          <cell r="N1983" t="str">
            <v>PRODUCTION</v>
          </cell>
          <cell r="O1983" t="str">
            <v>ADEPOJU, OPEYEMI</v>
          </cell>
          <cell r="P1983" t="str">
            <v>MICHAEL.OSUAGWU@SHELL.COM</v>
          </cell>
          <cell r="Q1983" t="str">
            <v>OPEX</v>
          </cell>
          <cell r="R1983" t="str">
            <v>OPEX</v>
          </cell>
          <cell r="S1983" t="str">
            <v>NON SAL</v>
          </cell>
          <cell r="T1983" t="str">
            <v>N/A</v>
          </cell>
          <cell r="U1983" t="str">
            <v>N/A</v>
          </cell>
          <cell r="V1983" t="str">
            <v>C_OPSE_OIL_Z11</v>
          </cell>
          <cell r="W1983" t="str">
            <v>P235 Direct Management</v>
          </cell>
          <cell r="X1983" t="str">
            <v>S7200 Services</v>
          </cell>
          <cell r="Y1983" t="str">
            <v>A2170 Direct Mngt and Overheads</v>
          </cell>
          <cell r="AB1983">
            <v>11759362.970000001</v>
          </cell>
          <cell r="AC1983">
            <v>86869.15</v>
          </cell>
          <cell r="AD1983">
            <v>125424.43842622951</v>
          </cell>
        </row>
        <row r="1984">
          <cell r="A1984">
            <v>101374</v>
          </cell>
          <cell r="B1984" t="str">
            <v>RA GUEST HOUSE ACCOMMODATION</v>
          </cell>
          <cell r="C1984" t="str">
            <v>O.NG.SLE.RAU.FAC.71300</v>
          </cell>
          <cell r="D1984" t="str">
            <v>PORT HARCOURT RA OPERATIONS</v>
          </cell>
          <cell r="E1984">
            <v>415001</v>
          </cell>
          <cell r="F1984">
            <v>4150</v>
          </cell>
          <cell r="G1984" t="str">
            <v>PMM</v>
          </cell>
          <cell r="H1984" t="str">
            <v>BASE JV</v>
          </cell>
          <cell r="I1984" t="str">
            <v>HR</v>
          </cell>
          <cell r="J1984" t="str">
            <v>INFRASTRUCTURE</v>
          </cell>
          <cell r="K1984" t="str">
            <v>Infrastructure Services Mgr Nigeria</v>
          </cell>
          <cell r="L1984" t="str">
            <v>Head RE &amp; Infrastructure Services SPDC</v>
          </cell>
          <cell r="M1984" t="str">
            <v>CHIGBO ENENMO</v>
          </cell>
          <cell r="N1984" t="str">
            <v>INFRASTRUCTURE</v>
          </cell>
          <cell r="O1984" t="str">
            <v>AJILIMA- ISAAC, HAWA</v>
          </cell>
          <cell r="P1984" t="str">
            <v>SAMSON.USIAYO@SHELL.COM</v>
          </cell>
          <cell r="Q1984" t="str">
            <v>OPEX</v>
          </cell>
          <cell r="R1984" t="str">
            <v>OPEX</v>
          </cell>
          <cell r="S1984" t="str">
            <v>NON SAL</v>
          </cell>
          <cell r="T1984" t="str">
            <v>N/A</v>
          </cell>
          <cell r="U1984" t="str">
            <v>N/A</v>
          </cell>
          <cell r="V1984" t="str">
            <v>N/A</v>
          </cell>
          <cell r="W1984" t="str">
            <v>P236.04 HR</v>
          </cell>
          <cell r="X1984" t="str">
            <v>S7200 Services</v>
          </cell>
          <cell r="Y1984" t="str">
            <v>A2340 Overhead</v>
          </cell>
          <cell r="AB1984">
            <v>0</v>
          </cell>
          <cell r="AC1984">
            <v>0</v>
          </cell>
          <cell r="AD1984">
            <v>0</v>
          </cell>
        </row>
        <row r="1985">
          <cell r="A1985" t="str">
            <v>O.NG.SLE.RAU.FAC.71300</v>
          </cell>
          <cell r="B1985" t="str">
            <v>PORT HARCOURT RA OPERATIONS</v>
          </cell>
          <cell r="C1985" t="str">
            <v>O.NG.SLE.RAU.FAC.71300</v>
          </cell>
          <cell r="D1985" t="str">
            <v>PORT HARCOURT RA OPERATIONS</v>
          </cell>
          <cell r="E1985">
            <v>415001</v>
          </cell>
          <cell r="F1985">
            <v>4150</v>
          </cell>
          <cell r="G1985" t="str">
            <v>PMM</v>
          </cell>
          <cell r="H1985" t="str">
            <v>BASE JV</v>
          </cell>
          <cell r="I1985" t="str">
            <v>HR</v>
          </cell>
          <cell r="J1985" t="str">
            <v>INFRASTRUCTURE</v>
          </cell>
          <cell r="K1985" t="str">
            <v>Infrastructure Services Mgr Nigeria</v>
          </cell>
          <cell r="L1985" t="str">
            <v>Head RE &amp; Infrastructure Services SPDC</v>
          </cell>
          <cell r="M1985" t="str">
            <v>CHIGBO ENENMO</v>
          </cell>
          <cell r="N1985" t="str">
            <v>INFRASTRUCTURE</v>
          </cell>
          <cell r="O1985" t="str">
            <v>AJILIMA- ISAAC, HAWA</v>
          </cell>
          <cell r="P1985" t="str">
            <v>SAMSON.USIAYO@SHELL.COM</v>
          </cell>
          <cell r="Q1985" t="str">
            <v>OPEX</v>
          </cell>
          <cell r="R1985" t="str">
            <v>OPEX</v>
          </cell>
          <cell r="S1985" t="str">
            <v>NON SAL</v>
          </cell>
          <cell r="T1985" t="str">
            <v>N/A</v>
          </cell>
          <cell r="U1985" t="str">
            <v>N/A</v>
          </cell>
          <cell r="V1985" t="str">
            <v>C_OPSE_OIL_Z11</v>
          </cell>
          <cell r="W1985" t="str">
            <v>P236.10 Office/Property Management</v>
          </cell>
          <cell r="X1985" t="str">
            <v>S7200 Services</v>
          </cell>
          <cell r="Y1985" t="str">
            <v>A2340 Overhead</v>
          </cell>
          <cell r="AB1985">
            <v>1292643172.8900001</v>
          </cell>
          <cell r="AC1985">
            <v>121465.96655737294</v>
          </cell>
          <cell r="AD1985">
            <v>4359640.303901636</v>
          </cell>
        </row>
        <row r="1986">
          <cell r="A1986" t="str">
            <v>O.NG.SLE.RAU.FAC.724FP</v>
          </cell>
          <cell r="B1986" t="str">
            <v>PORTHARCOURTRAPREV.MTC</v>
          </cell>
          <cell r="C1986" t="str">
            <v>O.NG.SLE.RAU.FAC.71300</v>
          </cell>
          <cell r="D1986" t="str">
            <v>PORT HARCOURT RA OPERATIONS</v>
          </cell>
          <cell r="E1986">
            <v>415001</v>
          </cell>
          <cell r="F1986">
            <v>4150</v>
          </cell>
          <cell r="G1986" t="str">
            <v>PMM</v>
          </cell>
          <cell r="H1986" t="str">
            <v>BASE JV</v>
          </cell>
          <cell r="I1986" t="str">
            <v>HR</v>
          </cell>
          <cell r="J1986" t="str">
            <v>INFRASTRUCTURE</v>
          </cell>
          <cell r="K1986" t="str">
            <v>Infrastructure Services Mgr Nigeria</v>
          </cell>
          <cell r="L1986" t="str">
            <v>Head RE &amp; Infrastructure Services SPDC</v>
          </cell>
          <cell r="M1986" t="str">
            <v>CHIGBO ENENMO</v>
          </cell>
          <cell r="N1986" t="str">
            <v>INFRASTRUCTURE</v>
          </cell>
          <cell r="O1986" t="str">
            <v>AJILIMA- ISAAC, HAWA</v>
          </cell>
          <cell r="P1986" t="str">
            <v>SAMSON.USIAYO@SHELL.COM</v>
          </cell>
          <cell r="Q1986" t="str">
            <v>OPEX</v>
          </cell>
          <cell r="R1986" t="str">
            <v>OPEX</v>
          </cell>
          <cell r="S1986" t="str">
            <v>NON SAL</v>
          </cell>
          <cell r="T1986" t="str">
            <v>N/A</v>
          </cell>
          <cell r="U1986" t="str">
            <v>N/A</v>
          </cell>
          <cell r="V1986" t="str">
            <v>N/A</v>
          </cell>
          <cell r="W1986" t="str">
            <v>P236.10 Office/Property Management</v>
          </cell>
          <cell r="X1986" t="str">
            <v>S7200 Services</v>
          </cell>
          <cell r="Y1986" t="str">
            <v>A2340 Overhead</v>
          </cell>
          <cell r="AB1986">
            <v>0</v>
          </cell>
          <cell r="AC1986">
            <v>0</v>
          </cell>
          <cell r="AD1986">
            <v>0</v>
          </cell>
        </row>
        <row r="1987">
          <cell r="A1987" t="str">
            <v>O.NG.PSE.WSU.FAC.71300</v>
          </cell>
          <cell r="B1987" t="str">
            <v>PROD. WORKSHOP OPERATIONS</v>
          </cell>
          <cell r="C1987" t="str">
            <v>O.NG.PSE.WSU.FAC.71300</v>
          </cell>
          <cell r="D1987" t="str">
            <v>PROD. WORKSHOP OPERATIONS</v>
          </cell>
          <cell r="E1987">
            <v>413001</v>
          </cell>
          <cell r="F1987">
            <v>4130</v>
          </cell>
          <cell r="G1987" t="str">
            <v>OF-MTCE</v>
          </cell>
          <cell r="H1987" t="str">
            <v>BASE JV</v>
          </cell>
          <cell r="I1987" t="str">
            <v>PRODUCTION</v>
          </cell>
          <cell r="J1987" t="str">
            <v>PRODUCTION</v>
          </cell>
          <cell r="K1987" t="str">
            <v>Asset Manager, Central Hub</v>
          </cell>
          <cell r="L1987" t="str">
            <v>Asset Management Integration Lead</v>
          </cell>
          <cell r="M1987" t="str">
            <v>IRETI OMOTOSO</v>
          </cell>
          <cell r="N1987" t="str">
            <v>PRODUCTION</v>
          </cell>
          <cell r="O1987" t="str">
            <v>OLALEYE, OLAYEMI</v>
          </cell>
          <cell r="P1987" t="str">
            <v>ABIODUN.BAKARE@SHELL.COM</v>
          </cell>
          <cell r="Q1987" t="str">
            <v>OPEX</v>
          </cell>
          <cell r="R1987" t="str">
            <v>OPEX</v>
          </cell>
          <cell r="S1987" t="str">
            <v>NON SAL</v>
          </cell>
          <cell r="T1987" t="str">
            <v>N/A</v>
          </cell>
          <cell r="U1987" t="str">
            <v>N/A</v>
          </cell>
          <cell r="V1987" t="str">
            <v>C_OPSE_OIL_Z11</v>
          </cell>
          <cell r="W1987" t="str">
            <v>P231 Production Operations</v>
          </cell>
          <cell r="X1987" t="str">
            <v>S7200 Services</v>
          </cell>
          <cell r="Y1987" t="str">
            <v>A2140 Facilities Maintenance</v>
          </cell>
          <cell r="AB1987">
            <v>826761899.02417016</v>
          </cell>
          <cell r="AC1987">
            <v>148308.05000000002</v>
          </cell>
          <cell r="AD1987">
            <v>2859002.8008989184</v>
          </cell>
        </row>
        <row r="1988">
          <cell r="A1988">
            <v>113173</v>
          </cell>
          <cell r="B1988" t="str">
            <v>OVERHEADS, PNCFGS CORPORATE SERVICES - PROFESSIONAL FEES/SERVICE</v>
          </cell>
          <cell r="C1988" t="str">
            <v>O.NG.SLE.RAU.FAC.724FC</v>
          </cell>
          <cell r="D1988" t="str">
            <v>CORPORATE UTILITIES OPERATIONS - EAST</v>
          </cell>
          <cell r="E1988">
            <v>415001</v>
          </cell>
          <cell r="F1988">
            <v>4150</v>
          </cell>
          <cell r="G1988" t="str">
            <v>OF-MTCE</v>
          </cell>
          <cell r="H1988" t="str">
            <v>BASE JV</v>
          </cell>
          <cell r="I1988" t="str">
            <v>HR</v>
          </cell>
          <cell r="J1988" t="str">
            <v>INFRASTRUCTURE</v>
          </cell>
          <cell r="K1988" t="str">
            <v>Infrastructure Services Mgr Nigeria</v>
          </cell>
          <cell r="L1988" t="str">
            <v>Head, Corporate Utilities</v>
          </cell>
          <cell r="M1988" t="str">
            <v>CHIGBO ENENMO</v>
          </cell>
          <cell r="N1988" t="str">
            <v>INFRASTRUCTURE</v>
          </cell>
          <cell r="O1988" t="str">
            <v>AJILIMA- ISAAC, HAWA</v>
          </cell>
          <cell r="P1988" t="str">
            <v>IDARA.IDANG@SHELL.COM</v>
          </cell>
          <cell r="Q1988" t="str">
            <v>OPEX</v>
          </cell>
          <cell r="R1988" t="str">
            <v>OPEX</v>
          </cell>
          <cell r="S1988" t="str">
            <v>NON SAL</v>
          </cell>
          <cell r="T1988" t="str">
            <v>N/A</v>
          </cell>
          <cell r="U1988" t="str">
            <v>N/A</v>
          </cell>
          <cell r="V1988" t="str">
            <v>N/A</v>
          </cell>
          <cell r="W1988" t="str">
            <v>P236.07 Procurement Management</v>
          </cell>
          <cell r="X1988" t="str">
            <v>S7200 Services</v>
          </cell>
          <cell r="Y1988" t="str">
            <v>A2340 Overhead</v>
          </cell>
          <cell r="AB1988">
            <v>0</v>
          </cell>
          <cell r="AC1988">
            <v>0</v>
          </cell>
          <cell r="AD1988">
            <v>0</v>
          </cell>
        </row>
        <row r="1989">
          <cell r="A1989" t="str">
            <v>O.NG.PSE.WSU.FAC.724FP</v>
          </cell>
          <cell r="B1989" t="str">
            <v>PROD. WORKSHOP PREV. MTC</v>
          </cell>
          <cell r="C1989" t="str">
            <v>O.NG.PSE.WSU.FAC.724FP</v>
          </cell>
          <cell r="D1989" t="str">
            <v>PROD. WORKSHOP PREV. MTC (PRODUCTION MAINTENANCE – OIL (ONSHORE))</v>
          </cell>
          <cell r="E1989">
            <v>413001</v>
          </cell>
          <cell r="F1989">
            <v>4130</v>
          </cell>
          <cell r="G1989" t="str">
            <v>OF-MTCE</v>
          </cell>
          <cell r="H1989" t="str">
            <v>BASE JV</v>
          </cell>
          <cell r="I1989" t="str">
            <v>PRODUCTION</v>
          </cell>
          <cell r="J1989" t="str">
            <v>PRODUCTION</v>
          </cell>
          <cell r="K1989" t="str">
            <v>Asset Manager, Central Hub</v>
          </cell>
          <cell r="L1989" t="str">
            <v>Asset Management Integration Lead</v>
          </cell>
          <cell r="M1989" t="str">
            <v>IRETI OMOTOSO</v>
          </cell>
          <cell r="N1989" t="str">
            <v>PRODUCTION</v>
          </cell>
          <cell r="O1989" t="str">
            <v>OLALEYE, OLAYEMI</v>
          </cell>
          <cell r="P1989" t="str">
            <v>ABIODUN.BAKARE@SHELL.COM</v>
          </cell>
          <cell r="Q1989" t="str">
            <v>OPEX</v>
          </cell>
          <cell r="R1989" t="str">
            <v>OPEX</v>
          </cell>
          <cell r="S1989" t="str">
            <v>NON SAL</v>
          </cell>
          <cell r="T1989" t="str">
            <v>N/A</v>
          </cell>
          <cell r="U1989" t="str">
            <v>N/A</v>
          </cell>
          <cell r="V1989" t="str">
            <v>C_OPSE_OIL_Z11</v>
          </cell>
          <cell r="W1989" t="str">
            <v>P233 Facilities Maintenance</v>
          </cell>
          <cell r="X1989" t="str">
            <v>S7200 Services</v>
          </cell>
          <cell r="Y1989" t="str">
            <v>A2140 Facilities Maintenance</v>
          </cell>
          <cell r="AB1989">
            <v>74610400</v>
          </cell>
          <cell r="AC1989">
            <v>80168</v>
          </cell>
          <cell r="AD1989">
            <v>324792.26229508198</v>
          </cell>
        </row>
        <row r="1990">
          <cell r="A1990">
            <v>113188</v>
          </cell>
          <cell r="B1990" t="str">
            <v>OVERHEADS HR &amp; SERVICES- CORPORATE UTILITIES</v>
          </cell>
          <cell r="C1990" t="str">
            <v>O.NG.SLE.RAU.FAC.724FC</v>
          </cell>
          <cell r="D1990" t="str">
            <v>CORPORATE UTILITIES OPERATIONS - EAST</v>
          </cell>
          <cell r="E1990">
            <v>415001</v>
          </cell>
          <cell r="F1990">
            <v>4150</v>
          </cell>
          <cell r="G1990" t="str">
            <v>OF-MTCE</v>
          </cell>
          <cell r="H1990" t="str">
            <v>BASE JV</v>
          </cell>
          <cell r="I1990" t="str">
            <v>HR</v>
          </cell>
          <cell r="J1990" t="str">
            <v>INFRASTRUCTURE</v>
          </cell>
          <cell r="K1990" t="str">
            <v>Infrastructure Services Mgr Nigeria</v>
          </cell>
          <cell r="L1990" t="str">
            <v>Head, Corporate Utilities</v>
          </cell>
          <cell r="M1990" t="str">
            <v>CHIGBO ENENMO</v>
          </cell>
          <cell r="N1990" t="str">
            <v>INFRASTRUCTURE</v>
          </cell>
          <cell r="O1990" t="str">
            <v>AJILIMA- ISAAC, HAWA</v>
          </cell>
          <cell r="P1990" t="str">
            <v>IDARA.IDANG@SHELL.COM</v>
          </cell>
          <cell r="Q1990" t="str">
            <v>OPEX</v>
          </cell>
          <cell r="R1990" t="str">
            <v>OPEX</v>
          </cell>
          <cell r="S1990" t="str">
            <v>NON SAL</v>
          </cell>
          <cell r="T1990" t="str">
            <v>N/A</v>
          </cell>
          <cell r="U1990" t="str">
            <v>N/A</v>
          </cell>
          <cell r="V1990" t="str">
            <v>N/A</v>
          </cell>
          <cell r="W1990" t="str">
            <v>P236.10 Office/Property Management</v>
          </cell>
          <cell r="X1990" t="str">
            <v>S7200 Services</v>
          </cell>
          <cell r="Y1990" t="str">
            <v>A2340 Overhead</v>
          </cell>
          <cell r="AB1990">
            <v>0</v>
          </cell>
          <cell r="AC1990">
            <v>0</v>
          </cell>
          <cell r="AD1990">
            <v>0</v>
          </cell>
        </row>
        <row r="1991">
          <cell r="A1991" t="str">
            <v>O.NG.SLE.RAU.FAC.724FC</v>
          </cell>
          <cell r="B1991" t="str">
            <v>CORPORATE UTILITIES OPERATIONS - EAST</v>
          </cell>
          <cell r="C1991" t="str">
            <v>O.NG.SLE.RAU.FAC.724FC</v>
          </cell>
          <cell r="D1991" t="str">
            <v>CORPORATE UTILITIES OPERATIONS - EAST</v>
          </cell>
          <cell r="E1991">
            <v>415001</v>
          </cell>
          <cell r="F1991">
            <v>4150</v>
          </cell>
          <cell r="G1991" t="str">
            <v>OF-MTCE</v>
          </cell>
          <cell r="H1991" t="str">
            <v>BASE JV</v>
          </cell>
          <cell r="I1991" t="str">
            <v>HR</v>
          </cell>
          <cell r="J1991" t="str">
            <v>INFRASTRUCTURE</v>
          </cell>
          <cell r="K1991" t="str">
            <v>Infrastructure Services Mgr Nigeria</v>
          </cell>
          <cell r="L1991" t="str">
            <v>Head, Corporate Utilities</v>
          </cell>
          <cell r="M1991" t="str">
            <v>CHIGBO ENENMO</v>
          </cell>
          <cell r="N1991" t="str">
            <v>INFRASTRUCTURE</v>
          </cell>
          <cell r="O1991" t="str">
            <v>AJILIMA- ISAAC, HAWA</v>
          </cell>
          <cell r="P1991" t="str">
            <v>IDARA.IDANG@SHELL.COM</v>
          </cell>
          <cell r="Q1991" t="str">
            <v>OPEX</v>
          </cell>
          <cell r="R1991" t="str">
            <v>OPEX</v>
          </cell>
          <cell r="S1991" t="str">
            <v>NON SAL</v>
          </cell>
          <cell r="T1991" t="str">
            <v>N/A</v>
          </cell>
          <cell r="U1991" t="str">
            <v>N/A</v>
          </cell>
          <cell r="V1991" t="str">
            <v>C_OPSE_OIL_Z11</v>
          </cell>
          <cell r="W1991" t="str">
            <v>P236.10 Office/Property Management</v>
          </cell>
          <cell r="X1991" t="str">
            <v>S7200 Services</v>
          </cell>
          <cell r="Y1991" t="str">
            <v>A2340 Overhead</v>
          </cell>
          <cell r="AB1991">
            <v>0</v>
          </cell>
          <cell r="AC1991">
            <v>0</v>
          </cell>
          <cell r="AD1991">
            <v>0</v>
          </cell>
        </row>
        <row r="1992">
          <cell r="A1992" t="str">
            <v>O.NG.PSO.PIP.FAC.724FP</v>
          </cell>
          <cell r="B1992" t="str">
            <v>OGGSS PIPELINE PREV. MTC</v>
          </cell>
          <cell r="C1992" t="str">
            <v>O.NG.PSO.PIP.FAC.724FP</v>
          </cell>
          <cell r="D1992" t="str">
            <v>OGGSS PIPELINE PREV. MTC (MAINTENANCE OF PIPELINES, FLOWLINES AND RISERS - CRUDE)</v>
          </cell>
          <cell r="E1992">
            <v>412003</v>
          </cell>
          <cell r="F1992">
            <v>4120</v>
          </cell>
          <cell r="G1992" t="str">
            <v>GAS</v>
          </cell>
          <cell r="H1992" t="str">
            <v>BASE JV</v>
          </cell>
          <cell r="I1992" t="str">
            <v>PRODUCTION</v>
          </cell>
          <cell r="J1992" t="str">
            <v>PRODUCTION</v>
          </cell>
          <cell r="K1992" t="str">
            <v>Asset Manager, EA Hub</v>
          </cell>
          <cell r="L1992" t="str">
            <v>Asset Management Integration Lead</v>
          </cell>
          <cell r="M1992" t="str">
            <v>IRETI OMOTOSO</v>
          </cell>
          <cell r="N1992" t="str">
            <v>PRODUCTION</v>
          </cell>
          <cell r="O1992" t="str">
            <v>OLUMIDE, VICTORIA</v>
          </cell>
          <cell r="P1992" t="str">
            <v>OGBONNA.NWACHI@SHELL.COM</v>
          </cell>
          <cell r="Q1992" t="str">
            <v>OPEX</v>
          </cell>
          <cell r="R1992" t="str">
            <v>OPEX</v>
          </cell>
          <cell r="S1992" t="str">
            <v>NON SAL</v>
          </cell>
          <cell r="T1992" t="str">
            <v>N/A</v>
          </cell>
          <cell r="U1992" t="str">
            <v>N/A</v>
          </cell>
          <cell r="V1992" t="str">
            <v>N_EAZZ_OFS_N01</v>
          </cell>
          <cell r="W1992" t="str">
            <v>P233 Facilities Maintenance - Gas</v>
          </cell>
          <cell r="X1992" t="str">
            <v>S7200 Services</v>
          </cell>
          <cell r="Y1992" t="str">
            <v>A2140 Facilities Maintenance</v>
          </cell>
          <cell r="AB1992">
            <v>383909600.00000006</v>
          </cell>
          <cell r="AC1992">
            <v>1888079.9999999998</v>
          </cell>
          <cell r="AD1992">
            <v>3146800</v>
          </cell>
        </row>
        <row r="1993">
          <cell r="A1993" t="str">
            <v>O.NG.SLW.RAU.FAC.724FC</v>
          </cell>
          <cell r="B1993" t="str">
            <v>CORPORATE UTILITIES OPERATIONS - WEST</v>
          </cell>
          <cell r="C1993" t="str">
            <v>O.NG.SLE.RAU.FAC.724FC</v>
          </cell>
          <cell r="D1993" t="str">
            <v>CORPORATE UTILITIES OPERATIONS - EAST</v>
          </cell>
          <cell r="E1993">
            <v>415001</v>
          </cell>
          <cell r="F1993">
            <v>4150</v>
          </cell>
          <cell r="G1993" t="str">
            <v>OF-MTCE</v>
          </cell>
          <cell r="H1993" t="str">
            <v>BASE JV</v>
          </cell>
          <cell r="I1993" t="str">
            <v>HR</v>
          </cell>
          <cell r="J1993" t="str">
            <v>INFRASTRUCTURE</v>
          </cell>
          <cell r="K1993" t="str">
            <v>Infrastructure Services Mgr Nigeria</v>
          </cell>
          <cell r="L1993" t="str">
            <v>Head, Corporate Utilities</v>
          </cell>
          <cell r="M1993" t="str">
            <v>CHIGBO ENENMO</v>
          </cell>
          <cell r="N1993" t="str">
            <v>INFRASTRUCTURE</v>
          </cell>
          <cell r="O1993" t="str">
            <v>AJILIMA- ISAAC, HAWA</v>
          </cell>
          <cell r="P1993" t="str">
            <v>IDARA.IDANG@SHELL.COM</v>
          </cell>
          <cell r="Q1993" t="str">
            <v>OPEX</v>
          </cell>
          <cell r="R1993" t="str">
            <v>OPEX</v>
          </cell>
          <cell r="S1993" t="str">
            <v>NON SAL</v>
          </cell>
          <cell r="T1993" t="str">
            <v>N/A</v>
          </cell>
          <cell r="U1993" t="str">
            <v>N/A</v>
          </cell>
          <cell r="V1993" t="str">
            <v>C_OPSE_OIL_Z11</v>
          </cell>
          <cell r="W1993" t="str">
            <v>P236.10 Office/Property Management</v>
          </cell>
          <cell r="X1993" t="str">
            <v>S7200 Services</v>
          </cell>
          <cell r="Y1993" t="str">
            <v>A2340 Overhead</v>
          </cell>
          <cell r="AB1993">
            <v>0</v>
          </cell>
          <cell r="AC1993">
            <v>0</v>
          </cell>
          <cell r="AD1993">
            <v>0</v>
          </cell>
        </row>
        <row r="1994">
          <cell r="A1994" t="str">
            <v>O.NG.SLE.UTH.FAC.71300</v>
          </cell>
          <cell r="B1994" t="str">
            <v>CORPORATE UTILITIES-HVAC OPERATIONS FIELD EAST</v>
          </cell>
          <cell r="C1994" t="str">
            <v>O.NG.SLE.UTH.FAC.71300</v>
          </cell>
          <cell r="D1994" t="str">
            <v>CORPORATE UTILITIES-HVAC OPERATIONS</v>
          </cell>
          <cell r="E1994">
            <v>415001</v>
          </cell>
          <cell r="F1994">
            <v>4150</v>
          </cell>
          <cell r="G1994" t="str">
            <v>OF-MTCE</v>
          </cell>
          <cell r="H1994" t="str">
            <v>BASE JV</v>
          </cell>
          <cell r="I1994" t="str">
            <v>HR</v>
          </cell>
          <cell r="J1994" t="str">
            <v>INFRASTRUCTURE</v>
          </cell>
          <cell r="K1994" t="str">
            <v>Infrastructure Services Mgr Nigeria</v>
          </cell>
          <cell r="L1994" t="str">
            <v>Head, Corporate Utilities</v>
          </cell>
          <cell r="M1994" t="str">
            <v>CHIGBO ENENMO</v>
          </cell>
          <cell r="N1994" t="str">
            <v>INFRASTRUCTURE</v>
          </cell>
          <cell r="O1994" t="str">
            <v>AJILIMA- ISAAC, HAWA</v>
          </cell>
          <cell r="P1994" t="str">
            <v>HUMPHREY.ULUOCHA@SHELL.COM</v>
          </cell>
          <cell r="Q1994" t="str">
            <v>OPEX</v>
          </cell>
          <cell r="R1994" t="str">
            <v>OPEX</v>
          </cell>
          <cell r="S1994" t="str">
            <v>NON SAL</v>
          </cell>
          <cell r="T1994" t="str">
            <v>N/A</v>
          </cell>
          <cell r="U1994" t="str">
            <v>N/A</v>
          </cell>
          <cell r="V1994" t="str">
            <v>C_OPSE_OIL_Z11</v>
          </cell>
          <cell r="W1994" t="str">
            <v>P236.10 Office/Property Management</v>
          </cell>
          <cell r="X1994" t="str">
            <v>S7200 Services</v>
          </cell>
          <cell r="Y1994" t="str">
            <v>A2340 Overhead</v>
          </cell>
          <cell r="AB1994">
            <v>98084000</v>
          </cell>
          <cell r="AC1994">
            <v>0</v>
          </cell>
          <cell r="AD1994">
            <v>321586.88524590165</v>
          </cell>
        </row>
        <row r="1995">
          <cell r="A1995" t="str">
            <v>O.NG.PSO.RPP.FAC.724FP</v>
          </cell>
          <cell r="B1995" t="str">
            <v>OGGS PLATFORM FACIL PREV. MTC</v>
          </cell>
          <cell r="C1995" t="str">
            <v>O.NG.PSO.RPP.FAC.724FP</v>
          </cell>
          <cell r="D1995" t="str">
            <v>OGGS PLATFORM FACIL PREV. MTC (MAINTENANCE OF PIPELINES, FLOWLINES AND RISERS - CRUDE)</v>
          </cell>
          <cell r="E1995">
            <v>412001</v>
          </cell>
          <cell r="F1995">
            <v>4120</v>
          </cell>
          <cell r="G1995" t="str">
            <v>GAS</v>
          </cell>
          <cell r="H1995" t="str">
            <v>BASE JV</v>
          </cell>
          <cell r="I1995" t="str">
            <v>PRODUCTION</v>
          </cell>
          <cell r="J1995" t="str">
            <v>PRODUCTION</v>
          </cell>
          <cell r="K1995" t="str">
            <v>Asset Manager, EA Hub</v>
          </cell>
          <cell r="L1995" t="str">
            <v>Asset Management Integration Lead</v>
          </cell>
          <cell r="M1995" t="str">
            <v>IRETI OMOTOSO</v>
          </cell>
          <cell r="N1995" t="str">
            <v>PRODUCTION</v>
          </cell>
          <cell r="O1995" t="str">
            <v>OLUMIDE, VICTORIA</v>
          </cell>
          <cell r="P1995" t="str">
            <v>OGBONNA.NWACHI@SHELL.COM</v>
          </cell>
          <cell r="Q1995" t="str">
            <v>OPEX</v>
          </cell>
          <cell r="R1995" t="str">
            <v>OPEX</v>
          </cell>
          <cell r="S1995" t="str">
            <v>NON SAL</v>
          </cell>
          <cell r="T1995" t="str">
            <v>N/A</v>
          </cell>
          <cell r="U1995" t="str">
            <v>N/A</v>
          </cell>
          <cell r="V1995" t="str">
            <v>N_EAZZ_OFS_N01</v>
          </cell>
          <cell r="W1995" t="str">
            <v>P233 Facilities Maintenance - Gas</v>
          </cell>
          <cell r="X1995" t="str">
            <v>S7200 Services</v>
          </cell>
          <cell r="Y1995" t="str">
            <v>A2140 Facilities Maintenance</v>
          </cell>
          <cell r="AB1995">
            <v>761226</v>
          </cell>
          <cell r="AC1995">
            <v>66519.95</v>
          </cell>
          <cell r="AD1995">
            <v>69015.772950819664</v>
          </cell>
        </row>
        <row r="1996">
          <cell r="A1996" t="str">
            <v>O.NG.SLL.UTH.FAC.71300</v>
          </cell>
          <cell r="B1996" t="str">
            <v>CORPORATE UTILITIES-HVAC OPERATIONS NON FIELD</v>
          </cell>
          <cell r="C1996" t="str">
            <v>O.NG.SLE.UTH.FAC.71300</v>
          </cell>
          <cell r="D1996" t="str">
            <v>CORPORATE UTILITIES-HVAC OPERATIONS</v>
          </cell>
          <cell r="E1996">
            <v>415001</v>
          </cell>
          <cell r="F1996">
            <v>4150</v>
          </cell>
          <cell r="G1996" t="str">
            <v>OF-MTCE</v>
          </cell>
          <cell r="H1996" t="str">
            <v>BASE JV</v>
          </cell>
          <cell r="I1996" t="str">
            <v>HR</v>
          </cell>
          <cell r="J1996" t="str">
            <v>INFRASTRUCTURE</v>
          </cell>
          <cell r="K1996" t="str">
            <v>Infrastructure Services Mgr Nigeria</v>
          </cell>
          <cell r="L1996" t="str">
            <v>Head, Corporate Utilities</v>
          </cell>
          <cell r="M1996" t="str">
            <v>CHIGBO ENENMO</v>
          </cell>
          <cell r="N1996" t="str">
            <v>INFRASTRUCTURE</v>
          </cell>
          <cell r="O1996" t="str">
            <v>AJILIMA- ISAAC, HAWA</v>
          </cell>
          <cell r="P1996" t="str">
            <v>HUMPHREY.ULUOCHA@SHELL.COM</v>
          </cell>
          <cell r="Q1996" t="str">
            <v>OPEX</v>
          </cell>
          <cell r="R1996" t="str">
            <v>OPEX</v>
          </cell>
          <cell r="S1996" t="str">
            <v>NON SAL</v>
          </cell>
          <cell r="T1996" t="str">
            <v>N/A</v>
          </cell>
          <cell r="U1996" t="str">
            <v>N/A</v>
          </cell>
          <cell r="V1996" t="str">
            <v>C_OPSE_OIL_Z11</v>
          </cell>
          <cell r="W1996" t="str">
            <v>P236.10 Office/Property Management</v>
          </cell>
          <cell r="X1996" t="str">
            <v>S7200 Services</v>
          </cell>
          <cell r="Y1996" t="str">
            <v>A2340 Overhead</v>
          </cell>
          <cell r="AB1996">
            <v>231424000</v>
          </cell>
          <cell r="AC1996">
            <v>414312</v>
          </cell>
          <cell r="AD1996">
            <v>1173079.2131147541</v>
          </cell>
        </row>
        <row r="1997">
          <cell r="A1997" t="str">
            <v>O.NG.SLW.UTH.FAC.71300</v>
          </cell>
          <cell r="B1997" t="str">
            <v>CORPORATE UTILITIES-HVAC OPERATIONS FIELD WEST</v>
          </cell>
          <cell r="C1997" t="str">
            <v>O.NG.SLE.UTH.FAC.71300</v>
          </cell>
          <cell r="D1997" t="str">
            <v>CORPORATE UTILITIES-HVAC OPERATIONS</v>
          </cell>
          <cell r="E1997">
            <v>415001</v>
          </cell>
          <cell r="F1997">
            <v>4150</v>
          </cell>
          <cell r="G1997" t="str">
            <v>OF-MTCE</v>
          </cell>
          <cell r="H1997" t="str">
            <v>BASE JV</v>
          </cell>
          <cell r="I1997" t="str">
            <v>HR</v>
          </cell>
          <cell r="J1997" t="str">
            <v>INFRASTRUCTURE</v>
          </cell>
          <cell r="K1997" t="str">
            <v>Infrastructure Services Mgr Nigeria</v>
          </cell>
          <cell r="L1997" t="str">
            <v>Head, Corporate Utilities</v>
          </cell>
          <cell r="M1997" t="str">
            <v>CHIGBO ENENMO</v>
          </cell>
          <cell r="N1997" t="str">
            <v>INFRASTRUCTURE</v>
          </cell>
          <cell r="O1997" t="str">
            <v>AJILIMA- ISAAC, HAWA</v>
          </cell>
          <cell r="P1997" t="str">
            <v>HUMPHREY.ULUOCHA@SHELL.COM</v>
          </cell>
          <cell r="Q1997" t="str">
            <v>OPEX</v>
          </cell>
          <cell r="R1997" t="str">
            <v>OPEX</v>
          </cell>
          <cell r="S1997" t="str">
            <v>NON SAL</v>
          </cell>
          <cell r="T1997" t="str">
            <v>N/A</v>
          </cell>
          <cell r="U1997" t="str">
            <v>N/A</v>
          </cell>
          <cell r="V1997" t="str">
            <v>C_OPSE_OIL_Z11</v>
          </cell>
          <cell r="W1997" t="str">
            <v>P236.10 Office/Property Management</v>
          </cell>
          <cell r="X1997" t="str">
            <v>S7200 Services</v>
          </cell>
          <cell r="Y1997" t="str">
            <v>A2340 Overhead</v>
          </cell>
          <cell r="AB1997">
            <v>47008000</v>
          </cell>
          <cell r="AC1997">
            <v>0</v>
          </cell>
          <cell r="AD1997">
            <v>154124.59016393442</v>
          </cell>
        </row>
        <row r="1998">
          <cell r="A1998" t="str">
            <v>O.NG.SLE.UTP.FAC.71300</v>
          </cell>
          <cell r="B1998" t="str">
            <v>CORPORATE UTILITIES-POWER GEN AND DISTRIBUTION OPERATIONS FIELD EAST</v>
          </cell>
          <cell r="C1998" t="str">
            <v>O.NG.SLE.UTP.FAC.71300</v>
          </cell>
          <cell r="D1998" t="str">
            <v>CORPORATE UTILITIES-POWER GEN AND DISTRIBUTION OPERATIONS</v>
          </cell>
          <cell r="E1998">
            <v>415001</v>
          </cell>
          <cell r="F1998">
            <v>4150</v>
          </cell>
          <cell r="G1998" t="str">
            <v>OF-MTCE</v>
          </cell>
          <cell r="H1998" t="str">
            <v>BASE JV</v>
          </cell>
          <cell r="I1998" t="str">
            <v>HR</v>
          </cell>
          <cell r="J1998" t="str">
            <v>INFRASTRUCTURE</v>
          </cell>
          <cell r="K1998" t="str">
            <v>Infrastructure Services Mgr Nigeria</v>
          </cell>
          <cell r="L1998" t="str">
            <v>Head, Corporate Utilities</v>
          </cell>
          <cell r="M1998" t="str">
            <v>CHIGBO ENENMO</v>
          </cell>
          <cell r="N1998" t="str">
            <v>INFRASTRUCTURE</v>
          </cell>
          <cell r="O1998" t="str">
            <v>AJILIMA- ISAAC, HAWA</v>
          </cell>
          <cell r="P1998" t="str">
            <v>IDARA.IDANG@SHELL.COM</v>
          </cell>
          <cell r="Q1998" t="str">
            <v>OPEX</v>
          </cell>
          <cell r="R1998" t="str">
            <v>OPEX</v>
          </cell>
          <cell r="S1998" t="str">
            <v>NON SAL</v>
          </cell>
          <cell r="T1998" t="str">
            <v>N/A</v>
          </cell>
          <cell r="U1998" t="str">
            <v>N/A</v>
          </cell>
          <cell r="V1998" t="str">
            <v>C_OPSE_OIL_Z11</v>
          </cell>
          <cell r="W1998" t="str">
            <v>P236.10 Office/Property Management</v>
          </cell>
          <cell r="X1998" t="str">
            <v>S7200 Services</v>
          </cell>
          <cell r="Y1998" t="str">
            <v>A2340 Overhead</v>
          </cell>
          <cell r="AB1998">
            <v>87720000</v>
          </cell>
          <cell r="AC1998">
            <v>78480</v>
          </cell>
          <cell r="AD1998">
            <v>366086.55737704918</v>
          </cell>
        </row>
        <row r="1999">
          <cell r="A1999" t="str">
            <v>O.NG.PSW.WSU.FAC.71300</v>
          </cell>
          <cell r="B1999" t="str">
            <v>PROD. WORKSHOP OPERATIONS</v>
          </cell>
          <cell r="C1999" t="str">
            <v>O.NG.PSW.WSU.FAC.71300</v>
          </cell>
          <cell r="D1999" t="str">
            <v>PROD. WORKSHOP OPERATIONS.</v>
          </cell>
          <cell r="E1999">
            <v>413001</v>
          </cell>
          <cell r="F1999">
            <v>4130</v>
          </cell>
          <cell r="G1999" t="str">
            <v>OF-MTCE</v>
          </cell>
          <cell r="H1999" t="str">
            <v>BASE JV</v>
          </cell>
          <cell r="I1999" t="str">
            <v>PRODUCTION</v>
          </cell>
          <cell r="J1999" t="str">
            <v>PRODUCTION</v>
          </cell>
          <cell r="K1999" t="str">
            <v>Asset Manager, Swamp West Hub</v>
          </cell>
          <cell r="L1999" t="str">
            <v>Asset Management Integration Lead</v>
          </cell>
          <cell r="M1999" t="str">
            <v>IRETI OMOTOSO</v>
          </cell>
          <cell r="N1999" t="str">
            <v>PRODUCTION</v>
          </cell>
          <cell r="O1999" t="str">
            <v>OLALEYE, OLAYEMI</v>
          </cell>
          <cell r="P1999" t="str">
            <v>ABIODUN.BAKARE@SHELL.COM</v>
          </cell>
          <cell r="Q1999" t="str">
            <v>OPEX</v>
          </cell>
          <cell r="R1999" t="str">
            <v>OPEX</v>
          </cell>
          <cell r="S1999" t="str">
            <v>NON SAL</v>
          </cell>
          <cell r="T1999" t="str">
            <v>N/A</v>
          </cell>
          <cell r="U1999" t="str">
            <v>N/A</v>
          </cell>
          <cell r="V1999" t="str">
            <v>C_OPSE_OIL_Z11</v>
          </cell>
          <cell r="W1999" t="str">
            <v>P231 Production Operations</v>
          </cell>
          <cell r="X1999" t="str">
            <v>S7200 Services</v>
          </cell>
          <cell r="Y1999" t="str">
            <v>A2140 Facilities Maintenance</v>
          </cell>
          <cell r="AB1999">
            <v>276256883.19999999</v>
          </cell>
          <cell r="AC1999">
            <v>524985</v>
          </cell>
          <cell r="AD1999">
            <v>1430745.272786885</v>
          </cell>
        </row>
        <row r="2000">
          <cell r="A2000" t="str">
            <v>O.NG.SLL.UTP.FAC.71300</v>
          </cell>
          <cell r="B2000" t="str">
            <v>CORPORATE UTILITIES-POWER GEN AND DISTRIBUTION OPERATIONS NON FIELD</v>
          </cell>
          <cell r="C2000" t="str">
            <v>O.NG.SLE.UTP.FAC.71300</v>
          </cell>
          <cell r="D2000" t="str">
            <v>CORPORATE UTILITIES-POWER GEN AND DISTRIBUTION OPERATIONS</v>
          </cell>
          <cell r="E2000">
            <v>415001</v>
          </cell>
          <cell r="F2000">
            <v>4150</v>
          </cell>
          <cell r="G2000" t="str">
            <v>OF-MTCE</v>
          </cell>
          <cell r="H2000" t="str">
            <v>BASE JV</v>
          </cell>
          <cell r="I2000" t="str">
            <v>HR</v>
          </cell>
          <cell r="J2000" t="str">
            <v>INFRASTRUCTURE</v>
          </cell>
          <cell r="K2000" t="str">
            <v>Infrastructure Services Mgr Nigeria</v>
          </cell>
          <cell r="L2000" t="str">
            <v>Head, Corporate Utilities</v>
          </cell>
          <cell r="M2000" t="str">
            <v>CHIGBO ENENMO</v>
          </cell>
          <cell r="N2000" t="str">
            <v>INFRASTRUCTURE</v>
          </cell>
          <cell r="O2000" t="str">
            <v>AJILIMA- ISAAC, HAWA</v>
          </cell>
          <cell r="P2000" t="str">
            <v>IDARA.IDANG@SHELL.COM</v>
          </cell>
          <cell r="Q2000" t="str">
            <v>OPEX</v>
          </cell>
          <cell r="R2000" t="str">
            <v>OPEX</v>
          </cell>
          <cell r="S2000" t="str">
            <v>NON SAL</v>
          </cell>
          <cell r="T2000" t="str">
            <v>N/A</v>
          </cell>
          <cell r="U2000" t="str">
            <v>N/A</v>
          </cell>
          <cell r="V2000" t="str">
            <v>C_OPSE_OIL_Z11</v>
          </cell>
          <cell r="W2000" t="str">
            <v>P236.10 Office/Property Management</v>
          </cell>
          <cell r="X2000" t="str">
            <v>S7200 Services</v>
          </cell>
          <cell r="Y2000" t="str">
            <v>A2340 Overhead</v>
          </cell>
          <cell r="AB2000">
            <v>770956928</v>
          </cell>
          <cell r="AC2000">
            <v>741307.04</v>
          </cell>
          <cell r="AD2000">
            <v>3269034.6727868854</v>
          </cell>
        </row>
        <row r="2001">
          <cell r="A2001" t="str">
            <v>O.NG.PSW.WSU.FAC.724FP</v>
          </cell>
          <cell r="B2001" t="str">
            <v>PROVISION OF FITTER SERVICES TO JAN 2005</v>
          </cell>
          <cell r="C2001" t="str">
            <v>O.NG.PSW.WSU.FAC.724FP</v>
          </cell>
          <cell r="D2001" t="str">
            <v>PROVISION OF FITTER SERVICES TO JAN 2005 (PRODUCTION MAINTENANCE – OIL (ONSHORE))</v>
          </cell>
          <cell r="E2001">
            <v>413001</v>
          </cell>
          <cell r="F2001">
            <v>4130</v>
          </cell>
          <cell r="G2001" t="str">
            <v>OF-MTCE</v>
          </cell>
          <cell r="H2001" t="str">
            <v>BASE JV</v>
          </cell>
          <cell r="I2001" t="str">
            <v>PRODUCTION</v>
          </cell>
          <cell r="J2001" t="str">
            <v>PRODUCTION</v>
          </cell>
          <cell r="K2001" t="str">
            <v>Asset Manager, Swamp West Hub</v>
          </cell>
          <cell r="L2001" t="str">
            <v>Asset Management Integration Lead</v>
          </cell>
          <cell r="M2001" t="str">
            <v>IRETI OMOTOSO</v>
          </cell>
          <cell r="N2001" t="str">
            <v>PRODUCTION</v>
          </cell>
          <cell r="O2001" t="str">
            <v>OLALEYE, OLAYEMI</v>
          </cell>
          <cell r="P2001" t="str">
            <v>ABIODUN.BAKARE@SHELL.COM</v>
          </cell>
          <cell r="Q2001" t="str">
            <v>OPEX</v>
          </cell>
          <cell r="R2001" t="str">
            <v>OPEX</v>
          </cell>
          <cell r="S2001" t="str">
            <v>NON SAL</v>
          </cell>
          <cell r="T2001" t="str">
            <v>N/A</v>
          </cell>
          <cell r="U2001" t="str">
            <v>N/A</v>
          </cell>
          <cell r="V2001" t="str">
            <v>C_OPSE_OIL_Z11</v>
          </cell>
          <cell r="W2001" t="str">
            <v>P233 Facilities Maintenance</v>
          </cell>
          <cell r="X2001" t="str">
            <v>S7200 Services</v>
          </cell>
          <cell r="Y2001" t="str">
            <v>A2140 Facilities Maintenance</v>
          </cell>
          <cell r="AB2001">
            <v>27780000</v>
          </cell>
          <cell r="AC2001">
            <v>8600</v>
          </cell>
          <cell r="AD2001">
            <v>99681.967213114753</v>
          </cell>
        </row>
        <row r="2002">
          <cell r="A2002" t="str">
            <v>O.NG.PTE.EXX.FAC.71300</v>
          </cell>
          <cell r="B2002" t="str">
            <v>PTE - EXPORT FACILITY OPERATIONS</v>
          </cell>
          <cell r="C2002" t="str">
            <v>O.NG.PTE.FAC.71300C</v>
          </cell>
          <cell r="D2002" t="str">
            <v>BONNY TERMINAL (PTE) OPERATIONS (LAND TRANSPORT)</v>
          </cell>
          <cell r="E2002">
            <v>412006</v>
          </cell>
          <cell r="F2002">
            <v>4120</v>
          </cell>
          <cell r="G2002" t="str">
            <v>OF-MTCE</v>
          </cell>
          <cell r="H2002" t="str">
            <v>BASE JV</v>
          </cell>
          <cell r="I2002" t="str">
            <v>PRODUCTION</v>
          </cell>
          <cell r="J2002" t="str">
            <v>PRODUCTION</v>
          </cell>
          <cell r="K2002" t="str">
            <v>Asset Manager, Swamp East Hub</v>
          </cell>
          <cell r="L2002" t="str">
            <v>Bonny Terminal Installation Manager </v>
          </cell>
          <cell r="M2002" t="str">
            <v>IRETI OMOTOSO</v>
          </cell>
          <cell r="N2002" t="str">
            <v>PRODUCTION</v>
          </cell>
          <cell r="O2002" t="str">
            <v>MBANEFO, DUBEM</v>
          </cell>
          <cell r="P2002" t="str">
            <v>ADISA.JESUBUNMI@SHELL.COM</v>
          </cell>
          <cell r="Q2002" t="str">
            <v>OPEX</v>
          </cell>
          <cell r="R2002" t="str">
            <v>OPEX</v>
          </cell>
          <cell r="S2002" t="str">
            <v>NON SAL</v>
          </cell>
          <cell r="T2002" t="str">
            <v>N/A</v>
          </cell>
          <cell r="U2002" t="str">
            <v>N/A</v>
          </cell>
          <cell r="V2002" t="str">
            <v>C_OPSE_OIL_Z11</v>
          </cell>
          <cell r="W2002" t="str">
            <v>P231 Production Operations</v>
          </cell>
          <cell r="X2002" t="str">
            <v>S7200 Services</v>
          </cell>
          <cell r="Y2002" t="str">
            <v>A2110 Production Operations</v>
          </cell>
          <cell r="AB2002">
            <v>1637142054</v>
          </cell>
          <cell r="AC2002">
            <v>3632370.5</v>
          </cell>
          <cell r="AD2002">
            <v>9000049.3655737713</v>
          </cell>
        </row>
        <row r="2003">
          <cell r="A2003" t="str">
            <v>O.NG.SLW.UTP.FAC.71300</v>
          </cell>
          <cell r="B2003" t="str">
            <v>CORPORATE UTILITIES-POWER GEN AND DISTRIBUTION OPERATIONS FIELD WEST</v>
          </cell>
          <cell r="C2003" t="str">
            <v>O.NG.SLE.UTP.FAC.71300</v>
          </cell>
          <cell r="D2003" t="str">
            <v>CORPORATE UTILITIES-POWER GEN AND DISTRIBUTION OPERATIONS</v>
          </cell>
          <cell r="E2003">
            <v>415001</v>
          </cell>
          <cell r="F2003">
            <v>4150</v>
          </cell>
          <cell r="G2003" t="str">
            <v>OF-MTCE</v>
          </cell>
          <cell r="H2003" t="str">
            <v>BASE JV</v>
          </cell>
          <cell r="I2003" t="str">
            <v>HR</v>
          </cell>
          <cell r="J2003" t="str">
            <v>INFRASTRUCTURE</v>
          </cell>
          <cell r="K2003" t="str">
            <v>Infrastructure Services Mgr Nigeria</v>
          </cell>
          <cell r="L2003" t="str">
            <v>Head, Corporate Utilities</v>
          </cell>
          <cell r="M2003" t="str">
            <v>CHIGBO ENENMO</v>
          </cell>
          <cell r="N2003" t="str">
            <v>INFRASTRUCTURE</v>
          </cell>
          <cell r="O2003" t="str">
            <v>AJILIMA- ISAAC, HAWA</v>
          </cell>
          <cell r="P2003" t="str">
            <v>IDARA.IDANG@SHELL.COM</v>
          </cell>
          <cell r="Q2003" t="str">
            <v>OPEX</v>
          </cell>
          <cell r="R2003" t="str">
            <v>OPEX</v>
          </cell>
          <cell r="S2003" t="str">
            <v>NON SAL</v>
          </cell>
          <cell r="T2003" t="str">
            <v>N/A</v>
          </cell>
          <cell r="U2003" t="str">
            <v>N/A</v>
          </cell>
          <cell r="V2003" t="str">
            <v>C_OPSE_OIL_Z11</v>
          </cell>
          <cell r="W2003" t="str">
            <v>P236.10 Office/Property Management</v>
          </cell>
          <cell r="X2003" t="str">
            <v>S7200 Services</v>
          </cell>
          <cell r="Y2003" t="str">
            <v>A2340 Overhead</v>
          </cell>
          <cell r="AB2003">
            <v>49881000</v>
          </cell>
          <cell r="AC2003">
            <v>90000</v>
          </cell>
          <cell r="AD2003">
            <v>253544.26229508198</v>
          </cell>
        </row>
        <row r="2004">
          <cell r="A2004" t="str">
            <v>O.NG.SLE.UTW.FAC.71300</v>
          </cell>
          <cell r="B2004" t="str">
            <v>CORPORATE UTILITIES-WATER OPERATIONS FIELD EAST</v>
          </cell>
          <cell r="C2004" t="str">
            <v>O.NG.SLE.UTW.FAC.71300</v>
          </cell>
          <cell r="D2004" t="str">
            <v>CORPORATE UTILITIES-WATER OPERATIONS</v>
          </cell>
          <cell r="E2004">
            <v>415001</v>
          </cell>
          <cell r="F2004">
            <v>4150</v>
          </cell>
          <cell r="G2004" t="str">
            <v>OF-MTCE</v>
          </cell>
          <cell r="H2004" t="str">
            <v>BASE JV</v>
          </cell>
          <cell r="I2004" t="str">
            <v>HR</v>
          </cell>
          <cell r="J2004" t="str">
            <v>INFRASTRUCTURE</v>
          </cell>
          <cell r="K2004" t="str">
            <v>Infrastructure Services Mgr Nigeria</v>
          </cell>
          <cell r="L2004" t="str">
            <v>Head, Corporate Utilities</v>
          </cell>
          <cell r="M2004" t="str">
            <v>CHIGBO ENENMO</v>
          </cell>
          <cell r="N2004" t="str">
            <v>INFRASTRUCTURE</v>
          </cell>
          <cell r="O2004" t="str">
            <v>AJILIMA- ISAAC, HAWA</v>
          </cell>
          <cell r="P2004" t="str">
            <v>SOLA.ALABI@SHELL.COM</v>
          </cell>
          <cell r="Q2004" t="str">
            <v>OPEX</v>
          </cell>
          <cell r="R2004" t="str">
            <v>OPEX</v>
          </cell>
          <cell r="S2004" t="str">
            <v>NON SAL</v>
          </cell>
          <cell r="T2004" t="str">
            <v>N/A</v>
          </cell>
          <cell r="U2004" t="str">
            <v>N/A</v>
          </cell>
          <cell r="V2004" t="str">
            <v>C_OPSE_OIL_Z11</v>
          </cell>
          <cell r="W2004" t="str">
            <v>P236.10 Office/Property Management</v>
          </cell>
          <cell r="X2004" t="str">
            <v>S7200 Services</v>
          </cell>
          <cell r="Y2004" t="str">
            <v>A2340 Overhead</v>
          </cell>
          <cell r="AB2004">
            <v>59400000</v>
          </cell>
          <cell r="AC2004">
            <v>38000</v>
          </cell>
          <cell r="AD2004">
            <v>232754.09836065574</v>
          </cell>
        </row>
        <row r="2005">
          <cell r="A2005" t="str">
            <v>O.NG.SLL.UTW.FAC.71300</v>
          </cell>
          <cell r="B2005" t="str">
            <v>CORPORATE UTILITIES-WATER OPERATIONS NON FIELD</v>
          </cell>
          <cell r="C2005" t="str">
            <v>O.NG.SLE.UTW.FAC.71300</v>
          </cell>
          <cell r="D2005" t="str">
            <v>CORPORATE UTILITIES-WATER OPERATIONS</v>
          </cell>
          <cell r="E2005">
            <v>415001</v>
          </cell>
          <cell r="F2005">
            <v>4150</v>
          </cell>
          <cell r="G2005" t="str">
            <v>OF-MTCE</v>
          </cell>
          <cell r="H2005" t="str">
            <v>BASE JV</v>
          </cell>
          <cell r="I2005" t="str">
            <v>HR</v>
          </cell>
          <cell r="J2005" t="str">
            <v>INFRASTRUCTURE</v>
          </cell>
          <cell r="K2005" t="str">
            <v>Infrastructure Services Mgr Nigeria</v>
          </cell>
          <cell r="L2005" t="str">
            <v>Head, Corporate Utilities</v>
          </cell>
          <cell r="M2005" t="str">
            <v>CHIGBO ENENMO</v>
          </cell>
          <cell r="N2005" t="str">
            <v>INFRASTRUCTURE</v>
          </cell>
          <cell r="O2005" t="str">
            <v>AJILIMA- ISAAC, HAWA</v>
          </cell>
          <cell r="P2005" t="str">
            <v>SOLA.ALABI@SHELL.COM</v>
          </cell>
          <cell r="Q2005" t="str">
            <v>OPEX</v>
          </cell>
          <cell r="R2005" t="str">
            <v>OPEX</v>
          </cell>
          <cell r="S2005" t="str">
            <v>NON SAL</v>
          </cell>
          <cell r="T2005" t="str">
            <v>N/A</v>
          </cell>
          <cell r="U2005" t="str">
            <v>N/A</v>
          </cell>
          <cell r="V2005" t="str">
            <v>C_OPSE_OIL_Z11</v>
          </cell>
          <cell r="W2005" t="str">
            <v>P236.10 Office/Property Management</v>
          </cell>
          <cell r="X2005" t="str">
            <v>S7200 Services</v>
          </cell>
          <cell r="Y2005" t="str">
            <v>A2340 Overhead</v>
          </cell>
          <cell r="AB2005">
            <v>119968000</v>
          </cell>
          <cell r="AC2005">
            <v>524020</v>
          </cell>
          <cell r="AD2005">
            <v>917357.70491803274</v>
          </cell>
        </row>
        <row r="2006">
          <cell r="A2006" t="str">
            <v>O.NG.PTE.IFU.FAC.724FC</v>
          </cell>
          <cell r="B2006" t="str">
            <v>PTE - INFRASTRUCTURE CORR. MTC</v>
          </cell>
          <cell r="C2006" t="str">
            <v>O.NG.PTE.FAC.724FC</v>
          </cell>
          <cell r="D2006" t="str">
            <v>BONNY TERMINAL (PTE) CORRECTIVE MAINTENANCE (TERMINAL OPERATIONS &amp; MAINTENANCE  )</v>
          </cell>
          <cell r="E2006">
            <v>412004</v>
          </cell>
          <cell r="F2006">
            <v>4120</v>
          </cell>
          <cell r="G2006" t="str">
            <v>OF-MTCE</v>
          </cell>
          <cell r="H2006" t="str">
            <v>BASE JV</v>
          </cell>
          <cell r="I2006" t="str">
            <v>PRODUCTION</v>
          </cell>
          <cell r="J2006" t="str">
            <v>PRODUCTION</v>
          </cell>
          <cell r="K2006" t="str">
            <v>Asset Manager, Swamp East Hub</v>
          </cell>
          <cell r="L2006" t="str">
            <v>Bonny Terminal Installation Manager </v>
          </cell>
          <cell r="M2006" t="str">
            <v>IRETI OMOTOSO</v>
          </cell>
          <cell r="N2006" t="str">
            <v>PRODUCTION</v>
          </cell>
          <cell r="O2006" t="str">
            <v>MBANEFO, DUBEM</v>
          </cell>
          <cell r="P2006" t="str">
            <v>AKINDELE.OJO@SHELL.COM</v>
          </cell>
          <cell r="Q2006" t="str">
            <v>OPEX</v>
          </cell>
          <cell r="R2006" t="str">
            <v>OPEX</v>
          </cell>
          <cell r="S2006" t="str">
            <v>NON SAL</v>
          </cell>
          <cell r="T2006" t="str">
            <v>N/A</v>
          </cell>
          <cell r="U2006" t="str">
            <v>N/A</v>
          </cell>
          <cell r="V2006" t="str">
            <v>C_OPSE_OIL_Z11</v>
          </cell>
          <cell r="W2006" t="str">
            <v>P233 Facilities Maintenance</v>
          </cell>
          <cell r="X2006" t="str">
            <v>S7200 Services</v>
          </cell>
          <cell r="Y2006" t="str">
            <v>A2140 Facilities Maintenance</v>
          </cell>
          <cell r="AB2006">
            <v>11650000.000000002</v>
          </cell>
          <cell r="AC2006">
            <v>127000</v>
          </cell>
          <cell r="AD2006">
            <v>165196.72131147541</v>
          </cell>
        </row>
        <row r="2007">
          <cell r="A2007" t="str">
            <v>O.NG.SLW.UTW.FAC.71300</v>
          </cell>
          <cell r="B2007" t="str">
            <v>CORPORATE UTILITIES-WATER OPERATIONS FIELD WEST</v>
          </cell>
          <cell r="C2007" t="str">
            <v>O.NG.SLE.UTW.FAC.71300</v>
          </cell>
          <cell r="D2007" t="str">
            <v>CORPORATE UTILITIES-WATER OPERATIONS</v>
          </cell>
          <cell r="E2007">
            <v>415001</v>
          </cell>
          <cell r="F2007">
            <v>4150</v>
          </cell>
          <cell r="G2007" t="str">
            <v>OF-MTCE</v>
          </cell>
          <cell r="H2007" t="str">
            <v>BASE JV</v>
          </cell>
          <cell r="I2007" t="str">
            <v>HR</v>
          </cell>
          <cell r="J2007" t="str">
            <v>INFRASTRUCTURE</v>
          </cell>
          <cell r="K2007" t="str">
            <v>Infrastructure Services Mgr Nigeria</v>
          </cell>
          <cell r="L2007" t="str">
            <v>Head, Corporate Utilities</v>
          </cell>
          <cell r="M2007" t="str">
            <v>CHIGBO ENENMO</v>
          </cell>
          <cell r="N2007" t="str">
            <v>INFRASTRUCTURE</v>
          </cell>
          <cell r="O2007" t="str">
            <v>AJILIMA- ISAAC, HAWA</v>
          </cell>
          <cell r="P2007" t="str">
            <v>SOLA.ALABI@SHELL.COM</v>
          </cell>
          <cell r="Q2007" t="str">
            <v>OPEX</v>
          </cell>
          <cell r="R2007" t="str">
            <v>OPEX</v>
          </cell>
          <cell r="S2007" t="str">
            <v>NON SAL</v>
          </cell>
          <cell r="T2007" t="str">
            <v>N/A</v>
          </cell>
          <cell r="U2007" t="str">
            <v>N/A</v>
          </cell>
          <cell r="V2007" t="str">
            <v>C_OPSE_OIL_Z11</v>
          </cell>
          <cell r="W2007" t="str">
            <v>P236.10 Office/Property Management</v>
          </cell>
          <cell r="X2007" t="str">
            <v>S7200 Services</v>
          </cell>
          <cell r="Y2007" t="str">
            <v>A2340 Overhead</v>
          </cell>
          <cell r="AB2007">
            <v>99900000</v>
          </cell>
          <cell r="AC2007">
            <v>85000</v>
          </cell>
          <cell r="AD2007">
            <v>412540.98360655736</v>
          </cell>
        </row>
        <row r="2008">
          <cell r="A2008" t="str">
            <v>O.NG.PTE.LDL.FAC.71300</v>
          </cell>
          <cell r="B2008" t="str">
            <v>PTE - LOADING PLATFORM OPERATIONS</v>
          </cell>
          <cell r="C2008" t="str">
            <v>O.NG.PTE.FAC.71300A</v>
          </cell>
          <cell r="D2008" t="str">
            <v>BONNY TERMINAL (PTE) OPERATIONS (LOADING - OPERATIONS &amp; MAINTENANCE )</v>
          </cell>
          <cell r="E2008">
            <v>412007</v>
          </cell>
          <cell r="F2008">
            <v>4120</v>
          </cell>
          <cell r="G2008" t="str">
            <v>OF-MTCE</v>
          </cell>
          <cell r="H2008" t="str">
            <v>BASE JV</v>
          </cell>
          <cell r="I2008" t="str">
            <v>PRODUCTION</v>
          </cell>
          <cell r="J2008" t="str">
            <v>PRODUCTION</v>
          </cell>
          <cell r="K2008" t="str">
            <v>Asset Manager, Swamp East Hub</v>
          </cell>
          <cell r="L2008" t="str">
            <v>Bonny Terminal Installation Manager </v>
          </cell>
          <cell r="M2008" t="str">
            <v>IRETI OMOTOSO</v>
          </cell>
          <cell r="N2008" t="str">
            <v>PRODUCTION</v>
          </cell>
          <cell r="O2008" t="str">
            <v>MBANEFO, DUBEM</v>
          </cell>
          <cell r="P2008" t="str">
            <v>OGBONNA.NWACHI@SHELL.COM</v>
          </cell>
          <cell r="Q2008" t="str">
            <v>OPEX</v>
          </cell>
          <cell r="R2008" t="str">
            <v>OPEX</v>
          </cell>
          <cell r="S2008" t="str">
            <v>NON SAL</v>
          </cell>
          <cell r="T2008" t="str">
            <v>N/A</v>
          </cell>
          <cell r="U2008" t="str">
            <v>N/A</v>
          </cell>
          <cell r="V2008" t="str">
            <v>C_OPSE_OIL_Z11</v>
          </cell>
          <cell r="W2008" t="str">
            <v>P231 Production Operations</v>
          </cell>
          <cell r="X2008" t="str">
            <v>S7200 Services</v>
          </cell>
          <cell r="Y2008" t="str">
            <v>A2110 Production Operations</v>
          </cell>
          <cell r="AB2008">
            <v>0</v>
          </cell>
          <cell r="AC2008">
            <v>528000</v>
          </cell>
          <cell r="AD2008">
            <v>528000</v>
          </cell>
        </row>
        <row r="2009">
          <cell r="A2009">
            <v>101405</v>
          </cell>
          <cell r="B2009" t="str">
            <v>OFFICES-WEST</v>
          </cell>
          <cell r="C2009" t="str">
            <v>O.NG.SLW.OFU.FAC.71300</v>
          </cell>
          <cell r="D2009" t="str">
            <v>WARRI OFFICE OPERATIONS</v>
          </cell>
          <cell r="E2009">
            <v>415001</v>
          </cell>
          <cell r="F2009">
            <v>4150</v>
          </cell>
          <cell r="G2009" t="str">
            <v>PMM</v>
          </cell>
          <cell r="H2009" t="str">
            <v>BASE JV</v>
          </cell>
          <cell r="I2009" t="str">
            <v>HR</v>
          </cell>
          <cell r="J2009" t="str">
            <v>INFRASTRUCTURE</v>
          </cell>
          <cell r="K2009" t="str">
            <v>Infrastructure Services Mgr Nigeria</v>
          </cell>
          <cell r="L2009" t="str">
            <v>Head RE &amp; Infrastructure Services SPDC</v>
          </cell>
          <cell r="M2009" t="str">
            <v>CHIGBO ENENMO</v>
          </cell>
          <cell r="N2009" t="str">
            <v>INFRASTRUCTURE</v>
          </cell>
          <cell r="O2009" t="str">
            <v>AJILIMA- ISAAC, HAWA</v>
          </cell>
          <cell r="P2009" t="str">
            <v>JOHN.UDUAGHAN@SHELL.COM</v>
          </cell>
          <cell r="Q2009" t="str">
            <v>OPEX</v>
          </cell>
          <cell r="R2009" t="str">
            <v>OPEX</v>
          </cell>
          <cell r="S2009" t="str">
            <v>NON SAL</v>
          </cell>
          <cell r="T2009" t="str">
            <v>N/A</v>
          </cell>
          <cell r="U2009" t="str">
            <v>N/A</v>
          </cell>
          <cell r="V2009" t="str">
            <v>N/A</v>
          </cell>
          <cell r="W2009" t="str">
            <v>P236.10 Office/Property Management</v>
          </cell>
          <cell r="X2009" t="str">
            <v>S7200 Services</v>
          </cell>
          <cell r="Y2009" t="str">
            <v>A2340 Overhead</v>
          </cell>
          <cell r="AB2009">
            <v>0</v>
          </cell>
          <cell r="AC2009">
            <v>0</v>
          </cell>
          <cell r="AD2009">
            <v>0</v>
          </cell>
        </row>
        <row r="2010">
          <cell r="A2010">
            <v>101409</v>
          </cell>
          <cell r="B2010" t="str">
            <v>WARRI - CLUB OPERATIONS</v>
          </cell>
          <cell r="C2010" t="str">
            <v>O.NG.SLW.OFU.FAC.71300</v>
          </cell>
          <cell r="D2010" t="str">
            <v>WARRI OFFICE OPERATIONS</v>
          </cell>
          <cell r="E2010">
            <v>415001</v>
          </cell>
          <cell r="F2010">
            <v>4150</v>
          </cell>
          <cell r="G2010" t="str">
            <v>PMM</v>
          </cell>
          <cell r="H2010" t="str">
            <v>BASE JV</v>
          </cell>
          <cell r="I2010" t="str">
            <v>HR</v>
          </cell>
          <cell r="J2010" t="str">
            <v>INFRASTRUCTURE</v>
          </cell>
          <cell r="K2010" t="str">
            <v>Infrastructure Services Mgr Nigeria</v>
          </cell>
          <cell r="L2010" t="str">
            <v>Head RE &amp; Infrastructure Services SPDC</v>
          </cell>
          <cell r="M2010" t="str">
            <v>CHIGBO ENENMO</v>
          </cell>
          <cell r="N2010" t="str">
            <v>INFRASTRUCTURE</v>
          </cell>
          <cell r="O2010" t="str">
            <v>AJILIMA- ISAAC, HAWA</v>
          </cell>
          <cell r="P2010" t="str">
            <v>JOHN.UDUAGHAN@SHELL.COM</v>
          </cell>
          <cell r="Q2010" t="str">
            <v>OPEX</v>
          </cell>
          <cell r="R2010" t="str">
            <v>OPEX</v>
          </cell>
          <cell r="S2010" t="str">
            <v>NON SAL</v>
          </cell>
          <cell r="T2010" t="str">
            <v>N/A</v>
          </cell>
          <cell r="U2010" t="str">
            <v>N/A</v>
          </cell>
          <cell r="V2010" t="str">
            <v>N/A</v>
          </cell>
          <cell r="W2010" t="str">
            <v>P236.10 Office/Property Management</v>
          </cell>
          <cell r="X2010" t="str">
            <v>S7200 Services</v>
          </cell>
          <cell r="Y2010" t="str">
            <v>A2340 Overhead</v>
          </cell>
          <cell r="AB2010">
            <v>0</v>
          </cell>
          <cell r="AC2010">
            <v>0</v>
          </cell>
          <cell r="AD2010">
            <v>0</v>
          </cell>
        </row>
        <row r="2011">
          <cell r="A2011" t="str">
            <v>O.NG.PTE.NAG.FAC.71300</v>
          </cell>
          <cell r="B2011" t="str">
            <v>PTE - BONNY NAG PLANT OPERATIONS</v>
          </cell>
          <cell r="C2011" t="str">
            <v>O.NG.PTE.GAS.71300</v>
          </cell>
          <cell r="D2011" t="str">
            <v>BONNY NAG GAS OPERATIONS (PRODUCTION MAINTENANCE – GAS (ONSHORE))</v>
          </cell>
          <cell r="E2011">
            <v>413003</v>
          </cell>
          <cell r="F2011">
            <v>4130</v>
          </cell>
          <cell r="G2011" t="str">
            <v>GAS</v>
          </cell>
          <cell r="H2011" t="str">
            <v>BASE JV</v>
          </cell>
          <cell r="I2011" t="str">
            <v>PRODUCTION</v>
          </cell>
          <cell r="J2011" t="str">
            <v>PRODUCTION</v>
          </cell>
          <cell r="K2011" t="str">
            <v>Asset Manager, Swamp East Hub</v>
          </cell>
          <cell r="L2011" t="str">
            <v>Bonny Terminal Installation Manager </v>
          </cell>
          <cell r="M2011" t="str">
            <v>IRETI OMOTOSO</v>
          </cell>
          <cell r="N2011" t="str">
            <v>PRODUCTION</v>
          </cell>
          <cell r="O2011" t="str">
            <v>MBANEFO, DUBEM</v>
          </cell>
          <cell r="P2011" t="str">
            <v>OGBONNA.NWACHI@SHELL.COM</v>
          </cell>
          <cell r="Q2011" t="str">
            <v>OPEX</v>
          </cell>
          <cell r="R2011" t="str">
            <v>OPEX</v>
          </cell>
          <cell r="S2011" t="str">
            <v>NON SAL</v>
          </cell>
          <cell r="T2011" t="str">
            <v>N/A</v>
          </cell>
          <cell r="U2011" t="str">
            <v>N/A</v>
          </cell>
          <cell r="V2011" t="str">
            <v>N_BONN_ES1_G01</v>
          </cell>
          <cell r="W2011" t="str">
            <v>P231 Production Operations - Gas</v>
          </cell>
          <cell r="X2011" t="str">
            <v>S7200 Services</v>
          </cell>
          <cell r="Y2011" t="str">
            <v>A2110 Production Operations</v>
          </cell>
          <cell r="AB2011">
            <v>59645450.350000001</v>
          </cell>
          <cell r="AC2011">
            <v>104374.39999999999</v>
          </cell>
          <cell r="AD2011">
            <v>299933.25360655738</v>
          </cell>
        </row>
        <row r="2012">
          <cell r="A2012" t="str">
            <v>O.NG.PTE.NAG.FAC.724FC</v>
          </cell>
          <cell r="B2012" t="str">
            <v>PTE - BONNY NAG PLANT CORR. MTC</v>
          </cell>
          <cell r="C2012" t="str">
            <v>O.NG.PTE.GAS.725FC</v>
          </cell>
          <cell r="D2012" t="str">
            <v>BONNY NAG GAS CORRECTIVE MAINTENANCE (ACCIDENT PREVENTION &amp; INVESTIGATION)</v>
          </cell>
          <cell r="E2012">
            <v>413003</v>
          </cell>
          <cell r="F2012">
            <v>4130</v>
          </cell>
          <cell r="G2012" t="str">
            <v>GAS</v>
          </cell>
          <cell r="H2012" t="str">
            <v>BASE JV</v>
          </cell>
          <cell r="I2012" t="str">
            <v>PRODUCTION</v>
          </cell>
          <cell r="J2012" t="str">
            <v>PRODUCTION</v>
          </cell>
          <cell r="K2012" t="str">
            <v>Asset Manager, Swamp East Hub</v>
          </cell>
          <cell r="L2012" t="str">
            <v>Bonny Terminal Installation Manager </v>
          </cell>
          <cell r="M2012" t="str">
            <v>IRETI OMOTOSO</v>
          </cell>
          <cell r="N2012" t="str">
            <v>PRODUCTION</v>
          </cell>
          <cell r="O2012" t="str">
            <v>MBANEFO, DUBEM</v>
          </cell>
          <cell r="P2012" t="str">
            <v>AKINDELE.OJO@SHELL.COM</v>
          </cell>
          <cell r="Q2012" t="str">
            <v>OPEX</v>
          </cell>
          <cell r="R2012" t="str">
            <v>OPEX</v>
          </cell>
          <cell r="S2012" t="str">
            <v>NON SAL</v>
          </cell>
          <cell r="T2012" t="str">
            <v>N/A</v>
          </cell>
          <cell r="U2012" t="str">
            <v>N/A</v>
          </cell>
          <cell r="V2012" t="str">
            <v>N_BONN_ES1_G01</v>
          </cell>
          <cell r="W2012" t="str">
            <v>P233 Facilities Maintenance - Gas</v>
          </cell>
          <cell r="X2012" t="str">
            <v>S7200 Services</v>
          </cell>
          <cell r="Y2012" t="str">
            <v>A2140 Facilities Maintenance</v>
          </cell>
          <cell r="AB2012">
            <v>6370000.0000000019</v>
          </cell>
          <cell r="AC2012">
            <v>186000</v>
          </cell>
          <cell r="AD2012">
            <v>206885.24590163934</v>
          </cell>
        </row>
        <row r="2013">
          <cell r="A2013" t="str">
            <v>O.NG.PTE.NAG.FAC.724FP</v>
          </cell>
          <cell r="B2013" t="str">
            <v>PTE - BONNY NAG PLANT PREV. MTC</v>
          </cell>
          <cell r="C2013" t="str">
            <v>O.NG.PTE.GAS.725FP</v>
          </cell>
          <cell r="D2013" t="str">
            <v>BONNY NAG GAS PREVENTIVE MAINTENANCE (ACCIDENT PREVENTION &amp; INVESTIGATION)</v>
          </cell>
          <cell r="E2013">
            <v>413003</v>
          </cell>
          <cell r="F2013">
            <v>4130</v>
          </cell>
          <cell r="G2013" t="str">
            <v>GAS</v>
          </cell>
          <cell r="H2013" t="str">
            <v>BASE JV</v>
          </cell>
          <cell r="I2013" t="str">
            <v>PRODUCTION</v>
          </cell>
          <cell r="J2013" t="str">
            <v>PRODUCTION</v>
          </cell>
          <cell r="K2013" t="str">
            <v>Asset Manager, Swamp East Hub</v>
          </cell>
          <cell r="L2013" t="str">
            <v>Bonny Terminal Installation Manager </v>
          </cell>
          <cell r="M2013" t="str">
            <v>IRETI OMOTOSO</v>
          </cell>
          <cell r="N2013" t="str">
            <v>PRODUCTION</v>
          </cell>
          <cell r="O2013" t="str">
            <v>MBANEFO, DUBEM</v>
          </cell>
          <cell r="P2013" t="str">
            <v>AKINDELE.OJO@SHELL.COM</v>
          </cell>
          <cell r="Q2013" t="str">
            <v>OPEX</v>
          </cell>
          <cell r="R2013" t="str">
            <v>OPEX</v>
          </cell>
          <cell r="S2013" t="str">
            <v>NON SAL</v>
          </cell>
          <cell r="T2013" t="str">
            <v>N/A</v>
          </cell>
          <cell r="U2013" t="str">
            <v>N/A</v>
          </cell>
          <cell r="V2013" t="str">
            <v>N_BONN_ES1_G01</v>
          </cell>
          <cell r="W2013" t="str">
            <v>P233 Facilities Maintenance - Gas</v>
          </cell>
          <cell r="X2013" t="str">
            <v>S7200 Services</v>
          </cell>
          <cell r="Y2013" t="str">
            <v>A2140 Facilities Maintenance</v>
          </cell>
          <cell r="AB2013">
            <v>20680000</v>
          </cell>
          <cell r="AC2013">
            <v>212000</v>
          </cell>
          <cell r="AD2013">
            <v>279803.27868852462</v>
          </cell>
        </row>
        <row r="2014">
          <cell r="A2014">
            <v>102216</v>
          </cell>
          <cell r="B2014" t="str">
            <v>CATERINGWEST</v>
          </cell>
          <cell r="C2014" t="str">
            <v>O.NG.SLW.OFU.FAC.71300</v>
          </cell>
          <cell r="D2014" t="str">
            <v>WARRI OFFICE OPERATIONS</v>
          </cell>
          <cell r="E2014">
            <v>415001</v>
          </cell>
          <cell r="F2014">
            <v>4150</v>
          </cell>
          <cell r="G2014" t="str">
            <v>PMM</v>
          </cell>
          <cell r="H2014" t="str">
            <v>BASE JV</v>
          </cell>
          <cell r="I2014" t="str">
            <v>HR</v>
          </cell>
          <cell r="J2014" t="str">
            <v>INFRASTRUCTURE</v>
          </cell>
          <cell r="K2014" t="str">
            <v>Infrastructure Services Mgr Nigeria</v>
          </cell>
          <cell r="L2014" t="str">
            <v>Head RE &amp; Infrastructure Services SPDC</v>
          </cell>
          <cell r="M2014" t="str">
            <v>CHIGBO ENENMO</v>
          </cell>
          <cell r="N2014" t="str">
            <v>INFRASTRUCTURE</v>
          </cell>
          <cell r="O2014" t="str">
            <v>AJILIMA- ISAAC, HAWA</v>
          </cell>
          <cell r="P2014" t="str">
            <v>JOHN.UDUAGHAN@SHELL.COM</v>
          </cell>
          <cell r="Q2014" t="str">
            <v>OPEX</v>
          </cell>
          <cell r="R2014" t="str">
            <v>OPEX</v>
          </cell>
          <cell r="S2014" t="str">
            <v>NON SAL</v>
          </cell>
          <cell r="T2014" t="str">
            <v>N/A</v>
          </cell>
          <cell r="U2014" t="str">
            <v>N/A</v>
          </cell>
          <cell r="V2014" t="str">
            <v>N/A</v>
          </cell>
          <cell r="W2014" t="str">
            <v>P236.10 Office/Property Management</v>
          </cell>
          <cell r="X2014" t="str">
            <v>S7200 Services</v>
          </cell>
          <cell r="Y2014" t="str">
            <v>A2340 Overhead</v>
          </cell>
          <cell r="AB2014">
            <v>0</v>
          </cell>
          <cell r="AC2014">
            <v>0</v>
          </cell>
          <cell r="AD2014">
            <v>0</v>
          </cell>
        </row>
        <row r="2015">
          <cell r="A2015" t="str">
            <v>O.NG.PTE.PGR.FAC.724FC</v>
          </cell>
          <cell r="B2015" t="str">
            <v>PTE - POWER GENERATION PLANT CORR. MTC</v>
          </cell>
          <cell r="C2015" t="str">
            <v>O.NG.PTE.FAC.725FC</v>
          </cell>
          <cell r="D2015" t="str">
            <v>BONNY TERMINAL (PTE) CORRECTIVE MAINTENANCE (STORAGE (TERMINAL &amp; OFFSHORE) - OPERATIONS/MAINTENANCE)</v>
          </cell>
          <cell r="E2015">
            <v>412006</v>
          </cell>
          <cell r="F2015">
            <v>4120</v>
          </cell>
          <cell r="G2015" t="str">
            <v>OF-MTCE</v>
          </cell>
          <cell r="H2015" t="str">
            <v>BASE JV</v>
          </cell>
          <cell r="I2015" t="str">
            <v>PRODUCTION</v>
          </cell>
          <cell r="J2015" t="str">
            <v>PRODUCTION</v>
          </cell>
          <cell r="K2015" t="str">
            <v>Asset Manager, Swamp East Hub</v>
          </cell>
          <cell r="L2015" t="str">
            <v>Bonny Terminal Installation Manager </v>
          </cell>
          <cell r="M2015" t="str">
            <v>IRETI OMOTOSO</v>
          </cell>
          <cell r="N2015" t="str">
            <v>PRODUCTION</v>
          </cell>
          <cell r="O2015" t="str">
            <v>MBANEFO, DUBEM</v>
          </cell>
          <cell r="P2015" t="str">
            <v>AKINDELE.OJO@SHELL.COM</v>
          </cell>
          <cell r="Q2015" t="str">
            <v>OPEX</v>
          </cell>
          <cell r="R2015" t="str">
            <v>OPEX</v>
          </cell>
          <cell r="S2015" t="str">
            <v>NON SAL</v>
          </cell>
          <cell r="T2015" t="str">
            <v>N/A</v>
          </cell>
          <cell r="U2015" t="str">
            <v>N/A</v>
          </cell>
          <cell r="V2015" t="str">
            <v>C_OPSE_OIL_Z11</v>
          </cell>
          <cell r="W2015" t="str">
            <v>P233 Facilities Maintenance</v>
          </cell>
          <cell r="X2015" t="str">
            <v>S7200 Services</v>
          </cell>
          <cell r="Y2015" t="str">
            <v>A2140 Facilities Maintenance</v>
          </cell>
          <cell r="AB2015">
            <v>25017091.333333325</v>
          </cell>
          <cell r="AC2015">
            <v>379866.66666666669</v>
          </cell>
          <cell r="AD2015">
            <v>461889.91693989071</v>
          </cell>
        </row>
        <row r="2016">
          <cell r="A2016" t="str">
            <v>O.NG.SLW.OFU.FAC.71300</v>
          </cell>
          <cell r="B2016" t="str">
            <v>WARRI OFFICE OPERATIONS</v>
          </cell>
          <cell r="C2016" t="str">
            <v>O.NG.SLW.OFU.FAC.71300</v>
          </cell>
          <cell r="D2016" t="str">
            <v>WARRI OFFICE OPERATIONS</v>
          </cell>
          <cell r="E2016">
            <v>415001</v>
          </cell>
          <cell r="F2016">
            <v>4150</v>
          </cell>
          <cell r="G2016" t="str">
            <v>PMM</v>
          </cell>
          <cell r="H2016" t="str">
            <v>BASE JV</v>
          </cell>
          <cell r="I2016" t="str">
            <v>HR</v>
          </cell>
          <cell r="J2016" t="str">
            <v>INFRASTRUCTURE</v>
          </cell>
          <cell r="K2016" t="str">
            <v>Infrastructure Services Mgr Nigeria</v>
          </cell>
          <cell r="L2016" t="str">
            <v>Head RE &amp; Infrastructure Services SPDC</v>
          </cell>
          <cell r="M2016" t="str">
            <v>CHIGBO ENENMO</v>
          </cell>
          <cell r="N2016" t="str">
            <v>INFRASTRUCTURE</v>
          </cell>
          <cell r="O2016" t="str">
            <v>AJILIMA- ISAAC, HAWA</v>
          </cell>
          <cell r="P2016" t="str">
            <v>JOHN.UDUAGHAN@SHELL.COM</v>
          </cell>
          <cell r="Q2016" t="str">
            <v>OPEX</v>
          </cell>
          <cell r="R2016" t="str">
            <v>OPEX</v>
          </cell>
          <cell r="S2016" t="str">
            <v>NON SAL</v>
          </cell>
          <cell r="T2016" t="str">
            <v>N/A</v>
          </cell>
          <cell r="U2016" t="str">
            <v>N/A</v>
          </cell>
          <cell r="V2016" t="str">
            <v>C_OPSE_OIL_Z11</v>
          </cell>
          <cell r="W2016" t="str">
            <v>P236.10 Office/Property Management</v>
          </cell>
          <cell r="X2016" t="str">
            <v>S7200 Services</v>
          </cell>
          <cell r="Y2016" t="str">
            <v>A2340 Overhead</v>
          </cell>
          <cell r="AB2016">
            <v>0</v>
          </cell>
          <cell r="AC2016">
            <v>0</v>
          </cell>
          <cell r="AD2016">
            <v>0</v>
          </cell>
        </row>
        <row r="2017">
          <cell r="A2017" t="str">
            <v>O.NG.PTE.PIP.FAC.71300</v>
          </cell>
          <cell r="B2017" t="str">
            <v>48" Crude Loading Lines Specialist Insp.</v>
          </cell>
          <cell r="C2017" t="str">
            <v>New_Production</v>
          </cell>
          <cell r="D2017" t="str">
            <v>New_Production</v>
          </cell>
          <cell r="E2017">
            <v>413003</v>
          </cell>
          <cell r="F2017">
            <v>4130</v>
          </cell>
          <cell r="G2017" t="str">
            <v>GAS</v>
          </cell>
          <cell r="H2017" t="str">
            <v>BASE JV</v>
          </cell>
          <cell r="I2017" t="str">
            <v>PRODUCTION</v>
          </cell>
          <cell r="J2017" t="str">
            <v>PRODUCTION</v>
          </cell>
          <cell r="K2017" t="str">
            <v>Asset Manager, Swamp East Hub</v>
          </cell>
          <cell r="L2017" t="str">
            <v>Bonny Terminal Installation Manager </v>
          </cell>
          <cell r="M2017" t="str">
            <v>IRETI OMOTOSO</v>
          </cell>
          <cell r="N2017" t="str">
            <v>PRODUCTION</v>
          </cell>
          <cell r="O2017" t="str">
            <v>MBANEFO, DUBEM</v>
          </cell>
          <cell r="P2017" t="str">
            <v>AKINDELE.OJO@SHELL.COM</v>
          </cell>
          <cell r="Q2017" t="str">
            <v>OPEX</v>
          </cell>
          <cell r="R2017" t="str">
            <v>OPEX</v>
          </cell>
          <cell r="S2017" t="str">
            <v>NON SAL</v>
          </cell>
          <cell r="T2017" t="str">
            <v>N/A</v>
          </cell>
          <cell r="U2017" t="str">
            <v>N/A</v>
          </cell>
          <cell r="V2017" t="str">
            <v>N_BONN_ES1_G01</v>
          </cell>
          <cell r="W2017" t="str">
            <v>P233 Facilities Maintenance - Gas</v>
          </cell>
          <cell r="X2017" t="str">
            <v>S7200 Services</v>
          </cell>
          <cell r="Y2017" t="str">
            <v>A2140 Facilities Maintenance</v>
          </cell>
          <cell r="AB2017">
            <v>0</v>
          </cell>
          <cell r="AC2017">
            <v>6200000</v>
          </cell>
          <cell r="AD2017">
            <v>6200000</v>
          </cell>
        </row>
        <row r="2018">
          <cell r="A2018" t="str">
            <v>O.NG.SLW.RAU.FAC.71300</v>
          </cell>
          <cell r="B2018" t="str">
            <v>WARRI RA OPERATIONS</v>
          </cell>
          <cell r="C2018" t="str">
            <v>O.NG.SLW.OFU.FAC.71300</v>
          </cell>
          <cell r="D2018" t="str">
            <v>WARRI OFFICE OPERATIONS</v>
          </cell>
          <cell r="E2018">
            <v>415001</v>
          </cell>
          <cell r="F2018">
            <v>4150</v>
          </cell>
          <cell r="G2018" t="str">
            <v>PMM</v>
          </cell>
          <cell r="H2018" t="str">
            <v>BASE JV</v>
          </cell>
          <cell r="I2018" t="str">
            <v>HR</v>
          </cell>
          <cell r="J2018" t="str">
            <v>INFRASTRUCTURE</v>
          </cell>
          <cell r="K2018" t="str">
            <v>Infrastructure Services Mgr Nigeria</v>
          </cell>
          <cell r="L2018" t="str">
            <v>Head RE &amp; Infrastructure Services SPDC</v>
          </cell>
          <cell r="M2018" t="str">
            <v>CHIGBO ENENMO</v>
          </cell>
          <cell r="N2018" t="str">
            <v>INFRASTRUCTURE</v>
          </cell>
          <cell r="O2018" t="str">
            <v>AJILIMA- ISAAC, HAWA</v>
          </cell>
          <cell r="P2018" t="str">
            <v>JOHN.UDUAGHAN@SHELL.COM</v>
          </cell>
          <cell r="Q2018" t="str">
            <v>OPEX</v>
          </cell>
          <cell r="R2018" t="str">
            <v>OPEX</v>
          </cell>
          <cell r="S2018" t="str">
            <v>NON SAL</v>
          </cell>
          <cell r="T2018" t="str">
            <v>N/A</v>
          </cell>
          <cell r="U2018" t="str">
            <v>N/A</v>
          </cell>
          <cell r="V2018" t="str">
            <v>N/A</v>
          </cell>
          <cell r="W2018" t="str">
            <v>P236.10 Office/Property Management</v>
          </cell>
          <cell r="X2018" t="str">
            <v>S7200 Services</v>
          </cell>
          <cell r="Y2018" t="str">
            <v>A2340 Overhead</v>
          </cell>
          <cell r="AB2018">
            <v>0</v>
          </cell>
          <cell r="AC2018">
            <v>0</v>
          </cell>
          <cell r="AD2018">
            <v>0</v>
          </cell>
        </row>
        <row r="2019">
          <cell r="A2019" t="str">
            <v>O.NG.SLW.RAU.FAC.724FP</v>
          </cell>
          <cell r="B2019" t="str">
            <v>WARRIRAPREV.MTC</v>
          </cell>
          <cell r="C2019" t="str">
            <v>O.NG.SLW.OFU.FAC.71300</v>
          </cell>
          <cell r="D2019" t="str">
            <v>WARRI OFFICE OPERATIONS</v>
          </cell>
          <cell r="E2019">
            <v>415001</v>
          </cell>
          <cell r="F2019">
            <v>4150</v>
          </cell>
          <cell r="G2019" t="str">
            <v>PMM</v>
          </cell>
          <cell r="H2019" t="str">
            <v>BASE JV</v>
          </cell>
          <cell r="I2019" t="str">
            <v>HR</v>
          </cell>
          <cell r="J2019" t="str">
            <v>INFRASTRUCTURE</v>
          </cell>
          <cell r="K2019" t="str">
            <v>Infrastructure Services Mgr Nigeria</v>
          </cell>
          <cell r="L2019" t="str">
            <v>Head RE &amp; Infrastructure Services SPDC</v>
          </cell>
          <cell r="M2019" t="str">
            <v>CHIGBO ENENMO</v>
          </cell>
          <cell r="N2019" t="str">
            <v>INFRASTRUCTURE</v>
          </cell>
          <cell r="O2019" t="str">
            <v>AJILIMA- ISAAC, HAWA</v>
          </cell>
          <cell r="P2019" t="str">
            <v>JOHN.UDUAGHAN@SHELL.COM</v>
          </cell>
          <cell r="Q2019" t="str">
            <v>OPEX</v>
          </cell>
          <cell r="R2019" t="str">
            <v>OPEX</v>
          </cell>
          <cell r="S2019" t="str">
            <v>NON SAL</v>
          </cell>
          <cell r="T2019" t="str">
            <v>N/A</v>
          </cell>
          <cell r="U2019" t="str">
            <v>N/A</v>
          </cell>
          <cell r="V2019" t="str">
            <v>N/A</v>
          </cell>
          <cell r="W2019" t="str">
            <v>P236.10 Office/Property Management</v>
          </cell>
          <cell r="X2019" t="str">
            <v>S7200 Services</v>
          </cell>
          <cell r="Y2019" t="str">
            <v>A2340 Overhead</v>
          </cell>
          <cell r="AB2019">
            <v>0</v>
          </cell>
          <cell r="AC2019">
            <v>0</v>
          </cell>
          <cell r="AD2019">
            <v>0</v>
          </cell>
        </row>
        <row r="2020">
          <cell r="A2020" t="str">
            <v>O.NG.PAE.A1W.WEL.71300</v>
          </cell>
          <cell r="B2020" t="str">
            <v>PAE AGBADA 1 WELL OPERATIONS</v>
          </cell>
          <cell r="C2020" t="str">
            <v>O.NG.WEL</v>
          </cell>
          <cell r="D2020" t="str">
            <v>WELL/WELLHEAD MAINTENANCE</v>
          </cell>
          <cell r="E2020">
            <v>411006</v>
          </cell>
          <cell r="F2020">
            <v>4110</v>
          </cell>
          <cell r="G2020" t="str">
            <v>PE</v>
          </cell>
          <cell r="H2020" t="str">
            <v>BASE JV</v>
          </cell>
          <cell r="I2020" t="str">
            <v>P&amp;T</v>
          </cell>
          <cell r="J2020" t="str">
            <v>WELLS</v>
          </cell>
          <cell r="K2020" t="str">
            <v>GM Wells Ops SPDC</v>
          </cell>
          <cell r="L2020" t="str">
            <v>Well Engineering Manager (CWI)</v>
          </cell>
          <cell r="M2020" t="str">
            <v>MOJEED OKUNADE</v>
          </cell>
          <cell r="N2020" t="str">
            <v>WELLS</v>
          </cell>
          <cell r="O2020" t="str">
            <v>AUDU-USMAN, ISAAC</v>
          </cell>
          <cell r="P2020" t="str">
            <v>NURUDEEN.IBRAHIM@SHELL.COM</v>
          </cell>
          <cell r="Q2020" t="str">
            <v>OPEX</v>
          </cell>
          <cell r="R2020" t="str">
            <v>OPEX</v>
          </cell>
          <cell r="S2020" t="str">
            <v>NON SAL</v>
          </cell>
          <cell r="T2020" t="str">
            <v>N/A</v>
          </cell>
          <cell r="U2020" t="str">
            <v>N/A</v>
          </cell>
          <cell r="V2020" t="str">
            <v>N/A</v>
          </cell>
          <cell r="W2020" t="str">
            <v>P232 Well Mtce, Testing &amp; Stimulation</v>
          </cell>
          <cell r="X2020" t="str">
            <v>S7200 Services</v>
          </cell>
          <cell r="Y2020" t="str">
            <v>A2130 Well/Mine Maintenance</v>
          </cell>
          <cell r="AB2020">
            <v>0</v>
          </cell>
          <cell r="AC2020">
            <v>0</v>
          </cell>
          <cell r="AD2020">
            <v>0</v>
          </cell>
        </row>
        <row r="2021">
          <cell r="A2021" t="str">
            <v>O.NG.PTE.SBY.FAC.724FC</v>
          </cell>
          <cell r="B2021" t="str">
            <v>PTE - SINGLE MOORING CORR. MTC</v>
          </cell>
          <cell r="C2021" t="str">
            <v>O.NG.PTE.FAC.727FC</v>
          </cell>
          <cell r="D2021" t="str">
            <v>BONNY TERMINAL (PTE) CORRECTIVE MAINTENANCE (FUEL &amp; DIESEL)</v>
          </cell>
          <cell r="E2021">
            <v>412006</v>
          </cell>
          <cell r="F2021">
            <v>4120</v>
          </cell>
          <cell r="G2021" t="str">
            <v>OF-MTCE</v>
          </cell>
          <cell r="H2021" t="str">
            <v>BASE JV</v>
          </cell>
          <cell r="I2021" t="str">
            <v>PRODUCTION</v>
          </cell>
          <cell r="J2021" t="str">
            <v>PRODUCTION</v>
          </cell>
          <cell r="K2021" t="str">
            <v>Asset Manager, Swamp East Hub</v>
          </cell>
          <cell r="L2021" t="str">
            <v>Bonny Terminal Installation Manager </v>
          </cell>
          <cell r="M2021" t="str">
            <v>IRETI OMOTOSO</v>
          </cell>
          <cell r="N2021" t="str">
            <v>PRODUCTION</v>
          </cell>
          <cell r="O2021" t="str">
            <v>MBANEFO, DUBEM</v>
          </cell>
          <cell r="P2021" t="str">
            <v>DANIEL.OKOYE@SHELL.COM</v>
          </cell>
          <cell r="Q2021" t="str">
            <v>OPEX</v>
          </cell>
          <cell r="R2021" t="str">
            <v>OPEX</v>
          </cell>
          <cell r="S2021" t="str">
            <v>NON SAL</v>
          </cell>
          <cell r="T2021" t="str">
            <v>N/A</v>
          </cell>
          <cell r="U2021" t="str">
            <v>N/A</v>
          </cell>
          <cell r="V2021" t="str">
            <v>C_OPSE_OIL_Z11</v>
          </cell>
          <cell r="W2021" t="str">
            <v>P233 Facilities Maintenance</v>
          </cell>
          <cell r="X2021" t="str">
            <v>S7200 Services</v>
          </cell>
          <cell r="Y2021" t="str">
            <v>A2140 Facilities Maintenance</v>
          </cell>
          <cell r="AB2021">
            <v>3057296.25</v>
          </cell>
          <cell r="AC2021">
            <v>3145260.2374999998</v>
          </cell>
          <cell r="AD2021">
            <v>3155284.1596311475</v>
          </cell>
        </row>
        <row r="2022">
          <cell r="A2022" t="str">
            <v>O.NG.PTE.SBY.FAC.724FP</v>
          </cell>
          <cell r="B2022" t="str">
            <v>PTE - SINGLE MOORING PREV. MTC</v>
          </cell>
          <cell r="C2022" t="str">
            <v>O.NG.PTE..FAC.725FP</v>
          </cell>
          <cell r="D2022" t="str">
            <v>BONNY TERMINAL (PTE) PREVENTIVE MAINTENANCE (FUEL &amp; DIESEL)</v>
          </cell>
          <cell r="E2022">
            <v>412006</v>
          </cell>
          <cell r="F2022">
            <v>4120</v>
          </cell>
          <cell r="G2022" t="str">
            <v>OF-MTCE</v>
          </cell>
          <cell r="H2022" t="str">
            <v>BASE JV</v>
          </cell>
          <cell r="I2022" t="str">
            <v>PRODUCTION</v>
          </cell>
          <cell r="J2022" t="str">
            <v>PRODUCTION</v>
          </cell>
          <cell r="K2022" t="str">
            <v>Asset Manager, Swamp East Hub</v>
          </cell>
          <cell r="L2022" t="str">
            <v>Bonny Terminal Installation Manager </v>
          </cell>
          <cell r="M2022" t="str">
            <v>IRETI OMOTOSO</v>
          </cell>
          <cell r="N2022" t="str">
            <v>PRODUCTION</v>
          </cell>
          <cell r="O2022" t="str">
            <v>MBANEFO, DUBEM</v>
          </cell>
          <cell r="P2022" t="str">
            <v>DANIEL.OKOYE@SHELL.COM</v>
          </cell>
          <cell r="Q2022" t="str">
            <v>OPEX</v>
          </cell>
          <cell r="R2022" t="str">
            <v>OPEX</v>
          </cell>
          <cell r="S2022" t="str">
            <v>NON SAL</v>
          </cell>
          <cell r="T2022" t="str">
            <v>N/A</v>
          </cell>
          <cell r="U2022" t="str">
            <v>N/A</v>
          </cell>
          <cell r="V2022" t="str">
            <v>C_OPSE_OIL_Z11</v>
          </cell>
          <cell r="W2022" t="str">
            <v>P233 Facilities Maintenance</v>
          </cell>
          <cell r="X2022" t="str">
            <v>S7200 Services</v>
          </cell>
          <cell r="Y2022" t="str">
            <v>A2140 Facilities Maintenance</v>
          </cell>
          <cell r="AB2022">
            <v>207709683.44939998</v>
          </cell>
          <cell r="AC2022">
            <v>5079588.24</v>
          </cell>
          <cell r="AD2022">
            <v>5760603.5955718029</v>
          </cell>
        </row>
        <row r="2023">
          <cell r="A2023" t="str">
            <v>O.NG.PAE.A1W.WEL.724WC</v>
          </cell>
          <cell r="B2023" t="str">
            <v>WELLHEAD MAINTENANCE</v>
          </cell>
          <cell r="C2023" t="str">
            <v>O.NG.WEL</v>
          </cell>
          <cell r="D2023" t="str">
            <v>WELL/WELLHEAD MAINTENANCE</v>
          </cell>
          <cell r="E2023">
            <v>411006</v>
          </cell>
          <cell r="F2023">
            <v>4110</v>
          </cell>
          <cell r="G2023" t="str">
            <v>PE</v>
          </cell>
          <cell r="H2023" t="str">
            <v>BASE JV</v>
          </cell>
          <cell r="I2023" t="str">
            <v>P&amp;T</v>
          </cell>
          <cell r="J2023" t="str">
            <v>WELLS</v>
          </cell>
          <cell r="K2023" t="str">
            <v>GM Wells Ops SPDC</v>
          </cell>
          <cell r="L2023" t="str">
            <v>Well Engineering Manager (CWI)</v>
          </cell>
          <cell r="M2023" t="str">
            <v>MOJEED OKUNADE</v>
          </cell>
          <cell r="N2023" t="str">
            <v>WELLS</v>
          </cell>
          <cell r="O2023" t="str">
            <v>AUDU-USMAN, ISAAC</v>
          </cell>
          <cell r="P2023" t="str">
            <v>NURUDEEN.IBRAHIM@SHELL.COM</v>
          </cell>
          <cell r="Q2023" t="str">
            <v>OPEX</v>
          </cell>
          <cell r="R2023" t="str">
            <v>OPEX</v>
          </cell>
          <cell r="S2023" t="str">
            <v>NON SAL</v>
          </cell>
          <cell r="T2023" t="str">
            <v>N/A</v>
          </cell>
          <cell r="U2023" t="str">
            <v>N/A</v>
          </cell>
          <cell r="V2023" t="str">
            <v>N_SAGR_WS1_N02</v>
          </cell>
          <cell r="W2023" t="str">
            <v>P232 Well Mtce, Testing &amp; Stimulation</v>
          </cell>
          <cell r="X2023" t="str">
            <v>S7200 Services</v>
          </cell>
          <cell r="Y2023" t="str">
            <v>A2130 Well/Mine Maintenance</v>
          </cell>
          <cell r="AB2023">
            <v>610000000</v>
          </cell>
          <cell r="AC2023">
            <v>3000000</v>
          </cell>
          <cell r="AD2023">
            <v>5000000</v>
          </cell>
        </row>
        <row r="2024">
          <cell r="A2024" t="str">
            <v>O.NG.PAE.A1W.WEL.724WP</v>
          </cell>
          <cell r="B2024" t="str">
            <v>PAEAgbada1WellPrev.Mtc</v>
          </cell>
          <cell r="C2024" t="str">
            <v>O.NG.WEL</v>
          </cell>
          <cell r="D2024" t="str">
            <v>WELL/WELLHEAD MAINTENANCE</v>
          </cell>
          <cell r="E2024">
            <v>411006</v>
          </cell>
          <cell r="F2024">
            <v>4110</v>
          </cell>
          <cell r="G2024" t="str">
            <v>PE</v>
          </cell>
          <cell r="H2024" t="str">
            <v>BASE JV</v>
          </cell>
          <cell r="I2024" t="str">
            <v>P&amp;T</v>
          </cell>
          <cell r="J2024" t="str">
            <v>WELLS</v>
          </cell>
          <cell r="K2024" t="str">
            <v>GM Wells Ops SPDC</v>
          </cell>
          <cell r="L2024" t="str">
            <v>Well Engineering Manager (CWI)</v>
          </cell>
          <cell r="M2024" t="str">
            <v>MOJEED OKUNADE</v>
          </cell>
          <cell r="N2024" t="str">
            <v>WELLS</v>
          </cell>
          <cell r="O2024" t="str">
            <v>AUDU-USMAN, ISAAC</v>
          </cell>
          <cell r="P2024" t="str">
            <v>NURUDEEN.IBRAHIM@SHELL.COM</v>
          </cell>
          <cell r="Q2024" t="str">
            <v>OPEX</v>
          </cell>
          <cell r="R2024" t="str">
            <v>OPEX</v>
          </cell>
          <cell r="S2024" t="str">
            <v>NON SAL</v>
          </cell>
          <cell r="T2024" t="str">
            <v>N/A</v>
          </cell>
          <cell r="U2024" t="str">
            <v>N/A</v>
          </cell>
          <cell r="V2024" t="str">
            <v>N/A</v>
          </cell>
          <cell r="W2024" t="str">
            <v>P232 Well Mtce, Testing &amp; Stimulation</v>
          </cell>
          <cell r="X2024" t="str">
            <v>S7200 Services</v>
          </cell>
          <cell r="Y2024" t="str">
            <v>A2130 Well/Mine Maintenance</v>
          </cell>
          <cell r="AB2024">
            <v>0</v>
          </cell>
          <cell r="AC2024">
            <v>0</v>
          </cell>
          <cell r="AD2024">
            <v>0</v>
          </cell>
        </row>
        <row r="2025">
          <cell r="A2025" t="str">
            <v>O.NG.PAE.A2W.WEL.724WC</v>
          </cell>
          <cell r="B2025" t="str">
            <v>PAE Agbada 2 Wells Corr. Mtc</v>
          </cell>
          <cell r="C2025" t="str">
            <v>O.NG.WEL</v>
          </cell>
          <cell r="D2025" t="str">
            <v>WELL/WELLHEAD MAINTENANCE</v>
          </cell>
          <cell r="E2025">
            <v>411006</v>
          </cell>
          <cell r="F2025">
            <v>4110</v>
          </cell>
          <cell r="G2025" t="str">
            <v>PE</v>
          </cell>
          <cell r="H2025" t="str">
            <v>BASE JV</v>
          </cell>
          <cell r="I2025" t="str">
            <v>P&amp;T</v>
          </cell>
          <cell r="J2025" t="str">
            <v>WELLS</v>
          </cell>
          <cell r="K2025" t="str">
            <v>GM Wells Ops SPDC</v>
          </cell>
          <cell r="L2025" t="str">
            <v>Well Engineering Manager (CWI)</v>
          </cell>
          <cell r="M2025" t="str">
            <v>MOJEED OKUNADE</v>
          </cell>
          <cell r="N2025" t="str">
            <v>WELLS</v>
          </cell>
          <cell r="O2025" t="str">
            <v>AUDU-USMAN, ISAAC</v>
          </cell>
          <cell r="P2025" t="str">
            <v>NURUDEEN.IBRAHIM@SHELL.COM</v>
          </cell>
          <cell r="Q2025" t="str">
            <v>OPEX</v>
          </cell>
          <cell r="R2025" t="str">
            <v>OPEX</v>
          </cell>
          <cell r="S2025" t="str">
            <v>NON SAL</v>
          </cell>
          <cell r="T2025" t="str">
            <v>N/A</v>
          </cell>
          <cell r="U2025" t="str">
            <v>N/A</v>
          </cell>
          <cell r="V2025" t="str">
            <v>N/A</v>
          </cell>
          <cell r="W2025" t="str">
            <v>P232 Well Mtce, Testing &amp; Stimulation</v>
          </cell>
          <cell r="X2025" t="str">
            <v>S7200 Services</v>
          </cell>
          <cell r="Y2025" t="str">
            <v>A2130 Well/Mine Maintenance</v>
          </cell>
          <cell r="AB2025">
            <v>0</v>
          </cell>
          <cell r="AC2025">
            <v>0</v>
          </cell>
          <cell r="AD2025">
            <v>0</v>
          </cell>
        </row>
        <row r="2026">
          <cell r="A2026" t="str">
            <v>O.NG.PAE.A2W.WEL.724WP</v>
          </cell>
          <cell r="B2026" t="str">
            <v>PAE Agbada 2 Wells Prev. Mtc</v>
          </cell>
          <cell r="C2026" t="str">
            <v>O.NG.WEL</v>
          </cell>
          <cell r="D2026" t="str">
            <v>WELL/WELLHEAD MAINTENANCE</v>
          </cell>
          <cell r="E2026">
            <v>411006</v>
          </cell>
          <cell r="F2026">
            <v>4110</v>
          </cell>
          <cell r="G2026" t="str">
            <v>PE</v>
          </cell>
          <cell r="H2026" t="str">
            <v>BASE JV</v>
          </cell>
          <cell r="I2026" t="str">
            <v>P&amp;T</v>
          </cell>
          <cell r="J2026" t="str">
            <v>WELLS</v>
          </cell>
          <cell r="K2026" t="str">
            <v>GM Wells Ops SPDC</v>
          </cell>
          <cell r="L2026" t="str">
            <v>Well Engineering Manager (CWI)</v>
          </cell>
          <cell r="M2026" t="str">
            <v>MOJEED OKUNADE</v>
          </cell>
          <cell r="N2026" t="str">
            <v>WELLS</v>
          </cell>
          <cell r="O2026" t="str">
            <v>AUDU-USMAN, ISAAC</v>
          </cell>
          <cell r="P2026" t="str">
            <v>NURUDEEN.IBRAHIM@SHELL.COM</v>
          </cell>
          <cell r="Q2026" t="str">
            <v>OPEX</v>
          </cell>
          <cell r="R2026" t="str">
            <v>OPEX</v>
          </cell>
          <cell r="S2026" t="str">
            <v>NON SAL</v>
          </cell>
          <cell r="T2026" t="str">
            <v>N/A</v>
          </cell>
          <cell r="U2026" t="str">
            <v>N/A</v>
          </cell>
          <cell r="V2026" t="str">
            <v>N/A</v>
          </cell>
          <cell r="W2026" t="str">
            <v>P232 Well Mtce, Testing &amp; Stimulation</v>
          </cell>
          <cell r="X2026" t="str">
            <v>S7200 Services</v>
          </cell>
          <cell r="Y2026" t="str">
            <v>A2130 Well/Mine Maintenance</v>
          </cell>
          <cell r="AB2026">
            <v>0</v>
          </cell>
          <cell r="AC2026">
            <v>0</v>
          </cell>
          <cell r="AD2026">
            <v>0</v>
          </cell>
        </row>
        <row r="2027">
          <cell r="A2027" t="str">
            <v>O.NG.PAE.ABW.WEL.724WC</v>
          </cell>
          <cell r="B2027" t="str">
            <v>PAE ADIBAWA WELL CORR. MTC</v>
          </cell>
          <cell r="C2027" t="str">
            <v>O.NG.WEL</v>
          </cell>
          <cell r="D2027" t="str">
            <v>WELL/WELLHEAD MAINTENANCE</v>
          </cell>
          <cell r="E2027">
            <v>411006</v>
          </cell>
          <cell r="F2027">
            <v>4110</v>
          </cell>
          <cell r="G2027" t="str">
            <v>PE</v>
          </cell>
          <cell r="H2027" t="str">
            <v>BASE JV</v>
          </cell>
          <cell r="I2027" t="str">
            <v>P&amp;T</v>
          </cell>
          <cell r="J2027" t="str">
            <v>WELLS</v>
          </cell>
          <cell r="K2027" t="str">
            <v>GM Wells Ops SPDC</v>
          </cell>
          <cell r="L2027" t="str">
            <v>Well Engineering Manager (CWI)</v>
          </cell>
          <cell r="M2027" t="str">
            <v>MOJEED OKUNADE</v>
          </cell>
          <cell r="N2027" t="str">
            <v>WELLS</v>
          </cell>
          <cell r="O2027" t="str">
            <v>AUDU-USMAN, ISAAC</v>
          </cell>
          <cell r="P2027" t="str">
            <v>NURUDEEN.IBRAHIM@SHELL.COM</v>
          </cell>
          <cell r="Q2027" t="str">
            <v>OPEX</v>
          </cell>
          <cell r="R2027" t="str">
            <v>OPEX</v>
          </cell>
          <cell r="S2027" t="str">
            <v>NON SAL</v>
          </cell>
          <cell r="T2027" t="str">
            <v>N/A</v>
          </cell>
          <cell r="U2027" t="str">
            <v>N/A</v>
          </cell>
          <cell r="V2027" t="str">
            <v>N/A</v>
          </cell>
          <cell r="W2027" t="str">
            <v>P232 Well Mtce, Testing &amp; Stimulation</v>
          </cell>
          <cell r="X2027" t="str">
            <v>S7200 Services</v>
          </cell>
          <cell r="Y2027" t="str">
            <v>A2130 Well/Mine Maintenance</v>
          </cell>
          <cell r="AB2027">
            <v>0</v>
          </cell>
          <cell r="AC2027">
            <v>0</v>
          </cell>
          <cell r="AD2027">
            <v>0</v>
          </cell>
        </row>
        <row r="2028">
          <cell r="A2028" t="str">
            <v>O.NG.PTW.EXX.FAC.71300</v>
          </cell>
          <cell r="B2028" t="str">
            <v>PTW OPERATIONS -  EXP FACILITY</v>
          </cell>
          <cell r="C2028" t="str">
            <v>O.NG.PTW.FAC.71300G</v>
          </cell>
          <cell r="D2028" t="str">
            <v>FORCADOS TERMINAL (PTW) OPERATIONS</v>
          </cell>
          <cell r="E2028">
            <v>412006</v>
          </cell>
          <cell r="F2028">
            <v>4120</v>
          </cell>
          <cell r="G2028" t="str">
            <v>PMM</v>
          </cell>
          <cell r="H2028" t="str">
            <v>BASE JV</v>
          </cell>
          <cell r="I2028" t="str">
            <v>PRODUCTION</v>
          </cell>
          <cell r="J2028" t="str">
            <v>PRODUCTION</v>
          </cell>
          <cell r="K2028" t="str">
            <v>Asset Manager, Swamp West Hub</v>
          </cell>
          <cell r="L2028" t="str">
            <v>Forcados Terminal Installation Manager</v>
          </cell>
          <cell r="M2028" t="str">
            <v>IRETI OMOTOSO</v>
          </cell>
          <cell r="N2028" t="str">
            <v>PRODUCTION</v>
          </cell>
          <cell r="O2028" t="str">
            <v>MBANEFO, DUBEM</v>
          </cell>
          <cell r="P2028" t="str">
            <v>GODFREY.EKEKE@SHELL.COM</v>
          </cell>
          <cell r="Q2028" t="str">
            <v>OPEX</v>
          </cell>
          <cell r="R2028" t="str">
            <v>OPEX</v>
          </cell>
          <cell r="S2028" t="str">
            <v>NON SAL</v>
          </cell>
          <cell r="T2028" t="str">
            <v>N/A</v>
          </cell>
          <cell r="U2028" t="str">
            <v>N/A</v>
          </cell>
          <cell r="V2028" t="str">
            <v>C_OPSE_OIL_Z11</v>
          </cell>
          <cell r="W2028" t="str">
            <v>P231 Production Operations</v>
          </cell>
          <cell r="X2028" t="str">
            <v>S7200 Services</v>
          </cell>
          <cell r="Y2028" t="str">
            <v>A2110 Production Operations</v>
          </cell>
          <cell r="AB2028">
            <v>482340836.99999994</v>
          </cell>
          <cell r="AC2028">
            <v>6391309.8500000006</v>
          </cell>
          <cell r="AD2028">
            <v>7972755.2172131147</v>
          </cell>
        </row>
        <row r="2029">
          <cell r="A2029" t="str">
            <v>O.NG.PAE.AHW.WEL.724WC</v>
          </cell>
          <cell r="B2029" t="str">
            <v>PAE AHIA WELLS CORR. MTC</v>
          </cell>
          <cell r="C2029" t="str">
            <v>O.NG.WEL</v>
          </cell>
          <cell r="D2029" t="str">
            <v>WELL/WELLHEAD MAINTENANCE</v>
          </cell>
          <cell r="E2029">
            <v>411006</v>
          </cell>
          <cell r="F2029">
            <v>4110</v>
          </cell>
          <cell r="G2029" t="str">
            <v>PE</v>
          </cell>
          <cell r="H2029" t="str">
            <v>BASE JV</v>
          </cell>
          <cell r="I2029" t="str">
            <v>P&amp;T</v>
          </cell>
          <cell r="J2029" t="str">
            <v>WELLS</v>
          </cell>
          <cell r="K2029" t="str">
            <v>GM Wells Ops SPDC</v>
          </cell>
          <cell r="L2029" t="str">
            <v>Well Engineering Manager (CWI)</v>
          </cell>
          <cell r="M2029" t="str">
            <v>MOJEED OKUNADE</v>
          </cell>
          <cell r="N2029" t="str">
            <v>WELLS</v>
          </cell>
          <cell r="O2029" t="str">
            <v>AUDU-USMAN, ISAAC</v>
          </cell>
          <cell r="P2029" t="str">
            <v>NURUDEEN.IBRAHIM@SHELL.COM</v>
          </cell>
          <cell r="Q2029" t="str">
            <v>OPEX</v>
          </cell>
          <cell r="R2029" t="str">
            <v>OPEX</v>
          </cell>
          <cell r="S2029" t="str">
            <v>NON SAL</v>
          </cell>
          <cell r="T2029" t="str">
            <v>N/A</v>
          </cell>
          <cell r="U2029" t="str">
            <v>N/A</v>
          </cell>
          <cell r="V2029" t="str">
            <v>N/A</v>
          </cell>
          <cell r="W2029" t="str">
            <v>P232 Well Mtce, Testing &amp; Stimulation</v>
          </cell>
          <cell r="X2029" t="str">
            <v>S7200 Services</v>
          </cell>
          <cell r="Y2029" t="str">
            <v>A2130 Well/Mine Maintenance</v>
          </cell>
          <cell r="AB2029">
            <v>0</v>
          </cell>
          <cell r="AC2029">
            <v>0</v>
          </cell>
          <cell r="AD2029">
            <v>0</v>
          </cell>
        </row>
        <row r="2030">
          <cell r="A2030" t="str">
            <v>O.NG.PAE.ELW.WEL.724WC</v>
          </cell>
          <cell r="B2030" t="str">
            <v xml:space="preserve">PAE Elelenwa F/S Wells Corr. Mtc        </v>
          </cell>
          <cell r="C2030" t="str">
            <v>O.NG.WEL</v>
          </cell>
          <cell r="D2030" t="str">
            <v>WELL/WELLHEAD MAINTENANCE</v>
          </cell>
          <cell r="E2030">
            <v>411006</v>
          </cell>
          <cell r="F2030">
            <v>4110</v>
          </cell>
          <cell r="G2030" t="str">
            <v>PE</v>
          </cell>
          <cell r="H2030" t="str">
            <v>BASE JV</v>
          </cell>
          <cell r="I2030" t="str">
            <v>P&amp;T</v>
          </cell>
          <cell r="J2030" t="str">
            <v>WELLS</v>
          </cell>
          <cell r="K2030" t="str">
            <v>GM Wells Ops SPDC</v>
          </cell>
          <cell r="L2030" t="str">
            <v>Well Engineering Manager (CWI)</v>
          </cell>
          <cell r="M2030" t="str">
            <v>MOJEED OKUNADE</v>
          </cell>
          <cell r="N2030" t="str">
            <v>WELLS</v>
          </cell>
          <cell r="O2030" t="str">
            <v>AUDU-USMAN, ISAAC</v>
          </cell>
          <cell r="P2030" t="str">
            <v>NURUDEEN.IBRAHIM@SHELL.COM</v>
          </cell>
          <cell r="Q2030" t="str">
            <v>OPEX</v>
          </cell>
          <cell r="R2030" t="str">
            <v>OPEX</v>
          </cell>
          <cell r="S2030" t="str">
            <v>NON SAL</v>
          </cell>
          <cell r="T2030" t="str">
            <v>N/A</v>
          </cell>
          <cell r="U2030" t="str">
            <v>N/A</v>
          </cell>
          <cell r="V2030" t="str">
            <v>N/A</v>
          </cell>
          <cell r="W2030" t="str">
            <v>P232 Well Mtce, Testing &amp; Stimulation</v>
          </cell>
          <cell r="X2030" t="str">
            <v>S7200 Services</v>
          </cell>
          <cell r="Y2030" t="str">
            <v>A2130 Well/Mine Maintenance</v>
          </cell>
          <cell r="AB2030">
            <v>0</v>
          </cell>
          <cell r="AC2030">
            <v>0</v>
          </cell>
          <cell r="AD2030">
            <v>0</v>
          </cell>
        </row>
        <row r="2031">
          <cell r="A2031" t="str">
            <v>O.NG.PTW.IFU.FAC.71300</v>
          </cell>
          <cell r="B2031" t="str">
            <v>PTW OPERATIONS -  INFRASTRUCTURE</v>
          </cell>
          <cell r="C2031" t="str">
            <v>O.NG.PTW.FAC.71300C</v>
          </cell>
          <cell r="D2031" t="str">
            <v>FORCADOS TERMINAL (PTW) OPERATIONS (OFFICE AND BUILDING MAINTENANCE)</v>
          </cell>
          <cell r="E2031">
            <v>412006</v>
          </cell>
          <cell r="F2031">
            <v>4120</v>
          </cell>
          <cell r="G2031" t="str">
            <v>OF-MTCE</v>
          </cell>
          <cell r="H2031" t="str">
            <v>BASE JV</v>
          </cell>
          <cell r="I2031" t="str">
            <v>PRODUCTION</v>
          </cell>
          <cell r="J2031" t="str">
            <v>PRODUCTION</v>
          </cell>
          <cell r="K2031" t="str">
            <v>Asset Manager, Swamp West Hub</v>
          </cell>
          <cell r="L2031" t="str">
            <v>Forcados Terminal Installation Manager</v>
          </cell>
          <cell r="M2031" t="str">
            <v>IRETI OMOTOSO</v>
          </cell>
          <cell r="N2031" t="str">
            <v>PRODUCTION</v>
          </cell>
          <cell r="O2031" t="str">
            <v>MBANEFO, DUBEM</v>
          </cell>
          <cell r="P2031" t="str">
            <v>CHIBUIKE.ATU@SHELL.COM</v>
          </cell>
          <cell r="Q2031" t="str">
            <v>OPEX</v>
          </cell>
          <cell r="R2031" t="str">
            <v>OPEX</v>
          </cell>
          <cell r="S2031" t="str">
            <v>NON SAL</v>
          </cell>
          <cell r="T2031" t="str">
            <v>N/A</v>
          </cell>
          <cell r="U2031" t="str">
            <v>N/A</v>
          </cell>
          <cell r="V2031" t="str">
            <v>C_OPSE_OIL_Z11</v>
          </cell>
          <cell r="W2031" t="str">
            <v>P231 Production Operations</v>
          </cell>
          <cell r="X2031" t="str">
            <v>S7200 Services</v>
          </cell>
          <cell r="Y2031" t="str">
            <v>A2110 Production Operations</v>
          </cell>
          <cell r="AB2031">
            <v>700207027.08000004</v>
          </cell>
          <cell r="AC2031">
            <v>0</v>
          </cell>
          <cell r="AD2031">
            <v>2295760.7445245902</v>
          </cell>
        </row>
        <row r="2032">
          <cell r="A2032" t="str">
            <v>O.NG.PTW.IFU.FAC.724FC</v>
          </cell>
          <cell r="B2032" t="str">
            <v>PTW CORR. MTC - INFRASTRUCTURE</v>
          </cell>
          <cell r="C2032" t="str">
            <v>O.NG.PTW.FAC.724FC</v>
          </cell>
          <cell r="D2032" t="str">
            <v>FORCADOS TERMINAL (PTW) CORRECTIVE MAINTENANCE (TERMINAL OPERATIONS &amp; MAINTENANCE  )</v>
          </cell>
          <cell r="E2032">
            <v>412004</v>
          </cell>
          <cell r="F2032">
            <v>4120</v>
          </cell>
          <cell r="G2032" t="str">
            <v>OF-MTCE</v>
          </cell>
          <cell r="H2032" t="str">
            <v>BASE JV</v>
          </cell>
          <cell r="I2032" t="str">
            <v>PRODUCTION</v>
          </cell>
          <cell r="J2032" t="str">
            <v>PRODUCTION</v>
          </cell>
          <cell r="K2032" t="str">
            <v>Asset Manager, Swamp West Hub</v>
          </cell>
          <cell r="L2032" t="str">
            <v>Forcados Terminal Installation Manager</v>
          </cell>
          <cell r="M2032" t="str">
            <v>IRETI OMOTOSO</v>
          </cell>
          <cell r="N2032" t="str">
            <v>PRODUCTION</v>
          </cell>
          <cell r="O2032" t="str">
            <v>MBANEFO, DUBEM</v>
          </cell>
          <cell r="P2032" t="str">
            <v>FRANCIS.AWENODE@SHELL.COM</v>
          </cell>
          <cell r="Q2032" t="str">
            <v>OPEX</v>
          </cell>
          <cell r="R2032" t="str">
            <v>OPEX</v>
          </cell>
          <cell r="S2032" t="str">
            <v>NON SAL</v>
          </cell>
          <cell r="T2032" t="str">
            <v>N/A</v>
          </cell>
          <cell r="U2032" t="str">
            <v>N/A</v>
          </cell>
          <cell r="V2032" t="str">
            <v>C_OPSE_OIL_Z11</v>
          </cell>
          <cell r="W2032" t="str">
            <v>P233 Facilities Maintenance</v>
          </cell>
          <cell r="X2032" t="str">
            <v>S7200 Services</v>
          </cell>
          <cell r="Y2032" t="str">
            <v>A2140 Facilities Maintenance</v>
          </cell>
          <cell r="AB2032">
            <v>5409600</v>
          </cell>
          <cell r="AC2032">
            <v>16618.8</v>
          </cell>
          <cell r="AD2032">
            <v>34355.193442622949</v>
          </cell>
        </row>
        <row r="2033">
          <cell r="A2033" t="str">
            <v>O.NG.PTW.IFU.FAC.724FP</v>
          </cell>
          <cell r="B2033" t="str">
            <v>PTW PREV. MTC - INFRASTRUCTURE</v>
          </cell>
          <cell r="C2033" t="str">
            <v>O.NG.PTW.FAC.727FP</v>
          </cell>
          <cell r="D2033" t="str">
            <v>FORCADOS TERMINAL (PTW) PREVENTIVE MAINTENANCE (OFFICE AND BUILDING MAINTENANCE)</v>
          </cell>
          <cell r="E2033">
            <v>412006</v>
          </cell>
          <cell r="F2033">
            <v>4120</v>
          </cell>
          <cell r="G2033" t="str">
            <v>OF-MTCE</v>
          </cell>
          <cell r="H2033" t="str">
            <v>BASE JV</v>
          </cell>
          <cell r="I2033" t="str">
            <v>PRODUCTION</v>
          </cell>
          <cell r="J2033" t="str">
            <v>PRODUCTION</v>
          </cell>
          <cell r="K2033" t="str">
            <v>Asset Manager, Swamp West Hub</v>
          </cell>
          <cell r="L2033" t="str">
            <v>Forcados Terminal Installation Manager</v>
          </cell>
          <cell r="M2033" t="str">
            <v>IRETI OMOTOSO</v>
          </cell>
          <cell r="N2033" t="str">
            <v>PRODUCTION</v>
          </cell>
          <cell r="O2033" t="str">
            <v>MBANEFO, DUBEM</v>
          </cell>
          <cell r="P2033" t="str">
            <v>FRANCIS.AWENODE@SHELL.COM</v>
          </cell>
          <cell r="Q2033" t="str">
            <v>OPEX</v>
          </cell>
          <cell r="R2033" t="str">
            <v>OPEX</v>
          </cell>
          <cell r="S2033" t="str">
            <v>NON SAL</v>
          </cell>
          <cell r="T2033" t="str">
            <v>N/A</v>
          </cell>
          <cell r="U2033" t="str">
            <v>N/A</v>
          </cell>
          <cell r="V2033" t="str">
            <v>C_OPSE_OIL_Z11</v>
          </cell>
          <cell r="W2033" t="str">
            <v>P233 Facilities Maintenance</v>
          </cell>
          <cell r="X2033" t="str">
            <v>S7200 Services</v>
          </cell>
          <cell r="Y2033" t="str">
            <v>A2140 Facilities Maintenance</v>
          </cell>
          <cell r="AB2033">
            <v>59424930.69884</v>
          </cell>
          <cell r="AC2033">
            <v>212658.09999999998</v>
          </cell>
          <cell r="AD2033">
            <v>407493.93835685239</v>
          </cell>
        </row>
        <row r="2034">
          <cell r="A2034" t="str">
            <v>O.NG.PTW.LDL.FAC.71300</v>
          </cell>
          <cell r="B2034" t="str">
            <v>PTW OPERATIONS - LOADING PLATFORM</v>
          </cell>
          <cell r="C2034" t="str">
            <v>O.NG.PTW.FAC.71300B</v>
          </cell>
          <cell r="D2034" t="str">
            <v>FORCADOS TERMINAL (PTW) OPERATIONS (LOADING - OPERATIONS &amp; MAINTENANCE )</v>
          </cell>
          <cell r="E2034">
            <v>412007</v>
          </cell>
          <cell r="F2034">
            <v>4120</v>
          </cell>
          <cell r="G2034" t="str">
            <v>OF-MTCE</v>
          </cell>
          <cell r="H2034" t="str">
            <v>BASE JV</v>
          </cell>
          <cell r="I2034" t="str">
            <v>PRODUCTION</v>
          </cell>
          <cell r="J2034" t="str">
            <v>PRODUCTION</v>
          </cell>
          <cell r="K2034" t="str">
            <v>Asset Manager, Swamp West Hub</v>
          </cell>
          <cell r="L2034" t="str">
            <v>Forcados Terminal Installation Manager</v>
          </cell>
          <cell r="M2034" t="str">
            <v>IRETI OMOTOSO</v>
          </cell>
          <cell r="N2034" t="str">
            <v>PRODUCTION</v>
          </cell>
          <cell r="O2034" t="str">
            <v>MBANEFO, DUBEM</v>
          </cell>
          <cell r="P2034" t="str">
            <v>GODFREY.EKEKE@SHELL.COM</v>
          </cell>
          <cell r="Q2034" t="str">
            <v>OPEX</v>
          </cell>
          <cell r="R2034" t="str">
            <v>OPEX</v>
          </cell>
          <cell r="S2034" t="str">
            <v>NON SAL</v>
          </cell>
          <cell r="T2034" t="str">
            <v>N/A</v>
          </cell>
          <cell r="U2034" t="str">
            <v>N/A</v>
          </cell>
          <cell r="V2034" t="str">
            <v>C_OPSE_OIL_Z11</v>
          </cell>
          <cell r="W2034" t="str">
            <v>P231 Production Operations</v>
          </cell>
          <cell r="X2034" t="str">
            <v>S7200 Services</v>
          </cell>
          <cell r="Y2034" t="str">
            <v>A2110 Production Operations</v>
          </cell>
          <cell r="AB2034">
            <v>0</v>
          </cell>
          <cell r="AC2034">
            <v>2550000</v>
          </cell>
          <cell r="AD2034">
            <v>2550000</v>
          </cell>
        </row>
        <row r="2035">
          <cell r="A2035" t="str">
            <v>O.NG.PAE.ENW.WEL.724WC</v>
          </cell>
          <cell r="B2035" t="str">
            <v>PAE ENWHE WELLS CORR. MTC</v>
          </cell>
          <cell r="C2035" t="str">
            <v>O.NG.WEL</v>
          </cell>
          <cell r="D2035" t="str">
            <v>WELL/WELLHEAD MAINTENANCE</v>
          </cell>
          <cell r="E2035">
            <v>411006</v>
          </cell>
          <cell r="F2035">
            <v>4110</v>
          </cell>
          <cell r="G2035" t="str">
            <v>PE</v>
          </cell>
          <cell r="H2035" t="str">
            <v>BASE JV</v>
          </cell>
          <cell r="I2035" t="str">
            <v>P&amp;T</v>
          </cell>
          <cell r="J2035" t="str">
            <v>WELLS</v>
          </cell>
          <cell r="K2035" t="str">
            <v>GM Wells Ops SPDC</v>
          </cell>
          <cell r="L2035" t="str">
            <v>Well Engineering Manager (CWI)</v>
          </cell>
          <cell r="M2035" t="str">
            <v>MOJEED OKUNADE</v>
          </cell>
          <cell r="N2035" t="str">
            <v>WELLS</v>
          </cell>
          <cell r="O2035" t="str">
            <v>AUDU-USMAN, ISAAC</v>
          </cell>
          <cell r="P2035" t="str">
            <v>NURUDEEN.IBRAHIM@SHELL.COM</v>
          </cell>
          <cell r="Q2035" t="str">
            <v>OPEX</v>
          </cell>
          <cell r="R2035" t="str">
            <v>OPEX</v>
          </cell>
          <cell r="S2035" t="str">
            <v>NON SAL</v>
          </cell>
          <cell r="T2035" t="str">
            <v>N/A</v>
          </cell>
          <cell r="U2035" t="str">
            <v>N/A</v>
          </cell>
          <cell r="V2035" t="str">
            <v>N/A</v>
          </cell>
          <cell r="W2035" t="str">
            <v>P232 Well Mtce, Testing &amp; Stimulation</v>
          </cell>
          <cell r="X2035" t="str">
            <v>S7200 Services</v>
          </cell>
          <cell r="Y2035" t="str">
            <v>A2130 Well/Mine Maintenance</v>
          </cell>
          <cell r="AB2035">
            <v>0</v>
          </cell>
          <cell r="AC2035">
            <v>0</v>
          </cell>
          <cell r="AD2035">
            <v>0</v>
          </cell>
        </row>
        <row r="2036">
          <cell r="A2036" t="str">
            <v>O.NG.PAE.EUW.WEL.724WC</v>
          </cell>
          <cell r="B2036" t="str">
            <v>PAE Etelebou Wells Corr. Mtc</v>
          </cell>
          <cell r="C2036" t="str">
            <v>O.NG.WEL</v>
          </cell>
          <cell r="D2036" t="str">
            <v>WELL/WELLHEAD MAINTENANCE</v>
          </cell>
          <cell r="E2036">
            <v>411006</v>
          </cell>
          <cell r="F2036">
            <v>4110</v>
          </cell>
          <cell r="G2036" t="str">
            <v>PE</v>
          </cell>
          <cell r="H2036" t="str">
            <v>BASE JV</v>
          </cell>
          <cell r="I2036" t="str">
            <v>P&amp;T</v>
          </cell>
          <cell r="J2036" t="str">
            <v>WELLS</v>
          </cell>
          <cell r="K2036" t="str">
            <v>GM Wells Ops SPDC</v>
          </cell>
          <cell r="L2036" t="str">
            <v>Well Engineering Manager (CWI)</v>
          </cell>
          <cell r="M2036" t="str">
            <v>MOJEED OKUNADE</v>
          </cell>
          <cell r="N2036" t="str">
            <v>WELLS</v>
          </cell>
          <cell r="O2036" t="str">
            <v>AUDU-USMAN, ISAAC</v>
          </cell>
          <cell r="P2036" t="str">
            <v>NURUDEEN.IBRAHIM@SHELL.COM</v>
          </cell>
          <cell r="Q2036" t="str">
            <v>OPEX</v>
          </cell>
          <cell r="R2036" t="str">
            <v>OPEX</v>
          </cell>
          <cell r="S2036" t="str">
            <v>NON SAL</v>
          </cell>
          <cell r="T2036" t="str">
            <v>N/A</v>
          </cell>
          <cell r="U2036" t="str">
            <v>N/A</v>
          </cell>
          <cell r="V2036" t="str">
            <v>N/A</v>
          </cell>
          <cell r="W2036" t="str">
            <v>P232 Well Mtce, Testing &amp; Stimulation</v>
          </cell>
          <cell r="X2036" t="str">
            <v>S7200 Services</v>
          </cell>
          <cell r="Y2036" t="str">
            <v>A2130 Well/Mine Maintenance</v>
          </cell>
          <cell r="AB2036">
            <v>0</v>
          </cell>
          <cell r="AC2036">
            <v>0</v>
          </cell>
          <cell r="AD2036">
            <v>0</v>
          </cell>
        </row>
        <row r="2037">
          <cell r="A2037" t="str">
            <v>O.NG.PAE.GBW.FAC.724WP</v>
          </cell>
          <cell r="B2037" t="str">
            <v>GBARAN WELLS FAC. PREV. MTC.</v>
          </cell>
          <cell r="C2037" t="str">
            <v>O.NG.WEL</v>
          </cell>
          <cell r="D2037" t="str">
            <v>WELL/WELLHEAD MAINTENANCE</v>
          </cell>
          <cell r="E2037">
            <v>411006</v>
          </cell>
          <cell r="F2037">
            <v>4110</v>
          </cell>
          <cell r="G2037" t="str">
            <v>PE</v>
          </cell>
          <cell r="H2037" t="str">
            <v>BASE JV</v>
          </cell>
          <cell r="I2037" t="str">
            <v>P&amp;T</v>
          </cell>
          <cell r="J2037" t="str">
            <v>WELLS</v>
          </cell>
          <cell r="K2037" t="str">
            <v>GM Wells Ops SPDC</v>
          </cell>
          <cell r="L2037" t="str">
            <v>Well Engineering Manager (CWI)</v>
          </cell>
          <cell r="M2037" t="str">
            <v>MOJEED OKUNADE</v>
          </cell>
          <cell r="N2037" t="str">
            <v>WELLS</v>
          </cell>
          <cell r="O2037" t="str">
            <v>AUDU-USMAN, ISAAC</v>
          </cell>
          <cell r="P2037" t="str">
            <v>NURUDEEN.IBRAHIM@SHELL.COM</v>
          </cell>
          <cell r="Q2037" t="str">
            <v>OPEX</v>
          </cell>
          <cell r="R2037" t="str">
            <v>OPEX</v>
          </cell>
          <cell r="S2037" t="str">
            <v>NON SAL</v>
          </cell>
          <cell r="T2037" t="str">
            <v>N/A</v>
          </cell>
          <cell r="U2037" t="str">
            <v>N/A</v>
          </cell>
          <cell r="V2037" t="str">
            <v>N/A</v>
          </cell>
          <cell r="W2037" t="str">
            <v>P232 Well Mtce, Testing &amp; Stimulation</v>
          </cell>
          <cell r="X2037" t="str">
            <v>S7200 Services</v>
          </cell>
          <cell r="Y2037" t="str">
            <v>A2130 Well/Mine Maintenance</v>
          </cell>
          <cell r="AB2037">
            <v>0</v>
          </cell>
          <cell r="AC2037">
            <v>0</v>
          </cell>
          <cell r="AD2037">
            <v>0</v>
          </cell>
        </row>
        <row r="2038">
          <cell r="A2038" t="str">
            <v>O.NG.PAE.I1W.WEL.724WP</v>
          </cell>
          <cell r="B2038" t="str">
            <v xml:space="preserve">PAE Imo river 1 Wells Prev. Mtc         </v>
          </cell>
          <cell r="C2038" t="str">
            <v>O.NG.WEL</v>
          </cell>
          <cell r="D2038" t="str">
            <v>WELL/WELLHEAD MAINTENANCE</v>
          </cell>
          <cell r="E2038">
            <v>411006</v>
          </cell>
          <cell r="F2038">
            <v>4110</v>
          </cell>
          <cell r="G2038" t="str">
            <v>PE</v>
          </cell>
          <cell r="H2038" t="str">
            <v>BASE JV</v>
          </cell>
          <cell r="I2038" t="str">
            <v>P&amp;T</v>
          </cell>
          <cell r="J2038" t="str">
            <v>WELLS</v>
          </cell>
          <cell r="K2038" t="str">
            <v>GM Wells Ops SPDC</v>
          </cell>
          <cell r="L2038" t="str">
            <v>Well Engineering Manager (CWI)</v>
          </cell>
          <cell r="M2038" t="str">
            <v>MOJEED OKUNADE</v>
          </cell>
          <cell r="N2038" t="str">
            <v>WELLS</v>
          </cell>
          <cell r="O2038" t="str">
            <v>AUDU-USMAN, ISAAC</v>
          </cell>
          <cell r="P2038" t="str">
            <v>NURUDEEN.IBRAHIM@SHELL.COM</v>
          </cell>
          <cell r="Q2038" t="str">
            <v>OPEX</v>
          </cell>
          <cell r="R2038" t="str">
            <v>OPEX</v>
          </cell>
          <cell r="S2038" t="str">
            <v>NON SAL</v>
          </cell>
          <cell r="T2038" t="str">
            <v>N/A</v>
          </cell>
          <cell r="U2038" t="str">
            <v>N/A</v>
          </cell>
          <cell r="V2038" t="str">
            <v>N/A</v>
          </cell>
          <cell r="W2038" t="str">
            <v>P232 Well Mtce, Testing &amp; Stimulation</v>
          </cell>
          <cell r="X2038" t="str">
            <v>S7200 Services</v>
          </cell>
          <cell r="Y2038" t="str">
            <v>A2130 Well/Mine Maintenance</v>
          </cell>
          <cell r="AB2038">
            <v>0</v>
          </cell>
          <cell r="AC2038">
            <v>0</v>
          </cell>
          <cell r="AD2038">
            <v>0</v>
          </cell>
        </row>
        <row r="2039">
          <cell r="A2039" t="str">
            <v>O.NG.PAE.ISW.WEL.724WP</v>
          </cell>
          <cell r="B2039" t="str">
            <v>PAE ISIMIRI WELLS PREV. MTC</v>
          </cell>
          <cell r="C2039" t="str">
            <v>O.NG.WEL</v>
          </cell>
          <cell r="D2039" t="str">
            <v>WELL/WELLHEAD MAINTENANCE</v>
          </cell>
          <cell r="E2039">
            <v>411006</v>
          </cell>
          <cell r="F2039">
            <v>4110</v>
          </cell>
          <cell r="G2039" t="str">
            <v>PE</v>
          </cell>
          <cell r="H2039" t="str">
            <v>BASE JV</v>
          </cell>
          <cell r="I2039" t="str">
            <v>P&amp;T</v>
          </cell>
          <cell r="J2039" t="str">
            <v>WELLS</v>
          </cell>
          <cell r="K2039" t="str">
            <v>GM Wells Ops SPDC</v>
          </cell>
          <cell r="L2039" t="str">
            <v>Well Engineering Manager (CWI)</v>
          </cell>
          <cell r="M2039" t="str">
            <v>MOJEED OKUNADE</v>
          </cell>
          <cell r="N2039" t="str">
            <v>WELLS</v>
          </cell>
          <cell r="O2039" t="str">
            <v>AUDU-USMAN, ISAAC</v>
          </cell>
          <cell r="P2039" t="str">
            <v>NURUDEEN.IBRAHIM@SHELL.COM</v>
          </cell>
          <cell r="Q2039" t="str">
            <v>OPEX</v>
          </cell>
          <cell r="R2039" t="str">
            <v>OPEX</v>
          </cell>
          <cell r="S2039" t="str">
            <v>NON SAL</v>
          </cell>
          <cell r="T2039" t="str">
            <v>N/A</v>
          </cell>
          <cell r="U2039" t="str">
            <v>N/A</v>
          </cell>
          <cell r="V2039" t="str">
            <v>N/A</v>
          </cell>
          <cell r="W2039" t="str">
            <v>P232 Well Mtce, Testing &amp; Stimulation</v>
          </cell>
          <cell r="X2039" t="str">
            <v>S7200 Services</v>
          </cell>
          <cell r="Y2039" t="str">
            <v>A2130 Well/Mine Maintenance</v>
          </cell>
          <cell r="AB2039">
            <v>0</v>
          </cell>
          <cell r="AC2039">
            <v>0</v>
          </cell>
          <cell r="AD2039">
            <v>0</v>
          </cell>
        </row>
        <row r="2040">
          <cell r="A2040" t="str">
            <v>O.NG.PTW.PTK.FAC.71300</v>
          </cell>
          <cell r="B2040" t="str">
            <v>PTW OPERATIONS - PROCESS TREATMENT</v>
          </cell>
          <cell r="C2040" t="str">
            <v>O.NG.PTW.PTK.FAC.71301</v>
          </cell>
          <cell r="D2040" t="str">
            <v>FORCADOS TERMINAL (PTW) OPERATIONS (STORAGE (TERMINAL &amp; OFFSHORE) - OPERATIONS/MAINTENANCE)</v>
          </cell>
          <cell r="E2040">
            <v>412006</v>
          </cell>
          <cell r="F2040">
            <v>4120</v>
          </cell>
          <cell r="G2040" t="str">
            <v>OF-MTCE</v>
          </cell>
          <cell r="H2040" t="str">
            <v>BASE JV</v>
          </cell>
          <cell r="I2040" t="str">
            <v>PRODUCTION</v>
          </cell>
          <cell r="J2040" t="str">
            <v>PRODUCTION</v>
          </cell>
          <cell r="K2040" t="str">
            <v>Asset Manager, Swamp West Hub</v>
          </cell>
          <cell r="L2040" t="str">
            <v>Forcados Terminal Installation Manager</v>
          </cell>
          <cell r="M2040" t="str">
            <v>IRETI OMOTOSO</v>
          </cell>
          <cell r="N2040" t="str">
            <v>PRODUCTION</v>
          </cell>
          <cell r="O2040" t="str">
            <v>MBANEFO, DUBEM</v>
          </cell>
          <cell r="P2040" t="str">
            <v>CHIBUIKE.ATU@SHELL.COM</v>
          </cell>
          <cell r="Q2040" t="str">
            <v>OPEX</v>
          </cell>
          <cell r="R2040" t="str">
            <v>OPEX</v>
          </cell>
          <cell r="S2040" t="str">
            <v>NON SAL</v>
          </cell>
          <cell r="T2040" t="str">
            <v>N/A</v>
          </cell>
          <cell r="U2040" t="str">
            <v>N/A</v>
          </cell>
          <cell r="V2040" t="str">
            <v>C_OPSE_OIL_Z11</v>
          </cell>
          <cell r="W2040" t="str">
            <v>P231 Production Operations</v>
          </cell>
          <cell r="X2040" t="str">
            <v>S7200 Services</v>
          </cell>
          <cell r="Y2040" t="str">
            <v>A2110 Production Operations</v>
          </cell>
          <cell r="AB2040">
            <v>57540000</v>
          </cell>
          <cell r="AC2040">
            <v>753228.75542575005</v>
          </cell>
          <cell r="AD2040">
            <v>941884.49313066807</v>
          </cell>
        </row>
        <row r="2041">
          <cell r="A2041" t="str">
            <v>O.NG.PAE.KCW.WEL.724WC</v>
          </cell>
          <cell r="B2041" t="str">
            <v xml:space="preserve">PAE Kolo creek Wells Corr. Mtc          </v>
          </cell>
          <cell r="C2041" t="str">
            <v>O.NG.WEL</v>
          </cell>
          <cell r="D2041" t="str">
            <v>WELL/WELLHEAD MAINTENANCE</v>
          </cell>
          <cell r="E2041">
            <v>411006</v>
          </cell>
          <cell r="F2041">
            <v>4110</v>
          </cell>
          <cell r="G2041" t="str">
            <v>PE</v>
          </cell>
          <cell r="H2041" t="str">
            <v>BASE JV</v>
          </cell>
          <cell r="I2041" t="str">
            <v>P&amp;T</v>
          </cell>
          <cell r="J2041" t="str">
            <v>WELLS</v>
          </cell>
          <cell r="K2041" t="str">
            <v>GM Wells Ops SPDC</v>
          </cell>
          <cell r="L2041" t="str">
            <v>Well Engineering Manager (CWI)</v>
          </cell>
          <cell r="M2041" t="str">
            <v>MOJEED OKUNADE</v>
          </cell>
          <cell r="N2041" t="str">
            <v>WELLS</v>
          </cell>
          <cell r="O2041" t="str">
            <v>AUDU-USMAN, ISAAC</v>
          </cell>
          <cell r="P2041" t="str">
            <v>NURUDEEN.IBRAHIM@SHELL.COM</v>
          </cell>
          <cell r="Q2041" t="str">
            <v>OPEX</v>
          </cell>
          <cell r="R2041" t="str">
            <v>OPEX</v>
          </cell>
          <cell r="S2041" t="str">
            <v>NON SAL</v>
          </cell>
          <cell r="T2041" t="str">
            <v>N/A</v>
          </cell>
          <cell r="U2041" t="str">
            <v>N/A</v>
          </cell>
          <cell r="V2041" t="str">
            <v>N/A</v>
          </cell>
          <cell r="W2041" t="str">
            <v>P232 Well Mtce, Testing &amp; Stimulation</v>
          </cell>
          <cell r="X2041" t="str">
            <v>S7200 Services</v>
          </cell>
          <cell r="Y2041" t="str">
            <v>A2130 Well/Mine Maintenance</v>
          </cell>
          <cell r="AB2041">
            <v>0</v>
          </cell>
          <cell r="AC2041">
            <v>0</v>
          </cell>
          <cell r="AD2041">
            <v>0</v>
          </cell>
        </row>
        <row r="2042">
          <cell r="A2042" t="str">
            <v>O.NG.PAE.OGW.WEL.71300</v>
          </cell>
          <cell r="B2042" t="str">
            <v>PAE OBIGBO WELLS OPERATIONS</v>
          </cell>
          <cell r="C2042" t="str">
            <v>O.NG.WEL</v>
          </cell>
          <cell r="D2042" t="str">
            <v>WELL/WELLHEAD MAINTENANCE</v>
          </cell>
          <cell r="E2042">
            <v>411006</v>
          </cell>
          <cell r="F2042">
            <v>4110</v>
          </cell>
          <cell r="G2042" t="str">
            <v>PE</v>
          </cell>
          <cell r="H2042" t="str">
            <v>BASE JV</v>
          </cell>
          <cell r="I2042" t="str">
            <v>P&amp;T</v>
          </cell>
          <cell r="J2042" t="str">
            <v>WELLS</v>
          </cell>
          <cell r="K2042" t="str">
            <v>GM Wells Ops SPDC</v>
          </cell>
          <cell r="L2042" t="str">
            <v>Well Engineering Manager (CWI)</v>
          </cell>
          <cell r="M2042" t="str">
            <v>MOJEED OKUNADE</v>
          </cell>
          <cell r="N2042" t="str">
            <v>WELLS</v>
          </cell>
          <cell r="O2042" t="str">
            <v>AUDU-USMAN, ISAAC</v>
          </cell>
          <cell r="P2042" t="str">
            <v>NURUDEEN.IBRAHIM@SHELL.COM</v>
          </cell>
          <cell r="Q2042" t="str">
            <v>OPEX</v>
          </cell>
          <cell r="R2042" t="str">
            <v>OPEX</v>
          </cell>
          <cell r="S2042" t="str">
            <v>NON SAL</v>
          </cell>
          <cell r="T2042" t="str">
            <v>N/A</v>
          </cell>
          <cell r="U2042" t="str">
            <v>N/A</v>
          </cell>
          <cell r="V2042" t="str">
            <v>N/A</v>
          </cell>
          <cell r="W2042" t="str">
            <v>P232 Well Mtce, Testing &amp; Stimulation</v>
          </cell>
          <cell r="X2042" t="str">
            <v>S7200 Services</v>
          </cell>
          <cell r="Y2042" t="str">
            <v>A2130 Well/Mine Maintenance</v>
          </cell>
          <cell r="AB2042">
            <v>0</v>
          </cell>
          <cell r="AC2042">
            <v>0</v>
          </cell>
          <cell r="AD2042">
            <v>0</v>
          </cell>
        </row>
        <row r="2043">
          <cell r="A2043" t="str">
            <v>O.NG.PTW.SBY.FAC.71300</v>
          </cell>
          <cell r="B2043" t="str">
            <v xml:space="preserve">PTW OPERATIONS - SINGLE MOORING         </v>
          </cell>
          <cell r="C2043" t="str">
            <v>NEW_ MTC Dredging of Terminal Vessel Slot</v>
          </cell>
          <cell r="D2043" t="str">
            <v>MTC DREDGING OF TERMINAL VESSEL SLOT</v>
          </cell>
          <cell r="E2043">
            <v>412005</v>
          </cell>
          <cell r="F2043">
            <v>4120</v>
          </cell>
          <cell r="G2043" t="str">
            <v>OF-CIVIL</v>
          </cell>
          <cell r="H2043" t="str">
            <v>BASE JV</v>
          </cell>
          <cell r="I2043" t="str">
            <v>PRODUCTION</v>
          </cell>
          <cell r="J2043" t="str">
            <v>PRODUCTION</v>
          </cell>
          <cell r="K2043" t="str">
            <v>Asset Manager, Swamp West Hub</v>
          </cell>
          <cell r="L2043" t="str">
            <v>Forcados Terminal Installation Manager</v>
          </cell>
          <cell r="M2043" t="str">
            <v>IRETI OMOTOSO</v>
          </cell>
          <cell r="N2043" t="str">
            <v>PRODUCTION</v>
          </cell>
          <cell r="O2043" t="str">
            <v>MBANEFO, DUBEM</v>
          </cell>
          <cell r="P2043" t="str">
            <v>OBIORA.OKORO@SHELL.COM</v>
          </cell>
          <cell r="Q2043" t="str">
            <v>OPEX</v>
          </cell>
          <cell r="R2043" t="str">
            <v>OPEX</v>
          </cell>
          <cell r="S2043" t="str">
            <v>NON SAL</v>
          </cell>
          <cell r="T2043" t="str">
            <v>N/A</v>
          </cell>
          <cell r="U2043" t="str">
            <v>N/A</v>
          </cell>
          <cell r="V2043" t="str">
            <v>N/A</v>
          </cell>
          <cell r="W2043" t="str">
            <v>P231 Production Operations</v>
          </cell>
          <cell r="X2043" t="str">
            <v>S7200 Services</v>
          </cell>
          <cell r="Y2043" t="str">
            <v>A2140 Facilities Maintenance</v>
          </cell>
          <cell r="AB2043">
            <v>0</v>
          </cell>
          <cell r="AC2043">
            <v>0</v>
          </cell>
          <cell r="AD2043">
            <v>0</v>
          </cell>
        </row>
        <row r="2044">
          <cell r="A2044" t="str">
            <v>O.NG.PTW.SBY.FAC.724FC</v>
          </cell>
          <cell r="B2044" t="str">
            <v>PTW CORR. MTC - SINGLE MOOR</v>
          </cell>
          <cell r="C2044" t="str">
            <v>O.NG.PTW.FAC.728FC</v>
          </cell>
          <cell r="D2044" t="str">
            <v>FORCADOS TERMINAL (PTW) CORRECTIVE MAINTENANCE (FUEL &amp; DIESEL)</v>
          </cell>
          <cell r="E2044">
            <v>412006</v>
          </cell>
          <cell r="F2044">
            <v>4120</v>
          </cell>
          <cell r="G2044" t="str">
            <v>OF-MTCE</v>
          </cell>
          <cell r="H2044" t="str">
            <v>BASE JV</v>
          </cell>
          <cell r="I2044" t="str">
            <v>PRODUCTION</v>
          </cell>
          <cell r="J2044" t="str">
            <v>PRODUCTION</v>
          </cell>
          <cell r="K2044" t="str">
            <v>Asset Manager, Swamp West Hub</v>
          </cell>
          <cell r="L2044" t="str">
            <v>Forcados Terminal Installation Manager</v>
          </cell>
          <cell r="M2044" t="str">
            <v>IRETI OMOTOSO</v>
          </cell>
          <cell r="N2044" t="str">
            <v>PRODUCTION</v>
          </cell>
          <cell r="O2044" t="str">
            <v>MBANEFO, DUBEM</v>
          </cell>
          <cell r="P2044" t="str">
            <v>DANIEL.OKOYE@SHELL.COM</v>
          </cell>
          <cell r="Q2044" t="str">
            <v>OPEX</v>
          </cell>
          <cell r="R2044" t="str">
            <v>OPEX</v>
          </cell>
          <cell r="S2044" t="str">
            <v>NON SAL</v>
          </cell>
          <cell r="T2044" t="str">
            <v>N/A</v>
          </cell>
          <cell r="U2044" t="str">
            <v>N/A</v>
          </cell>
          <cell r="V2044" t="str">
            <v>C_OPSE_OIL_Z11</v>
          </cell>
          <cell r="W2044" t="str">
            <v>P233 Facilities Maintenance</v>
          </cell>
          <cell r="X2044" t="str">
            <v>S7200 Services</v>
          </cell>
          <cell r="Y2044" t="str">
            <v>A2140 Facilities Maintenance</v>
          </cell>
          <cell r="AB2044">
            <v>1071000.0000000019</v>
          </cell>
          <cell r="AC2044">
            <v>1777000</v>
          </cell>
          <cell r="AD2044">
            <v>1780511.475409836</v>
          </cell>
        </row>
        <row r="2045">
          <cell r="A2045" t="str">
            <v>O.NG.PTW.SBY.FAC.724FP</v>
          </cell>
          <cell r="B2045" t="str">
            <v>PTW PREV. MTC - SINGLE MOOR</v>
          </cell>
          <cell r="C2045" t="str">
            <v>O.NG.PTW.FAC.729FP</v>
          </cell>
          <cell r="D2045" t="str">
            <v>FORCADOS TERMINAL (PTW) PREVENTIVE MAINTENANCE (LABOUR CONTRACTOR)</v>
          </cell>
          <cell r="E2045">
            <v>412006</v>
          </cell>
          <cell r="F2045">
            <v>4120</v>
          </cell>
          <cell r="G2045" t="str">
            <v>OF-MTCE</v>
          </cell>
          <cell r="H2045" t="str">
            <v>BASE JV</v>
          </cell>
          <cell r="I2045" t="str">
            <v>PRODUCTION</v>
          </cell>
          <cell r="J2045" t="str">
            <v>PRODUCTION</v>
          </cell>
          <cell r="K2045" t="str">
            <v>Asset Manager, Swamp West Hub</v>
          </cell>
          <cell r="L2045" t="str">
            <v>Forcados Terminal Installation Manager</v>
          </cell>
          <cell r="M2045" t="str">
            <v>IRETI OMOTOSO</v>
          </cell>
          <cell r="N2045" t="str">
            <v>PRODUCTION</v>
          </cell>
          <cell r="O2045" t="str">
            <v>MBANEFO, DUBEM</v>
          </cell>
          <cell r="P2045" t="str">
            <v>DANIEL.OKOYE@SHELL.COM</v>
          </cell>
          <cell r="Q2045" t="str">
            <v>OPEX</v>
          </cell>
          <cell r="R2045" t="str">
            <v>OPEX</v>
          </cell>
          <cell r="S2045" t="str">
            <v>NON SAL</v>
          </cell>
          <cell r="T2045" t="str">
            <v>N/A</v>
          </cell>
          <cell r="U2045" t="str">
            <v>N/A</v>
          </cell>
          <cell r="V2045" t="str">
            <v>C_OPSE_OIL_Z11</v>
          </cell>
          <cell r="W2045" t="str">
            <v>P233 Facilities Maintenance</v>
          </cell>
          <cell r="X2045" t="str">
            <v>S7200 Services</v>
          </cell>
          <cell r="Y2045" t="str">
            <v>A2140 Facilities Maintenance</v>
          </cell>
          <cell r="AB2045">
            <v>142126299.60077491</v>
          </cell>
          <cell r="AC2045">
            <v>5576196.4399999995</v>
          </cell>
          <cell r="AD2045">
            <v>6042184.3075435236</v>
          </cell>
        </row>
        <row r="2046">
          <cell r="A2046" t="str">
            <v>O.NG.PTW.TFT.FAC.71300</v>
          </cell>
          <cell r="B2046" t="str">
            <v>PTW OPERATIONS - TANK FARM</v>
          </cell>
          <cell r="C2046" t="str">
            <v>O.NG.PTW.FAC.71300A</v>
          </cell>
          <cell r="D2046" t="str">
            <v>FORCADOS TERMINAL (PTW) OPERATIONS (STORAGE (TERMINAL &amp; OFFSHORE) - OPERATIONS/MAINTENANCE)</v>
          </cell>
          <cell r="E2046">
            <v>412006</v>
          </cell>
          <cell r="F2046">
            <v>4120</v>
          </cell>
          <cell r="G2046" t="str">
            <v>OF-MTCE</v>
          </cell>
          <cell r="H2046" t="str">
            <v>BASE JV</v>
          </cell>
          <cell r="I2046" t="str">
            <v>PRODUCTION</v>
          </cell>
          <cell r="J2046" t="str">
            <v>PRODUCTION</v>
          </cell>
          <cell r="K2046" t="str">
            <v>Asset Manager, Swamp West Hub</v>
          </cell>
          <cell r="L2046" t="str">
            <v>Forcados Terminal Installation Manager</v>
          </cell>
          <cell r="M2046" t="str">
            <v>IRETI OMOTOSO</v>
          </cell>
          <cell r="N2046" t="str">
            <v>PRODUCTION</v>
          </cell>
          <cell r="O2046" t="str">
            <v>MBANEFO, DUBEM</v>
          </cell>
          <cell r="P2046" t="str">
            <v>CHIBUIKE.ATU@SHELL.COM</v>
          </cell>
          <cell r="Q2046" t="str">
            <v>OPEX</v>
          </cell>
          <cell r="R2046" t="str">
            <v>OPEX</v>
          </cell>
          <cell r="S2046" t="str">
            <v>NON SAL</v>
          </cell>
          <cell r="T2046" t="str">
            <v>N/A</v>
          </cell>
          <cell r="U2046" t="str">
            <v>N/A</v>
          </cell>
          <cell r="V2046" t="str">
            <v>C_OPSE_OIL_Z11</v>
          </cell>
          <cell r="W2046" t="str">
            <v>P231 Production Operations</v>
          </cell>
          <cell r="X2046" t="str">
            <v>S7200 Services</v>
          </cell>
          <cell r="Y2046" t="str">
            <v>A2110 Production Operations</v>
          </cell>
          <cell r="AB2046">
            <v>92132832</v>
          </cell>
          <cell r="AC2046">
            <v>201520.24</v>
          </cell>
          <cell r="AD2046">
            <v>503595.09901639342</v>
          </cell>
        </row>
        <row r="2047">
          <cell r="A2047" t="str">
            <v>O.NG.PAE.OGW.WEL.724WP</v>
          </cell>
          <cell r="B2047" t="str">
            <v>PAE Obigbo Wells Prev. Mtc</v>
          </cell>
          <cell r="C2047" t="str">
            <v>O.NG.WEL</v>
          </cell>
          <cell r="D2047" t="str">
            <v>WELL/WELLHEAD MAINTENANCE</v>
          </cell>
          <cell r="E2047">
            <v>411006</v>
          </cell>
          <cell r="F2047">
            <v>4110</v>
          </cell>
          <cell r="G2047" t="str">
            <v>PE</v>
          </cell>
          <cell r="H2047" t="str">
            <v>BASE JV</v>
          </cell>
          <cell r="I2047" t="str">
            <v>P&amp;T</v>
          </cell>
          <cell r="J2047" t="str">
            <v>WELLS</v>
          </cell>
          <cell r="K2047" t="str">
            <v>GM Wells Ops SPDC</v>
          </cell>
          <cell r="L2047" t="str">
            <v>Well Engineering Manager (CWI)</v>
          </cell>
          <cell r="M2047" t="str">
            <v>MOJEED OKUNADE</v>
          </cell>
          <cell r="N2047" t="str">
            <v>WELLS</v>
          </cell>
          <cell r="O2047" t="str">
            <v>AUDU-USMAN, ISAAC</v>
          </cell>
          <cell r="P2047" t="str">
            <v>NURUDEEN.IBRAHIM@SHELL.COM</v>
          </cell>
          <cell r="Q2047" t="str">
            <v>OPEX</v>
          </cell>
          <cell r="R2047" t="str">
            <v>OPEX</v>
          </cell>
          <cell r="S2047" t="str">
            <v>NON SAL</v>
          </cell>
          <cell r="T2047" t="str">
            <v>N/A</v>
          </cell>
          <cell r="U2047" t="str">
            <v>N/A</v>
          </cell>
          <cell r="V2047" t="str">
            <v>N/A</v>
          </cell>
          <cell r="W2047" t="str">
            <v>P232 Well Mtce, Testing &amp; Stimulation</v>
          </cell>
          <cell r="X2047" t="str">
            <v>S7200 Services</v>
          </cell>
          <cell r="Y2047" t="str">
            <v>A2130 Well/Mine Maintenance</v>
          </cell>
          <cell r="AB2047">
            <v>0</v>
          </cell>
          <cell r="AC2047">
            <v>0</v>
          </cell>
          <cell r="AD2047">
            <v>0</v>
          </cell>
        </row>
        <row r="2048">
          <cell r="A2048" t="str">
            <v>O.NG.PAE.OLW.WEL.724WP</v>
          </cell>
          <cell r="B2048" t="str">
            <v>PAE Obele Wells Prev. Mtc</v>
          </cell>
          <cell r="C2048" t="str">
            <v>O.NG.WEL</v>
          </cell>
          <cell r="D2048" t="str">
            <v>WELL/WELLHEAD MAINTENANCE</v>
          </cell>
          <cell r="E2048">
            <v>411006</v>
          </cell>
          <cell r="F2048">
            <v>4110</v>
          </cell>
          <cell r="G2048" t="str">
            <v>PE</v>
          </cell>
          <cell r="H2048" t="str">
            <v>BASE JV</v>
          </cell>
          <cell r="I2048" t="str">
            <v>P&amp;T</v>
          </cell>
          <cell r="J2048" t="str">
            <v>WELLS</v>
          </cell>
          <cell r="K2048" t="str">
            <v>GM Wells Ops SPDC</v>
          </cell>
          <cell r="L2048" t="str">
            <v>Well Engineering Manager (CWI)</v>
          </cell>
          <cell r="M2048" t="str">
            <v>MOJEED OKUNADE</v>
          </cell>
          <cell r="N2048" t="str">
            <v>WELLS</v>
          </cell>
          <cell r="O2048" t="str">
            <v>AUDU-USMAN, ISAAC</v>
          </cell>
          <cell r="P2048" t="str">
            <v>NURUDEEN.IBRAHIM@SHELL.COM</v>
          </cell>
          <cell r="Q2048" t="str">
            <v>OPEX</v>
          </cell>
          <cell r="R2048" t="str">
            <v>OPEX</v>
          </cell>
          <cell r="S2048" t="str">
            <v>NON SAL</v>
          </cell>
          <cell r="T2048" t="str">
            <v>N/A</v>
          </cell>
          <cell r="U2048" t="str">
            <v>N/A</v>
          </cell>
          <cell r="V2048" t="str">
            <v>N/A</v>
          </cell>
          <cell r="W2048" t="str">
            <v>P232 Well Mtce, Testing &amp; Stimulation</v>
          </cell>
          <cell r="X2048" t="str">
            <v>S7200 Services</v>
          </cell>
          <cell r="Y2048" t="str">
            <v>A2130 Well/Mine Maintenance</v>
          </cell>
          <cell r="AB2048">
            <v>0</v>
          </cell>
          <cell r="AC2048">
            <v>0</v>
          </cell>
          <cell r="AD2048">
            <v>0</v>
          </cell>
        </row>
        <row r="2049">
          <cell r="A2049" t="str">
            <v>O.NG.PAE.OUW.WEL.724WC</v>
          </cell>
          <cell r="B2049" t="str">
            <v>PAE Oguta Wells Corr. Mtc</v>
          </cell>
          <cell r="C2049" t="str">
            <v>O.NG.WEL</v>
          </cell>
          <cell r="D2049" t="str">
            <v>WELL/WELLHEAD MAINTENANCE</v>
          </cell>
          <cell r="E2049">
            <v>411006</v>
          </cell>
          <cell r="F2049">
            <v>4110</v>
          </cell>
          <cell r="G2049" t="str">
            <v>PE</v>
          </cell>
          <cell r="H2049" t="str">
            <v>BASE JV</v>
          </cell>
          <cell r="I2049" t="str">
            <v>P&amp;T</v>
          </cell>
          <cell r="J2049" t="str">
            <v>WELLS</v>
          </cell>
          <cell r="K2049" t="str">
            <v>GM Wells Ops SPDC</v>
          </cell>
          <cell r="L2049" t="str">
            <v>Well Engineering Manager (CWI)</v>
          </cell>
          <cell r="M2049" t="str">
            <v>MOJEED OKUNADE</v>
          </cell>
          <cell r="N2049" t="str">
            <v>WELLS</v>
          </cell>
          <cell r="O2049" t="str">
            <v>AUDU-USMAN, ISAAC</v>
          </cell>
          <cell r="P2049" t="str">
            <v>NURUDEEN.IBRAHIM@SHELL.COM</v>
          </cell>
          <cell r="Q2049" t="str">
            <v>OPEX</v>
          </cell>
          <cell r="R2049" t="str">
            <v>OPEX</v>
          </cell>
          <cell r="S2049" t="str">
            <v>NON SAL</v>
          </cell>
          <cell r="T2049" t="str">
            <v>N/A</v>
          </cell>
          <cell r="U2049" t="str">
            <v>N/A</v>
          </cell>
          <cell r="V2049" t="str">
            <v>N/A</v>
          </cell>
          <cell r="W2049" t="str">
            <v>P232 Well Mtce, Testing &amp; Stimulation</v>
          </cell>
          <cell r="X2049" t="str">
            <v>S7200 Services</v>
          </cell>
          <cell r="Y2049" t="str">
            <v>A2130 Well/Mine Maintenance</v>
          </cell>
          <cell r="AB2049">
            <v>0</v>
          </cell>
          <cell r="AC2049">
            <v>0</v>
          </cell>
          <cell r="AD2049">
            <v>0</v>
          </cell>
        </row>
        <row r="2050">
          <cell r="A2050" t="str">
            <v>O.NG.PAE.OUW.WEL.724WP</v>
          </cell>
          <cell r="B2050" t="str">
            <v>PAE Oguta Wells Prev. Mtc</v>
          </cell>
          <cell r="C2050" t="str">
            <v>O.NG.WEL</v>
          </cell>
          <cell r="D2050" t="str">
            <v>WELL/WELLHEAD MAINTENANCE</v>
          </cell>
          <cell r="E2050">
            <v>411006</v>
          </cell>
          <cell r="F2050">
            <v>4110</v>
          </cell>
          <cell r="G2050" t="str">
            <v>PE</v>
          </cell>
          <cell r="H2050" t="str">
            <v>BASE JV</v>
          </cell>
          <cell r="I2050" t="str">
            <v>P&amp;T</v>
          </cell>
          <cell r="J2050" t="str">
            <v>WELLS</v>
          </cell>
          <cell r="K2050" t="str">
            <v>GM Wells Ops SPDC</v>
          </cell>
          <cell r="L2050" t="str">
            <v>Well Engineering Manager (CWI)</v>
          </cell>
          <cell r="M2050" t="str">
            <v>MOJEED OKUNADE</v>
          </cell>
          <cell r="N2050" t="str">
            <v>WELLS</v>
          </cell>
          <cell r="O2050" t="str">
            <v>AUDU-USMAN, ISAAC</v>
          </cell>
          <cell r="P2050" t="str">
            <v>NURUDEEN.IBRAHIM@SHELL.COM</v>
          </cell>
          <cell r="Q2050" t="str">
            <v>OPEX</v>
          </cell>
          <cell r="R2050" t="str">
            <v>OPEX</v>
          </cell>
          <cell r="S2050" t="str">
            <v>NON SAL</v>
          </cell>
          <cell r="T2050" t="str">
            <v>N/A</v>
          </cell>
          <cell r="U2050" t="str">
            <v>N/A</v>
          </cell>
          <cell r="V2050" t="str">
            <v>N/A</v>
          </cell>
          <cell r="W2050" t="str">
            <v>P232 Well Mtce, Testing &amp; Stimulation</v>
          </cell>
          <cell r="X2050" t="str">
            <v>S7200 Services</v>
          </cell>
          <cell r="Y2050" t="str">
            <v>A2130 Well/Mine Maintenance</v>
          </cell>
          <cell r="AB2050">
            <v>0</v>
          </cell>
          <cell r="AC2050">
            <v>0</v>
          </cell>
          <cell r="AD2050">
            <v>0</v>
          </cell>
        </row>
        <row r="2051">
          <cell r="A2051" t="str">
            <v>O.NG.PAE.RKW.WEL.724WP</v>
          </cell>
          <cell r="B2051" t="str">
            <v>PAE RUMEKPE WELLS PREV. MTC</v>
          </cell>
          <cell r="C2051" t="str">
            <v>O.NG.WEL</v>
          </cell>
          <cell r="D2051" t="str">
            <v>WELL/WELLHEAD MAINTENANCE</v>
          </cell>
          <cell r="E2051">
            <v>411006</v>
          </cell>
          <cell r="F2051">
            <v>4110</v>
          </cell>
          <cell r="G2051" t="str">
            <v>PE</v>
          </cell>
          <cell r="H2051" t="str">
            <v>BASE JV</v>
          </cell>
          <cell r="I2051" t="str">
            <v>P&amp;T</v>
          </cell>
          <cell r="J2051" t="str">
            <v>WELLS</v>
          </cell>
          <cell r="K2051" t="str">
            <v>GM Wells Ops SPDC</v>
          </cell>
          <cell r="L2051" t="str">
            <v>Well Engineering Manager (CWI)</v>
          </cell>
          <cell r="M2051" t="str">
            <v>MOJEED OKUNADE</v>
          </cell>
          <cell r="N2051" t="str">
            <v>WELLS</v>
          </cell>
          <cell r="O2051" t="str">
            <v>AUDU-USMAN, ISAAC</v>
          </cell>
          <cell r="P2051" t="str">
            <v>NURUDEEN.IBRAHIM@SHELL.COM</v>
          </cell>
          <cell r="Q2051" t="str">
            <v>OPEX</v>
          </cell>
          <cell r="R2051" t="str">
            <v>OPEX</v>
          </cell>
          <cell r="S2051" t="str">
            <v>NON SAL</v>
          </cell>
          <cell r="T2051" t="str">
            <v>N/A</v>
          </cell>
          <cell r="U2051" t="str">
            <v>N/A</v>
          </cell>
          <cell r="V2051" t="str">
            <v>N/A</v>
          </cell>
          <cell r="W2051" t="str">
            <v>P232 Well Mtce, Testing &amp; Stimulation</v>
          </cell>
          <cell r="X2051" t="str">
            <v>S7200 Services</v>
          </cell>
          <cell r="Y2051" t="str">
            <v>A2130 Well/Mine Maintenance</v>
          </cell>
          <cell r="AB2051">
            <v>0</v>
          </cell>
          <cell r="AC2051">
            <v>0</v>
          </cell>
          <cell r="AD2051">
            <v>0</v>
          </cell>
        </row>
        <row r="2052">
          <cell r="A2052" t="str">
            <v>O.NG.PAE.YLW.WEL.71300</v>
          </cell>
          <cell r="B2052" t="str">
            <v>PAE WELL SECURING IN GOKANA &amp; KHANA LGS</v>
          </cell>
          <cell r="C2052" t="str">
            <v>O.NG.WEL</v>
          </cell>
          <cell r="D2052" t="str">
            <v>WELL/WELLHEAD MAINTENANCE</v>
          </cell>
          <cell r="E2052">
            <v>411006</v>
          </cell>
          <cell r="F2052">
            <v>4110</v>
          </cell>
          <cell r="G2052" t="str">
            <v>PE</v>
          </cell>
          <cell r="H2052" t="str">
            <v>BASE JV</v>
          </cell>
          <cell r="I2052" t="str">
            <v>P&amp;T</v>
          </cell>
          <cell r="J2052" t="str">
            <v>WELLS</v>
          </cell>
          <cell r="K2052" t="str">
            <v>GM Wells Ops SPDC</v>
          </cell>
          <cell r="L2052" t="str">
            <v>Well Engineering Manager (CWI)</v>
          </cell>
          <cell r="M2052" t="str">
            <v>MOJEED OKUNADE</v>
          </cell>
          <cell r="N2052" t="str">
            <v>WELLS</v>
          </cell>
          <cell r="O2052" t="str">
            <v>AUDU-USMAN, ISAAC</v>
          </cell>
          <cell r="P2052" t="str">
            <v>NURUDEEN.IBRAHIM@SHELL.COM</v>
          </cell>
          <cell r="Q2052" t="str">
            <v>OPEX</v>
          </cell>
          <cell r="R2052" t="str">
            <v>OPEX</v>
          </cell>
          <cell r="S2052" t="str">
            <v>NON SAL</v>
          </cell>
          <cell r="T2052" t="str">
            <v>N/A</v>
          </cell>
          <cell r="U2052" t="str">
            <v>N/A</v>
          </cell>
          <cell r="V2052" t="str">
            <v>N/A</v>
          </cell>
          <cell r="W2052" t="str">
            <v>P232 Well Mtce, Testing &amp; Stimulation</v>
          </cell>
          <cell r="X2052" t="str">
            <v>S7200 Services</v>
          </cell>
          <cell r="Y2052" t="str">
            <v>A2130 Well/Mine Maintenance</v>
          </cell>
          <cell r="AB2052">
            <v>0</v>
          </cell>
          <cell r="AC2052">
            <v>0</v>
          </cell>
          <cell r="AD2052">
            <v>0</v>
          </cell>
        </row>
        <row r="2053">
          <cell r="A2053" t="str">
            <v>O.NG.SLE.OFU.FAC.724FC</v>
          </cell>
          <cell r="B2053" t="str">
            <v>FLB OPERATIONS - EAST</v>
          </cell>
          <cell r="C2053" t="str">
            <v>O.NG.SLE.OFU.FAC.724FC</v>
          </cell>
          <cell r="D2053" t="str">
            <v>FLB OPERATIONS - EAST</v>
          </cell>
          <cell r="E2053">
            <v>414001</v>
          </cell>
          <cell r="F2053">
            <v>4140</v>
          </cell>
          <cell r="G2053" t="str">
            <v>OF-CIVIL</v>
          </cell>
          <cell r="H2053" t="str">
            <v>BASE JV</v>
          </cell>
          <cell r="I2053" t="str">
            <v>HR</v>
          </cell>
          <cell r="J2053" t="str">
            <v>INFRASTRUCTURE</v>
          </cell>
          <cell r="K2053" t="str">
            <v>Infrastructure Services Mgr Nigeria</v>
          </cell>
          <cell r="L2053" t="str">
            <v>Head RE &amp; Infrastructure Services SPDC</v>
          </cell>
          <cell r="M2053" t="str">
            <v>CHIGBO ENENMO</v>
          </cell>
          <cell r="N2053" t="str">
            <v>INFRASTRUCTURE</v>
          </cell>
          <cell r="O2053" t="str">
            <v>AJILIMA- ISAAC, HAWA</v>
          </cell>
          <cell r="P2053" t="str">
            <v>OCHY.ORJI@SHELL.COM</v>
          </cell>
          <cell r="Q2053" t="str">
            <v>OPEX</v>
          </cell>
          <cell r="R2053" t="str">
            <v>OPEX</v>
          </cell>
          <cell r="S2053" t="str">
            <v>NON SAL</v>
          </cell>
          <cell r="T2053" t="str">
            <v>N/A</v>
          </cell>
          <cell r="U2053" t="str">
            <v>N/A</v>
          </cell>
          <cell r="V2053" t="str">
            <v>C_OPSE_OIL_Z11</v>
          </cell>
          <cell r="W2053" t="str">
            <v>P236.10 Office/Property Management</v>
          </cell>
          <cell r="X2053" t="str">
            <v>S7200 Services</v>
          </cell>
          <cell r="Y2053" t="str">
            <v>A2340 Overhead</v>
          </cell>
          <cell r="AB2053">
            <v>939799701.31360018</v>
          </cell>
          <cell r="AC2053">
            <v>0</v>
          </cell>
          <cell r="AD2053">
            <v>3081310.4961101646</v>
          </cell>
        </row>
        <row r="2054">
          <cell r="A2054" t="str">
            <v>O.NG.PAW.OHW.WEL.724WP</v>
          </cell>
          <cell r="B2054" t="str">
            <v>PAWOwehWellsPrev.Mtc</v>
          </cell>
          <cell r="C2054" t="str">
            <v>O.NG.WEL</v>
          </cell>
          <cell r="D2054" t="str">
            <v>WELL/WELLHEAD MAINTENANCE</v>
          </cell>
          <cell r="E2054">
            <v>411006</v>
          </cell>
          <cell r="F2054">
            <v>4110</v>
          </cell>
          <cell r="G2054" t="str">
            <v>PE</v>
          </cell>
          <cell r="H2054" t="str">
            <v>BASE JV</v>
          </cell>
          <cell r="I2054" t="str">
            <v>P&amp;T</v>
          </cell>
          <cell r="J2054" t="str">
            <v>WELLS</v>
          </cell>
          <cell r="K2054" t="str">
            <v>GM Wells Ops SPDC</v>
          </cell>
          <cell r="L2054" t="str">
            <v>Well Engineering Manager (CWI)</v>
          </cell>
          <cell r="M2054" t="str">
            <v>MOJEED OKUNADE</v>
          </cell>
          <cell r="N2054" t="str">
            <v>WELLS</v>
          </cell>
          <cell r="O2054" t="str">
            <v>AUDU-USMAN, ISAAC</v>
          </cell>
          <cell r="P2054" t="str">
            <v>NURUDEEN.IBRAHIM@SHELL.COM</v>
          </cell>
          <cell r="Q2054" t="str">
            <v>OPEX</v>
          </cell>
          <cell r="R2054" t="str">
            <v>OPEX</v>
          </cell>
          <cell r="S2054" t="str">
            <v>NON SAL</v>
          </cell>
          <cell r="T2054" t="str">
            <v>N/A</v>
          </cell>
          <cell r="U2054" t="str">
            <v>N/A</v>
          </cell>
          <cell r="V2054" t="str">
            <v>N/A</v>
          </cell>
          <cell r="W2054" t="str">
            <v>P232 Well Mtce, Testing &amp; Stimulation</v>
          </cell>
          <cell r="X2054" t="str">
            <v>S7200 Services</v>
          </cell>
          <cell r="Y2054" t="str">
            <v>A2130 Well/Mine Maintenance</v>
          </cell>
          <cell r="AB2054">
            <v>0</v>
          </cell>
          <cell r="AC2054">
            <v>0</v>
          </cell>
          <cell r="AD2054">
            <v>0</v>
          </cell>
        </row>
        <row r="2055">
          <cell r="A2055" t="str">
            <v>O.NG.PBE.BLW.WEL.724WC</v>
          </cell>
          <cell r="B2055" t="str">
            <v>PBE Belema Wells Corr. Mtc</v>
          </cell>
          <cell r="C2055" t="str">
            <v>O.NG.WEL</v>
          </cell>
          <cell r="D2055" t="str">
            <v>WELL/WELLHEAD MAINTENANCE</v>
          </cell>
          <cell r="E2055">
            <v>411006</v>
          </cell>
          <cell r="F2055">
            <v>4110</v>
          </cell>
          <cell r="G2055" t="str">
            <v>PE</v>
          </cell>
          <cell r="H2055" t="str">
            <v>BASE JV</v>
          </cell>
          <cell r="I2055" t="str">
            <v>P&amp;T</v>
          </cell>
          <cell r="J2055" t="str">
            <v>WELLS</v>
          </cell>
          <cell r="K2055" t="str">
            <v>GM Wells Ops SPDC</v>
          </cell>
          <cell r="L2055" t="str">
            <v>Well Engineering Manager (CWI)</v>
          </cell>
          <cell r="M2055" t="str">
            <v>MOJEED OKUNADE</v>
          </cell>
          <cell r="N2055" t="str">
            <v>WELLS</v>
          </cell>
          <cell r="O2055" t="str">
            <v>AUDU-USMAN, ISAAC</v>
          </cell>
          <cell r="P2055" t="str">
            <v>NURUDEEN.IBRAHIM@SHELL.COM</v>
          </cell>
          <cell r="Q2055" t="str">
            <v>OPEX</v>
          </cell>
          <cell r="R2055" t="str">
            <v>OPEX</v>
          </cell>
          <cell r="S2055" t="str">
            <v>NON SAL</v>
          </cell>
          <cell r="T2055" t="str">
            <v>N/A</v>
          </cell>
          <cell r="U2055" t="str">
            <v>N/A</v>
          </cell>
          <cell r="V2055" t="str">
            <v>N/A</v>
          </cell>
          <cell r="W2055" t="str">
            <v>P232 Well Mtce, Testing &amp; Stimulation</v>
          </cell>
          <cell r="X2055" t="str">
            <v>S7200 Services</v>
          </cell>
          <cell r="Y2055" t="str">
            <v>A2130 Well/Mine Maintenance</v>
          </cell>
          <cell r="AB2055">
            <v>0</v>
          </cell>
          <cell r="AC2055">
            <v>0</v>
          </cell>
          <cell r="AD2055">
            <v>0</v>
          </cell>
        </row>
        <row r="2056">
          <cell r="A2056" t="str">
            <v>O.NG.PBE.BLW.WEL.724WP</v>
          </cell>
          <cell r="B2056" t="str">
            <v>PBE Belema Wells Prev. Mtc</v>
          </cell>
          <cell r="C2056" t="str">
            <v>O.NG.WEL</v>
          </cell>
          <cell r="D2056" t="str">
            <v>WELL/WELLHEAD MAINTENANCE</v>
          </cell>
          <cell r="E2056">
            <v>411006</v>
          </cell>
          <cell r="F2056">
            <v>4110</v>
          </cell>
          <cell r="G2056" t="str">
            <v>PE</v>
          </cell>
          <cell r="H2056" t="str">
            <v>BASE JV</v>
          </cell>
          <cell r="I2056" t="str">
            <v>P&amp;T</v>
          </cell>
          <cell r="J2056" t="str">
            <v>WELLS</v>
          </cell>
          <cell r="K2056" t="str">
            <v>GM Wells Ops SPDC</v>
          </cell>
          <cell r="L2056" t="str">
            <v>Well Engineering Manager (CWI)</v>
          </cell>
          <cell r="M2056" t="str">
            <v>MOJEED OKUNADE</v>
          </cell>
          <cell r="N2056" t="str">
            <v>WELLS</v>
          </cell>
          <cell r="O2056" t="str">
            <v>AUDU-USMAN, ISAAC</v>
          </cell>
          <cell r="P2056" t="str">
            <v>NURUDEEN.IBRAHIM@SHELL.COM</v>
          </cell>
          <cell r="Q2056" t="str">
            <v>OPEX</v>
          </cell>
          <cell r="R2056" t="str">
            <v>OPEX</v>
          </cell>
          <cell r="S2056" t="str">
            <v>NON SAL</v>
          </cell>
          <cell r="T2056" t="str">
            <v>N/A</v>
          </cell>
          <cell r="U2056" t="str">
            <v>N/A</v>
          </cell>
          <cell r="V2056" t="str">
            <v>N/A</v>
          </cell>
          <cell r="W2056" t="str">
            <v>P232 Well Mtce, Testing &amp; Stimulation</v>
          </cell>
          <cell r="X2056" t="str">
            <v>S7200 Services</v>
          </cell>
          <cell r="Y2056" t="str">
            <v>A2130 Well/Mine Maintenance</v>
          </cell>
          <cell r="AB2056">
            <v>0</v>
          </cell>
          <cell r="AC2056">
            <v>0</v>
          </cell>
          <cell r="AD2056">
            <v>0</v>
          </cell>
        </row>
        <row r="2057">
          <cell r="A2057" t="str">
            <v>O.NG.PBE.DCW.WEL.71300</v>
          </cell>
          <cell r="B2057" t="str">
            <v>PBE DIEBU CREEK WELLS OPERATIONS</v>
          </cell>
          <cell r="C2057" t="str">
            <v>O.NG.WEL</v>
          </cell>
          <cell r="D2057" t="str">
            <v>WELL/WELLHEAD MAINTENANCE</v>
          </cell>
          <cell r="E2057">
            <v>411006</v>
          </cell>
          <cell r="F2057">
            <v>4110</v>
          </cell>
          <cell r="G2057" t="str">
            <v>PE</v>
          </cell>
          <cell r="H2057" t="str">
            <v>BASE JV</v>
          </cell>
          <cell r="I2057" t="str">
            <v>P&amp;T</v>
          </cell>
          <cell r="J2057" t="str">
            <v>WELLS</v>
          </cell>
          <cell r="K2057" t="str">
            <v>GM Wells Ops SPDC</v>
          </cell>
          <cell r="L2057" t="str">
            <v>Well Engineering Manager (CWI)</v>
          </cell>
          <cell r="M2057" t="str">
            <v>MOJEED OKUNADE</v>
          </cell>
          <cell r="N2057" t="str">
            <v>WELLS</v>
          </cell>
          <cell r="O2057" t="str">
            <v>AUDU-USMAN, ISAAC</v>
          </cell>
          <cell r="P2057" t="str">
            <v>NURUDEEN.IBRAHIM@SHELL.COM</v>
          </cell>
          <cell r="Q2057" t="str">
            <v>OPEX</v>
          </cell>
          <cell r="R2057" t="str">
            <v>OPEX</v>
          </cell>
          <cell r="S2057" t="str">
            <v>NON SAL</v>
          </cell>
          <cell r="T2057" t="str">
            <v>N/A</v>
          </cell>
          <cell r="U2057" t="str">
            <v>N/A</v>
          </cell>
          <cell r="V2057" t="str">
            <v>N/A</v>
          </cell>
          <cell r="W2057" t="str">
            <v>P232 Well Mtce, Testing &amp; Stimulation</v>
          </cell>
          <cell r="X2057" t="str">
            <v>S7200 Services</v>
          </cell>
          <cell r="Y2057" t="str">
            <v>A2130 Well/Mine Maintenance</v>
          </cell>
          <cell r="AB2057">
            <v>0</v>
          </cell>
          <cell r="AC2057">
            <v>0</v>
          </cell>
          <cell r="AD2057">
            <v>0</v>
          </cell>
        </row>
        <row r="2058">
          <cell r="A2058" t="str">
            <v>O.NG.PBE.OCW.WEL.724WP</v>
          </cell>
          <cell r="B2058" t="str">
            <v>PBE ODEAMA CREEK WELLS PREV. MTC</v>
          </cell>
          <cell r="C2058" t="str">
            <v>O.NG.WEL</v>
          </cell>
          <cell r="D2058" t="str">
            <v>WELL/WELLHEAD MAINTENANCE</v>
          </cell>
          <cell r="E2058">
            <v>411006</v>
          </cell>
          <cell r="F2058">
            <v>4110</v>
          </cell>
          <cell r="G2058" t="str">
            <v>PE</v>
          </cell>
          <cell r="H2058" t="str">
            <v>BASE JV</v>
          </cell>
          <cell r="I2058" t="str">
            <v>P&amp;T</v>
          </cell>
          <cell r="J2058" t="str">
            <v>WELLS</v>
          </cell>
          <cell r="K2058" t="str">
            <v>GM Wells Ops SPDC</v>
          </cell>
          <cell r="L2058" t="str">
            <v>Well Engineering Manager (CWI)</v>
          </cell>
          <cell r="M2058" t="str">
            <v>MOJEED OKUNADE</v>
          </cell>
          <cell r="N2058" t="str">
            <v>WELLS</v>
          </cell>
          <cell r="O2058" t="str">
            <v>AUDU-USMAN, ISAAC</v>
          </cell>
          <cell r="P2058" t="str">
            <v>NURUDEEN.IBRAHIM@SHELL.COM</v>
          </cell>
          <cell r="Q2058" t="str">
            <v>OPEX</v>
          </cell>
          <cell r="R2058" t="str">
            <v>OPEX</v>
          </cell>
          <cell r="S2058" t="str">
            <v>NON SAL</v>
          </cell>
          <cell r="T2058" t="str">
            <v>N/A</v>
          </cell>
          <cell r="U2058" t="str">
            <v>N/A</v>
          </cell>
          <cell r="V2058" t="str">
            <v>N/A</v>
          </cell>
          <cell r="W2058" t="str">
            <v>P232 Well Mtce, Testing &amp; Stimulation</v>
          </cell>
          <cell r="X2058" t="str">
            <v>S7200 Services</v>
          </cell>
          <cell r="Y2058" t="str">
            <v>A2130 Well/Mine Maintenance</v>
          </cell>
          <cell r="AB2058">
            <v>0</v>
          </cell>
          <cell r="AC2058">
            <v>0</v>
          </cell>
          <cell r="AD2058">
            <v>0</v>
          </cell>
        </row>
        <row r="2059">
          <cell r="A2059" t="str">
            <v>O.NG.PBE.SKW.WEL.724WC</v>
          </cell>
          <cell r="B2059" t="str">
            <v xml:space="preserve">PBE Soku Wells Corr. Mtc                </v>
          </cell>
          <cell r="C2059" t="str">
            <v>O.NG.WEL</v>
          </cell>
          <cell r="D2059" t="str">
            <v>WELL/WELLHEAD MAINTENANCE</v>
          </cell>
          <cell r="E2059">
            <v>411006</v>
          </cell>
          <cell r="F2059">
            <v>4110</v>
          </cell>
          <cell r="G2059" t="str">
            <v>PE</v>
          </cell>
          <cell r="H2059" t="str">
            <v>BASE JV</v>
          </cell>
          <cell r="I2059" t="str">
            <v>P&amp;T</v>
          </cell>
          <cell r="J2059" t="str">
            <v>WELLS</v>
          </cell>
          <cell r="K2059" t="str">
            <v>GM Wells Ops SPDC</v>
          </cell>
          <cell r="L2059" t="str">
            <v>Well Engineering Manager (CWI)</v>
          </cell>
          <cell r="M2059" t="str">
            <v>MOJEED OKUNADE</v>
          </cell>
          <cell r="N2059" t="str">
            <v>WELLS</v>
          </cell>
          <cell r="O2059" t="str">
            <v>AUDU-USMAN, ISAAC</v>
          </cell>
          <cell r="P2059" t="str">
            <v>NURUDEEN.IBRAHIM@SHELL.COM</v>
          </cell>
          <cell r="Q2059" t="str">
            <v>OPEX</v>
          </cell>
          <cell r="R2059" t="str">
            <v>OPEX</v>
          </cell>
          <cell r="S2059" t="str">
            <v>NON SAL</v>
          </cell>
          <cell r="T2059" t="str">
            <v>N/A</v>
          </cell>
          <cell r="U2059" t="str">
            <v>N/A</v>
          </cell>
          <cell r="V2059" t="str">
            <v>N/A</v>
          </cell>
          <cell r="W2059" t="str">
            <v>P232 Well Mtce, Testing &amp; Stimulation</v>
          </cell>
          <cell r="X2059" t="str">
            <v>S7200 Services</v>
          </cell>
          <cell r="Y2059" t="str">
            <v>A2130 Well/Mine Maintenance</v>
          </cell>
          <cell r="AB2059">
            <v>0</v>
          </cell>
          <cell r="AC2059">
            <v>0</v>
          </cell>
          <cell r="AD2059">
            <v>0</v>
          </cell>
        </row>
        <row r="2060">
          <cell r="A2060" t="str">
            <v>O.NG.PBW.OTW.WEL.724WP</v>
          </cell>
          <cell r="B2060" t="str">
            <v>PBW Otumara Wells Prev. Mtc</v>
          </cell>
          <cell r="C2060" t="str">
            <v>O.NG.WEL</v>
          </cell>
          <cell r="D2060" t="str">
            <v>WELL/WELLHEAD MAINTENANCE</v>
          </cell>
          <cell r="E2060">
            <v>411006</v>
          </cell>
          <cell r="F2060">
            <v>4110</v>
          </cell>
          <cell r="G2060" t="str">
            <v>PE</v>
          </cell>
          <cell r="H2060" t="str">
            <v>BASE JV</v>
          </cell>
          <cell r="I2060" t="str">
            <v>P&amp;T</v>
          </cell>
          <cell r="J2060" t="str">
            <v>WELLS</v>
          </cell>
          <cell r="K2060" t="str">
            <v>GM Wells Ops SPDC</v>
          </cell>
          <cell r="L2060" t="str">
            <v>Well Engineering Manager (CWI)</v>
          </cell>
          <cell r="M2060" t="str">
            <v>MOJEED OKUNADE</v>
          </cell>
          <cell r="N2060" t="str">
            <v>WELLS</v>
          </cell>
          <cell r="O2060" t="str">
            <v>AUDU-USMAN, ISAAC</v>
          </cell>
          <cell r="P2060" t="str">
            <v>NURUDEEN.IBRAHIM@SHELL.COM</v>
          </cell>
          <cell r="Q2060" t="str">
            <v>OPEX</v>
          </cell>
          <cell r="R2060" t="str">
            <v>OPEX</v>
          </cell>
          <cell r="S2060" t="str">
            <v>NON SAL</v>
          </cell>
          <cell r="T2060" t="str">
            <v>N/A</v>
          </cell>
          <cell r="U2060" t="str">
            <v>N/A</v>
          </cell>
          <cell r="V2060" t="str">
            <v>N/A</v>
          </cell>
          <cell r="W2060" t="str">
            <v>P232 Well Mtce, Testing &amp; Stimulation</v>
          </cell>
          <cell r="X2060" t="str">
            <v>S7200 Services</v>
          </cell>
          <cell r="Y2060" t="str">
            <v>A2130 Well/Mine Maintenance</v>
          </cell>
          <cell r="AB2060">
            <v>0</v>
          </cell>
          <cell r="AC2060">
            <v>0</v>
          </cell>
          <cell r="AD2060">
            <v>0</v>
          </cell>
        </row>
        <row r="2061">
          <cell r="A2061" t="str">
            <v>O.NG.PCE.BGW.WEL.724WP</v>
          </cell>
          <cell r="B2061" t="str">
            <v>PCE BUGUMA WELLS PREV. MTC</v>
          </cell>
          <cell r="C2061" t="str">
            <v>O.NG.WEL</v>
          </cell>
          <cell r="D2061" t="str">
            <v>WELL/WELLHEAD MAINTENANCE</v>
          </cell>
          <cell r="E2061">
            <v>411006</v>
          </cell>
          <cell r="F2061">
            <v>4110</v>
          </cell>
          <cell r="G2061" t="str">
            <v>PE</v>
          </cell>
          <cell r="H2061" t="str">
            <v>BASE JV</v>
          </cell>
          <cell r="I2061" t="str">
            <v>P&amp;T</v>
          </cell>
          <cell r="J2061" t="str">
            <v>WELLS</v>
          </cell>
          <cell r="K2061" t="str">
            <v>GM Wells Ops SPDC</v>
          </cell>
          <cell r="L2061" t="str">
            <v>Well Engineering Manager (CWI)</v>
          </cell>
          <cell r="M2061" t="str">
            <v>MOJEED OKUNADE</v>
          </cell>
          <cell r="N2061" t="str">
            <v>WELLS</v>
          </cell>
          <cell r="O2061" t="str">
            <v>AUDU-USMAN, ISAAC</v>
          </cell>
          <cell r="P2061" t="str">
            <v>NURUDEEN.IBRAHIM@SHELL.COM</v>
          </cell>
          <cell r="Q2061" t="str">
            <v>OPEX</v>
          </cell>
          <cell r="R2061" t="str">
            <v>OPEX</v>
          </cell>
          <cell r="S2061" t="str">
            <v>NON SAL</v>
          </cell>
          <cell r="T2061" t="str">
            <v>N/A</v>
          </cell>
          <cell r="U2061" t="str">
            <v>N/A</v>
          </cell>
          <cell r="V2061" t="str">
            <v>N/A</v>
          </cell>
          <cell r="W2061" t="str">
            <v>P232 Well Mtce, Testing &amp; Stimulation</v>
          </cell>
          <cell r="X2061" t="str">
            <v>S7200 Services</v>
          </cell>
          <cell r="Y2061" t="str">
            <v>A2130 Well/Mine Maintenance</v>
          </cell>
          <cell r="AB2061">
            <v>0</v>
          </cell>
          <cell r="AC2061">
            <v>0</v>
          </cell>
          <cell r="AD2061">
            <v>0</v>
          </cell>
        </row>
        <row r="2062">
          <cell r="A2062" t="str">
            <v>O.NG.PCW.BSW.WEL.724WP</v>
          </cell>
          <cell r="B2062" t="str">
            <v>PCW Benisede Wells Prev. Mtc</v>
          </cell>
          <cell r="C2062" t="str">
            <v>O.NG.WEL</v>
          </cell>
          <cell r="D2062" t="str">
            <v>WELL/WELLHEAD MAINTENANCE</v>
          </cell>
          <cell r="E2062">
            <v>411006</v>
          </cell>
          <cell r="F2062">
            <v>4110</v>
          </cell>
          <cell r="G2062" t="str">
            <v>PE</v>
          </cell>
          <cell r="H2062" t="str">
            <v>BASE JV</v>
          </cell>
          <cell r="I2062" t="str">
            <v>P&amp;T</v>
          </cell>
          <cell r="J2062" t="str">
            <v>WELLS</v>
          </cell>
          <cell r="K2062" t="str">
            <v>GM Wells Ops SPDC</v>
          </cell>
          <cell r="L2062" t="str">
            <v>Well Engineering Manager (CWI)</v>
          </cell>
          <cell r="M2062" t="str">
            <v>MOJEED OKUNADE</v>
          </cell>
          <cell r="N2062" t="str">
            <v>WELLS</v>
          </cell>
          <cell r="O2062" t="str">
            <v>AUDU-USMAN, ISAAC</v>
          </cell>
          <cell r="P2062" t="str">
            <v>NURUDEEN.IBRAHIM@SHELL.COM</v>
          </cell>
          <cell r="Q2062" t="str">
            <v>OPEX</v>
          </cell>
          <cell r="R2062" t="str">
            <v>OPEX</v>
          </cell>
          <cell r="S2062" t="str">
            <v>NON SAL</v>
          </cell>
          <cell r="T2062" t="str">
            <v>N/A</v>
          </cell>
          <cell r="U2062" t="str">
            <v>N/A</v>
          </cell>
          <cell r="V2062" t="str">
            <v>N/A</v>
          </cell>
          <cell r="W2062" t="str">
            <v>P233 Facilities Maintenance</v>
          </cell>
          <cell r="X2062" t="str">
            <v>S7200 Services</v>
          </cell>
          <cell r="Y2062" t="str">
            <v>A2130 Well/Mine Maintenance</v>
          </cell>
          <cell r="AB2062">
            <v>0</v>
          </cell>
          <cell r="AC2062">
            <v>0</v>
          </cell>
          <cell r="AD2062">
            <v>0</v>
          </cell>
        </row>
        <row r="2063">
          <cell r="A2063" t="str">
            <v>O.NG.PCW.NTW.WEL.724WC</v>
          </cell>
          <cell r="B2063" t="str">
            <v>PCW NORTH BANK WELLS CORR. MTC</v>
          </cell>
          <cell r="C2063" t="str">
            <v>O.NG.WEL</v>
          </cell>
          <cell r="D2063" t="str">
            <v>WELL/WELLHEAD MAINTENANCE</v>
          </cell>
          <cell r="E2063">
            <v>411006</v>
          </cell>
          <cell r="F2063">
            <v>4110</v>
          </cell>
          <cell r="G2063" t="str">
            <v>PE</v>
          </cell>
          <cell r="H2063" t="str">
            <v>BASE JV</v>
          </cell>
          <cell r="I2063" t="str">
            <v>P&amp;T</v>
          </cell>
          <cell r="J2063" t="str">
            <v>WELLS</v>
          </cell>
          <cell r="K2063" t="str">
            <v>GM Wells Ops SPDC</v>
          </cell>
          <cell r="L2063" t="str">
            <v>Well Engineering Manager (CWI)</v>
          </cell>
          <cell r="M2063" t="str">
            <v>MOJEED OKUNADE</v>
          </cell>
          <cell r="N2063" t="str">
            <v>WELLS</v>
          </cell>
          <cell r="O2063" t="str">
            <v>AUDU-USMAN, ISAAC</v>
          </cell>
          <cell r="P2063" t="str">
            <v>NURUDEEN.IBRAHIM@SHELL.COM</v>
          </cell>
          <cell r="Q2063" t="str">
            <v>OPEX</v>
          </cell>
          <cell r="R2063" t="str">
            <v>OPEX</v>
          </cell>
          <cell r="S2063" t="str">
            <v>NON SAL</v>
          </cell>
          <cell r="T2063" t="str">
            <v>N/A</v>
          </cell>
          <cell r="U2063" t="str">
            <v>N/A</v>
          </cell>
          <cell r="V2063" t="str">
            <v>N/A</v>
          </cell>
          <cell r="W2063" t="str">
            <v>P232 Well Mtce, Testing &amp; Stimulation</v>
          </cell>
          <cell r="X2063" t="str">
            <v>S7200 Services</v>
          </cell>
          <cell r="Y2063" t="str">
            <v>A2130 Well/Mine Maintenance</v>
          </cell>
          <cell r="AB2063">
            <v>0</v>
          </cell>
          <cell r="AC2063">
            <v>0</v>
          </cell>
          <cell r="AD2063">
            <v>0</v>
          </cell>
        </row>
        <row r="2064">
          <cell r="A2064" t="str">
            <v>O.NG.SLW.CLU.FAC.724FC</v>
          </cell>
          <cell r="B2064" t="str">
            <v>WARRI CLUB COR. MTC.</v>
          </cell>
          <cell r="C2064" t="str">
            <v>O.NG.SLW.CLU.FAC.724FC</v>
          </cell>
          <cell r="D2064" t="str">
            <v>WARRI CLUB COR. MTC.</v>
          </cell>
          <cell r="E2064">
            <v>415002</v>
          </cell>
          <cell r="F2064">
            <v>4150</v>
          </cell>
          <cell r="G2064" t="str">
            <v>G&amp;A</v>
          </cell>
          <cell r="H2064" t="str">
            <v>BASE JV</v>
          </cell>
          <cell r="I2064" t="str">
            <v>HR</v>
          </cell>
          <cell r="J2064" t="str">
            <v>INFRASTRUCTURE</v>
          </cell>
          <cell r="K2064" t="str">
            <v>Infrastructure Services Mgr Nigeria</v>
          </cell>
          <cell r="L2064" t="str">
            <v>Head RE &amp; Infrastructure Services SPDC</v>
          </cell>
          <cell r="M2064" t="str">
            <v>CHIGBO ENENMO</v>
          </cell>
          <cell r="N2064" t="str">
            <v>INFRASTRUCTURE</v>
          </cell>
          <cell r="O2064" t="str">
            <v>AJILIMA- ISAAC, HAWA</v>
          </cell>
          <cell r="P2064" t="str">
            <v>JOHN.UDUAGHAN@SHELL.COM</v>
          </cell>
          <cell r="Q2064" t="str">
            <v>OPEX</v>
          </cell>
          <cell r="R2064" t="str">
            <v>OPEX</v>
          </cell>
          <cell r="S2064" t="str">
            <v>NON SAL</v>
          </cell>
          <cell r="T2064" t="str">
            <v>N/A</v>
          </cell>
          <cell r="U2064" t="str">
            <v>N/A</v>
          </cell>
          <cell r="V2064" t="str">
            <v>N/A</v>
          </cell>
          <cell r="W2064" t="str">
            <v>P236.10 Office/Property Management</v>
          </cell>
          <cell r="X2064" t="str">
            <v>S7200 Services</v>
          </cell>
          <cell r="Y2064" t="str">
            <v>A2340 Overhead</v>
          </cell>
          <cell r="AB2064">
            <v>0</v>
          </cell>
          <cell r="AC2064">
            <v>0</v>
          </cell>
          <cell r="AD2064">
            <v>0</v>
          </cell>
        </row>
        <row r="2065">
          <cell r="A2065" t="str">
            <v>O.NG.PCW.NTW.WEL.724WP</v>
          </cell>
          <cell r="B2065" t="str">
            <v>PCW NORTH BANK WELLS PREV. MTC</v>
          </cell>
          <cell r="C2065" t="str">
            <v>O.NG.WEL</v>
          </cell>
          <cell r="D2065" t="str">
            <v>WELL/WELLHEAD MAINTENANCE</v>
          </cell>
          <cell r="E2065">
            <v>411006</v>
          </cell>
          <cell r="F2065">
            <v>4110</v>
          </cell>
          <cell r="G2065" t="str">
            <v>PE</v>
          </cell>
          <cell r="H2065" t="str">
            <v>BASE JV</v>
          </cell>
          <cell r="I2065" t="str">
            <v>P&amp;T</v>
          </cell>
          <cell r="J2065" t="str">
            <v>WELLS</v>
          </cell>
          <cell r="K2065" t="str">
            <v>GM Wells Ops SPDC</v>
          </cell>
          <cell r="L2065" t="str">
            <v>Well Engineering Manager (CWI)</v>
          </cell>
          <cell r="M2065" t="str">
            <v>MOJEED OKUNADE</v>
          </cell>
          <cell r="N2065" t="str">
            <v>WELLS</v>
          </cell>
          <cell r="O2065" t="str">
            <v>AUDU-USMAN, ISAAC</v>
          </cell>
          <cell r="P2065" t="str">
            <v>NURUDEEN.IBRAHIM@SHELL.COM</v>
          </cell>
          <cell r="Q2065" t="str">
            <v>OPEX</v>
          </cell>
          <cell r="R2065" t="str">
            <v>OPEX</v>
          </cell>
          <cell r="S2065" t="str">
            <v>NON SAL</v>
          </cell>
          <cell r="T2065" t="str">
            <v>N/A</v>
          </cell>
          <cell r="U2065" t="str">
            <v>N/A</v>
          </cell>
          <cell r="V2065" t="str">
            <v>N/A</v>
          </cell>
          <cell r="W2065" t="str">
            <v>P233 Facilities Maintenance</v>
          </cell>
          <cell r="X2065" t="str">
            <v>S7200 Services</v>
          </cell>
          <cell r="Y2065" t="str">
            <v>A2130 Well/Mine Maintenance</v>
          </cell>
          <cell r="AB2065">
            <v>0</v>
          </cell>
          <cell r="AC2065">
            <v>0</v>
          </cell>
          <cell r="AD2065">
            <v>0</v>
          </cell>
        </row>
        <row r="2066">
          <cell r="A2066" t="str">
            <v>O.NG.SLW.OFU.FAC.724FC</v>
          </cell>
          <cell r="B2066" t="str">
            <v>FLB OPERATIONS - WEST</v>
          </cell>
          <cell r="C2066" t="str">
            <v>O.NG.SLW.OFU.FAC.724FC</v>
          </cell>
          <cell r="D2066" t="str">
            <v>FLB OPERATIONS - WEST</v>
          </cell>
          <cell r="E2066">
            <v>415001</v>
          </cell>
          <cell r="F2066">
            <v>4150</v>
          </cell>
          <cell r="G2066" t="str">
            <v>PMM</v>
          </cell>
          <cell r="H2066" t="str">
            <v>BASE JV</v>
          </cell>
          <cell r="I2066" t="str">
            <v>HR</v>
          </cell>
          <cell r="J2066" t="str">
            <v>INFRASTRUCTURE</v>
          </cell>
          <cell r="K2066" t="str">
            <v>Infrastructure Services Mgr Nigeria</v>
          </cell>
          <cell r="L2066" t="str">
            <v>Head RE &amp; Infrastructure Services SPDC</v>
          </cell>
          <cell r="M2066" t="str">
            <v>CHIGBO ENENMO</v>
          </cell>
          <cell r="N2066" t="str">
            <v>INFRASTRUCTURE</v>
          </cell>
          <cell r="O2066" t="str">
            <v>AJILIMA- ISAAC, HAWA</v>
          </cell>
          <cell r="P2066" t="str">
            <v>JOHN.UDUAGHAN@SHELL.COM</v>
          </cell>
          <cell r="Q2066" t="str">
            <v>OPEX</v>
          </cell>
          <cell r="R2066" t="str">
            <v>OPEX</v>
          </cell>
          <cell r="S2066" t="str">
            <v>NON SAL</v>
          </cell>
          <cell r="T2066" t="str">
            <v>N/A</v>
          </cell>
          <cell r="U2066" t="str">
            <v>N/A</v>
          </cell>
          <cell r="V2066" t="str">
            <v>C_OPSE_OIL_Z11</v>
          </cell>
          <cell r="W2066" t="str">
            <v>P236.10 Office/Property Management</v>
          </cell>
          <cell r="X2066" t="str">
            <v>S7200 Services</v>
          </cell>
          <cell r="Y2066" t="str">
            <v>A2340 Overhead</v>
          </cell>
          <cell r="AB2066">
            <v>606538405.70399952</v>
          </cell>
          <cell r="AC2066">
            <v>0</v>
          </cell>
          <cell r="AD2066">
            <v>1988650.5105049165</v>
          </cell>
        </row>
        <row r="2067">
          <cell r="A2067" t="str">
            <v>O.NG.SLW.OFU.FAC.724FP</v>
          </cell>
          <cell r="B2067" t="str">
            <v xml:space="preserve">WARRI OFFICE PREV. MTC                  </v>
          </cell>
          <cell r="C2067" t="str">
            <v>O.NG.SLW.OFU.FAC.724FP</v>
          </cell>
          <cell r="D2067" t="str">
            <v xml:space="preserve">WARRI OFFICE PREV. MTC                  </v>
          </cell>
          <cell r="E2067">
            <v>415001</v>
          </cell>
          <cell r="F2067">
            <v>4150</v>
          </cell>
          <cell r="G2067" t="str">
            <v>G&amp;A</v>
          </cell>
          <cell r="H2067" t="str">
            <v>BASE JV</v>
          </cell>
          <cell r="I2067" t="str">
            <v>HR</v>
          </cell>
          <cell r="J2067" t="str">
            <v>INFRASTRUCTURE</v>
          </cell>
          <cell r="K2067" t="str">
            <v>Infrastructure Services Mgr Nigeria</v>
          </cell>
          <cell r="L2067" t="str">
            <v>Head RE &amp; Infrastructure Services SPDC</v>
          </cell>
          <cell r="M2067" t="str">
            <v>CHIGBO ENENMO</v>
          </cell>
          <cell r="N2067" t="str">
            <v>INFRASTRUCTURE</v>
          </cell>
          <cell r="O2067" t="str">
            <v>AJILIMA- ISAAC, HAWA</v>
          </cell>
          <cell r="P2067" t="str">
            <v>JOHN.UDUAGHAN@SHELL.COM</v>
          </cell>
          <cell r="Q2067" t="str">
            <v>OPEX</v>
          </cell>
          <cell r="R2067" t="str">
            <v>OPEX</v>
          </cell>
          <cell r="S2067" t="str">
            <v>NON SAL</v>
          </cell>
          <cell r="T2067" t="str">
            <v>N/A</v>
          </cell>
          <cell r="U2067" t="str">
            <v>N/A</v>
          </cell>
          <cell r="V2067" t="str">
            <v>N/A</v>
          </cell>
          <cell r="W2067" t="str">
            <v>P236.10 Office/Property Management</v>
          </cell>
          <cell r="X2067" t="str">
            <v>S7200 Services</v>
          </cell>
          <cell r="Y2067" t="str">
            <v>A2340 Overhead</v>
          </cell>
          <cell r="AB2067">
            <v>0</v>
          </cell>
          <cell r="AC2067">
            <v>0</v>
          </cell>
          <cell r="AD2067">
            <v>0</v>
          </cell>
        </row>
        <row r="2068">
          <cell r="A2068" t="str">
            <v>O.NG.PCW.OKW.WEL.724WP</v>
          </cell>
          <cell r="B2068" t="str">
            <v>PCW Opukushi Wells Prev. Mtc</v>
          </cell>
          <cell r="C2068" t="str">
            <v>O.NG.WEL</v>
          </cell>
          <cell r="D2068" t="str">
            <v>WELL/WELLHEAD MAINTENANCE</v>
          </cell>
          <cell r="E2068">
            <v>411006</v>
          </cell>
          <cell r="F2068">
            <v>4110</v>
          </cell>
          <cell r="G2068" t="str">
            <v>PE</v>
          </cell>
          <cell r="H2068" t="str">
            <v>BASE JV</v>
          </cell>
          <cell r="I2068" t="str">
            <v>P&amp;T</v>
          </cell>
          <cell r="J2068" t="str">
            <v>WELLS</v>
          </cell>
          <cell r="K2068" t="str">
            <v>GM Wells Ops SPDC</v>
          </cell>
          <cell r="L2068" t="str">
            <v>Well Engineering Manager (CWI)</v>
          </cell>
          <cell r="M2068" t="str">
            <v>MOJEED OKUNADE</v>
          </cell>
          <cell r="N2068" t="str">
            <v>WELLS</v>
          </cell>
          <cell r="O2068" t="str">
            <v>AUDU-USMAN, ISAAC</v>
          </cell>
          <cell r="P2068" t="str">
            <v>NURUDEEN.IBRAHIM@SHELL.COM</v>
          </cell>
          <cell r="Q2068" t="str">
            <v>OPEX</v>
          </cell>
          <cell r="R2068" t="str">
            <v>OPEX</v>
          </cell>
          <cell r="S2068" t="str">
            <v>NON SAL</v>
          </cell>
          <cell r="T2068" t="str">
            <v>N/A</v>
          </cell>
          <cell r="U2068" t="str">
            <v>N/A</v>
          </cell>
          <cell r="V2068" t="str">
            <v>N/A</v>
          </cell>
          <cell r="W2068" t="str">
            <v>P232 Well Mtce, Testing &amp; Stimulation</v>
          </cell>
          <cell r="X2068" t="str">
            <v>S7200 Services</v>
          </cell>
          <cell r="Y2068" t="str">
            <v>A2130 Well/Mine Maintenance</v>
          </cell>
          <cell r="AB2068">
            <v>0</v>
          </cell>
          <cell r="AC2068">
            <v>0</v>
          </cell>
          <cell r="AD2068">
            <v>0</v>
          </cell>
        </row>
        <row r="2069">
          <cell r="A2069" t="str">
            <v>O.NG.PCW.TNW.WEL.724WC</v>
          </cell>
          <cell r="B2069" t="str">
            <v>PCW TUNU WELLS CORR. MTC</v>
          </cell>
          <cell r="C2069" t="str">
            <v>O.NG.WEL</v>
          </cell>
          <cell r="D2069" t="str">
            <v>WELL/WELLHEAD MAINTENANCE</v>
          </cell>
          <cell r="E2069">
            <v>411006</v>
          </cell>
          <cell r="F2069">
            <v>4110</v>
          </cell>
          <cell r="G2069" t="str">
            <v>PE</v>
          </cell>
          <cell r="H2069" t="str">
            <v>BASE JV</v>
          </cell>
          <cell r="I2069" t="str">
            <v>P&amp;T</v>
          </cell>
          <cell r="J2069" t="str">
            <v>WELLS</v>
          </cell>
          <cell r="K2069" t="str">
            <v>GM Wells Ops SPDC</v>
          </cell>
          <cell r="L2069" t="str">
            <v>Well Engineering Manager (CWI)</v>
          </cell>
          <cell r="M2069" t="str">
            <v>MOJEED OKUNADE</v>
          </cell>
          <cell r="N2069" t="str">
            <v>WELLS</v>
          </cell>
          <cell r="O2069" t="str">
            <v>AUDU-USMAN, ISAAC</v>
          </cell>
          <cell r="P2069" t="str">
            <v>NURUDEEN.IBRAHIM@SHELL.COM</v>
          </cell>
          <cell r="Q2069" t="str">
            <v>OPEX</v>
          </cell>
          <cell r="R2069" t="str">
            <v>OPEX</v>
          </cell>
          <cell r="S2069" t="str">
            <v>NON SAL</v>
          </cell>
          <cell r="T2069" t="str">
            <v>N/A</v>
          </cell>
          <cell r="U2069" t="str">
            <v>N/A</v>
          </cell>
          <cell r="V2069" t="str">
            <v>N/A</v>
          </cell>
          <cell r="W2069" t="str">
            <v>P232 Well Mtce, Testing &amp; Stimulation</v>
          </cell>
          <cell r="X2069" t="str">
            <v>S7200 Services</v>
          </cell>
          <cell r="Y2069" t="str">
            <v>A2130 Well/Mine Maintenance</v>
          </cell>
          <cell r="AB2069">
            <v>0</v>
          </cell>
          <cell r="AC2069">
            <v>0</v>
          </cell>
          <cell r="AD2069">
            <v>0</v>
          </cell>
        </row>
        <row r="2070">
          <cell r="A2070" t="str">
            <v>O.NG.PCW.YKW.WEL.724WP</v>
          </cell>
          <cell r="B2070" t="str">
            <v xml:space="preserve">PCW Yokri Wells Prev. Mtc               </v>
          </cell>
          <cell r="C2070" t="str">
            <v>O.NG.WEL</v>
          </cell>
          <cell r="D2070" t="str">
            <v>WELL/WELLHEAD MAINTENANCE</v>
          </cell>
          <cell r="E2070">
            <v>411006</v>
          </cell>
          <cell r="F2070">
            <v>4110</v>
          </cell>
          <cell r="G2070" t="str">
            <v>PE</v>
          </cell>
          <cell r="H2070" t="str">
            <v>BASE JV</v>
          </cell>
          <cell r="I2070" t="str">
            <v>P&amp;T</v>
          </cell>
          <cell r="J2070" t="str">
            <v>WELLS</v>
          </cell>
          <cell r="K2070" t="str">
            <v>GM Wells Ops SPDC</v>
          </cell>
          <cell r="L2070" t="str">
            <v>Well Engineering Manager (CWI)</v>
          </cell>
          <cell r="M2070" t="str">
            <v>MOJEED OKUNADE</v>
          </cell>
          <cell r="N2070" t="str">
            <v>WELLS</v>
          </cell>
          <cell r="O2070" t="str">
            <v>AUDU-USMAN, ISAAC</v>
          </cell>
          <cell r="P2070" t="str">
            <v>NURUDEEN.IBRAHIM@SHELL.COM</v>
          </cell>
          <cell r="Q2070" t="str">
            <v>OPEX</v>
          </cell>
          <cell r="R2070" t="str">
            <v>OPEX</v>
          </cell>
          <cell r="S2070" t="str">
            <v>NON SAL</v>
          </cell>
          <cell r="T2070" t="str">
            <v>N/A</v>
          </cell>
          <cell r="U2070" t="str">
            <v>N/A</v>
          </cell>
          <cell r="V2070" t="str">
            <v>N/A</v>
          </cell>
          <cell r="W2070" t="str">
            <v>P232 Well Mtce, Testing &amp; Stimulation</v>
          </cell>
          <cell r="X2070" t="str">
            <v>S7200 Services</v>
          </cell>
          <cell r="Y2070" t="str">
            <v>A2130 Well/Mine Maintenance</v>
          </cell>
          <cell r="AB2070">
            <v>0</v>
          </cell>
          <cell r="AC2070">
            <v>0</v>
          </cell>
          <cell r="AD2070">
            <v>0</v>
          </cell>
        </row>
        <row r="2071">
          <cell r="A2071" t="str">
            <v>P.NG.AFS.TP.17.001</v>
          </cell>
          <cell r="B2071" t="str">
            <v xml:space="preserve">AF LEGACY SCD PROJECTS                  </v>
          </cell>
          <cell r="C2071" t="str">
            <v>P.NG.AGS.DG.09.003</v>
          </cell>
          <cell r="D2071" t="str">
            <v>ADIBAWA AGS PROJECT SCD</v>
          </cell>
          <cell r="E2071">
            <v>414003</v>
          </cell>
          <cell r="F2071">
            <v>4140</v>
          </cell>
          <cell r="G2071" t="str">
            <v>CDPA</v>
          </cell>
          <cell r="H2071" t="str">
            <v>DOMGAS/IPP</v>
          </cell>
          <cell r="I2071" t="str">
            <v>CC &amp; MD</v>
          </cell>
          <cell r="J2071" t="str">
            <v>EXTERNAL RELATIONS</v>
          </cell>
          <cell r="K2071" t="str">
            <v>External Relations Manager</v>
          </cell>
          <cell r="L2071" t="str">
            <v>Stakeholder Relations Manager</v>
          </cell>
          <cell r="M2071" t="str">
            <v>CHIGBO ENENMO</v>
          </cell>
          <cell r="N2071" t="str">
            <v>EXTERNAL RELATIONS</v>
          </cell>
          <cell r="O2071" t="str">
            <v>SOKUNBI, ADEOLA</v>
          </cell>
          <cell r="P2071" t="str">
            <v>MESHACK.ASOMBA@SHELL.COM</v>
          </cell>
          <cell r="Q2071" t="str">
            <v>OPEX</v>
          </cell>
          <cell r="R2071" t="str">
            <v>OPEX</v>
          </cell>
          <cell r="S2071" t="str">
            <v>NON SAL</v>
          </cell>
          <cell r="T2071" t="str">
            <v>N/A</v>
          </cell>
          <cell r="U2071" t="str">
            <v>N/A</v>
          </cell>
          <cell r="V2071" t="str">
            <v>C_ADIB</v>
          </cell>
          <cell r="W2071" t="str">
            <v>P236.08 Overhead (SCD)</v>
          </cell>
          <cell r="X2071" t="str">
            <v>S7200 Services</v>
          </cell>
          <cell r="Y2071" t="str">
            <v>A2180 Feasibility Expenses</v>
          </cell>
          <cell r="AB2071">
            <v>0</v>
          </cell>
          <cell r="AC2071">
            <v>0</v>
          </cell>
          <cell r="AD2071">
            <v>0</v>
          </cell>
        </row>
        <row r="2072">
          <cell r="A2072" t="str">
            <v>P.NG.AGS.DG.09.003</v>
          </cell>
          <cell r="B2072" t="str">
            <v>ADIBAWA AGS PROJECT SCD</v>
          </cell>
          <cell r="C2072" t="str">
            <v>P.NG.AGS.DG.09.003</v>
          </cell>
          <cell r="D2072" t="str">
            <v>ADIBAWA AGS PROJECT SCD</v>
          </cell>
          <cell r="E2072">
            <v>414003</v>
          </cell>
          <cell r="F2072">
            <v>4140</v>
          </cell>
          <cell r="G2072" t="str">
            <v>CDPA</v>
          </cell>
          <cell r="H2072" t="str">
            <v>DOMGAS/IPP</v>
          </cell>
          <cell r="I2072" t="str">
            <v>CC &amp; MD</v>
          </cell>
          <cell r="J2072" t="str">
            <v>EXTERNAL RELATIONS</v>
          </cell>
          <cell r="K2072" t="str">
            <v>External Relations Manager</v>
          </cell>
          <cell r="L2072" t="str">
            <v>Stakeholder Relations Manager</v>
          </cell>
          <cell r="M2072" t="str">
            <v>CHIGBO ENENMO</v>
          </cell>
          <cell r="N2072" t="str">
            <v>EXTERNAL RELATIONS</v>
          </cell>
          <cell r="O2072" t="str">
            <v>SOKUNBI, ADEOLA</v>
          </cell>
          <cell r="P2072" t="str">
            <v>MESHACK.ASOMBA@SHELL.COM</v>
          </cell>
          <cell r="Q2072" t="str">
            <v>OPEX</v>
          </cell>
          <cell r="R2072" t="str">
            <v>OPEX</v>
          </cell>
          <cell r="S2072" t="str">
            <v>NON SAL</v>
          </cell>
          <cell r="T2072" t="str">
            <v>N/A</v>
          </cell>
          <cell r="U2072" t="str">
            <v>N/A</v>
          </cell>
          <cell r="V2072" t="str">
            <v>C_ADIB</v>
          </cell>
          <cell r="W2072" t="str">
            <v>P236.08 Overhead (SCD)</v>
          </cell>
          <cell r="X2072" t="str">
            <v>S7200 Services</v>
          </cell>
          <cell r="Y2072" t="str">
            <v>A2180 Feasibility Expenses</v>
          </cell>
          <cell r="AB2072">
            <v>30702000</v>
          </cell>
          <cell r="AC2072">
            <v>0</v>
          </cell>
          <cell r="AD2072">
            <v>100662.29508196721</v>
          </cell>
        </row>
        <row r="2073">
          <cell r="A2073" t="str">
            <v>P.NG.AGS.DG.09.002</v>
          </cell>
          <cell r="B2073" t="str">
            <v>OTUMARA-SAGHARA AGS PROJECT SCD</v>
          </cell>
          <cell r="C2073" t="str">
            <v>P.NG.AGS.DG.09.004</v>
          </cell>
          <cell r="D2073" t="str">
            <v>AG SOLUTIONS SCD</v>
          </cell>
          <cell r="E2073">
            <v>414003</v>
          </cell>
          <cell r="F2073">
            <v>4140</v>
          </cell>
          <cell r="G2073" t="str">
            <v>CDPA</v>
          </cell>
          <cell r="H2073" t="str">
            <v>DOMGAS/IPP</v>
          </cell>
          <cell r="I2073" t="str">
            <v>CC &amp; MD</v>
          </cell>
          <cell r="J2073" t="str">
            <v>EXTERNAL RELATIONS</v>
          </cell>
          <cell r="K2073" t="str">
            <v>External Relations Manager</v>
          </cell>
          <cell r="L2073" t="str">
            <v>Stakeholder Relations Manager</v>
          </cell>
          <cell r="M2073" t="str">
            <v>CHIGBO ENENMO</v>
          </cell>
          <cell r="N2073" t="str">
            <v>EXTERNAL RELATIONS</v>
          </cell>
          <cell r="O2073" t="str">
            <v>SOKUNBI, ADEOLA</v>
          </cell>
          <cell r="P2073" t="str">
            <v>MESHACK.ASOMBA@SHELL.COM</v>
          </cell>
          <cell r="Q2073" t="str">
            <v>OPEX</v>
          </cell>
          <cell r="R2073" t="str">
            <v>OPEX</v>
          </cell>
          <cell r="S2073" t="str">
            <v>NON SAL</v>
          </cell>
          <cell r="T2073" t="str">
            <v>N/A</v>
          </cell>
          <cell r="U2073" t="str">
            <v>N/A</v>
          </cell>
          <cell r="V2073" t="str">
            <v>N/A</v>
          </cell>
          <cell r="W2073" t="str">
            <v>P236.08 Overhead (SCD)</v>
          </cell>
          <cell r="X2073" t="str">
            <v>S7200 Services</v>
          </cell>
          <cell r="Y2073" t="str">
            <v>A2180 Feasibility Expenses</v>
          </cell>
          <cell r="AB2073">
            <v>0</v>
          </cell>
          <cell r="AC2073">
            <v>0</v>
          </cell>
          <cell r="AD2073">
            <v>0</v>
          </cell>
        </row>
        <row r="2074">
          <cell r="A2074" t="str">
            <v>P.NG.AGS.DG.09.004</v>
          </cell>
          <cell r="B2074" t="str">
            <v>BONNY AGS PROJECT SCD</v>
          </cell>
          <cell r="C2074" t="str">
            <v>P.NG.AGS.DG.09.004</v>
          </cell>
          <cell r="D2074" t="str">
            <v>AG SOLUTIONS SCD</v>
          </cell>
          <cell r="E2074">
            <v>414003</v>
          </cell>
          <cell r="F2074">
            <v>4140</v>
          </cell>
          <cell r="G2074" t="str">
            <v>CDPA</v>
          </cell>
          <cell r="H2074" t="str">
            <v>DOMGAS/IPP</v>
          </cell>
          <cell r="I2074" t="str">
            <v>CC &amp; MD</v>
          </cell>
          <cell r="J2074" t="str">
            <v>EXTERNAL RELATIONS</v>
          </cell>
          <cell r="K2074" t="str">
            <v>External Relations Manager</v>
          </cell>
          <cell r="L2074" t="str">
            <v>Stakeholder Relations Manager</v>
          </cell>
          <cell r="M2074" t="str">
            <v>CHIGBO ENENMO</v>
          </cell>
          <cell r="N2074" t="str">
            <v>EXTERNAL RELATIONS</v>
          </cell>
          <cell r="O2074" t="str">
            <v>SOKUNBI, ADEOLA</v>
          </cell>
          <cell r="P2074" t="str">
            <v>MESHACK.ASOMBA@SHELL.COM</v>
          </cell>
          <cell r="Q2074" t="str">
            <v>OPEX</v>
          </cell>
          <cell r="R2074" t="str">
            <v>OPEX</v>
          </cell>
          <cell r="S2074" t="str">
            <v>NON SAL</v>
          </cell>
          <cell r="T2074" t="str">
            <v>N/A</v>
          </cell>
          <cell r="U2074" t="str">
            <v>N/A</v>
          </cell>
          <cell r="V2074" t="str">
            <v>N_BONN_ES1_G01</v>
          </cell>
          <cell r="W2074" t="str">
            <v>P236.08 Overhead (SCD)</v>
          </cell>
          <cell r="X2074" t="str">
            <v>S7200 Services</v>
          </cell>
          <cell r="Y2074" t="str">
            <v>A2180 Feasibility Expenses</v>
          </cell>
          <cell r="AB2074">
            <v>237620067</v>
          </cell>
          <cell r="AC2074">
            <v>0</v>
          </cell>
          <cell r="AD2074">
            <v>779082.18688524596</v>
          </cell>
        </row>
        <row r="2075">
          <cell r="A2075" t="str">
            <v>P.NG.AFS.TP.18.001</v>
          </cell>
          <cell r="B2075" t="str">
            <v>AF-SCD COMPONENT</v>
          </cell>
          <cell r="C2075" t="str">
            <v>AF-SCD COMPONENT</v>
          </cell>
          <cell r="D2075" t="str">
            <v>AF-SCD COMPONENT</v>
          </cell>
          <cell r="E2075">
            <v>415008</v>
          </cell>
          <cell r="F2075">
            <v>4150</v>
          </cell>
          <cell r="G2075" t="str">
            <v>CDPA</v>
          </cell>
          <cell r="H2075" t="str">
            <v>BASE JV</v>
          </cell>
          <cell r="I2075" t="str">
            <v>DEVELOPMENT</v>
          </cell>
          <cell r="J2075" t="str">
            <v>DEVELOPMENT</v>
          </cell>
          <cell r="M2075" t="str">
            <v>MOJEED OKUNADE</v>
          </cell>
          <cell r="N2075" t="str">
            <v>DEVELOPMENT</v>
          </cell>
          <cell r="O2075" t="str">
            <v>ENONCHE, VANESSA</v>
          </cell>
          <cell r="Q2075" t="str">
            <v>OPEX</v>
          </cell>
          <cell r="R2075" t="str">
            <v>OPEX</v>
          </cell>
          <cell r="S2075" t="str">
            <v>NON SAL</v>
          </cell>
          <cell r="T2075" t="str">
            <v>N/A</v>
          </cell>
          <cell r="U2075" t="str">
            <v>N/A</v>
          </cell>
          <cell r="AB2075">
            <v>457500000</v>
          </cell>
          <cell r="AC2075">
            <v>0</v>
          </cell>
          <cell r="AD2075">
            <v>1500000</v>
          </cell>
        </row>
        <row r="2076">
          <cell r="A2076">
            <v>109254</v>
          </cell>
          <cell r="B2076" t="str">
            <v xml:space="preserve">HEAD OFFICE SERVICE FEES-ANOS           </v>
          </cell>
          <cell r="C2076" t="str">
            <v>P.NG.ANO.DG.15.001</v>
          </cell>
          <cell r="D2076" t="str">
            <v>ASSA NORTH / OHAJI SOUTH DOMGAS PROJECT</v>
          </cell>
          <cell r="E2076">
            <v>13303</v>
          </cell>
          <cell r="F2076">
            <v>133</v>
          </cell>
          <cell r="G2076" t="str">
            <v>AN-OS</v>
          </cell>
          <cell r="H2076" t="str">
            <v>BASE JV</v>
          </cell>
          <cell r="I2076" t="str">
            <v>P&amp;T</v>
          </cell>
          <cell r="J2076" t="str">
            <v>GM Nigeria, Operated</v>
          </cell>
          <cell r="K2076" t="str">
            <v>GM Nigeria, Operated</v>
          </cell>
          <cell r="L2076" t="str">
            <v>Project Manager ASSA North</v>
          </cell>
          <cell r="M2076" t="str">
            <v>MOJEED OKUNADE</v>
          </cell>
          <cell r="N2076" t="str">
            <v>MAJOR PROJECTS</v>
          </cell>
          <cell r="O2076" t="str">
            <v>AJALA, OLUFEMI</v>
          </cell>
          <cell r="P2076" t="str">
            <v>GODIAN.EHIRIM@SHELL.COM</v>
          </cell>
          <cell r="Q2076" t="str">
            <v>OPEX</v>
          </cell>
          <cell r="R2076" t="str">
            <v>CAPEX</v>
          </cell>
          <cell r="S2076" t="str">
            <v>SERVICE FEES</v>
          </cell>
          <cell r="T2076" t="str">
            <v>N/A</v>
          </cell>
          <cell r="U2076" t="str">
            <v>N/A</v>
          </cell>
          <cell r="V2076" t="str">
            <v>C_OPSE_OIL_Z11</v>
          </cell>
          <cell r="W2076" t="str">
            <v>P237 Global Service Charge</v>
          </cell>
          <cell r="X2076" t="str">
            <v>S7300 Intercompany Service</v>
          </cell>
          <cell r="Y2076" t="str">
            <v>A2340 Overhead</v>
          </cell>
          <cell r="AB2076">
            <v>0</v>
          </cell>
          <cell r="AC2076">
            <v>0</v>
          </cell>
          <cell r="AD2076">
            <v>0</v>
          </cell>
        </row>
        <row r="2077">
          <cell r="A2077" t="str">
            <v>109389a</v>
          </cell>
          <cell r="B2077" t="str">
            <v>ASSA NORTH/OHAJI SOUTH NDDC LEVY</v>
          </cell>
          <cell r="C2077" t="str">
            <v>P.NG.ANO.DG.15.001</v>
          </cell>
          <cell r="D2077" t="str">
            <v>ASSA NORTH / OHAJI SOUTH DOMGAS PROJECT</v>
          </cell>
          <cell r="E2077">
            <v>13303</v>
          </cell>
          <cell r="F2077">
            <v>133</v>
          </cell>
          <cell r="G2077" t="str">
            <v>AN-OS</v>
          </cell>
          <cell r="H2077" t="str">
            <v>DOMGAS/IPP</v>
          </cell>
          <cell r="I2077" t="str">
            <v>P&amp;T</v>
          </cell>
          <cell r="J2077" t="str">
            <v>GM Nigeria, Operated</v>
          </cell>
          <cell r="K2077" t="str">
            <v>GM Nigeria, Operated</v>
          </cell>
          <cell r="L2077" t="str">
            <v>Project Manager ASSA North</v>
          </cell>
          <cell r="M2077" t="str">
            <v>MOJEED OKUNADE</v>
          </cell>
          <cell r="N2077" t="str">
            <v>MAJOR PROJECTS</v>
          </cell>
          <cell r="O2077" t="str">
            <v>AJALA, OLUFEMI</v>
          </cell>
          <cell r="P2077" t="str">
            <v>GODIAN.EHIRIM@SHELL.COM</v>
          </cell>
          <cell r="Q2077" t="str">
            <v>OPEX</v>
          </cell>
          <cell r="R2077" t="str">
            <v>CAPEX</v>
          </cell>
          <cell r="S2077" t="str">
            <v>NDDC</v>
          </cell>
          <cell r="T2077" t="str">
            <v>N/A</v>
          </cell>
          <cell r="U2077" t="str">
            <v>N/A</v>
          </cell>
          <cell r="V2077" t="str">
            <v>C_OPSE_OIL_Z11</v>
          </cell>
          <cell r="W2077" t="str">
            <v>P244 NDDC</v>
          </cell>
          <cell r="X2077" t="str">
            <v>S7900 Other Expenses</v>
          </cell>
          <cell r="Y2077" t="str">
            <v>A2320 Other Operating Cost</v>
          </cell>
          <cell r="AB2077">
            <v>0</v>
          </cell>
          <cell r="AC2077">
            <v>0</v>
          </cell>
          <cell r="AD2077">
            <v>0</v>
          </cell>
        </row>
        <row r="2078">
          <cell r="A2078" t="str">
            <v>O.NG.PBW.OTC.FAC.71300</v>
          </cell>
          <cell r="B2078" t="str">
            <v>O.NG.PBW.ECC.FAC.71300(NEW)</v>
          </cell>
          <cell r="C2078" t="str">
            <v>O.NG.PBW.OTC.FAC.71300(New)</v>
          </cell>
          <cell r="D2078" t="str">
            <v>O.NG.PBW.ECC.FAC.71300(NEW)</v>
          </cell>
          <cell r="E2078">
            <v>413001</v>
          </cell>
          <cell r="F2078">
            <v>4130</v>
          </cell>
          <cell r="G2078" t="str">
            <v>OF-MTCE</v>
          </cell>
          <cell r="H2078" t="str">
            <v>BASE JV</v>
          </cell>
          <cell r="I2078" t="str">
            <v>PRODUCTION</v>
          </cell>
          <cell r="J2078" t="str">
            <v>PRODUCTION</v>
          </cell>
          <cell r="K2078" t="str">
            <v>Asset Manager, Swamp West Hub</v>
          </cell>
          <cell r="L2078" t="str">
            <v>Asset Management Integration Lead</v>
          </cell>
          <cell r="M2078" t="str">
            <v>IRETI OMOTOSO</v>
          </cell>
          <cell r="N2078" t="str">
            <v>PRODUCTION</v>
          </cell>
          <cell r="O2078" t="str">
            <v>COOKEY, GABRIEL</v>
          </cell>
          <cell r="P2078" t="str">
            <v>RICHARD.ITENE@SHELL.COM</v>
          </cell>
          <cell r="Q2078" t="str">
            <v>OPEX</v>
          </cell>
          <cell r="R2078" t="str">
            <v>OPEX</v>
          </cell>
          <cell r="S2078" t="str">
            <v>NON SAL</v>
          </cell>
          <cell r="T2078" t="str">
            <v>N/A</v>
          </cell>
          <cell r="U2078" t="str">
            <v>N/A</v>
          </cell>
          <cell r="V2078" t="str">
            <v>C_OPSE_OIL_Z11</v>
          </cell>
          <cell r="W2078" t="str">
            <v>P233 Facilities Maintenance</v>
          </cell>
          <cell r="X2078" t="str">
            <v>S7200 Services</v>
          </cell>
          <cell r="Y2078" t="str">
            <v>A2140 Facilities Maintenance</v>
          </cell>
          <cell r="AB2078">
            <v>18900135.399999999</v>
          </cell>
          <cell r="AC2078">
            <v>321416.94626086956</v>
          </cell>
          <cell r="AD2078">
            <v>383384.60331004986</v>
          </cell>
        </row>
        <row r="2079">
          <cell r="A2079" t="str">
            <v>P.NG.AGS.DG.10.203</v>
          </cell>
          <cell r="B2079" t="str">
            <v>SOUTHERN SWAMP AGS - BENISEDE - FEED</v>
          </cell>
          <cell r="C2079" t="str">
            <v>P.NG.AGS.DG.10.203</v>
          </cell>
          <cell r="D2079" t="str">
            <v>SOUTHERN SWAMP AGS - BENISEDE - FEED</v>
          </cell>
          <cell r="E2079">
            <v>13301</v>
          </cell>
          <cell r="F2079">
            <v>133</v>
          </cell>
          <cell r="G2079" t="str">
            <v>GAS</v>
          </cell>
          <cell r="H2079" t="str">
            <v>DOMGAS/IPP</v>
          </cell>
          <cell r="I2079" t="str">
            <v>P&amp;T</v>
          </cell>
          <cell r="J2079" t="str">
            <v>GM Nigeria, Operated</v>
          </cell>
          <cell r="K2079" t="str">
            <v>GM Nigeria, Operated</v>
          </cell>
          <cell r="L2079" t="str">
            <v>Project Manager, DOMGAS &amp; FYIP</v>
          </cell>
          <cell r="M2079" t="str">
            <v>MOJEED OKUNADE</v>
          </cell>
          <cell r="N2079" t="str">
            <v>MAJOR PROJECTS</v>
          </cell>
          <cell r="O2079" t="str">
            <v>AJALA, OLUFEMI</v>
          </cell>
          <cell r="P2079" t="str">
            <v>AKIN.AKERELE@SHELL.COM</v>
          </cell>
          <cell r="Q2079" t="str">
            <v>OPEX</v>
          </cell>
          <cell r="R2079" t="str">
            <v>CAPEX</v>
          </cell>
          <cell r="S2079" t="str">
            <v>NON SAL</v>
          </cell>
          <cell r="T2079" t="str">
            <v>N/A</v>
          </cell>
          <cell r="U2079" t="str">
            <v>N/A</v>
          </cell>
          <cell r="V2079" t="str">
            <v>N/A</v>
          </cell>
          <cell r="W2079" t="str">
            <v>P242 Feasibility Expenses</v>
          </cell>
          <cell r="X2079" t="str">
            <v>S7200 Services</v>
          </cell>
          <cell r="Y2079" t="str">
            <v>A2180 Feasibility Expenses</v>
          </cell>
          <cell r="AB2079">
            <v>0</v>
          </cell>
          <cell r="AC2079">
            <v>0</v>
          </cell>
          <cell r="AD2079">
            <v>0</v>
          </cell>
        </row>
        <row r="2080">
          <cell r="A2080" t="str">
            <v>P.NG.AGS.DG.10.206</v>
          </cell>
          <cell r="B2080" t="str">
            <v>SOUTHERN SWAMP AGS  - TUNU - FEED</v>
          </cell>
          <cell r="C2080" t="str">
            <v>P.NG.AGS.DG.10.206</v>
          </cell>
          <cell r="D2080" t="str">
            <v>SOUTHERN SWAMP AGS  - TUNU - FEED</v>
          </cell>
          <cell r="E2080">
            <v>13301</v>
          </cell>
          <cell r="F2080">
            <v>133</v>
          </cell>
          <cell r="G2080" t="str">
            <v>GAS</v>
          </cell>
          <cell r="H2080" t="str">
            <v>DOMGAS/IPP</v>
          </cell>
          <cell r="I2080" t="str">
            <v>P&amp;T</v>
          </cell>
          <cell r="J2080" t="str">
            <v>GM Nigeria, Operated</v>
          </cell>
          <cell r="K2080" t="str">
            <v>GM Nigeria, Operated</v>
          </cell>
          <cell r="L2080" t="str">
            <v>Project Manager, DOMGAS &amp; FYIP</v>
          </cell>
          <cell r="M2080" t="str">
            <v>MOJEED OKUNADE</v>
          </cell>
          <cell r="N2080" t="str">
            <v>MAJOR PROJECTS</v>
          </cell>
          <cell r="O2080" t="str">
            <v>AJALA, OLUFEMI</v>
          </cell>
          <cell r="P2080" t="str">
            <v>AKIN.AKERELE@SHELL.COM</v>
          </cell>
          <cell r="Q2080" t="str">
            <v>OPEX</v>
          </cell>
          <cell r="R2080" t="str">
            <v>CAPEX</v>
          </cell>
          <cell r="S2080" t="str">
            <v>NON SAL</v>
          </cell>
          <cell r="T2080" t="str">
            <v>N/A</v>
          </cell>
          <cell r="U2080" t="str">
            <v>N/A</v>
          </cell>
          <cell r="V2080" t="str">
            <v>N/A</v>
          </cell>
          <cell r="W2080" t="str">
            <v>P242 Feasibility Expenses</v>
          </cell>
          <cell r="X2080" t="str">
            <v>S7200 Services</v>
          </cell>
          <cell r="Y2080" t="str">
            <v>A2180 Feasibility Expenses</v>
          </cell>
          <cell r="AB2080">
            <v>0</v>
          </cell>
          <cell r="AC2080">
            <v>0</v>
          </cell>
          <cell r="AD2080">
            <v>0</v>
          </cell>
        </row>
        <row r="2081">
          <cell r="A2081" t="str">
            <v>P.NG.AGS.DG.10.206.1238</v>
          </cell>
          <cell r="B2081" t="str">
            <v xml:space="preserve">AGS SS - TUNU PMT                       </v>
          </cell>
          <cell r="C2081" t="str">
            <v>P.NG.AGS.DG.10.206.1238</v>
          </cell>
          <cell r="D2081" t="str">
            <v xml:space="preserve">AGS SS - TUNU PMT                       </v>
          </cell>
          <cell r="E2081">
            <v>415004</v>
          </cell>
          <cell r="F2081">
            <v>4150</v>
          </cell>
          <cell r="G2081" t="str">
            <v>GAS</v>
          </cell>
          <cell r="H2081" t="str">
            <v>DOMGAS/IPP</v>
          </cell>
          <cell r="I2081" t="str">
            <v>P&amp;T</v>
          </cell>
          <cell r="J2081" t="str">
            <v>GM Nigeria, Operated</v>
          </cell>
          <cell r="K2081" t="str">
            <v>GM Nigeria, Operated</v>
          </cell>
          <cell r="L2081" t="str">
            <v>Project Manager, DOMGAS &amp; FYIP</v>
          </cell>
          <cell r="M2081" t="str">
            <v>MOJEED OKUNADE</v>
          </cell>
          <cell r="N2081" t="str">
            <v>MAJOR PROJECTS</v>
          </cell>
          <cell r="O2081" t="str">
            <v>AJALA, OLUFEMI</v>
          </cell>
          <cell r="P2081" t="str">
            <v>AKIN.AKERELE@SHELL.COM</v>
          </cell>
          <cell r="Q2081" t="str">
            <v>OPEX</v>
          </cell>
          <cell r="R2081" t="str">
            <v>OPEX</v>
          </cell>
          <cell r="S2081" t="str">
            <v>NON SAL</v>
          </cell>
          <cell r="T2081" t="str">
            <v>N/A</v>
          </cell>
          <cell r="U2081" t="str">
            <v>N/A</v>
          </cell>
          <cell r="V2081" t="str">
            <v>N/A</v>
          </cell>
          <cell r="W2081" t="str">
            <v>P242 Feasibility Expenses</v>
          </cell>
          <cell r="X2081" t="str">
            <v>S7200 Services</v>
          </cell>
          <cell r="Y2081" t="str">
            <v>A2180 Feasibility Expenses</v>
          </cell>
          <cell r="AB2081">
            <v>0</v>
          </cell>
          <cell r="AC2081">
            <v>0</v>
          </cell>
          <cell r="AD2081">
            <v>0</v>
          </cell>
        </row>
        <row r="2082">
          <cell r="A2082" t="str">
            <v>P.NG.AGS.DG.12.108</v>
          </cell>
          <cell r="B2082" t="str">
            <v>OTUAMARA AGS PROJECT OPEX</v>
          </cell>
          <cell r="C2082" t="str">
            <v>P.NG.AGS.DG.12.108</v>
          </cell>
          <cell r="D2082" t="str">
            <v>OTUAMARA AGS PROJECT OPEX</v>
          </cell>
          <cell r="E2082">
            <v>413003</v>
          </cell>
          <cell r="F2082">
            <v>4130</v>
          </cell>
          <cell r="G2082" t="str">
            <v>GAS</v>
          </cell>
          <cell r="H2082" t="str">
            <v>DOMGAS/IPP</v>
          </cell>
          <cell r="I2082" t="str">
            <v>P&amp;T</v>
          </cell>
          <cell r="J2082" t="str">
            <v>GM Nigeria, Operated</v>
          </cell>
          <cell r="K2082" t="str">
            <v>GM Nigeria, Operated</v>
          </cell>
          <cell r="L2082" t="str">
            <v>Project Manager, DOMGAS &amp; FYIP</v>
          </cell>
          <cell r="M2082" t="str">
            <v>MOJEED OKUNADE</v>
          </cell>
          <cell r="N2082" t="str">
            <v>MAJOR PROJECTS</v>
          </cell>
          <cell r="O2082" t="str">
            <v>AJALA, OLUFEMI</v>
          </cell>
          <cell r="P2082" t="str">
            <v>BUCHI.UGWU@SHELL.COM</v>
          </cell>
          <cell r="Q2082" t="str">
            <v>OPEX</v>
          </cell>
          <cell r="R2082" t="str">
            <v>OPEX</v>
          </cell>
          <cell r="S2082" t="str">
            <v>NON SAL</v>
          </cell>
          <cell r="T2082" t="str">
            <v>N/A</v>
          </cell>
          <cell r="U2082" t="str">
            <v>N/A</v>
          </cell>
          <cell r="V2082" t="str">
            <v>C_OTUM</v>
          </cell>
          <cell r="W2082" t="str">
            <v>P236.01 Technical Support</v>
          </cell>
          <cell r="X2082" t="str">
            <v>S7200 Services</v>
          </cell>
          <cell r="Y2082" t="str">
            <v>A2180 Feasibility Expenses</v>
          </cell>
          <cell r="AB2082">
            <v>132526506.41</v>
          </cell>
          <cell r="AC2082">
            <v>993960.58</v>
          </cell>
          <cell r="AD2082">
            <v>1428473.7157704919</v>
          </cell>
        </row>
        <row r="2083">
          <cell r="A2083" t="str">
            <v>P.NG.ANO.DG.15.001</v>
          </cell>
          <cell r="B2083" t="str">
            <v>OTUAMARA AGS PROJECT OPEX</v>
          </cell>
          <cell r="C2083" t="str">
            <v>OTUAMARA AGS PROJECT OPEX</v>
          </cell>
          <cell r="D2083" t="str">
            <v>OTUAMARA AGS PROJECT OPEX</v>
          </cell>
          <cell r="E2083">
            <v>413003</v>
          </cell>
          <cell r="F2083">
            <v>4130</v>
          </cell>
          <cell r="G2083" t="str">
            <v>GAS</v>
          </cell>
          <cell r="H2083" t="str">
            <v>DOMGAS/IPP</v>
          </cell>
          <cell r="I2083" t="str">
            <v>P&amp;T</v>
          </cell>
          <cell r="J2083" t="str">
            <v>GM Nigeria, Operated</v>
          </cell>
          <cell r="K2083" t="str">
            <v>GM Nigeria, Operated</v>
          </cell>
          <cell r="L2083" t="str">
            <v>Project Manager, DOMGAS &amp; FYIP</v>
          </cell>
          <cell r="M2083" t="str">
            <v>MOJEED OKUNADE</v>
          </cell>
          <cell r="N2083" t="str">
            <v>MAJOR PROJECTS</v>
          </cell>
          <cell r="O2083" t="str">
            <v>AJALA, OLUFEMI</v>
          </cell>
          <cell r="P2083" t="str">
            <v>BUCHI.UGWU@SHELL.COM</v>
          </cell>
          <cell r="Q2083" t="str">
            <v>CAPEX</v>
          </cell>
          <cell r="R2083" t="str">
            <v>CAPEX</v>
          </cell>
          <cell r="S2083" t="str">
            <v>NON SAL</v>
          </cell>
          <cell r="T2083" t="str">
            <v>N/A</v>
          </cell>
          <cell r="U2083" t="str">
            <v>N/A</v>
          </cell>
          <cell r="V2083" t="str">
            <v>P.NG.AGS.DG.12.108</v>
          </cell>
          <cell r="AB2083">
            <v>114375000</v>
          </cell>
          <cell r="AC2083">
            <v>1125000</v>
          </cell>
          <cell r="AD2083">
            <v>1500000</v>
          </cell>
        </row>
        <row r="2084">
          <cell r="A2084" t="str">
            <v>P.NG.ANO.DG.15.001.1238</v>
          </cell>
          <cell r="B2084" t="str">
            <v xml:space="preserve"> ASSA NORTH DOMGAS-PMT                    </v>
          </cell>
          <cell r="C2084" t="str">
            <v>P.NG.ANO.DG.15.001</v>
          </cell>
          <cell r="D2084" t="str">
            <v>ASSA NORTH / OHAJI SOUTH DOMGAS PROJECT</v>
          </cell>
          <cell r="E2084">
            <v>13301</v>
          </cell>
          <cell r="F2084">
            <v>133</v>
          </cell>
          <cell r="G2084" t="str">
            <v>AN-OS</v>
          </cell>
          <cell r="H2084" t="str">
            <v>DOMGAS/IPP</v>
          </cell>
          <cell r="I2084" t="str">
            <v>P&amp;T</v>
          </cell>
          <cell r="J2084" t="str">
            <v>GM Nigeria, Operated</v>
          </cell>
          <cell r="K2084" t="str">
            <v>GM Nigeria, Operated</v>
          </cell>
          <cell r="L2084" t="str">
            <v>Project Manager ASSA North</v>
          </cell>
          <cell r="M2084" t="str">
            <v>MOJEED OKUNADE</v>
          </cell>
          <cell r="N2084" t="str">
            <v>MAJOR PROJECTS</v>
          </cell>
          <cell r="O2084" t="str">
            <v>AJALA, OLUFEMI</v>
          </cell>
          <cell r="P2084" t="str">
            <v>GODIAN.EHIRIM@SHELL.COM</v>
          </cell>
          <cell r="Q2084" t="str">
            <v>OPEX</v>
          </cell>
          <cell r="R2084" t="str">
            <v>CAPEX</v>
          </cell>
          <cell r="S2084" t="str">
            <v>NON SAL</v>
          </cell>
          <cell r="T2084" t="str">
            <v>N/A</v>
          </cell>
          <cell r="U2084" t="str">
            <v>N/A</v>
          </cell>
          <cell r="V2084" t="str">
            <v>N/A</v>
          </cell>
          <cell r="W2084" t="str">
            <v>P242 Feasibility Expenses</v>
          </cell>
          <cell r="X2084" t="str">
            <v>S7200 Services</v>
          </cell>
          <cell r="Y2084" t="str">
            <v>A2180 Feasibility Expenses</v>
          </cell>
          <cell r="AB2084">
            <v>401916994.94334602</v>
          </cell>
          <cell r="AC2084">
            <v>993325.98821079102</v>
          </cell>
          <cell r="AD2084">
            <v>2311086.6273693023</v>
          </cell>
        </row>
        <row r="2085">
          <cell r="A2085" t="str">
            <v>P.NG.ANO.DG.17.001</v>
          </cell>
          <cell r="B2085" t="str">
            <v>ASSA NORTH / OHAJI SOUTH- DOMGAS PROJECT</v>
          </cell>
          <cell r="C2085" t="str">
            <v>P.NG.ANO.DG.15.001</v>
          </cell>
          <cell r="D2085" t="str">
            <v>ASSA NORTH / OHAJI SOUTH DOMGAS PROJECT</v>
          </cell>
          <cell r="E2085">
            <v>13303</v>
          </cell>
          <cell r="F2085">
            <v>133</v>
          </cell>
          <cell r="G2085" t="str">
            <v>AN-OS</v>
          </cell>
          <cell r="H2085" t="str">
            <v>DOMGAS/IPP</v>
          </cell>
          <cell r="I2085" t="str">
            <v>P&amp;T</v>
          </cell>
          <cell r="J2085" t="str">
            <v>GM Nigeria, Operated</v>
          </cell>
          <cell r="K2085" t="str">
            <v>GM Nigeria, Operated</v>
          </cell>
          <cell r="L2085" t="str">
            <v>Project Manager ASSA North</v>
          </cell>
          <cell r="M2085" t="str">
            <v>MOJEED OKUNADE</v>
          </cell>
          <cell r="N2085" t="str">
            <v>MAJOR PROJECTS</v>
          </cell>
          <cell r="O2085" t="str">
            <v>AJALA, OLUFEMI</v>
          </cell>
          <cell r="P2085" t="str">
            <v>GODIAN.EHIRIM@SHELL.COM</v>
          </cell>
          <cell r="Q2085" t="str">
            <v>OPEX</v>
          </cell>
          <cell r="R2085" t="str">
            <v>CAPEX</v>
          </cell>
          <cell r="S2085" t="str">
            <v>NON Wells</v>
          </cell>
          <cell r="T2085" t="str">
            <v>ASSA NORTH DOMGAS PREFID</v>
          </cell>
          <cell r="U2085" t="str">
            <v>Assa North Node Domgas - Pre FID</v>
          </cell>
          <cell r="V2085" t="str">
            <v>C_ASSN_Domgas-Pre-FID</v>
          </cell>
          <cell r="W2085" t="str">
            <v>P242 Feasibility Expenses</v>
          </cell>
          <cell r="X2085" t="str">
            <v>S7200 Services</v>
          </cell>
          <cell r="Y2085" t="str">
            <v>A2180 Feasibility Expenses</v>
          </cell>
          <cell r="AB2085">
            <v>0</v>
          </cell>
          <cell r="AC2085">
            <v>0</v>
          </cell>
          <cell r="AD2085">
            <v>0</v>
          </cell>
        </row>
        <row r="2086">
          <cell r="A2086" t="str">
            <v>P.NG.BDG.PG.04.001</v>
          </cell>
          <cell r="B2086" t="str">
            <v>AFAMOPERATIONSSCD-CONSTRUCT</v>
          </cell>
          <cell r="C2086" t="str">
            <v>P.NG.BDG.PG.04.001</v>
          </cell>
          <cell r="D2086" t="str">
            <v>AFAMOPERATIONSSCD-CONSTRUCT</v>
          </cell>
          <cell r="E2086">
            <v>415008</v>
          </cell>
          <cell r="F2086">
            <v>4150</v>
          </cell>
          <cell r="G2086" t="str">
            <v>CDPA</v>
          </cell>
          <cell r="H2086" t="str">
            <v>DOMGAS/IPP</v>
          </cell>
          <cell r="I2086" t="str">
            <v>CC &amp; MD</v>
          </cell>
          <cell r="J2086" t="str">
            <v>EXTERNAL RELATIONS</v>
          </cell>
          <cell r="K2086" t="str">
            <v>External Relations Manager</v>
          </cell>
          <cell r="L2086" t="str">
            <v>Stakeholder Relations Manager</v>
          </cell>
          <cell r="M2086" t="str">
            <v>CHIGBO ENENMO</v>
          </cell>
          <cell r="N2086" t="str">
            <v>EXTERNAL RELATIONS</v>
          </cell>
          <cell r="O2086" t="str">
            <v>SOKUNBI, ADEOLA</v>
          </cell>
          <cell r="P2086" t="str">
            <v>MESHACK.ASOMBA@SHELL.COM</v>
          </cell>
          <cell r="Q2086" t="str">
            <v>OPEX</v>
          </cell>
          <cell r="R2086" t="str">
            <v>OPEX</v>
          </cell>
          <cell r="S2086" t="str">
            <v>NON SAL</v>
          </cell>
          <cell r="T2086" t="str">
            <v>N/A</v>
          </cell>
          <cell r="U2086" t="str">
            <v>N/A</v>
          </cell>
          <cell r="V2086" t="str">
            <v>N/A</v>
          </cell>
          <cell r="W2086" t="str">
            <v>P236.08 Overhead (SCD)</v>
          </cell>
          <cell r="X2086" t="str">
            <v>S7200 Services</v>
          </cell>
          <cell r="Y2086" t="str">
            <v>A2340 Overhead</v>
          </cell>
          <cell r="AB2086">
            <v>0</v>
          </cell>
          <cell r="AC2086">
            <v>0</v>
          </cell>
          <cell r="AD2086">
            <v>0</v>
          </cell>
        </row>
        <row r="2087">
          <cell r="A2087" t="str">
            <v>P.NG.PAE.DG.10.002.1238</v>
          </cell>
          <cell r="B2087" t="str">
            <v xml:space="preserve">ASSA NORTH DOMGAS-PMT                   </v>
          </cell>
          <cell r="C2087" t="str">
            <v>P.NG.ANO.DG.15.001</v>
          </cell>
          <cell r="D2087" t="str">
            <v>ASSA NORTH / OHAJI SOUTH DOMGAS PROJECT</v>
          </cell>
          <cell r="E2087">
            <v>13301</v>
          </cell>
          <cell r="F2087">
            <v>133</v>
          </cell>
          <cell r="G2087" t="str">
            <v>AN-OS</v>
          </cell>
          <cell r="H2087" t="str">
            <v>DOMGAS/IPP</v>
          </cell>
          <cell r="I2087" t="str">
            <v>P&amp;T</v>
          </cell>
          <cell r="J2087" t="str">
            <v>GM Nigeria, Operated</v>
          </cell>
          <cell r="K2087" t="str">
            <v>GM Nigeria, Operated</v>
          </cell>
          <cell r="L2087" t="str">
            <v>Project Manager ASSA North</v>
          </cell>
          <cell r="M2087" t="str">
            <v>MOJEED OKUNADE</v>
          </cell>
          <cell r="N2087" t="str">
            <v>MAJOR PROJECTS</v>
          </cell>
          <cell r="O2087" t="str">
            <v>AJALA, OLUFEMI</v>
          </cell>
          <cell r="P2087" t="str">
            <v>GODIAN.EHIRIM@SHELL.COM</v>
          </cell>
          <cell r="Q2087" t="str">
            <v>OPEX</v>
          </cell>
          <cell r="R2087" t="str">
            <v>CAPEX</v>
          </cell>
          <cell r="S2087" t="str">
            <v>NON SAL</v>
          </cell>
          <cell r="T2087" t="str">
            <v>N/A</v>
          </cell>
          <cell r="U2087" t="str">
            <v>N/A</v>
          </cell>
          <cell r="V2087" t="str">
            <v>N/A</v>
          </cell>
          <cell r="W2087" t="str">
            <v>P242 Feasibility Expenses</v>
          </cell>
          <cell r="X2087" t="str">
            <v>S7200 Services</v>
          </cell>
          <cell r="Y2087" t="str">
            <v>A2180 Feasibility Expenses</v>
          </cell>
          <cell r="AB2087">
            <v>0</v>
          </cell>
          <cell r="AC2087">
            <v>0</v>
          </cell>
          <cell r="AD2087">
            <v>0</v>
          </cell>
        </row>
        <row r="2088">
          <cell r="A2088" t="str">
            <v>P.NG.PAE.DG.13.003</v>
          </cell>
          <cell r="B2088" t="str">
            <v>ASSA NORTH / OHAJI SOUTH- DOMGAS PROJECT</v>
          </cell>
          <cell r="C2088" t="str">
            <v>P.NG.ANO.DG.15.001</v>
          </cell>
          <cell r="D2088" t="str">
            <v>ASSA NORTH / OHAJI SOUTH DOMGAS PROJECT</v>
          </cell>
          <cell r="E2088">
            <v>13301</v>
          </cell>
          <cell r="F2088">
            <v>133</v>
          </cell>
          <cell r="G2088" t="str">
            <v>AN-OS</v>
          </cell>
          <cell r="H2088" t="str">
            <v>DOMGAS/IPP</v>
          </cell>
          <cell r="I2088" t="str">
            <v>P&amp;T</v>
          </cell>
          <cell r="J2088" t="str">
            <v>GM Nigeria, Operated</v>
          </cell>
          <cell r="K2088" t="str">
            <v>GM Nigeria, Operated</v>
          </cell>
          <cell r="L2088" t="str">
            <v>Project Manager ASSA North</v>
          </cell>
          <cell r="M2088" t="str">
            <v>MOJEED OKUNADE</v>
          </cell>
          <cell r="N2088" t="str">
            <v>MAJOR PROJECTS</v>
          </cell>
          <cell r="O2088" t="str">
            <v>AJALA, OLUFEMI</v>
          </cell>
          <cell r="P2088" t="str">
            <v>GODIAN.EHIRIM@SHELL.COM</v>
          </cell>
          <cell r="Q2088" t="str">
            <v>OPEX</v>
          </cell>
          <cell r="R2088" t="str">
            <v>CAPEX</v>
          </cell>
          <cell r="S2088" t="str">
            <v>NON SAL</v>
          </cell>
          <cell r="T2088" t="str">
            <v>N/A</v>
          </cell>
          <cell r="U2088" t="str">
            <v>N/A</v>
          </cell>
          <cell r="V2088" t="str">
            <v>N/A</v>
          </cell>
          <cell r="W2088" t="str">
            <v>P242 Feasibility Expenses</v>
          </cell>
          <cell r="X2088" t="str">
            <v>S7200 Services</v>
          </cell>
          <cell r="Y2088" t="str">
            <v>A2180 Feasibility Expenses</v>
          </cell>
          <cell r="AB2088">
            <v>0</v>
          </cell>
          <cell r="AC2088">
            <v>0</v>
          </cell>
          <cell r="AD2088">
            <v>0</v>
          </cell>
        </row>
        <row r="2089">
          <cell r="A2089">
            <v>108958</v>
          </cell>
          <cell r="B2089" t="str">
            <v>TECHNICAL &amp; COMPETITIVE IT (TACIT) SSW - DEVELOPMENT</v>
          </cell>
          <cell r="C2089" t="str">
            <v>P.NG.DEV.OU.14.002</v>
          </cell>
          <cell r="D2089" t="str">
            <v>DEVELOPMENT IT SERVICES</v>
          </cell>
          <cell r="E2089">
            <v>413001</v>
          </cell>
          <cell r="F2089">
            <v>4130</v>
          </cell>
          <cell r="G2089" t="str">
            <v>PE</v>
          </cell>
          <cell r="H2089" t="str">
            <v>BASE JV</v>
          </cell>
          <cell r="I2089" t="str">
            <v>DEVELOPMENT</v>
          </cell>
          <cell r="J2089" t="str">
            <v>DEVELOPMENT</v>
          </cell>
          <cell r="K2089" t="str">
            <v>Manager, Geosolutions &amp; Onshore Studies</v>
          </cell>
          <cell r="L2089" t="str">
            <v>Support &amp; Deployment Mgr - SubSahara Afr</v>
          </cell>
          <cell r="M2089" t="str">
            <v>MOJEED OKUNADE</v>
          </cell>
          <cell r="N2089" t="str">
            <v>DEVELOPMENT</v>
          </cell>
          <cell r="O2089" t="str">
            <v>ENONCHE, VANESSA</v>
          </cell>
          <cell r="P2089" t="str">
            <v>RAZAQ.TAJUDEEN@SHELL.COM</v>
          </cell>
          <cell r="Q2089" t="str">
            <v>OPEX</v>
          </cell>
          <cell r="R2089" t="str">
            <v>OPEX</v>
          </cell>
          <cell r="S2089" t="str">
            <v>NON SAL</v>
          </cell>
          <cell r="T2089" t="str">
            <v>N/A</v>
          </cell>
          <cell r="U2089" t="str">
            <v>N/A</v>
          </cell>
          <cell r="V2089" t="str">
            <v>N/A</v>
          </cell>
          <cell r="W2089" t="str">
            <v>P236.01 Technical Support</v>
          </cell>
          <cell r="X2089" t="str">
            <v>S7200 Services</v>
          </cell>
          <cell r="Y2089" t="str">
            <v>A2340 Overhead</v>
          </cell>
          <cell r="AB2089">
            <v>0</v>
          </cell>
          <cell r="AC2089">
            <v>0</v>
          </cell>
          <cell r="AD2089">
            <v>0</v>
          </cell>
        </row>
        <row r="2090">
          <cell r="A2090" t="str">
            <v>P.NG.DEV.OU.11.002</v>
          </cell>
          <cell r="B2090" t="str">
            <v>DEVELOPMENT IT SERVICES</v>
          </cell>
          <cell r="C2090" t="str">
            <v>P.NG.DEV.OU.14.002</v>
          </cell>
          <cell r="D2090" t="str">
            <v>DEVELOPMENT IT SERVICES</v>
          </cell>
          <cell r="E2090">
            <v>413001</v>
          </cell>
          <cell r="F2090">
            <v>4130</v>
          </cell>
          <cell r="G2090" t="str">
            <v>PE</v>
          </cell>
          <cell r="H2090" t="str">
            <v>BASE JV</v>
          </cell>
          <cell r="I2090" t="str">
            <v>DEVELOPMENT</v>
          </cell>
          <cell r="J2090" t="str">
            <v>DEVELOPMENT</v>
          </cell>
          <cell r="K2090" t="str">
            <v>Manager, Geosolutions &amp; Onshore Studies</v>
          </cell>
          <cell r="L2090" t="str">
            <v>Support &amp; Deployment Mgr - SubSahara Afr</v>
          </cell>
          <cell r="M2090" t="str">
            <v>MOJEED OKUNADE</v>
          </cell>
          <cell r="N2090" t="str">
            <v>DEVELOPMENT</v>
          </cell>
          <cell r="O2090" t="str">
            <v>ENONCHE, VANESSA</v>
          </cell>
          <cell r="P2090" t="str">
            <v>RAZAQ.TAJUDEEN@SHELL.COM</v>
          </cell>
          <cell r="Q2090" t="str">
            <v>OPEX</v>
          </cell>
          <cell r="R2090" t="str">
            <v>OPEX</v>
          </cell>
          <cell r="S2090" t="str">
            <v>NON SAL</v>
          </cell>
          <cell r="T2090" t="str">
            <v>N/A</v>
          </cell>
          <cell r="U2090" t="str">
            <v>N/A</v>
          </cell>
          <cell r="V2090" t="str">
            <v>N/A</v>
          </cell>
          <cell r="W2090" t="str">
            <v>P236.01 Technical Support</v>
          </cell>
          <cell r="X2090" t="str">
            <v>S7200 Services</v>
          </cell>
          <cell r="Y2090" t="str">
            <v>A2340 Overhead</v>
          </cell>
          <cell r="AB2090">
            <v>0</v>
          </cell>
          <cell r="AC2090">
            <v>0</v>
          </cell>
          <cell r="AD2090">
            <v>0</v>
          </cell>
        </row>
        <row r="2091">
          <cell r="A2091" t="str">
            <v>P.NG.DGM.DF.15.001</v>
          </cell>
          <cell r="B2091" t="str">
            <v>DOMGAS METERING-PMT</v>
          </cell>
          <cell r="C2091" t="str">
            <v>C.NG.DGM.DF.15.001.AC03</v>
          </cell>
          <cell r="D2091" t="str">
            <v>DOMGAS METERING</v>
          </cell>
          <cell r="E2091">
            <v>13303</v>
          </cell>
          <cell r="F2091">
            <v>133</v>
          </cell>
          <cell r="G2091" t="str">
            <v>GAS</v>
          </cell>
          <cell r="H2091" t="str">
            <v>DOMGAS/IPP</v>
          </cell>
          <cell r="I2091" t="str">
            <v>P&amp;T</v>
          </cell>
          <cell r="J2091" t="str">
            <v>GM Nigeria, Operated</v>
          </cell>
          <cell r="K2091" t="str">
            <v>GM Nigeria, Operated</v>
          </cell>
          <cell r="L2091" t="str">
            <v xml:space="preserve">Project Manager, Matrix, Major Pipelines, H Block &amp; Corp Civil </v>
          </cell>
          <cell r="M2091" t="str">
            <v>MOJEED OKUNADE</v>
          </cell>
          <cell r="N2091" t="str">
            <v>MAJOR PROJECTS</v>
          </cell>
          <cell r="O2091" t="str">
            <v>EBEM, MARCEL</v>
          </cell>
          <cell r="P2091" t="str">
            <v>othuke.okpokoro@shell.com</v>
          </cell>
          <cell r="Q2091" t="str">
            <v>CAPEX</v>
          </cell>
          <cell r="R2091" t="str">
            <v>CAPEX</v>
          </cell>
          <cell r="S2091" t="str">
            <v>NON SAL</v>
          </cell>
          <cell r="T2091" t="str">
            <v>N/A</v>
          </cell>
          <cell r="U2091" t="str">
            <v>N/A</v>
          </cell>
          <cell r="V2091" t="str">
            <v>C_DOMGAS_METERING_PMT</v>
          </cell>
          <cell r="AB2091">
            <v>16012500</v>
          </cell>
          <cell r="AC2091">
            <v>157500</v>
          </cell>
          <cell r="AD2091">
            <v>210000</v>
          </cell>
        </row>
        <row r="2092">
          <cell r="A2092" t="str">
            <v>P.NG.DEV.OU.13.002</v>
          </cell>
          <cell r="B2092" t="str">
            <v>DEVELOPMENT IT SERVICES</v>
          </cell>
          <cell r="C2092" t="str">
            <v>P.NG.DEV.OU.14.002</v>
          </cell>
          <cell r="D2092" t="str">
            <v>DEVELOPMENT IT SERVICES</v>
          </cell>
          <cell r="E2092">
            <v>413001</v>
          </cell>
          <cell r="F2092">
            <v>4130</v>
          </cell>
          <cell r="G2092" t="str">
            <v>PE</v>
          </cell>
          <cell r="H2092" t="str">
            <v>BASE JV</v>
          </cell>
          <cell r="I2092" t="str">
            <v>DEVELOPMENT</v>
          </cell>
          <cell r="J2092" t="str">
            <v>DEVELOPMENT</v>
          </cell>
          <cell r="K2092" t="str">
            <v>Manager, Geosolutions &amp; Onshore Studies</v>
          </cell>
          <cell r="L2092" t="str">
            <v>Support &amp; Deployment Mgr - SubSahara Afr</v>
          </cell>
          <cell r="M2092" t="str">
            <v>MOJEED OKUNADE</v>
          </cell>
          <cell r="N2092" t="str">
            <v>DEVELOPMENT</v>
          </cell>
          <cell r="O2092" t="str">
            <v>ENONCHE, VANESSA</v>
          </cell>
          <cell r="P2092" t="str">
            <v>RAZAQ.TAJUDEEN@SHELL.COM</v>
          </cell>
          <cell r="Q2092" t="str">
            <v>OPEX</v>
          </cell>
          <cell r="R2092" t="str">
            <v>OPEX</v>
          </cell>
          <cell r="S2092" t="str">
            <v>NON SAL</v>
          </cell>
          <cell r="T2092" t="str">
            <v>N/A</v>
          </cell>
          <cell r="U2092" t="str">
            <v>N/A</v>
          </cell>
          <cell r="V2092" t="str">
            <v>N/A</v>
          </cell>
          <cell r="W2092" t="str">
            <v>P236.01 Technical Support</v>
          </cell>
          <cell r="X2092" t="str">
            <v>S7200 Services</v>
          </cell>
          <cell r="Y2092" t="str">
            <v>A2340 Overhead</v>
          </cell>
          <cell r="AB2092">
            <v>0</v>
          </cell>
          <cell r="AC2092">
            <v>0</v>
          </cell>
          <cell r="AD2092">
            <v>0</v>
          </cell>
        </row>
        <row r="2093">
          <cell r="A2093" t="str">
            <v>P.NG.DEV.OU.14.002</v>
          </cell>
          <cell r="B2093" t="str">
            <v>DEVELOPMENT IT SERVICES</v>
          </cell>
          <cell r="C2093" t="str">
            <v>P.NG.DEV.OU.14.002</v>
          </cell>
          <cell r="D2093" t="str">
            <v>DEVELOPMENT IT SERVICES</v>
          </cell>
          <cell r="E2093">
            <v>413001</v>
          </cell>
          <cell r="F2093">
            <v>4130</v>
          </cell>
          <cell r="G2093" t="str">
            <v>PE</v>
          </cell>
          <cell r="H2093" t="str">
            <v>BASE JV</v>
          </cell>
          <cell r="I2093" t="str">
            <v>DEVELOPMENT</v>
          </cell>
          <cell r="J2093" t="str">
            <v>DEVELOPMENT</v>
          </cell>
          <cell r="K2093" t="str">
            <v>Manager, Geosolutions &amp; Onshore Studies</v>
          </cell>
          <cell r="L2093" t="str">
            <v>Support &amp; Deployment Mgr - SubSahara Afr</v>
          </cell>
          <cell r="M2093" t="str">
            <v>MOJEED OKUNADE</v>
          </cell>
          <cell r="N2093" t="str">
            <v>DEVELOPMENT</v>
          </cell>
          <cell r="O2093" t="str">
            <v>ENONCHE, VANESSA</v>
          </cell>
          <cell r="P2093" t="str">
            <v>RAZAQ.TAJUDEEN@SHELL.COM</v>
          </cell>
          <cell r="Q2093" t="str">
            <v>OPEX</v>
          </cell>
          <cell r="R2093" t="str">
            <v>OPEX</v>
          </cell>
          <cell r="S2093" t="str">
            <v>NON SAL</v>
          </cell>
          <cell r="T2093" t="str">
            <v>N/A</v>
          </cell>
          <cell r="U2093" t="str">
            <v>N/A</v>
          </cell>
          <cell r="V2093" t="str">
            <v>N/A</v>
          </cell>
          <cell r="W2093" t="str">
            <v>P236.01 Technical Support</v>
          </cell>
          <cell r="X2093" t="str">
            <v>S7200 Services</v>
          </cell>
          <cell r="Y2093" t="str">
            <v>A2340 Overhead</v>
          </cell>
          <cell r="AB2093">
            <v>414107000</v>
          </cell>
          <cell r="AC2093">
            <v>5505020</v>
          </cell>
          <cell r="AD2093">
            <v>6862747.8688524598</v>
          </cell>
        </row>
        <row r="2094">
          <cell r="A2094" t="str">
            <v>P.NG.DPE.DT.18.002</v>
          </cell>
          <cell r="B2094" t="str">
            <v>Southern Swamp Step3A Oil  FEASEX</v>
          </cell>
          <cell r="C2094" t="str">
            <v>SS Step3A Oil  FEASEX</v>
          </cell>
          <cell r="D2094" t="str">
            <v>Southern Swamp Step3A Oil  FEASEX</v>
          </cell>
          <cell r="E2094">
            <v>13301</v>
          </cell>
          <cell r="F2094">
            <v>133</v>
          </cell>
          <cell r="G2094" t="str">
            <v>GAS</v>
          </cell>
          <cell r="H2094" t="str">
            <v>BASE JV</v>
          </cell>
          <cell r="I2094" t="str">
            <v>DEVELOPMENT</v>
          </cell>
          <cell r="J2094" t="str">
            <v>DEVELOPMENT</v>
          </cell>
          <cell r="K2094" t="str">
            <v>Manager, Geosolutions &amp; Onshore Studies</v>
          </cell>
          <cell r="L2094" t="str">
            <v>Subsurface Studies Mgr Onshore Oil</v>
          </cell>
          <cell r="M2094" t="str">
            <v>MOJEED OKUNADE</v>
          </cell>
          <cell r="N2094" t="str">
            <v>DEVELOPMENT</v>
          </cell>
          <cell r="O2094" t="str">
            <v>ENONCHE, VANESSA</v>
          </cell>
          <cell r="P2094" t="str">
            <v>P.OSADJERE@SHELL.COM</v>
          </cell>
          <cell r="Q2094" t="str">
            <v>OPEX</v>
          </cell>
          <cell r="R2094" t="str">
            <v>CAPEX</v>
          </cell>
          <cell r="S2094" t="str">
            <v>NON SAL</v>
          </cell>
          <cell r="T2094" t="str">
            <v>N/A</v>
          </cell>
          <cell r="U2094" t="str">
            <v>N/A</v>
          </cell>
          <cell r="V2094" t="str">
            <v>C_EPU PH2_Pre-Fid</v>
          </cell>
          <cell r="W2094" t="str">
            <v>P242 Feasibility Expenses</v>
          </cell>
          <cell r="X2094" t="str">
            <v>S7200 Services</v>
          </cell>
          <cell r="Y2094" t="str">
            <v>A2180 Feasibility Expenses</v>
          </cell>
          <cell r="AB2094">
            <v>0</v>
          </cell>
          <cell r="AC2094">
            <v>20000</v>
          </cell>
          <cell r="AD2094">
            <v>20000</v>
          </cell>
        </row>
        <row r="2095">
          <cell r="A2095" t="str">
            <v>P.NG.DPE.DT.18.003</v>
          </cell>
          <cell r="B2095" t="str">
            <v>FYIP Step 2 Oil  FEASEX</v>
          </cell>
          <cell r="C2095" t="str">
            <v>FYIP Step 2 Oil  FEASEX</v>
          </cell>
          <cell r="D2095" t="str">
            <v>FYIP Step 2 Oil  FEASEX</v>
          </cell>
          <cell r="E2095">
            <v>13301</v>
          </cell>
          <cell r="F2095">
            <v>133</v>
          </cell>
          <cell r="G2095" t="str">
            <v>GAS</v>
          </cell>
          <cell r="H2095" t="str">
            <v>BASE JV</v>
          </cell>
          <cell r="I2095" t="str">
            <v>DEVELOPMENT</v>
          </cell>
          <cell r="J2095" t="str">
            <v>DEVELOPMENT</v>
          </cell>
          <cell r="K2095" t="str">
            <v>Manager, Geosolutions &amp; Onshore Studies</v>
          </cell>
          <cell r="L2095" t="str">
            <v>Subsurface Studies Mgr Onshore Oil</v>
          </cell>
          <cell r="M2095" t="str">
            <v>MOJEED OKUNADE</v>
          </cell>
          <cell r="N2095" t="str">
            <v>DEVELOPMENT</v>
          </cell>
          <cell r="O2095" t="str">
            <v>ENONCHE, VANESSA</v>
          </cell>
          <cell r="P2095" t="str">
            <v>FESTUS.OZIEGBE@SHELL.COM</v>
          </cell>
          <cell r="Q2095" t="str">
            <v>OPEX</v>
          </cell>
          <cell r="R2095" t="str">
            <v>CAPEX</v>
          </cell>
          <cell r="S2095" t="str">
            <v>NON SAL</v>
          </cell>
          <cell r="T2095" t="str">
            <v>N/A</v>
          </cell>
          <cell r="U2095" t="str">
            <v>N/A</v>
          </cell>
          <cell r="V2095" t="str">
            <v>C_PRODUCED WATER DISPOSAL_Pre-Fid</v>
          </cell>
          <cell r="W2095" t="str">
            <v>P242 Feasibility Expenses</v>
          </cell>
          <cell r="X2095" t="str">
            <v>S7200 Services</v>
          </cell>
          <cell r="Y2095" t="str">
            <v>A2180 Feasibility Expenses</v>
          </cell>
          <cell r="AB2095">
            <v>0</v>
          </cell>
          <cell r="AC2095">
            <v>220000</v>
          </cell>
          <cell r="AD2095">
            <v>220000</v>
          </cell>
        </row>
        <row r="2096">
          <cell r="A2096" t="str">
            <v>P.NG.DPE.DT.18.004</v>
          </cell>
          <cell r="B2096" t="str">
            <v>HBlock Development OIL  FEASEX</v>
          </cell>
          <cell r="C2096" t="str">
            <v>HBlock Development OIL  FEASEX</v>
          </cell>
          <cell r="D2096" t="str">
            <v>HI Block OML 144 DOMGAS  FEASEX</v>
          </cell>
          <cell r="E2096">
            <v>13301</v>
          </cell>
          <cell r="F2096">
            <v>133</v>
          </cell>
          <cell r="G2096" t="str">
            <v>GAS</v>
          </cell>
          <cell r="H2096" t="str">
            <v>BASE JV</v>
          </cell>
          <cell r="I2096" t="str">
            <v>DEVELOPMENT</v>
          </cell>
          <cell r="J2096" t="str">
            <v>DEVELOPMENT</v>
          </cell>
          <cell r="K2096" t="str">
            <v>Manager, Geosolutions &amp; Onshore Studies</v>
          </cell>
          <cell r="L2096" t="str">
            <v>Subsurface Studies Mgr Onshore Oil</v>
          </cell>
          <cell r="M2096" t="str">
            <v>MOJEED OKUNADE</v>
          </cell>
          <cell r="N2096" t="str">
            <v>DEVELOPMENT</v>
          </cell>
          <cell r="O2096" t="str">
            <v>ENONCHE, VANESSA</v>
          </cell>
          <cell r="P2096" t="str">
            <v>FESTUS.OZIEGBE@SHELL.COM</v>
          </cell>
          <cell r="Q2096" t="str">
            <v>OPEX</v>
          </cell>
          <cell r="R2096" t="str">
            <v>CAPEX</v>
          </cell>
          <cell r="S2096" t="str">
            <v>NON SAL</v>
          </cell>
          <cell r="T2096" t="str">
            <v>N/A</v>
          </cell>
          <cell r="U2096" t="str">
            <v>N/A</v>
          </cell>
          <cell r="V2096" t="str">
            <v>C_PRODUCED WATER DISPOSAL_Pre-Fid</v>
          </cell>
          <cell r="W2096" t="str">
            <v>P242 Feasibility Expenses</v>
          </cell>
          <cell r="X2096" t="str">
            <v>S7200 Services</v>
          </cell>
          <cell r="Y2096" t="str">
            <v>A2180 Feasibility Expenses</v>
          </cell>
          <cell r="AB2096">
            <v>0</v>
          </cell>
          <cell r="AC2096">
            <v>5580000</v>
          </cell>
          <cell r="AD2096">
            <v>5580000</v>
          </cell>
        </row>
        <row r="2097">
          <cell r="A2097" t="str">
            <v>P.NG.DPE.DT.18.005</v>
          </cell>
          <cell r="B2097" t="str">
            <v>Okpokunou PHASE1b/1C DOMGAS  FEASEX</v>
          </cell>
          <cell r="C2097" t="str">
            <v>Okpokunou PHASE1b/1C DOMGAS  FEASEX</v>
          </cell>
          <cell r="D2097" t="str">
            <v>Okpokunou PHASE1b/1C DOMGAS  FEASEX</v>
          </cell>
          <cell r="E2097">
            <v>13301</v>
          </cell>
          <cell r="F2097">
            <v>133</v>
          </cell>
          <cell r="G2097" t="str">
            <v>GAS</v>
          </cell>
          <cell r="H2097" t="str">
            <v>BASE JV</v>
          </cell>
          <cell r="I2097" t="str">
            <v>DEVELOPMENT</v>
          </cell>
          <cell r="J2097" t="str">
            <v>DEVELOPMENT</v>
          </cell>
          <cell r="K2097" t="str">
            <v>Manager, Geosolutions &amp; Onshore Studies</v>
          </cell>
          <cell r="L2097" t="str">
            <v>Subsurface Studies Mgr Onshore Oil</v>
          </cell>
          <cell r="M2097" t="str">
            <v>MOJEED OKUNADE</v>
          </cell>
          <cell r="N2097" t="str">
            <v>DEVELOPMENT</v>
          </cell>
          <cell r="O2097" t="str">
            <v>ENONCHE, VANESSA</v>
          </cell>
          <cell r="P2097" t="str">
            <v>FESTUS.OZIEGBE@SHELL.COM</v>
          </cell>
          <cell r="Q2097" t="str">
            <v>OPEX</v>
          </cell>
          <cell r="R2097" t="str">
            <v>CAPEX</v>
          </cell>
          <cell r="S2097" t="str">
            <v>NON SAL</v>
          </cell>
          <cell r="T2097" t="str">
            <v>N/A</v>
          </cell>
          <cell r="U2097" t="str">
            <v>N/A</v>
          </cell>
          <cell r="V2097" t="str">
            <v>C_PRODUCED WATER DISPOSAL_Pre-Fid</v>
          </cell>
          <cell r="W2097" t="str">
            <v>P242 Feasibility Expenses</v>
          </cell>
          <cell r="X2097" t="str">
            <v>S7200 Services</v>
          </cell>
          <cell r="Y2097" t="str">
            <v>A2180 Feasibility Expenses</v>
          </cell>
          <cell r="AB2097">
            <v>0</v>
          </cell>
          <cell r="AC2097">
            <v>1632000</v>
          </cell>
          <cell r="AD2097">
            <v>1632000</v>
          </cell>
        </row>
        <row r="2098">
          <cell r="A2098" t="str">
            <v>P.NG.DPE.DT.18.006</v>
          </cell>
          <cell r="B2098" t="str">
            <v>Okoloma Compression DOMGAS  FEASEX</v>
          </cell>
          <cell r="C2098" t="str">
            <v>Okoloma Compression DOMGAS  FEASEX</v>
          </cell>
          <cell r="D2098" t="str">
            <v>Okoloma Compression DOMGAS  FEASEX</v>
          </cell>
          <cell r="E2098">
            <v>13301</v>
          </cell>
          <cell r="F2098">
            <v>133</v>
          </cell>
          <cell r="G2098" t="str">
            <v>GAS</v>
          </cell>
          <cell r="H2098" t="str">
            <v>BASE JV</v>
          </cell>
          <cell r="I2098" t="str">
            <v>DEVELOPMENT</v>
          </cell>
          <cell r="J2098" t="str">
            <v>DEVELOPMENT</v>
          </cell>
          <cell r="K2098" t="str">
            <v>Manager, Geosolutions &amp; Onshore Studies</v>
          </cell>
          <cell r="L2098" t="str">
            <v>Subsurface Studies Mgr Onshore Oil</v>
          </cell>
          <cell r="M2098" t="str">
            <v>MOJEED OKUNADE</v>
          </cell>
          <cell r="N2098" t="str">
            <v>DEVELOPMENT</v>
          </cell>
          <cell r="O2098" t="str">
            <v>ENONCHE, VANESSA</v>
          </cell>
          <cell r="P2098" t="str">
            <v>P.OSADJERE@SHELL.COM</v>
          </cell>
          <cell r="Q2098" t="str">
            <v>OPEX</v>
          </cell>
          <cell r="R2098" t="str">
            <v>CAPEX</v>
          </cell>
          <cell r="S2098" t="str">
            <v>NON SAL</v>
          </cell>
          <cell r="T2098" t="str">
            <v>N/A</v>
          </cell>
          <cell r="U2098" t="str">
            <v>N/A</v>
          </cell>
          <cell r="V2098" t="str">
            <v>C_EPU PH2_Pre-Fid</v>
          </cell>
          <cell r="W2098" t="str">
            <v>P242 Feasibility Expenses</v>
          </cell>
          <cell r="X2098" t="str">
            <v>S7200 Services</v>
          </cell>
          <cell r="Y2098" t="str">
            <v>A2180 Feasibility Expenses</v>
          </cell>
          <cell r="AB2098">
            <v>0</v>
          </cell>
          <cell r="AC2098">
            <v>10000</v>
          </cell>
          <cell r="AD2098">
            <v>10000</v>
          </cell>
        </row>
        <row r="2099">
          <cell r="A2099" t="str">
            <v>P.NG.DPE.DT.18.007</v>
          </cell>
          <cell r="B2099" t="str">
            <v>Gbaran Nodal Compression EXPORT GAS  FEASEX</v>
          </cell>
          <cell r="C2099" t="str">
            <v>Gbaran Nodal Compression EXPORT GAS  FEASEX</v>
          </cell>
          <cell r="D2099" t="str">
            <v>Gbaran Nodal Compression EXPORT GAS  FEASEX</v>
          </cell>
          <cell r="E2099">
            <v>13301</v>
          </cell>
          <cell r="F2099">
            <v>133</v>
          </cell>
          <cell r="G2099" t="str">
            <v>GAS</v>
          </cell>
          <cell r="H2099" t="str">
            <v>BASE JV</v>
          </cell>
          <cell r="I2099" t="str">
            <v>DEVELOPMENT</v>
          </cell>
          <cell r="J2099" t="str">
            <v>DEVELOPMENT</v>
          </cell>
          <cell r="K2099" t="str">
            <v>Manager, Geosolutions &amp; Onshore Studies</v>
          </cell>
          <cell r="L2099" t="str">
            <v>Subsurface Studies Mgr Onshore Oil</v>
          </cell>
          <cell r="M2099" t="str">
            <v>MOJEED OKUNADE</v>
          </cell>
          <cell r="N2099" t="str">
            <v>DEVELOPMENT</v>
          </cell>
          <cell r="O2099" t="str">
            <v>ENONCHE, VANESSA</v>
          </cell>
          <cell r="P2099" t="str">
            <v>ROYA.SIMON@SHELL.COM</v>
          </cell>
          <cell r="Q2099" t="str">
            <v>OPEX</v>
          </cell>
          <cell r="R2099" t="str">
            <v>CAPEX</v>
          </cell>
          <cell r="S2099" t="str">
            <v>NON SAL</v>
          </cell>
          <cell r="T2099" t="str">
            <v>N/A</v>
          </cell>
          <cell r="U2099" t="str">
            <v>N/A</v>
          </cell>
          <cell r="V2099" t="str">
            <v>C_GBARAN PH 3 (ENWHE GREEN FIELD)_Pre-Fid</v>
          </cell>
          <cell r="W2099" t="str">
            <v>P242 Feasibility Expenses</v>
          </cell>
          <cell r="X2099" t="str">
            <v>S7200 Services</v>
          </cell>
          <cell r="Y2099" t="str">
            <v>A2180 Feasibility Expenses</v>
          </cell>
          <cell r="AB2099">
            <v>0</v>
          </cell>
          <cell r="AC2099">
            <v>100000</v>
          </cell>
          <cell r="AD2099">
            <v>100000</v>
          </cell>
        </row>
        <row r="2100">
          <cell r="A2100" t="str">
            <v>P.NG.DPE.DT.18.008</v>
          </cell>
          <cell r="B2100" t="str">
            <v>Soku Compression 2 EXPORT GAS  FEASEX</v>
          </cell>
          <cell r="C2100" t="str">
            <v>Soku Compression 2 EXPORT GAS  FEASEX</v>
          </cell>
          <cell r="D2100" t="str">
            <v>Soku Compression 2 EXPORT GAS  FEASEX</v>
          </cell>
          <cell r="E2100">
            <v>13301</v>
          </cell>
          <cell r="F2100">
            <v>133</v>
          </cell>
          <cell r="G2100" t="str">
            <v>GAS</v>
          </cell>
          <cell r="H2100" t="str">
            <v>BASE JV</v>
          </cell>
          <cell r="I2100" t="str">
            <v>DEVELOPMENT</v>
          </cell>
          <cell r="J2100" t="str">
            <v>DEVELOPMENT</v>
          </cell>
          <cell r="K2100" t="str">
            <v>Manager, Geosolutions &amp; Onshore Studies</v>
          </cell>
          <cell r="L2100" t="str">
            <v>Subsurface Studies Mgr Onshore Oil</v>
          </cell>
          <cell r="M2100" t="str">
            <v>MOJEED OKUNADE</v>
          </cell>
          <cell r="N2100" t="str">
            <v>DEVELOPMENT</v>
          </cell>
          <cell r="O2100" t="str">
            <v>ENONCHE, VANESSA</v>
          </cell>
          <cell r="P2100" t="str">
            <v>JUDE.KADIRI@SHELL.COM</v>
          </cell>
          <cell r="Q2100" t="str">
            <v>OPEX</v>
          </cell>
          <cell r="R2100" t="str">
            <v>CAPEX</v>
          </cell>
          <cell r="S2100" t="str">
            <v>NON SAL</v>
          </cell>
          <cell r="T2100" t="str">
            <v>N/A</v>
          </cell>
          <cell r="U2100" t="str">
            <v>N/A</v>
          </cell>
          <cell r="V2100" t="str">
            <v>C_GBARAN SOKU CAPACITY MAXIMIZATION PROJECT_Pre-Fid</v>
          </cell>
          <cell r="W2100" t="str">
            <v>P242 Feasibility Expenses</v>
          </cell>
          <cell r="X2100" t="str">
            <v>S7200 Services</v>
          </cell>
          <cell r="Y2100" t="str">
            <v>A2180 Feasibility Expenses</v>
          </cell>
          <cell r="AB2100">
            <v>0</v>
          </cell>
          <cell r="AC2100">
            <v>200000</v>
          </cell>
          <cell r="AD2100">
            <v>200000</v>
          </cell>
        </row>
        <row r="2101">
          <cell r="A2101" t="str">
            <v>P.NG.DPE.DT.18.009</v>
          </cell>
          <cell r="B2101" t="str">
            <v>Beni Uden Appraisal EXPORT GAS  FEASEX</v>
          </cell>
          <cell r="C2101" t="str">
            <v>Beni Uden Appraisal EXPORT GAS  FEASEX</v>
          </cell>
          <cell r="D2101" t="str">
            <v>Beni Uden Appraisal EXPORT GAS  FEASEX</v>
          </cell>
          <cell r="E2101">
            <v>13301</v>
          </cell>
          <cell r="F2101">
            <v>133</v>
          </cell>
          <cell r="G2101" t="str">
            <v>GAS</v>
          </cell>
          <cell r="H2101" t="str">
            <v>BASE JV</v>
          </cell>
          <cell r="I2101" t="str">
            <v>DEVELOPMENT</v>
          </cell>
          <cell r="J2101" t="str">
            <v>DEVELOPMENT</v>
          </cell>
          <cell r="K2101" t="str">
            <v>Manager, Geosolutions &amp; Onshore Studies</v>
          </cell>
          <cell r="L2101" t="str">
            <v>Subsurface Studies Mgr Onshore Oil</v>
          </cell>
          <cell r="M2101" t="str">
            <v>MOJEED OKUNADE</v>
          </cell>
          <cell r="N2101" t="str">
            <v>DEVELOPMENT</v>
          </cell>
          <cell r="O2101" t="str">
            <v>ENONCHE, VANESSA</v>
          </cell>
          <cell r="P2101" t="str">
            <v>FESTUS.OZIEGBE@SHELL.COM</v>
          </cell>
          <cell r="Q2101" t="str">
            <v>OPEX</v>
          </cell>
          <cell r="R2101" t="str">
            <v>CAPEX</v>
          </cell>
          <cell r="S2101" t="str">
            <v>NON SAL</v>
          </cell>
          <cell r="T2101" t="str">
            <v>N/A</v>
          </cell>
          <cell r="U2101" t="str">
            <v>N/A</v>
          </cell>
          <cell r="V2101" t="str">
            <v>C_PRODUCED WATER DISPOSAL_Pre-Fid</v>
          </cell>
          <cell r="W2101" t="str">
            <v>P242 Feasibility Expenses</v>
          </cell>
          <cell r="X2101" t="str">
            <v>S7200 Services</v>
          </cell>
          <cell r="Y2101" t="str">
            <v>A2180 Feasibility Expenses</v>
          </cell>
          <cell r="AB2101">
            <v>0</v>
          </cell>
          <cell r="AC2101">
            <v>396000</v>
          </cell>
          <cell r="AD2101">
            <v>396000</v>
          </cell>
        </row>
        <row r="2102">
          <cell r="A2102" t="str">
            <v>P.NG.DPE.DT.18.010</v>
          </cell>
          <cell r="B2102" t="str">
            <v>Kolobiri Appraisal EXPORT GAS  FEASEX</v>
          </cell>
          <cell r="C2102" t="str">
            <v>Kolobiri Appraisal EXPORT GAS  FEASEX</v>
          </cell>
          <cell r="D2102" t="str">
            <v>Kolobiri Appraisal EXPORT GAS  FEASEX</v>
          </cell>
          <cell r="E2102">
            <v>13301</v>
          </cell>
          <cell r="F2102">
            <v>133</v>
          </cell>
          <cell r="G2102" t="str">
            <v>GAS</v>
          </cell>
          <cell r="H2102" t="str">
            <v>BASE JV</v>
          </cell>
          <cell r="I2102" t="str">
            <v>DEVELOPMENT</v>
          </cell>
          <cell r="J2102" t="str">
            <v>DEVELOPMENT</v>
          </cell>
          <cell r="K2102" t="str">
            <v>Manager, Geosolutions &amp; Onshore Studies</v>
          </cell>
          <cell r="L2102" t="str">
            <v>Subsurface Studies Mgr Onshore Oil</v>
          </cell>
          <cell r="M2102" t="str">
            <v>MOJEED OKUNADE</v>
          </cell>
          <cell r="N2102" t="str">
            <v>DEVELOPMENT</v>
          </cell>
          <cell r="O2102" t="str">
            <v>ENONCHE, VANESSA</v>
          </cell>
          <cell r="P2102" t="str">
            <v>FESTUS.OZIEGBE@SHELL.COM</v>
          </cell>
          <cell r="Q2102" t="str">
            <v>OPEX</v>
          </cell>
          <cell r="R2102" t="str">
            <v>CAPEX</v>
          </cell>
          <cell r="S2102" t="str">
            <v>NON SAL</v>
          </cell>
          <cell r="T2102" t="str">
            <v>N/A</v>
          </cell>
          <cell r="U2102" t="str">
            <v>N/A</v>
          </cell>
          <cell r="V2102" t="str">
            <v>C_PRODUCED WATER DISPOSAL_Pre-Fid</v>
          </cell>
          <cell r="W2102" t="str">
            <v>P242 Feasibility Expenses</v>
          </cell>
          <cell r="X2102" t="str">
            <v>S7200 Services</v>
          </cell>
          <cell r="Y2102" t="str">
            <v>A2180 Feasibility Expenses</v>
          </cell>
          <cell r="AB2102">
            <v>0</v>
          </cell>
          <cell r="AC2102">
            <v>400800</v>
          </cell>
          <cell r="AD2102">
            <v>400800</v>
          </cell>
        </row>
        <row r="2103">
          <cell r="A2103" t="str">
            <v>P.NG.DPE.DT.18.011</v>
          </cell>
          <cell r="B2103" t="str">
            <v>Gbaran Deep F1B Gas Development EXPORT GAS  FEASEX</v>
          </cell>
          <cell r="C2103" t="str">
            <v>Gbaran Deep F1B Gas Development EXPORT GAS  FEASEX</v>
          </cell>
          <cell r="D2103" t="str">
            <v>Gbaran Deep F1B Gas Development EXPORT GAS  FEASEX</v>
          </cell>
          <cell r="E2103">
            <v>13301</v>
          </cell>
          <cell r="F2103">
            <v>133</v>
          </cell>
          <cell r="G2103" t="str">
            <v>GAS</v>
          </cell>
          <cell r="H2103" t="str">
            <v>BASE JV</v>
          </cell>
          <cell r="I2103" t="str">
            <v>DEVELOPMENT</v>
          </cell>
          <cell r="J2103" t="str">
            <v>DEVELOPMENT</v>
          </cell>
          <cell r="K2103" t="str">
            <v>Manager, Geosolutions &amp; Onshore Studies</v>
          </cell>
          <cell r="L2103" t="str">
            <v>Subsurface Studies Mgr Onshore Oil</v>
          </cell>
          <cell r="M2103" t="str">
            <v>MOJEED OKUNADE</v>
          </cell>
          <cell r="N2103" t="str">
            <v>DEVELOPMENT</v>
          </cell>
          <cell r="O2103" t="str">
            <v>ENONCHE, VANESSA</v>
          </cell>
          <cell r="P2103" t="str">
            <v>ROYA.SIMON@SHELL.COM</v>
          </cell>
          <cell r="Q2103" t="str">
            <v>OPEX</v>
          </cell>
          <cell r="R2103" t="str">
            <v>CAPEX</v>
          </cell>
          <cell r="S2103" t="str">
            <v>NON SAL</v>
          </cell>
          <cell r="T2103" t="str">
            <v>N/A</v>
          </cell>
          <cell r="U2103" t="str">
            <v>N/A</v>
          </cell>
          <cell r="V2103" t="str">
            <v>C_GBARAN PH 3 (ENWHE GREEN FIELD)_Pre-Fid</v>
          </cell>
          <cell r="W2103" t="str">
            <v>P242 Feasibility Expenses</v>
          </cell>
          <cell r="X2103" t="str">
            <v>S7200 Services</v>
          </cell>
          <cell r="Y2103" t="str">
            <v>A2180 Feasibility Expenses</v>
          </cell>
          <cell r="AB2103">
            <v>0</v>
          </cell>
          <cell r="AC2103">
            <v>875699.4</v>
          </cell>
          <cell r="AD2103">
            <v>875699.4</v>
          </cell>
        </row>
        <row r="2104">
          <cell r="A2104" t="str">
            <v>P.NG.DPE.DT.18.012</v>
          </cell>
          <cell r="B2104" t="str">
            <v>Okpokunou PHASE1b/1C</v>
          </cell>
          <cell r="C2104" t="str">
            <v xml:space="preserve">Okpokunou PHASE1b/1C </v>
          </cell>
          <cell r="D2104" t="str">
            <v>Okpokunou PHASE1b/1C</v>
          </cell>
          <cell r="E2104">
            <v>13301</v>
          </cell>
          <cell r="F2104">
            <v>133</v>
          </cell>
          <cell r="G2104" t="str">
            <v>GAS</v>
          </cell>
          <cell r="H2104" t="str">
            <v>BASE JV</v>
          </cell>
          <cell r="I2104" t="str">
            <v>DEVELOPMENT</v>
          </cell>
          <cell r="J2104" t="str">
            <v>DEVELOPMENT</v>
          </cell>
          <cell r="K2104" t="str">
            <v>Manager, Geosolutions &amp; Onshore Studies</v>
          </cell>
          <cell r="L2104" t="str">
            <v>Subsurface Studies Mgr Onshore Oil</v>
          </cell>
          <cell r="M2104" t="str">
            <v>MOJEED OKUNADE</v>
          </cell>
          <cell r="N2104" t="str">
            <v>DEVELOPMENT</v>
          </cell>
          <cell r="O2104" t="str">
            <v>ENONCHE, VANESSA</v>
          </cell>
          <cell r="P2104" t="str">
            <v>ROYA.SIMON@SHELL.COM</v>
          </cell>
          <cell r="Q2104" t="str">
            <v>OPEX</v>
          </cell>
          <cell r="R2104" t="str">
            <v>CAPEX</v>
          </cell>
          <cell r="V2104" t="str">
            <v>N/A</v>
          </cell>
          <cell r="AB2104">
            <v>0</v>
          </cell>
          <cell r="AC2104">
            <v>3933500.6</v>
          </cell>
          <cell r="AD2104">
            <v>3933500.6</v>
          </cell>
        </row>
        <row r="2105">
          <cell r="A2105" t="str">
            <v>P.NG.DPE.DT.18.013</v>
          </cell>
          <cell r="B2105" t="str">
            <v>Zarama 15 Hookup (Uzu Appraisal) EXPORT GAS  FEASEX</v>
          </cell>
          <cell r="C2105" t="str">
            <v>Zarama 15 Hookup (Uzu Appraisal) EXPORT GAS  FEASEX</v>
          </cell>
          <cell r="D2105" t="str">
            <v>Zarama 15 Hookup (Uzu Appraisal) EXPORT GAS  FEASEX</v>
          </cell>
          <cell r="E2105">
            <v>13301</v>
          </cell>
          <cell r="F2105">
            <v>133</v>
          </cell>
          <cell r="G2105" t="str">
            <v>GAS</v>
          </cell>
          <cell r="H2105" t="str">
            <v>BASE JV</v>
          </cell>
          <cell r="I2105" t="str">
            <v>DEVELOPMENT</v>
          </cell>
          <cell r="J2105" t="str">
            <v>DEVELOPMENT</v>
          </cell>
          <cell r="K2105" t="str">
            <v>Development Manager, Gas Growth</v>
          </cell>
          <cell r="L2105" t="str">
            <v>Upstream Venture Mgr, NLNG Projects</v>
          </cell>
          <cell r="M2105" t="str">
            <v>MOJEED OKUNADE</v>
          </cell>
          <cell r="N2105" t="str">
            <v>DEVELOPMENT</v>
          </cell>
          <cell r="O2105" t="str">
            <v>ENONCHE, VANESSA</v>
          </cell>
          <cell r="P2105" t="str">
            <v>P.OSADJERE@SHELL.COM</v>
          </cell>
          <cell r="Q2105" t="str">
            <v>OPEX</v>
          </cell>
          <cell r="R2105" t="str">
            <v>CAPEX</v>
          </cell>
          <cell r="S2105" t="str">
            <v>NON SAL</v>
          </cell>
          <cell r="T2105" t="str">
            <v>N/A</v>
          </cell>
          <cell r="U2105" t="str">
            <v>N/A</v>
          </cell>
          <cell r="V2105" t="str">
            <v>Z_UZUZ_EL2_D01</v>
          </cell>
          <cell r="W2105" t="str">
            <v>P242 Feasibility Expenses</v>
          </cell>
          <cell r="X2105" t="str">
            <v>S7200 Services</v>
          </cell>
          <cell r="Y2105" t="str">
            <v>A2180 Feasibility Expenses</v>
          </cell>
          <cell r="AB2105">
            <v>0</v>
          </cell>
          <cell r="AC2105">
            <v>1692000</v>
          </cell>
          <cell r="AD2105">
            <v>1692000</v>
          </cell>
        </row>
        <row r="2106">
          <cell r="A2106" t="str">
            <v>P.NG.DPE.DT.18.014</v>
          </cell>
          <cell r="B2106" t="str">
            <v>Gbaran-26, F22 Early Hook-up EXPORT GAS  FEASEX</v>
          </cell>
          <cell r="C2106" t="str">
            <v>Gbaran-26, F22 Early Hook-up EXPORT GAS  FEASEX</v>
          </cell>
          <cell r="D2106" t="str">
            <v>Gbaran-26, F22 Early Hook-up EXPORT GAS  FEASEX</v>
          </cell>
          <cell r="E2106">
            <v>13301</v>
          </cell>
          <cell r="F2106">
            <v>133</v>
          </cell>
          <cell r="G2106" t="str">
            <v>GAS</v>
          </cell>
          <cell r="H2106" t="str">
            <v>BASE JV</v>
          </cell>
          <cell r="I2106" t="str">
            <v>DEVELOPMENT</v>
          </cell>
          <cell r="J2106" t="str">
            <v>DEVELOPMENT</v>
          </cell>
          <cell r="K2106" t="str">
            <v>Manager, Geosolutions &amp; Onshore Studies</v>
          </cell>
          <cell r="L2106" t="str">
            <v>Subsurface Studies Mgr Onshore Oil</v>
          </cell>
          <cell r="M2106" t="str">
            <v>MOJEED OKUNADE</v>
          </cell>
          <cell r="N2106" t="str">
            <v>DEVELOPMENT</v>
          </cell>
          <cell r="O2106" t="str">
            <v>ENONCHE, VANESSA</v>
          </cell>
          <cell r="P2106" t="str">
            <v>ROYA.SIMON@SHELL.COM</v>
          </cell>
          <cell r="Q2106" t="str">
            <v>OPEX</v>
          </cell>
          <cell r="R2106" t="str">
            <v>CAPEX</v>
          </cell>
          <cell r="S2106" t="str">
            <v>NON SAL</v>
          </cell>
          <cell r="T2106" t="str">
            <v>N/A</v>
          </cell>
          <cell r="U2106" t="str">
            <v>N/A</v>
          </cell>
          <cell r="V2106" t="str">
            <v>C_GBARAN PH 3 (ENWHE GREEN FIELD)_Pre-Fid</v>
          </cell>
          <cell r="W2106" t="str">
            <v>P242 Feasibility Expenses</v>
          </cell>
          <cell r="X2106" t="str">
            <v>S7200 Services</v>
          </cell>
          <cell r="Y2106" t="str">
            <v>A2180 Feasibility Expenses</v>
          </cell>
          <cell r="AB2106">
            <v>0</v>
          </cell>
          <cell r="AC2106">
            <v>1812000</v>
          </cell>
          <cell r="AD2106">
            <v>1812000</v>
          </cell>
        </row>
        <row r="2107">
          <cell r="A2107" t="str">
            <v>P.NG.DPE.DT.18.015</v>
          </cell>
          <cell r="B2107" t="str">
            <v>Afam Gas Supply 2 DOMGAS  FEASEX</v>
          </cell>
          <cell r="C2107" t="str">
            <v>Afam Gas Supply 2 DOMGAS  FEASEX</v>
          </cell>
          <cell r="D2107" t="str">
            <v>Afam Gas Supply 2 DOMGAS  FEASEX</v>
          </cell>
          <cell r="E2107">
            <v>13301</v>
          </cell>
          <cell r="F2107">
            <v>133</v>
          </cell>
          <cell r="G2107" t="str">
            <v>GAS</v>
          </cell>
          <cell r="H2107" t="str">
            <v>BASE JV</v>
          </cell>
          <cell r="I2107" t="str">
            <v>DEVELOPMENT</v>
          </cell>
          <cell r="J2107" t="str">
            <v>DEVELOPMENT</v>
          </cell>
          <cell r="K2107" t="str">
            <v>Manager, Geosolutions &amp; Onshore Studies</v>
          </cell>
          <cell r="L2107" t="str">
            <v>Subsurface Studies Mgr Onshore Oil</v>
          </cell>
          <cell r="M2107" t="str">
            <v>MOJEED OKUNADE</v>
          </cell>
          <cell r="N2107" t="str">
            <v>DEVELOPMENT</v>
          </cell>
          <cell r="O2107" t="str">
            <v>ENONCHE, VANESSA</v>
          </cell>
          <cell r="P2107" t="str">
            <v>FESTUS.OZIEGBE@SHELL.COM</v>
          </cell>
          <cell r="Q2107" t="str">
            <v>OPEX</v>
          </cell>
          <cell r="R2107" t="str">
            <v>CAPEX</v>
          </cell>
          <cell r="S2107" t="str">
            <v>NON SAL</v>
          </cell>
          <cell r="T2107" t="str">
            <v>N/A</v>
          </cell>
          <cell r="U2107" t="str">
            <v>N/A</v>
          </cell>
          <cell r="V2107" t="str">
            <v>C_PRODUCED WATER DISPOSAL_Pre-Fid</v>
          </cell>
          <cell r="W2107" t="str">
            <v>P242 Feasibility Expenses</v>
          </cell>
          <cell r="X2107" t="str">
            <v>S7200 Services</v>
          </cell>
          <cell r="Y2107" t="str">
            <v>A2180 Feasibility Expenses</v>
          </cell>
          <cell r="AB2107">
            <v>0</v>
          </cell>
          <cell r="AC2107">
            <v>4812000</v>
          </cell>
          <cell r="AD2107">
            <v>4812000</v>
          </cell>
        </row>
        <row r="2108">
          <cell r="A2108" t="str">
            <v>P.NG.DPE.DT.18.016</v>
          </cell>
          <cell r="B2108" t="str">
            <v>UZU +CPF</v>
          </cell>
          <cell r="C2108" t="str">
            <v>UZU +CPF</v>
          </cell>
          <cell r="D2108" t="str">
            <v>UZU +CPF</v>
          </cell>
          <cell r="E2108">
            <v>13301</v>
          </cell>
          <cell r="F2108">
            <v>133</v>
          </cell>
          <cell r="G2108" t="str">
            <v>GAS</v>
          </cell>
          <cell r="H2108" t="str">
            <v>BASE JV</v>
          </cell>
          <cell r="I2108" t="str">
            <v>DEVELOPMENT</v>
          </cell>
          <cell r="J2108" t="str">
            <v>DEVELOPMENT</v>
          </cell>
          <cell r="K2108" t="str">
            <v>Manager, Geosolutions &amp; Onshore Studies</v>
          </cell>
          <cell r="L2108" t="str">
            <v>Subsurface Studies Mgr Onshore Oil</v>
          </cell>
          <cell r="M2108" t="str">
            <v>MOJEED OKUNADE</v>
          </cell>
          <cell r="N2108" t="str">
            <v>DEVELOPMENT</v>
          </cell>
          <cell r="O2108" t="str">
            <v>ENONCHE, VANESSA</v>
          </cell>
          <cell r="P2108" t="str">
            <v>ROYA.SIMON@SHELL.COM</v>
          </cell>
          <cell r="Q2108" t="str">
            <v>OPEX</v>
          </cell>
          <cell r="R2108" t="str">
            <v>CAPEX</v>
          </cell>
          <cell r="V2108" t="str">
            <v>N/A</v>
          </cell>
          <cell r="AB2108">
            <v>0</v>
          </cell>
          <cell r="AC2108">
            <v>0</v>
          </cell>
          <cell r="AD2108">
            <v>0</v>
          </cell>
        </row>
        <row r="2109">
          <cell r="A2109" t="str">
            <v>P.NG.DPE.DT.18.023</v>
          </cell>
          <cell r="B2109" t="str">
            <v>Zarama 15 Long Lead items Major Proj.</v>
          </cell>
          <cell r="C2109" t="str">
            <v>Zarama 15 Long Lead items Major Proj.</v>
          </cell>
          <cell r="D2109" t="str">
            <v>Zarama 15 Long Lead items Major Proj.</v>
          </cell>
          <cell r="E2109">
            <v>13301</v>
          </cell>
          <cell r="F2109">
            <v>133</v>
          </cell>
          <cell r="G2109" t="str">
            <v>GAS</v>
          </cell>
          <cell r="H2109" t="str">
            <v>BASE JV</v>
          </cell>
          <cell r="I2109" t="str">
            <v>DEVELOPMENT</v>
          </cell>
          <cell r="J2109" t="str">
            <v>DEVELOPMENT</v>
          </cell>
          <cell r="K2109" t="str">
            <v>Manager, Geosolutions &amp; Onshore Studies</v>
          </cell>
          <cell r="L2109" t="str">
            <v>Subsurface Studies Mgr Onshore Oil</v>
          </cell>
          <cell r="M2109" t="str">
            <v>MOJEED OKUNADE</v>
          </cell>
          <cell r="N2109" t="str">
            <v>DEVELOPMENT</v>
          </cell>
          <cell r="O2109" t="str">
            <v>ENONCHE, VANESSA</v>
          </cell>
          <cell r="P2109" t="str">
            <v>ROYA.SIMON@SHELL.COM</v>
          </cell>
          <cell r="Q2109" t="str">
            <v>OPEX</v>
          </cell>
          <cell r="R2109" t="str">
            <v>CAPEX</v>
          </cell>
          <cell r="V2109" t="str">
            <v>N/A</v>
          </cell>
          <cell r="AB2109">
            <v>0</v>
          </cell>
          <cell r="AC2109">
            <v>0</v>
          </cell>
          <cell r="AD2109">
            <v>0</v>
          </cell>
        </row>
        <row r="2110">
          <cell r="A2110" t="str">
            <v>P.NG.DWE.OP.12.001</v>
          </cell>
          <cell r="B2110" t="str">
            <v>LEGACY WASTE CUTTINGS DISPOSAL</v>
          </cell>
          <cell r="C2110" t="str">
            <v>P.NG.DWE.OP.12.001</v>
          </cell>
          <cell r="D2110" t="str">
            <v>LEGACY WASTE CUTTINGS DISPOSAL</v>
          </cell>
          <cell r="E2110">
            <v>415006</v>
          </cell>
          <cell r="F2110">
            <v>4150</v>
          </cell>
          <cell r="G2110" t="str">
            <v>PE</v>
          </cell>
          <cell r="H2110" t="str">
            <v>BASE JV</v>
          </cell>
          <cell r="I2110" t="str">
            <v>P&amp;T</v>
          </cell>
          <cell r="J2110" t="str">
            <v>WELLS</v>
          </cell>
          <cell r="K2110" t="str">
            <v>GM Wells Ops SPDC</v>
          </cell>
          <cell r="L2110" t="str">
            <v>Well Engineering Manager</v>
          </cell>
          <cell r="M2110" t="str">
            <v>MOJEED OKUNADE</v>
          </cell>
          <cell r="N2110" t="str">
            <v>WELLS</v>
          </cell>
          <cell r="O2110" t="str">
            <v>AUDU-USMAN, ISAAC</v>
          </cell>
          <cell r="P2110" t="str">
            <v>NURUDEEN.IBRAHIM@SHELL.COM</v>
          </cell>
          <cell r="Q2110" t="str">
            <v>OPEX</v>
          </cell>
          <cell r="R2110" t="str">
            <v>OPEX</v>
          </cell>
          <cell r="S2110" t="str">
            <v>NON SAL</v>
          </cell>
          <cell r="T2110" t="str">
            <v>N/A</v>
          </cell>
          <cell r="U2110" t="str">
            <v>N/A</v>
          </cell>
          <cell r="V2110" t="str">
            <v>N_AGBD_EL1_N01</v>
          </cell>
          <cell r="W2110" t="str">
            <v>P232 Well Mtce, Testing &amp; Stimulation</v>
          </cell>
          <cell r="X2110" t="str">
            <v>S7200 Services</v>
          </cell>
          <cell r="Y2110" t="str">
            <v>A2130 Well/Mine Maintenance</v>
          </cell>
          <cell r="AB2110">
            <v>146479112.67291921</v>
          </cell>
          <cell r="AC2110">
            <v>0</v>
          </cell>
          <cell r="AD2110">
            <v>480259.38581284985</v>
          </cell>
        </row>
        <row r="2111">
          <cell r="A2111" t="str">
            <v>P.NG.ITG.OC.06.002</v>
          </cell>
          <cell r="B2111" t="str">
            <v>CONFERENCING SERVICES</v>
          </cell>
          <cell r="C2111" t="str">
            <v>P.NG.ITG.OC.06.002</v>
          </cell>
          <cell r="D2111" t="str">
            <v>CONFERENCING SERVICES</v>
          </cell>
          <cell r="E2111">
            <v>415005</v>
          </cell>
          <cell r="F2111">
            <v>4150</v>
          </cell>
          <cell r="G2111" t="str">
            <v>OF-E&amp;M</v>
          </cell>
          <cell r="H2111" t="str">
            <v>BASE JV</v>
          </cell>
          <cell r="I2111" t="str">
            <v>FINANCE</v>
          </cell>
          <cell r="J2111" t="str">
            <v>IM &amp; IT</v>
          </cell>
          <cell r="K2111" t="str">
            <v>IM&amp;IT Manager Nigeria &amp; Gabon</v>
          </cell>
          <cell r="L2111" t="str">
            <v>JV Interface Manager</v>
          </cell>
          <cell r="M2111" t="str">
            <v>CHIGBO ENENMO</v>
          </cell>
          <cell r="N2111" t="str">
            <v>FINANCE/IT</v>
          </cell>
          <cell r="O2111" t="str">
            <v>ONAMUSI, ADERONKE</v>
          </cell>
          <cell r="P2111" t="str">
            <v>KAYODE.ONI@SHELL.COM</v>
          </cell>
          <cell r="Q2111" t="str">
            <v>OPEX</v>
          </cell>
          <cell r="R2111" t="str">
            <v>OPEX</v>
          </cell>
          <cell r="S2111" t="str">
            <v>NON SAL</v>
          </cell>
          <cell r="T2111" t="str">
            <v>N/A</v>
          </cell>
          <cell r="U2111" t="str">
            <v>N/A</v>
          </cell>
          <cell r="V2111" t="str">
            <v>C_OPSE_OIL_Z11</v>
          </cell>
          <cell r="W2111" t="str">
            <v>P236.03 IT</v>
          </cell>
          <cell r="X2111" t="str">
            <v>S7200 Services</v>
          </cell>
          <cell r="Y2111" t="str">
            <v>A2340 Overhead</v>
          </cell>
          <cell r="AB2111">
            <v>54508918.399999999</v>
          </cell>
          <cell r="AC2111">
            <v>546630.44129231991</v>
          </cell>
          <cell r="AD2111">
            <v>725348.20653822168</v>
          </cell>
        </row>
        <row r="2112">
          <cell r="A2112" t="str">
            <v>P.NG.ITG.OU.12.001</v>
          </cell>
          <cell r="B2112" t="str">
            <v>TECHNICAL APPLICATIONS PORTFOLIO INTEGRATION</v>
          </cell>
          <cell r="C2112" t="str">
            <v>P.NG.ITG.OU.12.001</v>
          </cell>
          <cell r="D2112" t="str">
            <v>TECHNICAL APPLICATIONS PORTFOLIO INTEGRATION</v>
          </cell>
          <cell r="E2112">
            <v>415005</v>
          </cell>
          <cell r="F2112">
            <v>4150</v>
          </cell>
          <cell r="G2112" t="str">
            <v>OF-E&amp;M</v>
          </cell>
          <cell r="H2112" t="str">
            <v>BASE JV</v>
          </cell>
          <cell r="I2112" t="str">
            <v>FINANCE</v>
          </cell>
          <cell r="J2112" t="str">
            <v>IM &amp; IT</v>
          </cell>
          <cell r="K2112" t="str">
            <v>IM&amp;IT Manager Nigeria &amp; Gabon</v>
          </cell>
          <cell r="L2112" t="str">
            <v>JV Interface Manager</v>
          </cell>
          <cell r="M2112" t="str">
            <v>CHIGBO ENENMO</v>
          </cell>
          <cell r="N2112" t="str">
            <v>FINANCE/IT</v>
          </cell>
          <cell r="O2112" t="str">
            <v>ONAMUSI, ADERONKE</v>
          </cell>
          <cell r="P2112" t="str">
            <v>RAZAQ.TAJUDEEN@SHELL.COM</v>
          </cell>
          <cell r="Q2112" t="str">
            <v>OPEX</v>
          </cell>
          <cell r="R2112" t="str">
            <v>OPEX</v>
          </cell>
          <cell r="S2112" t="str">
            <v>NON SAL</v>
          </cell>
          <cell r="T2112" t="str">
            <v>N/A</v>
          </cell>
          <cell r="U2112" t="str">
            <v>N/A</v>
          </cell>
          <cell r="V2112" t="str">
            <v>C_OPSE_OIL_Z11</v>
          </cell>
          <cell r="W2112" t="str">
            <v>P236.03 IT</v>
          </cell>
          <cell r="X2112" t="str">
            <v>S7200 Services</v>
          </cell>
          <cell r="Y2112" t="str">
            <v>A2340 Overhead</v>
          </cell>
          <cell r="AB2112">
            <v>0</v>
          </cell>
          <cell r="AC2112">
            <v>3206362</v>
          </cell>
          <cell r="AD2112">
            <v>3206362</v>
          </cell>
        </row>
        <row r="2113">
          <cell r="A2113" t="str">
            <v>P.NG.LOG.OR.07.003</v>
          </cell>
          <cell r="B2113" t="str">
            <v>DRY DOCKING OF HEAVY CRAFTS - WEST</v>
          </cell>
          <cell r="C2113" t="str">
            <v>P.NG.LOG.OR.07.003</v>
          </cell>
          <cell r="D2113" t="str">
            <v>DRY DOCKING OF HEAVY CRAFTS - WEST</v>
          </cell>
          <cell r="E2113">
            <v>415003</v>
          </cell>
          <cell r="F2113">
            <v>4150</v>
          </cell>
          <cell r="G2113" t="str">
            <v>PMM</v>
          </cell>
          <cell r="H2113" t="str">
            <v>BASE JV</v>
          </cell>
          <cell r="I2113" t="str">
            <v>PRODUCTION</v>
          </cell>
          <cell r="J2113" t="str">
            <v>PRODUCTION</v>
          </cell>
          <cell r="K2113" t="str">
            <v>Production Services Manager</v>
          </cell>
          <cell r="L2113" t="str">
            <v>Logistics Manager</v>
          </cell>
          <cell r="M2113" t="str">
            <v>IRETI OMOTOSO</v>
          </cell>
          <cell r="N2113" t="str">
            <v>PRODUCTION</v>
          </cell>
          <cell r="O2113" t="str">
            <v>OKEKE, JULIUS</v>
          </cell>
          <cell r="P2113" t="str">
            <v>MICHAEL.SOLUADE@SHELL.COM</v>
          </cell>
          <cell r="Q2113" t="str">
            <v>OPEX</v>
          </cell>
          <cell r="R2113" t="str">
            <v>OPEX</v>
          </cell>
          <cell r="S2113" t="str">
            <v>NON SAL</v>
          </cell>
          <cell r="T2113" t="str">
            <v>N/A</v>
          </cell>
          <cell r="U2113" t="str">
            <v>N/A</v>
          </cell>
          <cell r="V2113" t="str">
            <v>C_OPSE_OIL_Z11</v>
          </cell>
          <cell r="W2113" t="str">
            <v>P231 Production Operations</v>
          </cell>
          <cell r="X2113" t="str">
            <v>S7200 Services</v>
          </cell>
          <cell r="Y2113" t="str">
            <v>A2340 Overhead</v>
          </cell>
          <cell r="AB2113">
            <v>26198718.029999986</v>
          </cell>
          <cell r="AC2113">
            <v>1014677.48</v>
          </cell>
          <cell r="AD2113">
            <v>1100574.9161639344</v>
          </cell>
        </row>
        <row r="2114">
          <cell r="A2114" t="str">
            <v>P.NG.LOG.OR.12.001</v>
          </cell>
          <cell r="B2114" t="str">
            <v>PILOT PROJ- MME-MIE</v>
          </cell>
          <cell r="C2114" t="str">
            <v>P.NG.LOG.OR.12.001</v>
          </cell>
          <cell r="D2114" t="str">
            <v>PILOT PROJ- MIE-MM</v>
          </cell>
          <cell r="E2114">
            <v>415002</v>
          </cell>
          <cell r="F2114">
            <v>4150</v>
          </cell>
          <cell r="G2114" t="str">
            <v>PMM</v>
          </cell>
          <cell r="H2114" t="str">
            <v>BASE JV</v>
          </cell>
          <cell r="I2114" t="str">
            <v>FINANCE</v>
          </cell>
          <cell r="J2114" t="str">
            <v>CONTRACTING &amp; PROCUREMENT</v>
          </cell>
          <cell r="K2114" t="str">
            <v>Manager CP UI Nigeria &amp; Gabon</v>
          </cell>
          <cell r="L2114" t="str">
            <v>PM Materials Management</v>
          </cell>
          <cell r="M2114" t="str">
            <v>CHIGBO ENENMO</v>
          </cell>
          <cell r="N2114" t="str">
            <v>FINANCE/CP</v>
          </cell>
          <cell r="O2114" t="str">
            <v>AJILIMA- ISAAC, HAWA</v>
          </cell>
          <cell r="P2114" t="str">
            <v>PETER.OLUWATUMISE@SHELL.COM</v>
          </cell>
          <cell r="Q2114" t="str">
            <v>OPEX</v>
          </cell>
          <cell r="R2114" t="str">
            <v>OPEX</v>
          </cell>
          <cell r="S2114" t="str">
            <v>NON SAL</v>
          </cell>
          <cell r="T2114" t="str">
            <v>N/A</v>
          </cell>
          <cell r="U2114" t="str">
            <v>N/A</v>
          </cell>
          <cell r="V2114" t="str">
            <v>C_OPSE_OIL_Z11</v>
          </cell>
          <cell r="W2114" t="str">
            <v>P236.07 Procurement Management</v>
          </cell>
          <cell r="X2114" t="str">
            <v>S7200 Services</v>
          </cell>
          <cell r="Y2114" t="str">
            <v>A2340 Overhead</v>
          </cell>
          <cell r="AB2114">
            <v>65264550.200000003</v>
          </cell>
          <cell r="AC2114">
            <v>31000</v>
          </cell>
          <cell r="AD2114">
            <v>244982.13180327869</v>
          </cell>
        </row>
        <row r="2115">
          <cell r="A2115" t="str">
            <v>P.NG.DEV.OU.16.002</v>
          </cell>
          <cell r="B2115" t="str">
            <v>DEVELOPMENT IT SERVICES</v>
          </cell>
          <cell r="C2115" t="str">
            <v>P.NG.DEV.OU.14.002</v>
          </cell>
          <cell r="D2115" t="str">
            <v>DEVELOPMENT IT SERVICES</v>
          </cell>
          <cell r="E2115">
            <v>413001</v>
          </cell>
          <cell r="F2115">
            <v>4130</v>
          </cell>
          <cell r="G2115" t="str">
            <v>GAS</v>
          </cell>
          <cell r="H2115" t="str">
            <v>BASE JV</v>
          </cell>
          <cell r="I2115" t="str">
            <v>DEVELOPMENT</v>
          </cell>
          <cell r="J2115" t="str">
            <v>DEVELOPMENT</v>
          </cell>
          <cell r="K2115" t="str">
            <v>Manager, Geosolutions &amp; Onshore Studies</v>
          </cell>
          <cell r="L2115" t="str">
            <v>Support &amp; Deployment Mgr - SubSahara Afr</v>
          </cell>
          <cell r="M2115" t="str">
            <v>MOJEED OKUNADE</v>
          </cell>
          <cell r="N2115" t="str">
            <v>DEVELOPMENT</v>
          </cell>
          <cell r="O2115" t="str">
            <v>ENONCHE, VANESSA</v>
          </cell>
          <cell r="P2115" t="str">
            <v>RAZAQ.TAJUDEEN@SHELL.COM</v>
          </cell>
          <cell r="Q2115" t="str">
            <v>OPEX</v>
          </cell>
          <cell r="R2115" t="str">
            <v>OPEX</v>
          </cell>
          <cell r="S2115" t="str">
            <v>NON SAL</v>
          </cell>
          <cell r="T2115" t="str">
            <v>N/A</v>
          </cell>
          <cell r="U2115" t="str">
            <v>N/A</v>
          </cell>
          <cell r="V2115" t="str">
            <v>C_OPSE_OIL_Z11</v>
          </cell>
          <cell r="W2115" t="str">
            <v>P236.01 Technical Support</v>
          </cell>
          <cell r="X2115" t="str">
            <v>S7200 Services</v>
          </cell>
          <cell r="Y2115" t="str">
            <v>A2340 Overhead</v>
          </cell>
          <cell r="AB2115">
            <v>0</v>
          </cell>
          <cell r="AC2115">
            <v>0</v>
          </cell>
          <cell r="AD2115">
            <v>0</v>
          </cell>
        </row>
        <row r="2116">
          <cell r="A2116">
            <v>108143</v>
          </cell>
          <cell r="B2116" t="str">
            <v>PTT/S TACIT - SUBSURFACE AND WELLS NG01</v>
          </cell>
          <cell r="C2116" t="str">
            <v>P.NG.DPE.DT.14.001</v>
          </cell>
          <cell r="D2116" t="str">
            <v>OUTSOURCED SUBSURFACE STUDIES - OIL</v>
          </cell>
          <cell r="E2116">
            <v>13201</v>
          </cell>
          <cell r="F2116">
            <v>132</v>
          </cell>
          <cell r="G2116" t="str">
            <v>PE</v>
          </cell>
          <cell r="H2116" t="str">
            <v>BASE JV</v>
          </cell>
          <cell r="I2116" t="str">
            <v>DEVELOPMENT</v>
          </cell>
          <cell r="J2116" t="str">
            <v>DEVELOPMENT</v>
          </cell>
          <cell r="K2116" t="str">
            <v>Manager, Geosolutions &amp; Onshore Studies</v>
          </cell>
          <cell r="L2116" t="str">
            <v>Subsurface Studies Mgr Onshore Oil</v>
          </cell>
          <cell r="M2116" t="str">
            <v>MOJEED OKUNADE</v>
          </cell>
          <cell r="N2116" t="str">
            <v>DEVELOPMENT</v>
          </cell>
          <cell r="O2116" t="str">
            <v>ENONCHE, VANESSA</v>
          </cell>
          <cell r="P2116" t="str">
            <v>REGGY.NDUKWE@SHELL.COM</v>
          </cell>
          <cell r="Q2116" t="str">
            <v>OPEX</v>
          </cell>
          <cell r="R2116" t="str">
            <v>CAPEX</v>
          </cell>
          <cell r="S2116" t="str">
            <v>NON SAL</v>
          </cell>
          <cell r="T2116" t="str">
            <v>N/A</v>
          </cell>
          <cell r="U2116" t="str">
            <v>N/A</v>
          </cell>
          <cell r="V2116" t="str">
            <v>N/A</v>
          </cell>
          <cell r="W2116" t="str">
            <v>P242 Feasibility Expenses</v>
          </cell>
          <cell r="X2116" t="str">
            <v>S7200 Services</v>
          </cell>
          <cell r="Y2116" t="str">
            <v>A2180 Feasibility Expenses</v>
          </cell>
          <cell r="AB2116">
            <v>0</v>
          </cell>
          <cell r="AC2116">
            <v>0</v>
          </cell>
          <cell r="AD2116">
            <v>0</v>
          </cell>
        </row>
        <row r="2117">
          <cell r="A2117" t="str">
            <v>P.NG.DPE.DT.14.001</v>
          </cell>
          <cell r="B2117" t="str">
            <v>2013 OUTSOURCED SUBSURFACE STUDIES - OIL</v>
          </cell>
          <cell r="C2117" t="str">
            <v>P.NG.DPE.DT.14.001</v>
          </cell>
          <cell r="D2117" t="str">
            <v>OUTSOURCED SUBSURFACE STUDIES - OIL</v>
          </cell>
          <cell r="E2117">
            <v>13201</v>
          </cell>
          <cell r="F2117">
            <v>132</v>
          </cell>
          <cell r="G2117" t="str">
            <v>PE</v>
          </cell>
          <cell r="H2117" t="str">
            <v>BASE JV</v>
          </cell>
          <cell r="I2117" t="str">
            <v>DEVELOPMENT</v>
          </cell>
          <cell r="J2117" t="str">
            <v>DEVELOPMENT</v>
          </cell>
          <cell r="K2117" t="str">
            <v>Manager, Geosolutions &amp; Onshore Studies</v>
          </cell>
          <cell r="L2117" t="str">
            <v>Subsurface Studies Mgr Onshore Oil</v>
          </cell>
          <cell r="M2117" t="str">
            <v>MOJEED OKUNADE</v>
          </cell>
          <cell r="N2117" t="str">
            <v>DEVELOPMENT</v>
          </cell>
          <cell r="O2117" t="str">
            <v>ENONCHE, VANESSA</v>
          </cell>
          <cell r="P2117" t="str">
            <v>REGGY.NDUKWE@SHELL.COM</v>
          </cell>
          <cell r="Q2117" t="str">
            <v>OPEX</v>
          </cell>
          <cell r="R2117" t="str">
            <v>CAPEX</v>
          </cell>
          <cell r="S2117" t="str">
            <v>NON SAL</v>
          </cell>
          <cell r="T2117" t="str">
            <v>N/A</v>
          </cell>
          <cell r="U2117" t="str">
            <v>N/A</v>
          </cell>
          <cell r="V2117" t="str">
            <v>N/A</v>
          </cell>
          <cell r="W2117" t="str">
            <v>P242 Feasibility Expenses</v>
          </cell>
          <cell r="X2117" t="str">
            <v>S7200 Services</v>
          </cell>
          <cell r="Y2117" t="str">
            <v>A2340 Overhead</v>
          </cell>
          <cell r="AB2117">
            <v>0</v>
          </cell>
          <cell r="AC2117">
            <v>0</v>
          </cell>
          <cell r="AD2117">
            <v>0</v>
          </cell>
        </row>
        <row r="2118">
          <cell r="A2118" t="str">
            <v>P.NG.DPE.DT.16.001</v>
          </cell>
          <cell r="B2118" t="str">
            <v>OUTSOURCED SUBSURFACE STUDIES - OIL</v>
          </cell>
          <cell r="C2118" t="str">
            <v>P.NG.DPE.DT.14.001</v>
          </cell>
          <cell r="D2118" t="str">
            <v>OUTSOURCED SUBSURFACE STUDIES - OIL</v>
          </cell>
          <cell r="E2118">
            <v>13201</v>
          </cell>
          <cell r="F2118">
            <v>132</v>
          </cell>
          <cell r="G2118" t="str">
            <v>PE</v>
          </cell>
          <cell r="H2118" t="str">
            <v>BASE JV</v>
          </cell>
          <cell r="I2118" t="str">
            <v>DEVELOPMENT</v>
          </cell>
          <cell r="J2118" t="str">
            <v>DEVELOPMENT</v>
          </cell>
          <cell r="K2118" t="str">
            <v>Manager, Geosolutions &amp; Onshore Studies</v>
          </cell>
          <cell r="L2118" t="str">
            <v>Subsurface Studies Mgr Onshore Oil</v>
          </cell>
          <cell r="M2118" t="str">
            <v>MOJEED OKUNADE</v>
          </cell>
          <cell r="N2118" t="str">
            <v>DEVELOPMENT</v>
          </cell>
          <cell r="O2118" t="str">
            <v>ENONCHE, VANESSA</v>
          </cell>
          <cell r="P2118" t="str">
            <v>REGGY.NDUKWE@SHELL.COM</v>
          </cell>
          <cell r="Q2118" t="str">
            <v>OPEX</v>
          </cell>
          <cell r="R2118" t="str">
            <v>CAPEX</v>
          </cell>
          <cell r="S2118" t="str">
            <v>NON SAL</v>
          </cell>
          <cell r="T2118" t="str">
            <v>N/A</v>
          </cell>
          <cell r="U2118" t="str">
            <v>N/A</v>
          </cell>
          <cell r="V2118" t="str">
            <v>C_OPSE_OIL_Z11</v>
          </cell>
          <cell r="W2118" t="str">
            <v>P242 Feasibility Expenses</v>
          </cell>
          <cell r="X2118" t="str">
            <v>S7200 Services</v>
          </cell>
          <cell r="Y2118" t="str">
            <v>A2180 Feasibility Expenses</v>
          </cell>
          <cell r="AB2118">
            <v>41090040</v>
          </cell>
          <cell r="AC2118">
            <v>184320</v>
          </cell>
          <cell r="AD2118">
            <v>319041.44262295082</v>
          </cell>
        </row>
        <row r="2119">
          <cell r="A2119" t="str">
            <v>P.NG.LOG.OR.13.001</v>
          </cell>
          <cell r="B2119" t="str">
            <v>ENEKA DUMPSITE UPGRADE</v>
          </cell>
          <cell r="C2119" t="str">
            <v>P.NG.LOG.OR.13.001.1230 _INCR</v>
          </cell>
          <cell r="D2119" t="str">
            <v>UPGRADE OF THE ENEKA DUMPSITE</v>
          </cell>
          <cell r="E2119">
            <v>13403</v>
          </cell>
          <cell r="F2119">
            <v>134</v>
          </cell>
          <cell r="G2119" t="str">
            <v>HSE</v>
          </cell>
          <cell r="H2119" t="str">
            <v>BASE JV</v>
          </cell>
          <cell r="I2119" t="str">
            <v>PRODUCTION</v>
          </cell>
          <cell r="J2119" t="str">
            <v>PRODUCTION</v>
          </cell>
          <cell r="K2119" t="str">
            <v>Production Services Manager</v>
          </cell>
          <cell r="L2119" t="str">
            <v>Logistics Manager</v>
          </cell>
          <cell r="M2119" t="str">
            <v>IRETI OMOTOSO</v>
          </cell>
          <cell r="N2119" t="str">
            <v>PRODUCTION</v>
          </cell>
          <cell r="O2119" t="str">
            <v>OKEKE, JULIUS</v>
          </cell>
          <cell r="P2119" t="str">
            <v>GBOLAHAN.AWOTOREBO@SHELL.COM</v>
          </cell>
          <cell r="Q2119" t="str">
            <v>OPEX</v>
          </cell>
          <cell r="R2119" t="str">
            <v>CAPEX</v>
          </cell>
          <cell r="S2119" t="str">
            <v>NON SAL</v>
          </cell>
          <cell r="T2119" t="str">
            <v>N/A</v>
          </cell>
          <cell r="U2119" t="str">
            <v>N/A</v>
          </cell>
          <cell r="V2119" t="str">
            <v>C_OPSE_OIL_Z11</v>
          </cell>
          <cell r="W2119" t="str">
            <v>P236.02 HSE</v>
          </cell>
          <cell r="X2119" t="str">
            <v>S7200 Services</v>
          </cell>
          <cell r="Y2119" t="str">
            <v>A2110 Production Operations</v>
          </cell>
          <cell r="AB2119">
            <v>0</v>
          </cell>
          <cell r="AC2119">
            <v>0</v>
          </cell>
          <cell r="AD2119">
            <v>0</v>
          </cell>
        </row>
        <row r="2120">
          <cell r="A2120" t="str">
            <v>P.NG.LOG.OR.13.001.1230</v>
          </cell>
          <cell r="B2120" t="str">
            <v>UPGRADE OF THE ENEKA DUMPSITE</v>
          </cell>
          <cell r="C2120" t="str">
            <v>P.NG.LOG.OR.13.001.1230 _INCR</v>
          </cell>
          <cell r="D2120" t="str">
            <v>UPGRADE OF THE ENEKA DUMPSITE</v>
          </cell>
          <cell r="E2120">
            <v>13403</v>
          </cell>
          <cell r="F2120">
            <v>134</v>
          </cell>
          <cell r="G2120" t="str">
            <v>HSE</v>
          </cell>
          <cell r="H2120" t="str">
            <v>BASE JV</v>
          </cell>
          <cell r="I2120" t="str">
            <v>PRODUCTION</v>
          </cell>
          <cell r="J2120" t="str">
            <v>PRODUCTION</v>
          </cell>
          <cell r="K2120" t="str">
            <v>Production Services Manager</v>
          </cell>
          <cell r="L2120" t="str">
            <v>Logistics Manager</v>
          </cell>
          <cell r="M2120" t="str">
            <v>IRETI OMOTOSO</v>
          </cell>
          <cell r="N2120" t="str">
            <v>PRODUCTION</v>
          </cell>
          <cell r="O2120" t="str">
            <v>OKEKE, JULIUS</v>
          </cell>
          <cell r="P2120" t="str">
            <v>GBOLAHAN.AWOTOREBO@SHELL.COM</v>
          </cell>
          <cell r="Q2120" t="str">
            <v>OPEX</v>
          </cell>
          <cell r="R2120" t="str">
            <v>CAPEX</v>
          </cell>
          <cell r="S2120" t="str">
            <v>NON SAL</v>
          </cell>
          <cell r="T2120" t="str">
            <v>N/A</v>
          </cell>
          <cell r="U2120" t="str">
            <v>N/A</v>
          </cell>
          <cell r="V2120" t="str">
            <v>C_OPSE_OIL_Z11</v>
          </cell>
          <cell r="W2120" t="str">
            <v>P236.02 HSE</v>
          </cell>
          <cell r="X2120" t="str">
            <v>S7200 Services</v>
          </cell>
          <cell r="Y2120" t="str">
            <v>A2110 Production Operations</v>
          </cell>
          <cell r="AB2120">
            <v>124211645.93103449</v>
          </cell>
          <cell r="AC2120">
            <v>1794730</v>
          </cell>
          <cell r="AD2120">
            <v>2201981.2981345393</v>
          </cell>
        </row>
        <row r="2121">
          <cell r="A2121" t="str">
            <v>P.NG.PAE.DC.12.001</v>
          </cell>
          <cell r="B2121" t="str">
            <v>DECOMISSION AND RESTORATION OF LAND WELL SITES</v>
          </cell>
          <cell r="C2121" t="str">
            <v>P.NG.PAE.AB.12.001</v>
          </cell>
          <cell r="D2121" t="str">
            <v>DECOMISSION AND RESTORATION OF LAND WELL SITES</v>
          </cell>
          <cell r="E2121">
            <v>426000</v>
          </cell>
          <cell r="F2121">
            <v>4260</v>
          </cell>
          <cell r="G2121" t="str">
            <v>PE</v>
          </cell>
          <cell r="H2121" t="str">
            <v>BASE JV</v>
          </cell>
          <cell r="I2121" t="str">
            <v>P&amp;T</v>
          </cell>
          <cell r="J2121" t="str">
            <v>WELLS</v>
          </cell>
          <cell r="K2121" t="str">
            <v>GM Wells Ops SPDC</v>
          </cell>
          <cell r="L2121" t="str">
            <v>Well Operations Manager, Land/ D&amp;R/BOM</v>
          </cell>
          <cell r="M2121" t="str">
            <v>MOJEED OKUNADE</v>
          </cell>
          <cell r="N2121" t="str">
            <v>WELLS</v>
          </cell>
          <cell r="O2121" t="str">
            <v>AUDU-USMAN, ISAAC</v>
          </cell>
          <cell r="P2121" t="str">
            <v>NURUDEEN.IBRAHIM@SHELL.COM</v>
          </cell>
          <cell r="Q2121" t="str">
            <v>OPEX</v>
          </cell>
          <cell r="R2121" t="str">
            <v>OPEX</v>
          </cell>
          <cell r="S2121" t="str">
            <v>NON SAL</v>
          </cell>
          <cell r="T2121" t="str">
            <v>N/A</v>
          </cell>
          <cell r="U2121" t="str">
            <v>N/A</v>
          </cell>
          <cell r="V2121" t="str">
            <v>C_OGIS_DEV_WD1</v>
          </cell>
          <cell r="W2121" t="str">
            <v>P262 Abandonment Cost</v>
          </cell>
          <cell r="X2121" t="str">
            <v>S7200 Services</v>
          </cell>
          <cell r="Y2121" t="str">
            <v>A2320 Other Operating Cost</v>
          </cell>
          <cell r="AB2121">
            <v>1159000000</v>
          </cell>
          <cell r="AC2121">
            <v>5700000</v>
          </cell>
          <cell r="AD2121">
            <v>9500000</v>
          </cell>
        </row>
        <row r="2122">
          <cell r="A2122" t="str">
            <v>P.NG.PAE.DD.07.001</v>
          </cell>
          <cell r="B2122" t="str">
            <v>WELLS NON-GMOU SCD</v>
          </cell>
          <cell r="C2122" t="str">
            <v>P.NG.PAE.DD.07.001</v>
          </cell>
          <cell r="D2122" t="str">
            <v>WELLS NON-GMOU SCD</v>
          </cell>
          <cell r="E2122">
            <v>415008</v>
          </cell>
          <cell r="F2122">
            <v>4150</v>
          </cell>
          <cell r="G2122" t="str">
            <v>CDPA</v>
          </cell>
          <cell r="H2122" t="str">
            <v>BASE JV</v>
          </cell>
          <cell r="I2122" t="str">
            <v>CC &amp; MD</v>
          </cell>
          <cell r="J2122" t="str">
            <v>EXTERNAL RELATIONS</v>
          </cell>
          <cell r="K2122" t="str">
            <v>External Relations Manager</v>
          </cell>
          <cell r="L2122" t="str">
            <v>Social Performance &amp; Social Investment Manager</v>
          </cell>
          <cell r="M2122" t="str">
            <v>CHIGBO ENENMO</v>
          </cell>
          <cell r="N2122" t="str">
            <v>EXTERNAL RELATIONS</v>
          </cell>
          <cell r="O2122" t="str">
            <v>SOKUNBI, ADEOLA</v>
          </cell>
          <cell r="P2122" t="str">
            <v>IRENE.OGBECHIE@SHELL.COM</v>
          </cell>
          <cell r="Q2122" t="str">
            <v>OPEX</v>
          </cell>
          <cell r="R2122" t="str">
            <v>OPEX</v>
          </cell>
          <cell r="S2122" t="str">
            <v>NON SAL</v>
          </cell>
          <cell r="T2122" t="str">
            <v>N/A</v>
          </cell>
          <cell r="U2122" t="str">
            <v>N/A</v>
          </cell>
          <cell r="V2122" t="str">
            <v>C_OPSE_OIL_Z11</v>
          </cell>
          <cell r="W2122" t="str">
            <v>P236.08 Overhead (SCD)</v>
          </cell>
          <cell r="X2122" t="str">
            <v>S7200 Services</v>
          </cell>
          <cell r="Y2122" t="str">
            <v>A2340 Overhead</v>
          </cell>
          <cell r="AB2122">
            <v>4123000</v>
          </cell>
          <cell r="AC2122">
            <v>0</v>
          </cell>
          <cell r="AD2122">
            <v>13518.032786885246</v>
          </cell>
        </row>
        <row r="2123">
          <cell r="A2123" t="str">
            <v>P.NG.PAE.DF.03.202</v>
          </cell>
          <cell r="B2123" t="str">
            <v>GBARAN UBIE INTEGRATED PROJECT SCD</v>
          </cell>
          <cell r="C2123" t="str">
            <v>P.NG.PAE.DF.03.202</v>
          </cell>
          <cell r="D2123" t="str">
            <v>GBARAN UBIE INTEGRATED PROJECT SCD</v>
          </cell>
          <cell r="E2123">
            <v>415008</v>
          </cell>
          <cell r="F2123">
            <v>4150</v>
          </cell>
          <cell r="G2123" t="str">
            <v>CDPA</v>
          </cell>
          <cell r="H2123" t="str">
            <v>BASE JV</v>
          </cell>
          <cell r="I2123" t="str">
            <v>CC &amp; MD</v>
          </cell>
          <cell r="J2123" t="str">
            <v>EXTERNAL RELATIONS</v>
          </cell>
          <cell r="K2123" t="str">
            <v>External Relations Manager</v>
          </cell>
          <cell r="L2123" t="str">
            <v>Stakeholder Relations Manager</v>
          </cell>
          <cell r="M2123" t="str">
            <v>CHIGBO ENENMO</v>
          </cell>
          <cell r="N2123" t="str">
            <v>EXTERNAL RELATIONS</v>
          </cell>
          <cell r="O2123" t="str">
            <v>SOKUNBI, ADEOLA</v>
          </cell>
          <cell r="P2123" t="str">
            <v>ABEKWUCHI.UTOMI@SHELL.COM</v>
          </cell>
          <cell r="Q2123" t="str">
            <v>OPEX</v>
          </cell>
          <cell r="R2123" t="str">
            <v>OPEX</v>
          </cell>
          <cell r="S2123" t="str">
            <v>NON SAL</v>
          </cell>
          <cell r="T2123" t="str">
            <v>N/A</v>
          </cell>
          <cell r="U2123" t="str">
            <v>N/A</v>
          </cell>
          <cell r="V2123" t="str">
            <v>C_FLDN_GU Ph1</v>
          </cell>
          <cell r="W2123" t="str">
            <v>P236.08 Overhead (SCD)</v>
          </cell>
          <cell r="X2123" t="str">
            <v>S7200 Services</v>
          </cell>
          <cell r="Y2123" t="str">
            <v>A2340 Overhead</v>
          </cell>
          <cell r="AB2123">
            <v>107562899</v>
          </cell>
          <cell r="AC2123">
            <v>0</v>
          </cell>
          <cell r="AD2123">
            <v>352665.24262295081</v>
          </cell>
        </row>
        <row r="2124">
          <cell r="A2124" t="str">
            <v>P.NG.LOG.OR.13.002</v>
          </cell>
          <cell r="B2124" t="str">
            <v>DISPOSAL OF ASBESTOS</v>
          </cell>
          <cell r="C2124" t="str">
            <v>P.NG.LOG.OR.13.002.1230</v>
          </cell>
          <cell r="D2124" t="str">
            <v>DISPOSAL OF ASBESTOS</v>
          </cell>
          <cell r="E2124">
            <v>415006</v>
          </cell>
          <cell r="F2124">
            <v>4150</v>
          </cell>
          <cell r="G2124" t="str">
            <v>HSE</v>
          </cell>
          <cell r="H2124" t="str">
            <v>BASE JV</v>
          </cell>
          <cell r="I2124" t="str">
            <v>PRODUCTION</v>
          </cell>
          <cell r="J2124" t="str">
            <v>PRODUCTION</v>
          </cell>
          <cell r="K2124" t="str">
            <v>Production Services Manager</v>
          </cell>
          <cell r="L2124" t="str">
            <v>Logistics Manager</v>
          </cell>
          <cell r="M2124" t="str">
            <v>IRETI OMOTOSO</v>
          </cell>
          <cell r="N2124" t="str">
            <v>PRODUCTION</v>
          </cell>
          <cell r="O2124" t="str">
            <v>OKEKE, JULIUS</v>
          </cell>
          <cell r="P2124" t="str">
            <v>GBOLAHAN.AWOTOREBO@SHELL.COM</v>
          </cell>
          <cell r="Q2124" t="str">
            <v>OPEX</v>
          </cell>
          <cell r="R2124" t="str">
            <v>OPEX</v>
          </cell>
          <cell r="S2124" t="str">
            <v>NON SAL</v>
          </cell>
          <cell r="T2124" t="str">
            <v>N/A</v>
          </cell>
          <cell r="U2124" t="str">
            <v>N/A</v>
          </cell>
          <cell r="V2124" t="str">
            <v>C_OPSE_OIL_Z11</v>
          </cell>
          <cell r="W2124" t="str">
            <v>P236.02 HSE</v>
          </cell>
          <cell r="X2124" t="str">
            <v>S7200 Services</v>
          </cell>
          <cell r="Y2124" t="str">
            <v>A2340 Overhead</v>
          </cell>
          <cell r="AB2124">
            <v>0</v>
          </cell>
          <cell r="AC2124">
            <v>0</v>
          </cell>
          <cell r="AD2124">
            <v>0</v>
          </cell>
        </row>
        <row r="2125">
          <cell r="A2125" t="str">
            <v>P.NG.LOG.OR.13.002.1230</v>
          </cell>
          <cell r="B2125" t="str">
            <v>DISPOSAL OF ASBESTOS</v>
          </cell>
          <cell r="C2125" t="str">
            <v>P.NG.LOG.OR.13.002.1230</v>
          </cell>
          <cell r="D2125" t="str">
            <v>DISPOSAL OF ASBESTOS</v>
          </cell>
          <cell r="E2125">
            <v>415006</v>
          </cell>
          <cell r="F2125">
            <v>4150</v>
          </cell>
          <cell r="G2125" t="str">
            <v>HSE</v>
          </cell>
          <cell r="H2125" t="str">
            <v>BASE JV</v>
          </cell>
          <cell r="I2125" t="str">
            <v>PRODUCTION</v>
          </cell>
          <cell r="J2125" t="str">
            <v>PRODUCTION</v>
          </cell>
          <cell r="K2125" t="str">
            <v>Production Services Manager</v>
          </cell>
          <cell r="L2125" t="str">
            <v>Logistics Manager</v>
          </cell>
          <cell r="M2125" t="str">
            <v>IRETI OMOTOSO</v>
          </cell>
          <cell r="N2125" t="str">
            <v>PRODUCTION</v>
          </cell>
          <cell r="O2125" t="str">
            <v>OKEKE, JULIUS</v>
          </cell>
          <cell r="P2125" t="str">
            <v>GBOLAHAN.AWOTOREBO@SHELL.COM</v>
          </cell>
          <cell r="Q2125" t="str">
            <v>OPEX</v>
          </cell>
          <cell r="R2125" t="str">
            <v>OPEX</v>
          </cell>
          <cell r="S2125" t="str">
            <v>NON SAL</v>
          </cell>
          <cell r="T2125" t="str">
            <v>N/A</v>
          </cell>
          <cell r="U2125" t="str">
            <v>N/A</v>
          </cell>
          <cell r="V2125" t="str">
            <v>C_OPSE_OIL_Z11</v>
          </cell>
          <cell r="W2125" t="str">
            <v>P236.02 HSE</v>
          </cell>
          <cell r="X2125" t="str">
            <v>S7200 Services</v>
          </cell>
          <cell r="Y2125" t="str">
            <v>A2340 Overhead</v>
          </cell>
          <cell r="AB2125">
            <v>237025007.58620685</v>
          </cell>
          <cell r="AC2125">
            <v>762015</v>
          </cell>
          <cell r="AD2125">
            <v>1539146.1724137929</v>
          </cell>
        </row>
        <row r="2126">
          <cell r="A2126" t="str">
            <v>P.NG.LOG.OR.13.003</v>
          </cell>
          <cell r="B2126" t="str">
            <v>WASTE MANAGEMENT FACILITIES - EAST</v>
          </cell>
          <cell r="C2126" t="str">
            <v>P.NG.LOG.OR.13.003.1230</v>
          </cell>
          <cell r="D2126" t="str">
            <v>WASTE MANAGEMENT FACILITIES - EAST</v>
          </cell>
          <cell r="E2126">
            <v>415006</v>
          </cell>
          <cell r="F2126">
            <v>4150</v>
          </cell>
          <cell r="G2126" t="str">
            <v>HSE</v>
          </cell>
          <cell r="H2126" t="str">
            <v>BASE JV</v>
          </cell>
          <cell r="I2126" t="str">
            <v>PRODUCTION</v>
          </cell>
          <cell r="J2126" t="str">
            <v>PRODUCTION</v>
          </cell>
          <cell r="K2126" t="str">
            <v>Production Services Manager</v>
          </cell>
          <cell r="L2126" t="str">
            <v>Logistics Manager</v>
          </cell>
          <cell r="M2126" t="str">
            <v>IRETI OMOTOSO</v>
          </cell>
          <cell r="N2126" t="str">
            <v>PRODUCTION</v>
          </cell>
          <cell r="O2126" t="str">
            <v>OKEKE, JULIUS</v>
          </cell>
          <cell r="P2126" t="str">
            <v>GBOLAHAN.AWOTOREBO@SHELL.COM</v>
          </cell>
          <cell r="Q2126" t="str">
            <v>OPEX</v>
          </cell>
          <cell r="R2126" t="str">
            <v>OPEX</v>
          </cell>
          <cell r="S2126" t="str">
            <v>NON SAL</v>
          </cell>
          <cell r="T2126" t="str">
            <v>N/A</v>
          </cell>
          <cell r="U2126" t="str">
            <v>N/A</v>
          </cell>
          <cell r="V2126" t="str">
            <v>C_OPSE_OIL_Z11</v>
          </cell>
          <cell r="W2126" t="str">
            <v>P236.02 HSE</v>
          </cell>
          <cell r="X2126" t="str">
            <v>S7200 Services</v>
          </cell>
          <cell r="Y2126" t="str">
            <v>A2340 Overhead</v>
          </cell>
          <cell r="AB2126">
            <v>0</v>
          </cell>
          <cell r="AC2126">
            <v>0</v>
          </cell>
          <cell r="AD2126">
            <v>0</v>
          </cell>
        </row>
        <row r="2127">
          <cell r="A2127" t="str">
            <v>P.NG.LOG.OR.13.003.1230</v>
          </cell>
          <cell r="B2127" t="str">
            <v>WASTE MANAGEMENT FACILITIES - EAST</v>
          </cell>
          <cell r="C2127" t="str">
            <v>P.NG.LOG.OR.13.003.1230</v>
          </cell>
          <cell r="D2127" t="str">
            <v>WASTE MANAGEMENT FACILITIES - EAST</v>
          </cell>
          <cell r="E2127">
            <v>415006</v>
          </cell>
          <cell r="F2127">
            <v>4150</v>
          </cell>
          <cell r="G2127" t="str">
            <v>HSE</v>
          </cell>
          <cell r="H2127" t="str">
            <v>BASE JV</v>
          </cell>
          <cell r="I2127" t="str">
            <v>PRODUCTION</v>
          </cell>
          <cell r="J2127" t="str">
            <v>PRODUCTION</v>
          </cell>
          <cell r="K2127" t="str">
            <v>Production Services Manager</v>
          </cell>
          <cell r="L2127" t="str">
            <v>Logistics Manager</v>
          </cell>
          <cell r="M2127" t="str">
            <v>IRETI OMOTOSO</v>
          </cell>
          <cell r="N2127" t="str">
            <v>PRODUCTION</v>
          </cell>
          <cell r="O2127" t="str">
            <v>OKEKE, JULIUS</v>
          </cell>
          <cell r="P2127" t="str">
            <v>GBOLAHAN.AWOTOREBO@SHELL.COM</v>
          </cell>
          <cell r="Q2127" t="str">
            <v>OPEX</v>
          </cell>
          <cell r="R2127" t="str">
            <v>OPEX</v>
          </cell>
          <cell r="S2127" t="str">
            <v>NON SAL</v>
          </cell>
          <cell r="T2127" t="str">
            <v>N/A</v>
          </cell>
          <cell r="U2127" t="str">
            <v>N/A</v>
          </cell>
          <cell r="V2127" t="str">
            <v>N/A</v>
          </cell>
          <cell r="W2127" t="str">
            <v>P236.02 HSE</v>
          </cell>
          <cell r="X2127" t="str">
            <v>S7200 Services</v>
          </cell>
          <cell r="Y2127" t="str">
            <v>A2340 Overhead</v>
          </cell>
          <cell r="AB2127">
            <v>0</v>
          </cell>
          <cell r="AC2127">
            <v>0</v>
          </cell>
          <cell r="AD2127">
            <v>0</v>
          </cell>
        </row>
        <row r="2128">
          <cell r="A2128" t="str">
            <v>P.NG.PAE.DF.18.002</v>
          </cell>
          <cell r="B2128" t="str">
            <v xml:space="preserve"> Gbaran 3A Enwhe SCD </v>
          </cell>
          <cell r="C2128" t="str">
            <v xml:space="preserve"> Gbaran 3A Enwhe SCD </v>
          </cell>
          <cell r="D2128" t="str">
            <v xml:space="preserve"> Gbaran 3A Enwhe SCD </v>
          </cell>
          <cell r="E2128">
            <v>13301</v>
          </cell>
          <cell r="F2128">
            <v>133</v>
          </cell>
          <cell r="G2128" t="str">
            <v>GAS</v>
          </cell>
          <cell r="H2128" t="str">
            <v>BASE JV</v>
          </cell>
          <cell r="I2128" t="str">
            <v>P&amp;T</v>
          </cell>
          <cell r="J2128" t="str">
            <v>GM Nigeria, Operated</v>
          </cell>
          <cell r="K2128" t="str">
            <v>GM Nigeria, Operated</v>
          </cell>
          <cell r="L2128" t="str">
            <v>Project Manager NLNG Supplies</v>
          </cell>
          <cell r="M2128" t="str">
            <v>MOJEED OKUNADE</v>
          </cell>
          <cell r="N2128" t="str">
            <v>MAJOR PROJECTS</v>
          </cell>
          <cell r="O2128" t="str">
            <v>AKINLAMI, OLUWAKEMI</v>
          </cell>
          <cell r="P2128" t="str">
            <v>TUNDE.ADESANYA@SHELL.COM</v>
          </cell>
          <cell r="Q2128" t="str">
            <v>OPEX</v>
          </cell>
          <cell r="R2128" t="str">
            <v>CAPEX</v>
          </cell>
          <cell r="S2128" t="str">
            <v>NON Wells</v>
          </cell>
          <cell r="T2128" t="str">
            <v>N/A</v>
          </cell>
          <cell r="U2128" t="str">
            <v>N/A</v>
          </cell>
          <cell r="V2128" t="str">
            <v>C_GBARAN PH 3 (ENWHE GREEN FIELD)_Pre-Fid</v>
          </cell>
          <cell r="W2128" t="str">
            <v>P242 Feasibility Expenses</v>
          </cell>
          <cell r="X2128" t="str">
            <v>S7200 Services</v>
          </cell>
          <cell r="Y2128" t="str">
            <v>A2180 Feasibility Expenses</v>
          </cell>
          <cell r="AB2128">
            <v>152500000</v>
          </cell>
          <cell r="AC2128">
            <v>0</v>
          </cell>
          <cell r="AD2128">
            <v>500000</v>
          </cell>
        </row>
        <row r="2129">
          <cell r="A2129" t="str">
            <v>P.NG.PAE.DF.18.003</v>
          </cell>
          <cell r="B2129" t="str">
            <v xml:space="preserve"> Gbaran Nodal Compression SCD </v>
          </cell>
          <cell r="C2129" t="str">
            <v xml:space="preserve"> Gbaran Nodal Compression SCD </v>
          </cell>
          <cell r="D2129" t="str">
            <v xml:space="preserve"> Gbaran Nodal Compression SCD </v>
          </cell>
          <cell r="E2129">
            <v>13301</v>
          </cell>
          <cell r="F2129">
            <v>133</v>
          </cell>
          <cell r="G2129" t="str">
            <v>GAS</v>
          </cell>
          <cell r="H2129" t="str">
            <v>BASE JV</v>
          </cell>
          <cell r="I2129" t="str">
            <v>P&amp;T</v>
          </cell>
          <cell r="J2129" t="str">
            <v>GM Nigeria, Operated</v>
          </cell>
          <cell r="K2129" t="str">
            <v>GM Nigeria, Operated</v>
          </cell>
          <cell r="L2129" t="str">
            <v>Project Manager NLNG Supplies</v>
          </cell>
          <cell r="M2129" t="str">
            <v>MOJEED OKUNADE</v>
          </cell>
          <cell r="N2129" t="str">
            <v>MAJOR PROJECTS</v>
          </cell>
          <cell r="O2129" t="str">
            <v>AKINLAMI, OLUWAKEMI</v>
          </cell>
          <cell r="P2129" t="str">
            <v>TUNDE.ADESANYA@SHELL.COM</v>
          </cell>
          <cell r="Q2129" t="str">
            <v>OPEX</v>
          </cell>
          <cell r="R2129" t="str">
            <v>CAPEX</v>
          </cell>
          <cell r="S2129" t="str">
            <v>NON Wells</v>
          </cell>
          <cell r="T2129" t="str">
            <v>N/A</v>
          </cell>
          <cell r="U2129" t="str">
            <v>N/A</v>
          </cell>
          <cell r="V2129" t="str">
            <v>C_GBARAN PH 3 (ENWHE GREEN FIELD)_Pre-Fid</v>
          </cell>
          <cell r="W2129" t="str">
            <v>P242 Feasibility Expenses</v>
          </cell>
          <cell r="X2129" t="str">
            <v>S7200 Services</v>
          </cell>
          <cell r="Y2129" t="str">
            <v>A2180 Feasibility Expenses</v>
          </cell>
          <cell r="AB2129">
            <v>152500000</v>
          </cell>
          <cell r="AC2129">
            <v>0</v>
          </cell>
          <cell r="AD2129">
            <v>500000</v>
          </cell>
        </row>
        <row r="2130">
          <cell r="A2130" t="str">
            <v>O.NG.PBW.OTC.FAC.724FC</v>
          </cell>
          <cell r="B2130" t="str">
            <v>O.NG.PBW.OTC.FAC.724FC(NEW)</v>
          </cell>
          <cell r="C2130" t="str">
            <v>O.NG.PBW.FAC.724OTFC</v>
          </cell>
          <cell r="D2130" t="str">
            <v>PBW OTUMARA F/S FACIL CORR. MTC (PRODUCTION MAINTENANCE – OIL (ONSHORE))</v>
          </cell>
          <cell r="E2130">
            <v>413001</v>
          </cell>
          <cell r="F2130">
            <v>4130</v>
          </cell>
          <cell r="G2130" t="str">
            <v>OF-MTCE</v>
          </cell>
          <cell r="H2130" t="str">
            <v>BASE JV</v>
          </cell>
          <cell r="I2130" t="str">
            <v>PRODUCTION</v>
          </cell>
          <cell r="J2130" t="str">
            <v>PRODUCTION</v>
          </cell>
          <cell r="K2130" t="str">
            <v>Asset Manager, Swamp West Hub</v>
          </cell>
          <cell r="L2130" t="str">
            <v>Asset Management Integration Lead</v>
          </cell>
          <cell r="M2130" t="str">
            <v>IRETI OMOTOSO</v>
          </cell>
          <cell r="N2130" t="str">
            <v>PRODUCTION</v>
          </cell>
          <cell r="O2130" t="str">
            <v>COOKEY, GABRIEL</v>
          </cell>
          <cell r="P2130" t="str">
            <v>RACHEAL.ORUEKPETI@SHELL.COM</v>
          </cell>
          <cell r="Q2130" t="str">
            <v>OPEX</v>
          </cell>
          <cell r="R2130" t="str">
            <v>OPEX</v>
          </cell>
          <cell r="S2130" t="str">
            <v>NON SAL</v>
          </cell>
          <cell r="T2130" t="str">
            <v>N/A</v>
          </cell>
          <cell r="U2130" t="str">
            <v>N/A</v>
          </cell>
          <cell r="V2130" t="str">
            <v>C_OPSE_OIL_Z11</v>
          </cell>
          <cell r="W2130" t="str">
            <v>P233 Facilities Maintenance</v>
          </cell>
          <cell r="X2130" t="str">
            <v>S7200 Services</v>
          </cell>
          <cell r="Y2130" t="str">
            <v>A2140 Facilities Maintenance</v>
          </cell>
          <cell r="AB2130">
            <v>0</v>
          </cell>
          <cell r="AC2130">
            <v>0</v>
          </cell>
          <cell r="AD2130">
            <v>0</v>
          </cell>
        </row>
        <row r="2131">
          <cell r="A2131" t="str">
            <v>P.NG.PAE.DG.09.001</v>
          </cell>
          <cell r="B2131" t="str">
            <v xml:space="preserve">EAST DOMGAS SCD                         </v>
          </cell>
          <cell r="C2131" t="str">
            <v>P.NG.PAE.DG.09.001</v>
          </cell>
          <cell r="D2131" t="str">
            <v xml:space="preserve">EAST DOMGAS SCD                         </v>
          </cell>
          <cell r="E2131">
            <v>415008</v>
          </cell>
          <cell r="F2131">
            <v>4150</v>
          </cell>
          <cell r="G2131" t="str">
            <v>CDPA</v>
          </cell>
          <cell r="H2131" t="str">
            <v>DOMGAS/IPP</v>
          </cell>
          <cell r="I2131" t="str">
            <v>CC &amp; MD</v>
          </cell>
          <cell r="J2131" t="str">
            <v>EXTERNAL RELATIONS</v>
          </cell>
          <cell r="K2131" t="str">
            <v>External Relations Manager</v>
          </cell>
          <cell r="L2131" t="str">
            <v>Stakeholder Relations Manager</v>
          </cell>
          <cell r="M2131" t="str">
            <v>CHIGBO ENENMO</v>
          </cell>
          <cell r="N2131" t="str">
            <v>EXTERNAL RELATIONS</v>
          </cell>
          <cell r="O2131" t="str">
            <v>SOKUNBI, ADEOLA</v>
          </cell>
          <cell r="P2131" t="str">
            <v>MESHACK.ASOMBA@SHELL.COM</v>
          </cell>
          <cell r="Q2131" t="str">
            <v>OPEX</v>
          </cell>
          <cell r="R2131" t="str">
            <v>OPEX</v>
          </cell>
          <cell r="S2131" t="str">
            <v>NON SAL</v>
          </cell>
          <cell r="T2131" t="str">
            <v>N/A</v>
          </cell>
          <cell r="U2131" t="str">
            <v>N/A</v>
          </cell>
          <cell r="V2131" t="str">
            <v>N/A</v>
          </cell>
          <cell r="W2131" t="str">
            <v>P236.08 Overhead (SCD)</v>
          </cell>
          <cell r="X2131" t="str">
            <v>S7200 Services</v>
          </cell>
          <cell r="Y2131" t="str">
            <v>A2340 Overhead</v>
          </cell>
          <cell r="AB2131">
            <v>0</v>
          </cell>
          <cell r="AC2131">
            <v>0</v>
          </cell>
          <cell r="AD2131">
            <v>0</v>
          </cell>
        </row>
        <row r="2132">
          <cell r="A2132" t="str">
            <v>O.NG.PBW.OTC.FAC.724FC</v>
          </cell>
          <cell r="B2132" t="str">
            <v>O.NG.PBW.OTC.FAC.724FC(NEW)</v>
          </cell>
          <cell r="C2132" t="str">
            <v>O.NG.PBW.OTC.FAC.724FC(NEW)</v>
          </cell>
          <cell r="D2132" t="str">
            <v>O.NG.PBW.OTC.FAC.724FC(NEW)</v>
          </cell>
          <cell r="E2132">
            <v>413001</v>
          </cell>
          <cell r="F2132">
            <v>4130</v>
          </cell>
          <cell r="G2132" t="str">
            <v>OF-MTCE</v>
          </cell>
          <cell r="H2132" t="str">
            <v>BASE JV</v>
          </cell>
          <cell r="I2132" t="str">
            <v>PRODUCTION</v>
          </cell>
          <cell r="J2132" t="str">
            <v>PRODUCTION</v>
          </cell>
          <cell r="K2132" t="str">
            <v>Asset Manager, Swamp West Hub</v>
          </cell>
          <cell r="L2132" t="str">
            <v>Asset Management Integration Lead</v>
          </cell>
          <cell r="M2132" t="str">
            <v>IRETI OMOTOSO</v>
          </cell>
          <cell r="N2132" t="str">
            <v>PRODUCTION</v>
          </cell>
          <cell r="O2132" t="str">
            <v>COOKEY, GABRIEL</v>
          </cell>
          <cell r="P2132" t="str">
            <v>RICHARD.ITENE@SHELL.COM</v>
          </cell>
          <cell r="Q2132" t="str">
            <v>OPEX</v>
          </cell>
          <cell r="R2132" t="str">
            <v>OPEX</v>
          </cell>
          <cell r="S2132" t="str">
            <v>NON SAL</v>
          </cell>
          <cell r="T2132" t="str">
            <v>N/A</v>
          </cell>
          <cell r="U2132" t="str">
            <v>N/A</v>
          </cell>
          <cell r="V2132" t="str">
            <v>C_OPSE_OIL_Z11</v>
          </cell>
          <cell r="W2132" t="str">
            <v>P233 Facilities Maintenance</v>
          </cell>
          <cell r="X2132" t="str">
            <v>S7200 Services</v>
          </cell>
          <cell r="Y2132" t="str">
            <v>A2140 Facilities Maintenance</v>
          </cell>
          <cell r="AB2132">
            <v>185907.3325477936</v>
          </cell>
          <cell r="AC2132">
            <v>227230.00362535971</v>
          </cell>
          <cell r="AD2132">
            <v>227839.53586322133</v>
          </cell>
        </row>
        <row r="2133">
          <cell r="A2133" t="str">
            <v>P.NG.PAE.DG.10.015</v>
          </cell>
          <cell r="B2133" t="str">
            <v>2006 STUDIES</v>
          </cell>
          <cell r="C2133" t="str">
            <v>C.NG.PAE.DG.10.015</v>
          </cell>
          <cell r="D2133" t="str">
            <v>AFAM F5 -</v>
          </cell>
          <cell r="E2133">
            <v>13301</v>
          </cell>
          <cell r="F2133">
            <v>133</v>
          </cell>
          <cell r="G2133" t="str">
            <v>GAS</v>
          </cell>
          <cell r="H2133" t="str">
            <v>DOMGAS/IPP</v>
          </cell>
          <cell r="I2133" t="str">
            <v>P&amp;T</v>
          </cell>
          <cell r="J2133" t="str">
            <v>GM Nigeria, Operated</v>
          </cell>
          <cell r="K2133" t="str">
            <v>GM Nigeria, Operated</v>
          </cell>
          <cell r="L2133" t="str">
            <v>Project Manager, DOMGAS &amp; FYIP</v>
          </cell>
          <cell r="M2133" t="str">
            <v>MOJEED OKUNADE</v>
          </cell>
          <cell r="N2133" t="str">
            <v>MAJOR PROJECTS</v>
          </cell>
          <cell r="O2133" t="str">
            <v>AJALA, OLUFEMI</v>
          </cell>
          <cell r="P2133" t="str">
            <v>MADUKA.EKPUNOBI@SHELL.COM</v>
          </cell>
          <cell r="Q2133" t="str">
            <v>OPEX</v>
          </cell>
          <cell r="R2133" t="str">
            <v>CAPEX</v>
          </cell>
          <cell r="S2133" t="str">
            <v>NON SAL</v>
          </cell>
          <cell r="T2133" t="str">
            <v>N/A</v>
          </cell>
          <cell r="U2133" t="str">
            <v>N/A</v>
          </cell>
          <cell r="V2133" t="str">
            <v>N/A</v>
          </cell>
          <cell r="W2133" t="str">
            <v>P236.01 Technical Support</v>
          </cell>
          <cell r="X2133" t="str">
            <v>S7200 Services</v>
          </cell>
          <cell r="Y2133" t="str">
            <v>A2340 Overhead</v>
          </cell>
          <cell r="AB2133">
            <v>0</v>
          </cell>
          <cell r="AC2133">
            <v>0</v>
          </cell>
          <cell r="AD2133">
            <v>0</v>
          </cell>
        </row>
        <row r="2134">
          <cell r="A2134" t="str">
            <v>O.NG.PBW.OTC.FAC.724FP</v>
          </cell>
          <cell r="B2134" t="str">
            <v>O.NG.PBW.OTC.FAC.724FP(NEW)</v>
          </cell>
          <cell r="C2134" t="str">
            <v>O.NG.PBW.FAC.724OTFP</v>
          </cell>
          <cell r="D2134" t="str">
            <v>PBW OTUMARA F/S FACIL PREV. MTC (PRODUCTION MAINTENANCE – OIL (ONSHORE))</v>
          </cell>
          <cell r="E2134">
            <v>413001</v>
          </cell>
          <cell r="F2134">
            <v>4130</v>
          </cell>
          <cell r="G2134" t="str">
            <v>OF-MTCE</v>
          </cell>
          <cell r="H2134" t="str">
            <v>BASE JV</v>
          </cell>
          <cell r="I2134" t="str">
            <v>PRODUCTION</v>
          </cell>
          <cell r="J2134" t="str">
            <v>PRODUCTION</v>
          </cell>
          <cell r="K2134" t="str">
            <v>Asset Manager, Swamp West Hub</v>
          </cell>
          <cell r="L2134" t="str">
            <v>Asset Management Integration Lead</v>
          </cell>
          <cell r="M2134" t="str">
            <v>IRETI OMOTOSO</v>
          </cell>
          <cell r="N2134" t="str">
            <v>PRODUCTION</v>
          </cell>
          <cell r="O2134" t="str">
            <v>COOKEY, GABRIEL</v>
          </cell>
          <cell r="P2134" t="str">
            <v>RACHEAL.ORUEKPETI@SHELL.COM</v>
          </cell>
          <cell r="Q2134" t="str">
            <v>OPEX</v>
          </cell>
          <cell r="R2134" t="str">
            <v>OPEX</v>
          </cell>
          <cell r="S2134" t="str">
            <v>NON SAL</v>
          </cell>
          <cell r="T2134" t="str">
            <v>N/A</v>
          </cell>
          <cell r="U2134" t="str">
            <v>N/A</v>
          </cell>
          <cell r="V2134" t="str">
            <v>C_OPSE_OIL_Z11</v>
          </cell>
          <cell r="W2134" t="str">
            <v>P233 Facilities Maintenance</v>
          </cell>
          <cell r="X2134" t="str">
            <v>S7200 Services</v>
          </cell>
          <cell r="Y2134" t="str">
            <v>A2140 Facilities Maintenance</v>
          </cell>
          <cell r="AB2134">
            <v>0</v>
          </cell>
          <cell r="AC2134">
            <v>0</v>
          </cell>
          <cell r="AD2134">
            <v>0</v>
          </cell>
        </row>
        <row r="2135">
          <cell r="A2135" t="str">
            <v>O.NG.PBW.OTC.FAC.724FP</v>
          </cell>
          <cell r="B2135" t="str">
            <v>O.NG.PBW.OTC.FAC.724FP(NEW)</v>
          </cell>
          <cell r="C2135" t="str">
            <v>O.NG.PBW.OTC.FAC.724FP(NEW)</v>
          </cell>
          <cell r="D2135" t="str">
            <v>O.NG.PBW.OTC.FAC.724FP(NEW)</v>
          </cell>
          <cell r="E2135">
            <v>413001</v>
          </cell>
          <cell r="F2135">
            <v>4130</v>
          </cell>
          <cell r="G2135" t="str">
            <v>OF-MTCE</v>
          </cell>
          <cell r="H2135" t="str">
            <v>BASE JV</v>
          </cell>
          <cell r="I2135" t="str">
            <v>PRODUCTION</v>
          </cell>
          <cell r="J2135" t="str">
            <v>PRODUCTION</v>
          </cell>
          <cell r="K2135" t="str">
            <v>Asset Manager, Swamp West Hub</v>
          </cell>
          <cell r="L2135" t="str">
            <v>Asset Management Integration Lead</v>
          </cell>
          <cell r="M2135" t="str">
            <v>IRETI OMOTOSO</v>
          </cell>
          <cell r="N2135" t="str">
            <v>PRODUCTION</v>
          </cell>
          <cell r="O2135" t="str">
            <v>COOKEY, GABRIEL</v>
          </cell>
          <cell r="P2135" t="str">
            <v>RICHARD.ITENE@SHELL.COM</v>
          </cell>
          <cell r="Q2135" t="str">
            <v>OPEX</v>
          </cell>
          <cell r="R2135" t="str">
            <v>OPEX</v>
          </cell>
          <cell r="S2135" t="str">
            <v>NON SAL</v>
          </cell>
          <cell r="T2135" t="str">
            <v>N/A</v>
          </cell>
          <cell r="U2135" t="str">
            <v>N/A</v>
          </cell>
          <cell r="V2135" t="str">
            <v>C_OPSE_OIL_Z11</v>
          </cell>
          <cell r="W2135" t="str">
            <v>P233 Facilities Maintenance</v>
          </cell>
          <cell r="X2135" t="str">
            <v>S7200 Services</v>
          </cell>
          <cell r="Y2135" t="str">
            <v>A2140 Facilities Maintenance</v>
          </cell>
          <cell r="AB2135">
            <v>7292703.4999999991</v>
          </cell>
          <cell r="AC2135">
            <v>157036.62</v>
          </cell>
          <cell r="AD2135">
            <v>180947.12327868852</v>
          </cell>
        </row>
        <row r="2136">
          <cell r="A2136" t="str">
            <v>P.NG.PAE.DG.12.101</v>
          </cell>
          <cell r="B2136" t="str">
            <v>AGBADA NAG PROJECT OPEX</v>
          </cell>
          <cell r="C2136" t="str">
            <v>C.NG.PAE.DG.12.101</v>
          </cell>
          <cell r="D2136" t="str">
            <v>AGBADA NAG PROJECT</v>
          </cell>
          <cell r="E2136">
            <v>13303</v>
          </cell>
          <cell r="F2136">
            <v>133</v>
          </cell>
          <cell r="G2136" t="str">
            <v>GAS</v>
          </cell>
          <cell r="H2136" t="str">
            <v>DOMGAS/IPP</v>
          </cell>
          <cell r="I2136" t="str">
            <v>P&amp;T</v>
          </cell>
          <cell r="J2136" t="str">
            <v>GM Nigeria, Operated</v>
          </cell>
          <cell r="K2136" t="str">
            <v>GM Nigeria, Operated</v>
          </cell>
          <cell r="L2136" t="str">
            <v>Project Manager, DOMGAS &amp; FYIP</v>
          </cell>
          <cell r="M2136" t="str">
            <v>MOJEED OKUNADE</v>
          </cell>
          <cell r="N2136" t="str">
            <v>MAJOR PROJECTS</v>
          </cell>
          <cell r="O2136" t="str">
            <v>AJALA, OLUFEMI</v>
          </cell>
          <cell r="P2136" t="str">
            <v>BUCHI.UGWU@SHELL.COM</v>
          </cell>
          <cell r="Q2136" t="str">
            <v>OPEX</v>
          </cell>
          <cell r="R2136" t="str">
            <v>CAPEX</v>
          </cell>
          <cell r="S2136" t="str">
            <v>NON Wells</v>
          </cell>
          <cell r="T2136" t="str">
            <v>N/A</v>
          </cell>
          <cell r="U2136" t="str">
            <v>N/A</v>
          </cell>
          <cell r="V2136" t="str">
            <v>C_FLDN_East Domgas</v>
          </cell>
          <cell r="W2136" t="str">
            <v>P236.01 Technical Support</v>
          </cell>
          <cell r="X2136" t="str">
            <v>S7200 Services</v>
          </cell>
          <cell r="Y2136" t="str">
            <v>A2180 Feasibility Expenses</v>
          </cell>
          <cell r="AB2136">
            <v>114084687.50000003</v>
          </cell>
          <cell r="AC2136">
            <v>0</v>
          </cell>
          <cell r="AD2136">
            <v>374048.155737705</v>
          </cell>
        </row>
        <row r="2137">
          <cell r="A2137" t="str">
            <v>P.NG.PAE.DG.13.001</v>
          </cell>
          <cell r="B2137" t="str">
            <v>GBARAN EAST DEEP PRE-FID</v>
          </cell>
          <cell r="C2137" t="str">
            <v>P.NG.PAE.DG.13.001</v>
          </cell>
          <cell r="D2137" t="str">
            <v>GBARAN EAST DEEP SURFACE FAC./HOOK-UP</v>
          </cell>
          <cell r="E2137">
            <v>13301</v>
          </cell>
          <cell r="F2137">
            <v>133</v>
          </cell>
          <cell r="G2137" t="str">
            <v>GAS</v>
          </cell>
          <cell r="H2137" t="str">
            <v>BASE JV</v>
          </cell>
          <cell r="I2137" t="str">
            <v>P&amp;T</v>
          </cell>
          <cell r="J2137" t="str">
            <v>GM Nigeria, Operated</v>
          </cell>
          <cell r="K2137" t="str">
            <v>GM Nigeria, Operated</v>
          </cell>
          <cell r="L2137" t="str">
            <v>Project Manager NLNG Supplies</v>
          </cell>
          <cell r="M2137" t="str">
            <v>MOJEED OKUNADE</v>
          </cell>
          <cell r="N2137" t="str">
            <v>MAJOR PROJECTS</v>
          </cell>
          <cell r="O2137" t="str">
            <v>MADUMELU, PAUL</v>
          </cell>
          <cell r="P2137" t="str">
            <v>DELE.ASALA@SHELL.COM</v>
          </cell>
          <cell r="Q2137" t="str">
            <v>OPEX</v>
          </cell>
          <cell r="R2137" t="str">
            <v>CAPEX</v>
          </cell>
          <cell r="S2137" t="str">
            <v>NON SAL</v>
          </cell>
          <cell r="T2137" t="str">
            <v>N/A</v>
          </cell>
          <cell r="U2137" t="str">
            <v>N/A</v>
          </cell>
          <cell r="V2137" t="str">
            <v>N/A</v>
          </cell>
          <cell r="W2137" t="str">
            <v>P242 Feasibility Expenses</v>
          </cell>
          <cell r="X2137" t="str">
            <v>S7200 Services</v>
          </cell>
          <cell r="Y2137" t="str">
            <v>A2180 Feasibility Expenses</v>
          </cell>
          <cell r="AB2137">
            <v>0</v>
          </cell>
          <cell r="AC2137">
            <v>0</v>
          </cell>
          <cell r="AD2137">
            <v>0</v>
          </cell>
        </row>
        <row r="2138">
          <cell r="A2138" t="str">
            <v>P.NG.PAE.DG.13.002</v>
          </cell>
          <cell r="B2138" t="str">
            <v>GBARAN SECURITY OF SUPPLY PROJECT</v>
          </cell>
          <cell r="C2138" t="str">
            <v>P.NG.PAE.DG.13.002</v>
          </cell>
          <cell r="D2138" t="str">
            <v>GBARAN SECURITY OF SUPPLY PROJECT</v>
          </cell>
          <cell r="E2138">
            <v>13302</v>
          </cell>
          <cell r="F2138">
            <v>133</v>
          </cell>
          <cell r="G2138" t="str">
            <v>GAS</v>
          </cell>
          <cell r="H2138" t="str">
            <v>BASE JV</v>
          </cell>
          <cell r="I2138" t="str">
            <v>P&amp;T</v>
          </cell>
          <cell r="J2138" t="str">
            <v>GM Nigeria, Operated</v>
          </cell>
          <cell r="K2138" t="str">
            <v>GM Nigeria, Operated</v>
          </cell>
          <cell r="L2138" t="str">
            <v>Project Manager NLNG Supplies</v>
          </cell>
          <cell r="M2138" t="str">
            <v>MOJEED OKUNADE</v>
          </cell>
          <cell r="N2138" t="str">
            <v>MAJOR PROJECTS</v>
          </cell>
          <cell r="O2138" t="str">
            <v>MADUMELU, PAUL</v>
          </cell>
          <cell r="P2138" t="str">
            <v>WILLIAM.EMINA@SHELL.COM</v>
          </cell>
          <cell r="Q2138" t="str">
            <v>OPEX</v>
          </cell>
          <cell r="R2138" t="str">
            <v>CAPEX</v>
          </cell>
          <cell r="S2138" t="str">
            <v>NON SAL</v>
          </cell>
          <cell r="T2138" t="str">
            <v>N/A</v>
          </cell>
          <cell r="U2138" t="str">
            <v>N/A</v>
          </cell>
          <cell r="V2138" t="str">
            <v>N/A</v>
          </cell>
          <cell r="W2138" t="str">
            <v>P242 Feasibility Expenses</v>
          </cell>
          <cell r="X2138" t="str">
            <v>S7200 Services</v>
          </cell>
          <cell r="Y2138" t="str">
            <v>A2180 Feasibility Expenses</v>
          </cell>
          <cell r="AB2138">
            <v>0</v>
          </cell>
          <cell r="AC2138">
            <v>0</v>
          </cell>
          <cell r="AD2138">
            <v>0</v>
          </cell>
        </row>
        <row r="2139">
          <cell r="A2139" t="str">
            <v>P.NG.PAE.DF.03.203.1230</v>
          </cell>
          <cell r="B2139" t="str">
            <v xml:space="preserve"> Gbaran 2B SCD </v>
          </cell>
          <cell r="C2139" t="str">
            <v>GU2A &amp; 2B SCD</v>
          </cell>
          <cell r="D2139" t="str">
            <v>GU2A &amp; 2B SCD</v>
          </cell>
          <cell r="E2139">
            <v>415008</v>
          </cell>
          <cell r="F2139">
            <v>4150</v>
          </cell>
          <cell r="G2139" t="str">
            <v>CDPA</v>
          </cell>
          <cell r="H2139" t="str">
            <v>BASE JV</v>
          </cell>
          <cell r="I2139" t="str">
            <v>P&amp;T</v>
          </cell>
          <cell r="J2139" t="str">
            <v>GM Nigeria, Operated</v>
          </cell>
          <cell r="K2139" t="str">
            <v>GM Nigeria, Operated</v>
          </cell>
          <cell r="L2139" t="str">
            <v>Project Manager NLNG Supplies</v>
          </cell>
          <cell r="M2139" t="str">
            <v>MOJEED OKUNADE</v>
          </cell>
          <cell r="N2139" t="str">
            <v>MAJOR PROJECTS</v>
          </cell>
          <cell r="O2139" t="str">
            <v>AKINLAMI, OLUWAKEMI</v>
          </cell>
          <cell r="P2139" t="str">
            <v>KIRI.OBOMANU@SHELL.COM</v>
          </cell>
          <cell r="Q2139" t="str">
            <v>OPEX</v>
          </cell>
          <cell r="R2139" t="str">
            <v>OPEX</v>
          </cell>
          <cell r="S2139" t="str">
            <v>NON SAL</v>
          </cell>
          <cell r="T2139" t="str">
            <v>N/A</v>
          </cell>
          <cell r="U2139" t="str">
            <v>N/A</v>
          </cell>
          <cell r="V2139" t="str">
            <v>C_OPSE_OIL_Z11</v>
          </cell>
          <cell r="W2139" t="str">
            <v>P236.08 Overhead (SCD)</v>
          </cell>
          <cell r="X2139" t="str">
            <v>S7200 Services</v>
          </cell>
          <cell r="Y2139" t="str">
            <v>A2340 Overhead</v>
          </cell>
          <cell r="AB2139">
            <v>494100000</v>
          </cell>
          <cell r="AC2139">
            <v>0</v>
          </cell>
          <cell r="AD2139">
            <v>1620000</v>
          </cell>
        </row>
        <row r="2140">
          <cell r="A2140" t="str">
            <v>P.NG.PAE.DL.11.001</v>
          </cell>
          <cell r="B2140" t="str">
            <v xml:space="preserve">CONSTRUCT AND PRE- COMMISSION           </v>
          </cell>
          <cell r="C2140" t="str">
            <v>P.NG.PAE.DL.13.001</v>
          </cell>
          <cell r="D2140" t="str">
            <v>FLOWLINE LEAKS REPAIR EAST</v>
          </cell>
          <cell r="E2140">
            <v>412002</v>
          </cell>
          <cell r="F2140">
            <v>4120</v>
          </cell>
          <cell r="G2140" t="str">
            <v>OF-MTCE</v>
          </cell>
          <cell r="H2140" t="str">
            <v>BASE JV</v>
          </cell>
          <cell r="I2140" t="str">
            <v>P&amp;T</v>
          </cell>
          <cell r="J2140" t="str">
            <v>GM Nigeria, Operated</v>
          </cell>
          <cell r="K2140" t="str">
            <v>GM Nigeria, Operated</v>
          </cell>
          <cell r="L2140" t="str">
            <v>Manager, Asset Engineering</v>
          </cell>
          <cell r="M2140" t="str">
            <v>MOJEED OKUNADE</v>
          </cell>
          <cell r="N2140" t="str">
            <v>ENGINEERING</v>
          </cell>
          <cell r="O2140" t="str">
            <v>EBEM, MARCEL</v>
          </cell>
          <cell r="P2140" t="str">
            <v>EMMANUEL.ERONMWON@SHELL.COM</v>
          </cell>
          <cell r="Q2140" t="str">
            <v>OPEX</v>
          </cell>
          <cell r="R2140" t="str">
            <v>OPEX</v>
          </cell>
          <cell r="S2140" t="str">
            <v>NON SAL</v>
          </cell>
          <cell r="T2140" t="str">
            <v>N/A</v>
          </cell>
          <cell r="U2140" t="str">
            <v>N/A</v>
          </cell>
          <cell r="V2140" t="str">
            <v>N/A</v>
          </cell>
          <cell r="W2140" t="str">
            <v>P233 Facilities Maintenance</v>
          </cell>
          <cell r="X2140" t="str">
            <v>S7200 Services</v>
          </cell>
          <cell r="Y2140" t="str">
            <v>A2140 Facilities Maintenance</v>
          </cell>
          <cell r="AB2140">
            <v>0</v>
          </cell>
          <cell r="AC2140">
            <v>0</v>
          </cell>
          <cell r="AD2140">
            <v>0</v>
          </cell>
        </row>
        <row r="2141">
          <cell r="A2141" t="str">
            <v>P.NG.PAE.DL.13.001</v>
          </cell>
          <cell r="B2141" t="str">
            <v>FLOWLINE LEAKS REPAIR EAST</v>
          </cell>
          <cell r="C2141" t="str">
            <v>P.NG.PAE.DL.13.001</v>
          </cell>
          <cell r="D2141" t="str">
            <v>FLOWLINE LEAKS REPAIR EAST</v>
          </cell>
          <cell r="E2141">
            <v>412002</v>
          </cell>
          <cell r="F2141">
            <v>4120</v>
          </cell>
          <cell r="G2141" t="str">
            <v>OF-MTCE</v>
          </cell>
          <cell r="H2141" t="str">
            <v>BASE JV</v>
          </cell>
          <cell r="I2141" t="str">
            <v>P&amp;T</v>
          </cell>
          <cell r="J2141" t="str">
            <v>GM Nigeria, Operated</v>
          </cell>
          <cell r="K2141" t="str">
            <v>GM Nigeria, Operated</v>
          </cell>
          <cell r="L2141" t="str">
            <v>Manager, Asset Engineering</v>
          </cell>
          <cell r="M2141" t="str">
            <v>MOJEED OKUNADE</v>
          </cell>
          <cell r="N2141" t="str">
            <v>ENGINEERING</v>
          </cell>
          <cell r="O2141" t="str">
            <v>EBEM, MARCEL</v>
          </cell>
          <cell r="P2141" t="str">
            <v>EMMANUEL.ERONMWON@SHELL.COM</v>
          </cell>
          <cell r="Q2141" t="str">
            <v>OPEX</v>
          </cell>
          <cell r="R2141" t="str">
            <v>OPEX</v>
          </cell>
          <cell r="S2141" t="str">
            <v>NON SAL</v>
          </cell>
          <cell r="T2141" t="str">
            <v>N/A</v>
          </cell>
          <cell r="U2141" t="str">
            <v>N/A</v>
          </cell>
          <cell r="V2141" t="str">
            <v>C_OPSE_OIL_Z11</v>
          </cell>
          <cell r="W2141" t="str">
            <v>P233 Facilities Maintenance</v>
          </cell>
          <cell r="X2141" t="str">
            <v>S7200 Services</v>
          </cell>
          <cell r="Y2141" t="str">
            <v>A2180 Feasibility Expenses</v>
          </cell>
          <cell r="AB2141">
            <v>41279312</v>
          </cell>
          <cell r="AC2141">
            <v>113438</v>
          </cell>
          <cell r="AD2141">
            <v>248780.00655737706</v>
          </cell>
        </row>
        <row r="2142">
          <cell r="A2142" t="str">
            <v>P.NG.PAE.DL.14.001</v>
          </cell>
          <cell r="B2142" t="str">
            <v>FLOWLINE LEAKS REPAIR EAST</v>
          </cell>
          <cell r="C2142" t="str">
            <v>P.NG.PAE.DL.13.001</v>
          </cell>
          <cell r="D2142" t="str">
            <v>FLOWLINE LEAKS REPAIR EAST</v>
          </cell>
          <cell r="E2142">
            <v>412002</v>
          </cell>
          <cell r="F2142">
            <v>4120</v>
          </cell>
          <cell r="G2142" t="str">
            <v>OF-MTCE</v>
          </cell>
          <cell r="H2142" t="str">
            <v>BASE JV</v>
          </cell>
          <cell r="I2142" t="str">
            <v>P&amp;T</v>
          </cell>
          <cell r="J2142" t="str">
            <v>GM Nigeria, Operated</v>
          </cell>
          <cell r="K2142" t="str">
            <v>GM Nigeria, Operated</v>
          </cell>
          <cell r="L2142" t="str">
            <v>Manager, Asset Engineering</v>
          </cell>
          <cell r="M2142" t="str">
            <v>MOJEED OKUNADE</v>
          </cell>
          <cell r="N2142" t="str">
            <v>ENGINEERING</v>
          </cell>
          <cell r="O2142" t="str">
            <v>EBEM, MARCEL</v>
          </cell>
          <cell r="P2142" t="str">
            <v>EMMANUEL.ERONMWON@SHELL.COM</v>
          </cell>
          <cell r="Q2142" t="str">
            <v>OPEX</v>
          </cell>
          <cell r="R2142" t="str">
            <v>OPEX</v>
          </cell>
          <cell r="S2142" t="str">
            <v>NON SAL</v>
          </cell>
          <cell r="T2142" t="str">
            <v>N/A</v>
          </cell>
          <cell r="U2142" t="str">
            <v>N/A</v>
          </cell>
          <cell r="V2142" t="str">
            <v>N/A</v>
          </cell>
          <cell r="W2142" t="str">
            <v>P233 Facilities Maintenance</v>
          </cell>
          <cell r="X2142" t="str">
            <v>S7200 Services</v>
          </cell>
          <cell r="Y2142" t="str">
            <v>A2140 Facilities Maintenance</v>
          </cell>
          <cell r="AB2142">
            <v>0</v>
          </cell>
          <cell r="AC2142">
            <v>0</v>
          </cell>
          <cell r="AD2142">
            <v>0</v>
          </cell>
        </row>
        <row r="2143">
          <cell r="A2143" t="str">
            <v>P.NG.PAE.DG.13.015</v>
          </cell>
          <cell r="B2143" t="str">
            <v>AFAM F5 SCD</v>
          </cell>
          <cell r="C2143" t="str">
            <v>P.NG.PAE.DG.13.015</v>
          </cell>
          <cell r="D2143" t="str">
            <v>AFAM F5 SCD</v>
          </cell>
          <cell r="E2143">
            <v>414003</v>
          </cell>
          <cell r="F2143">
            <v>4140</v>
          </cell>
          <cell r="G2143" t="str">
            <v>CDPA</v>
          </cell>
          <cell r="H2143" t="str">
            <v>DOMGAS/IPP</v>
          </cell>
          <cell r="I2143" t="str">
            <v>CC &amp; MD</v>
          </cell>
          <cell r="J2143" t="str">
            <v>EXTERNAL RELATIONS</v>
          </cell>
          <cell r="K2143" t="str">
            <v>External Relations Manager</v>
          </cell>
          <cell r="L2143" t="str">
            <v>Stakeholder Relations Manager</v>
          </cell>
          <cell r="M2143" t="str">
            <v>CHIGBO ENENMO</v>
          </cell>
          <cell r="N2143" t="str">
            <v>EXTERNAL RELATIONS</v>
          </cell>
          <cell r="O2143" t="str">
            <v>SOKUNBI, ADEOLA</v>
          </cell>
          <cell r="P2143" t="str">
            <v>MESHACK.ASOMBA@SHELL.COM</v>
          </cell>
          <cell r="Q2143" t="str">
            <v>OPEX</v>
          </cell>
          <cell r="R2143" t="str">
            <v>OPEX</v>
          </cell>
          <cell r="S2143" t="str">
            <v>NON SAL</v>
          </cell>
          <cell r="T2143" t="str">
            <v>N/A</v>
          </cell>
          <cell r="U2143" t="str">
            <v>N/A</v>
          </cell>
          <cell r="V2143" t="str">
            <v>C_AFAM_F5</v>
          </cell>
          <cell r="W2143" t="str">
            <v>P236.08 Overhead (SCD)</v>
          </cell>
          <cell r="X2143" t="str">
            <v>S7200 Services</v>
          </cell>
          <cell r="Y2143" t="str">
            <v>A2180 Feasibility Expenses</v>
          </cell>
          <cell r="AB2143">
            <v>4279920</v>
          </cell>
          <cell r="AC2143">
            <v>0</v>
          </cell>
          <cell r="AD2143">
            <v>14032.524590163934</v>
          </cell>
        </row>
        <row r="2144">
          <cell r="A2144" t="str">
            <v>P.NG.PBE.IC.04.001</v>
          </cell>
          <cell r="B2144" t="str">
            <v>OGBIA-AKIPELAI-NEMBE ROAD</v>
          </cell>
          <cell r="C2144" t="str">
            <v>P.NG.PBE.IC.04.001</v>
          </cell>
          <cell r="D2144" t="str">
            <v>OGBIA-AKIPELAI-NEMBE ROAD (CD - ROAD)</v>
          </cell>
          <cell r="E2144">
            <v>415008</v>
          </cell>
          <cell r="F2144">
            <v>4150</v>
          </cell>
          <cell r="G2144" t="str">
            <v>CDPA</v>
          </cell>
          <cell r="H2144" t="str">
            <v>BASE JV</v>
          </cell>
          <cell r="I2144" t="str">
            <v>CC &amp; MD</v>
          </cell>
          <cell r="J2144" t="str">
            <v>EXTERNAL RELATIONS</v>
          </cell>
          <cell r="K2144" t="str">
            <v>External Relations Manager</v>
          </cell>
          <cell r="L2144" t="str">
            <v>ER Strategy &amp; Value Assurance Mgr</v>
          </cell>
          <cell r="M2144" t="str">
            <v>CHIGBO ENENMO</v>
          </cell>
          <cell r="N2144" t="str">
            <v>EXTERNAL RELATIONS</v>
          </cell>
          <cell r="O2144" t="str">
            <v>SOKUNBI, ADEOLA</v>
          </cell>
          <cell r="P2144" t="str">
            <v>MAXWELL.EBIRIM@SHELL.COM</v>
          </cell>
          <cell r="Q2144" t="str">
            <v>OPEX</v>
          </cell>
          <cell r="R2144" t="str">
            <v>OPEX</v>
          </cell>
          <cell r="S2144" t="str">
            <v>NON SAL</v>
          </cell>
          <cell r="T2144" t="str">
            <v>N/A</v>
          </cell>
          <cell r="U2144" t="str">
            <v>N/A</v>
          </cell>
          <cell r="V2144" t="str">
            <v>C_OPSE_OIL_Z11</v>
          </cell>
          <cell r="W2144" t="str">
            <v>P236.08 Overhead (SCD)</v>
          </cell>
          <cell r="X2144" t="str">
            <v>S7200 Services</v>
          </cell>
          <cell r="Y2144" t="str">
            <v>A2340 Overhead</v>
          </cell>
          <cell r="AB2144">
            <v>0</v>
          </cell>
          <cell r="AC2144">
            <v>0</v>
          </cell>
          <cell r="AD2144">
            <v>0</v>
          </cell>
        </row>
        <row r="2145">
          <cell r="A2145" t="str">
            <v>P.NG.PAE.DG.17.001</v>
          </cell>
          <cell r="B2145" t="str">
            <v xml:space="preserve"> Gbaran 3B Uzu Pre-FID cost </v>
          </cell>
          <cell r="C2145" t="str">
            <v xml:space="preserve"> Gbaran 3B Uzu Pre-FID cost </v>
          </cell>
          <cell r="D2145" t="str">
            <v xml:space="preserve"> Gbaran 3B Uzu Pre-FID cost </v>
          </cell>
          <cell r="E2145">
            <v>13301</v>
          </cell>
          <cell r="F2145">
            <v>133</v>
          </cell>
          <cell r="G2145" t="str">
            <v>GAS</v>
          </cell>
          <cell r="H2145" t="str">
            <v>BASE JV</v>
          </cell>
          <cell r="I2145" t="str">
            <v>P&amp;T</v>
          </cell>
          <cell r="J2145" t="str">
            <v>GM Nigeria, Operated</v>
          </cell>
          <cell r="K2145" t="str">
            <v>GM Nigeria, Operated</v>
          </cell>
          <cell r="L2145" t="str">
            <v>Project Manager NLNG Supplies</v>
          </cell>
          <cell r="M2145" t="str">
            <v>MOJEED OKUNADE</v>
          </cell>
          <cell r="N2145" t="str">
            <v>MAJOR PROJECTS</v>
          </cell>
          <cell r="O2145" t="str">
            <v>AKINLAMI, OLUWAKEMI</v>
          </cell>
          <cell r="P2145" t="str">
            <v>TUNDE.ADESANYA@SHELL.COM</v>
          </cell>
          <cell r="Q2145" t="str">
            <v>OPEX</v>
          </cell>
          <cell r="R2145" t="str">
            <v>CAPEX</v>
          </cell>
          <cell r="S2145" t="str">
            <v>NON Wells</v>
          </cell>
          <cell r="T2145" t="str">
            <v>N/A</v>
          </cell>
          <cell r="U2145" t="str">
            <v>N/A</v>
          </cell>
          <cell r="V2145" t="str">
            <v>C_GBARAN PH 3 (ENWHE GREEN FIELD)_Pre-Fid</v>
          </cell>
          <cell r="W2145" t="str">
            <v>P242 Feasibility Expenses</v>
          </cell>
          <cell r="X2145" t="str">
            <v>S7200 Services</v>
          </cell>
          <cell r="Y2145" t="str">
            <v>A2180 Feasibility Expenses</v>
          </cell>
          <cell r="AB2145">
            <v>0</v>
          </cell>
          <cell r="AC2145">
            <v>0</v>
          </cell>
          <cell r="AD2145">
            <v>0</v>
          </cell>
        </row>
        <row r="2146">
          <cell r="A2146" t="str">
            <v>P.NG.PPE.DP.02.002</v>
          </cell>
          <cell r="B2146" t="str">
            <v>NEMBE CREEK PIPELINE REPL -COMM PROJECTS</v>
          </cell>
          <cell r="C2146" t="str">
            <v>P.NG.PBE.IC.04.001</v>
          </cell>
          <cell r="D2146" t="str">
            <v>OGBIA-AKIPELAI-NEMBE ROAD (CD - ROAD)</v>
          </cell>
          <cell r="E2146">
            <v>415008</v>
          </cell>
          <cell r="F2146">
            <v>4150</v>
          </cell>
          <cell r="G2146" t="str">
            <v>CDPA</v>
          </cell>
          <cell r="H2146" t="str">
            <v>BASE JV</v>
          </cell>
          <cell r="I2146" t="str">
            <v>CC &amp; MD</v>
          </cell>
          <cell r="J2146" t="str">
            <v>EXTERNAL RELATIONS</v>
          </cell>
          <cell r="K2146" t="str">
            <v>External Relations Manager</v>
          </cell>
          <cell r="L2146" t="str">
            <v>Stakeholder Relations Manager</v>
          </cell>
          <cell r="M2146" t="str">
            <v>CHIGBO ENENMO</v>
          </cell>
          <cell r="N2146" t="str">
            <v>EXTERNAL RELATIONS</v>
          </cell>
          <cell r="O2146" t="str">
            <v>SOKUNBI, ADEOLA</v>
          </cell>
          <cell r="P2146" t="str">
            <v>MAXWELL.EBIRIM@SHELL.COM</v>
          </cell>
          <cell r="Q2146" t="str">
            <v>OPEX</v>
          </cell>
          <cell r="R2146" t="str">
            <v>OPEX</v>
          </cell>
          <cell r="S2146" t="str">
            <v>NON SAL</v>
          </cell>
          <cell r="T2146" t="str">
            <v>N/A</v>
          </cell>
          <cell r="U2146" t="str">
            <v>N/A</v>
          </cell>
          <cell r="V2146" t="str">
            <v>N/A</v>
          </cell>
          <cell r="W2146" t="str">
            <v>P236.08 Overhead (SCD)</v>
          </cell>
          <cell r="X2146" t="str">
            <v>S7200 Services</v>
          </cell>
          <cell r="Y2146" t="str">
            <v>A2340 Overhead</v>
          </cell>
          <cell r="AB2146">
            <v>0</v>
          </cell>
          <cell r="AC2146">
            <v>0</v>
          </cell>
          <cell r="AD2146">
            <v>0</v>
          </cell>
        </row>
        <row r="2147">
          <cell r="A2147" t="str">
            <v>P.NG.PBW.DL.13.001</v>
          </cell>
          <cell r="B2147" t="str">
            <v>FLOWLINE LEAKS REPAIR WEST</v>
          </cell>
          <cell r="C2147" t="str">
            <v>P.NG.PBW.DL.13.001</v>
          </cell>
          <cell r="D2147" t="str">
            <v>FLOWLINE LEAKS REPAIR WEST</v>
          </cell>
          <cell r="E2147">
            <v>412002</v>
          </cell>
          <cell r="F2147">
            <v>4120</v>
          </cell>
          <cell r="G2147" t="str">
            <v>OF-MTCE</v>
          </cell>
          <cell r="H2147" t="str">
            <v>BASE JV</v>
          </cell>
          <cell r="I2147" t="str">
            <v>P&amp;T</v>
          </cell>
          <cell r="J2147" t="str">
            <v>GM Nigeria, Operated</v>
          </cell>
          <cell r="K2147" t="str">
            <v>GM Nigeria, Operated</v>
          </cell>
          <cell r="L2147" t="str">
            <v>Manager, Asset Engineering</v>
          </cell>
          <cell r="M2147" t="str">
            <v>MOJEED OKUNADE</v>
          </cell>
          <cell r="N2147" t="str">
            <v>ENGINEERING</v>
          </cell>
          <cell r="O2147" t="str">
            <v>EBEM, MARCEL</v>
          </cell>
          <cell r="P2147" t="str">
            <v>SEPREBO.SAGBE@SHELL.COM</v>
          </cell>
          <cell r="Q2147" t="str">
            <v>OPEX</v>
          </cell>
          <cell r="R2147" t="str">
            <v>OPEX</v>
          </cell>
          <cell r="S2147" t="str">
            <v>NON SAL</v>
          </cell>
          <cell r="T2147" t="str">
            <v>N/A</v>
          </cell>
          <cell r="U2147" t="str">
            <v>N/A</v>
          </cell>
          <cell r="V2147" t="str">
            <v>C_OPSE_OIL_Z11</v>
          </cell>
          <cell r="W2147" t="str">
            <v>P233 Facilities Maintenance</v>
          </cell>
          <cell r="X2147" t="str">
            <v>S7200 Services</v>
          </cell>
          <cell r="Y2147" t="str">
            <v>A2140 Facilities Maintenance</v>
          </cell>
          <cell r="AB2147">
            <v>30959312</v>
          </cell>
          <cell r="AC2147">
            <v>114298</v>
          </cell>
          <cell r="AD2147">
            <v>215803.94098360656</v>
          </cell>
        </row>
        <row r="2148">
          <cell r="A2148" t="str">
            <v>P.NG.PBW.DL.14.001</v>
          </cell>
          <cell r="B2148" t="str">
            <v>FLOWLINE LEAKS REPAIR WEST</v>
          </cell>
          <cell r="C2148" t="str">
            <v>P.NG.PBW.DL.13.001</v>
          </cell>
          <cell r="D2148" t="str">
            <v>FLOWLINE LEAKS REPAIR WEST</v>
          </cell>
          <cell r="E2148">
            <v>412002</v>
          </cell>
          <cell r="F2148">
            <v>4120</v>
          </cell>
          <cell r="G2148" t="str">
            <v>OF-MTCE</v>
          </cell>
          <cell r="H2148" t="str">
            <v>BASE JV</v>
          </cell>
          <cell r="I2148" t="str">
            <v>P&amp;T</v>
          </cell>
          <cell r="J2148" t="str">
            <v>GM Nigeria, Operated</v>
          </cell>
          <cell r="K2148" t="str">
            <v>GM Nigeria, Operated</v>
          </cell>
          <cell r="L2148" t="str">
            <v>Manager, Asset Engineering</v>
          </cell>
          <cell r="M2148" t="str">
            <v>MOJEED OKUNADE</v>
          </cell>
          <cell r="N2148" t="str">
            <v>ENGINEERING</v>
          </cell>
          <cell r="O2148" t="str">
            <v>EBEM, MARCEL</v>
          </cell>
          <cell r="P2148" t="str">
            <v>SEPREBO.SAGBE@SHELL.COM</v>
          </cell>
          <cell r="Q2148" t="str">
            <v>OPEX</v>
          </cell>
          <cell r="R2148" t="str">
            <v>OPEX</v>
          </cell>
          <cell r="S2148" t="str">
            <v>NON SAL</v>
          </cell>
          <cell r="T2148" t="str">
            <v>N/A</v>
          </cell>
          <cell r="U2148" t="str">
            <v>N/A</v>
          </cell>
          <cell r="V2148" t="str">
            <v>N/A</v>
          </cell>
          <cell r="W2148" t="str">
            <v>P233 Facilities Maintenance</v>
          </cell>
          <cell r="X2148" t="str">
            <v>S7200 Services</v>
          </cell>
          <cell r="Y2148" t="str">
            <v>A2140 Facilities Maintenance</v>
          </cell>
          <cell r="AB2148">
            <v>0</v>
          </cell>
          <cell r="AC2148">
            <v>0</v>
          </cell>
          <cell r="AD2148">
            <v>0</v>
          </cell>
        </row>
        <row r="2149">
          <cell r="A2149" t="str">
            <v>P.NG.PAE.DL.18.001</v>
          </cell>
          <cell r="B2149" t="str">
            <v>Corporate vandalized flowline replacement</v>
          </cell>
          <cell r="C2149" t="str">
            <v xml:space="preserve">NEW_ASS-ENG_F/L </v>
          </cell>
          <cell r="D2149" t="str">
            <v>Corporate vandalized flowline replacement</v>
          </cell>
          <cell r="E2149">
            <v>412002</v>
          </cell>
          <cell r="F2149">
            <v>4120</v>
          </cell>
          <cell r="G2149" t="str">
            <v>OF-MTCE</v>
          </cell>
          <cell r="H2149" t="str">
            <v>BASE JV</v>
          </cell>
          <cell r="I2149" t="str">
            <v>P&amp;T</v>
          </cell>
          <cell r="J2149" t="str">
            <v>GM Nigeria, Operated</v>
          </cell>
          <cell r="K2149" t="str">
            <v>GM Nigeria, Operated</v>
          </cell>
          <cell r="L2149" t="str">
            <v>Manager, Asset Engineering</v>
          </cell>
          <cell r="M2149" t="str">
            <v>MOJEED OKUNADE</v>
          </cell>
          <cell r="N2149" t="str">
            <v>ENGINEERING</v>
          </cell>
          <cell r="O2149" t="str">
            <v>EBEM, MARCEL</v>
          </cell>
          <cell r="P2149" t="str">
            <v>EMMANUEL.ERONMWON@SHELL.COM</v>
          </cell>
          <cell r="Q2149" t="str">
            <v>OPEX</v>
          </cell>
          <cell r="R2149" t="str">
            <v>OPEX</v>
          </cell>
          <cell r="S2149" t="str">
            <v>NON SAL</v>
          </cell>
          <cell r="T2149" t="str">
            <v>N/A</v>
          </cell>
          <cell r="U2149" t="str">
            <v>N/A</v>
          </cell>
          <cell r="V2149" t="str">
            <v>N/A</v>
          </cell>
          <cell r="W2149" t="str">
            <v>P233 Facilities Maintenance</v>
          </cell>
          <cell r="X2149" t="str">
            <v>S7200 Services</v>
          </cell>
          <cell r="Y2149" t="str">
            <v>A2140 Facilities Maintenance</v>
          </cell>
          <cell r="AB2149">
            <v>0</v>
          </cell>
          <cell r="AC2149">
            <v>0</v>
          </cell>
          <cell r="AD2149">
            <v>0</v>
          </cell>
        </row>
        <row r="2150">
          <cell r="A2150" t="str">
            <v>P.NG.PAE.IM.18.001</v>
          </cell>
          <cell r="B2150" t="str">
            <v>Facility Mechanical Repairs  Works East</v>
          </cell>
          <cell r="C2150" t="str">
            <v>NEW_ASS-ENG_MECH UPGRD-E</v>
          </cell>
          <cell r="D2150" t="str">
            <v>Facility Mechanical Repairs  Works East</v>
          </cell>
          <cell r="E2150">
            <v>412002</v>
          </cell>
          <cell r="F2150">
            <v>4120</v>
          </cell>
          <cell r="G2150" t="str">
            <v>OF-MTCE</v>
          </cell>
          <cell r="H2150" t="str">
            <v>BASE JV</v>
          </cell>
          <cell r="I2150" t="str">
            <v>P&amp;T</v>
          </cell>
          <cell r="J2150" t="str">
            <v>GM Nigeria, Operated</v>
          </cell>
          <cell r="K2150" t="str">
            <v>GM Nigeria, Operated</v>
          </cell>
          <cell r="L2150" t="str">
            <v>Manager, Asset Engineering</v>
          </cell>
          <cell r="M2150" t="str">
            <v>MOJEED OKUNADE</v>
          </cell>
          <cell r="N2150" t="str">
            <v>ENGINEERING</v>
          </cell>
          <cell r="O2150" t="str">
            <v>EBEM, MARCEL</v>
          </cell>
          <cell r="P2150" t="str">
            <v>UCHE.EGUNATUM@SHELL.COM</v>
          </cell>
          <cell r="Q2150" t="str">
            <v>OPEX</v>
          </cell>
          <cell r="R2150" t="str">
            <v>OPEX</v>
          </cell>
          <cell r="S2150" t="str">
            <v>NON SAL</v>
          </cell>
          <cell r="T2150" t="str">
            <v>N/A</v>
          </cell>
          <cell r="U2150" t="str">
            <v>N/A</v>
          </cell>
          <cell r="V2150" t="str">
            <v>N/A</v>
          </cell>
          <cell r="W2150" t="str">
            <v>P233 Facilities Maintenance</v>
          </cell>
          <cell r="X2150" t="str">
            <v>S7200 Services</v>
          </cell>
          <cell r="Y2150" t="str">
            <v>A2140 Facilities Maintenance</v>
          </cell>
          <cell r="AB2150">
            <v>0</v>
          </cell>
          <cell r="AC2150">
            <v>0</v>
          </cell>
          <cell r="AD2150">
            <v>0</v>
          </cell>
        </row>
        <row r="2151">
          <cell r="A2151" t="str">
            <v>P.NG.PAE.IM.18.002</v>
          </cell>
          <cell r="B2151" t="str">
            <v>Swamp West Extra Ordinary FS/Platform Repairs</v>
          </cell>
          <cell r="C2151" t="str">
            <v xml:space="preserve">  NEW_ASS-ENG_FS-EXT-MTC </v>
          </cell>
          <cell r="D2151" t="str">
            <v>Swamp West Extra Ordinary FS/Platform Repairs</v>
          </cell>
          <cell r="E2151">
            <v>412002</v>
          </cell>
          <cell r="F2151">
            <v>4120</v>
          </cell>
          <cell r="G2151" t="str">
            <v>OF-MTCE</v>
          </cell>
          <cell r="H2151" t="str">
            <v>BASE JV</v>
          </cell>
          <cell r="I2151" t="str">
            <v>P&amp;T</v>
          </cell>
          <cell r="J2151" t="str">
            <v>GM Nigeria, Operated</v>
          </cell>
          <cell r="K2151" t="str">
            <v>GM Nigeria, Operated</v>
          </cell>
          <cell r="L2151" t="str">
            <v>Manager, Asset Engineering</v>
          </cell>
          <cell r="M2151" t="str">
            <v>MOJEED OKUNADE</v>
          </cell>
          <cell r="N2151" t="str">
            <v>ENGINEERING</v>
          </cell>
          <cell r="O2151" t="str">
            <v>EBEM, MARCEL</v>
          </cell>
          <cell r="P2151" t="str">
            <v>SEPREBO.SAGBE@SHELL.COM</v>
          </cell>
          <cell r="Q2151" t="str">
            <v>OPEX</v>
          </cell>
          <cell r="R2151" t="str">
            <v>OPEX</v>
          </cell>
          <cell r="S2151" t="str">
            <v>NON SAL</v>
          </cell>
          <cell r="T2151" t="str">
            <v>N/A</v>
          </cell>
          <cell r="U2151" t="str">
            <v>N/A</v>
          </cell>
          <cell r="V2151" t="str">
            <v>C_OPSE_OIL_Z11</v>
          </cell>
          <cell r="W2151" t="str">
            <v>P233 Facilities Maintenance</v>
          </cell>
          <cell r="X2151" t="str">
            <v>S7200 Services</v>
          </cell>
          <cell r="Y2151" t="str">
            <v>A2140 Facilities Maintenance</v>
          </cell>
          <cell r="AB2151">
            <v>0</v>
          </cell>
          <cell r="AC2151">
            <v>0</v>
          </cell>
          <cell r="AD2151">
            <v>0</v>
          </cell>
        </row>
        <row r="2152">
          <cell r="A2152" t="str">
            <v>P.NG.PAE.OP.10.001</v>
          </cell>
          <cell r="B2152" t="str">
            <v>EAST LAND WELLS SECURING 4</v>
          </cell>
          <cell r="C2152" t="str">
            <v>P.NG.PAE.OP.10.001</v>
          </cell>
          <cell r="D2152" t="str">
            <v>EAST LAND WELLS SECURING 4</v>
          </cell>
          <cell r="E2152">
            <v>411001</v>
          </cell>
          <cell r="F2152">
            <v>4110</v>
          </cell>
          <cell r="G2152" t="str">
            <v>PE</v>
          </cell>
          <cell r="H2152" t="str">
            <v>BASE JV</v>
          </cell>
          <cell r="I2152" t="str">
            <v>P&amp;T</v>
          </cell>
          <cell r="J2152" t="str">
            <v>WELLS</v>
          </cell>
          <cell r="K2152" t="str">
            <v>GM Wells Ops SPDC</v>
          </cell>
          <cell r="L2152" t="str">
            <v>Well Engineering Manager (CWI)</v>
          </cell>
          <cell r="M2152" t="str">
            <v>MOJEED OKUNADE</v>
          </cell>
          <cell r="N2152" t="str">
            <v>WELLS</v>
          </cell>
          <cell r="O2152" t="str">
            <v>AUDU-USMAN, ISAAC</v>
          </cell>
          <cell r="P2152" t="str">
            <v>NURUDEEN.IBRAHIM@SHELL.COM</v>
          </cell>
          <cell r="Q2152" t="str">
            <v>OPEX</v>
          </cell>
          <cell r="R2152" t="str">
            <v>OPEX</v>
          </cell>
          <cell r="S2152" t="str">
            <v>NON SAL</v>
          </cell>
          <cell r="T2152" t="str">
            <v>N/A</v>
          </cell>
          <cell r="U2152" t="str">
            <v>N/A</v>
          </cell>
          <cell r="V2152" t="str">
            <v>N_AGBD_EL1_N01</v>
          </cell>
          <cell r="W2152" t="str">
            <v>P232 Well Mtce, Testing &amp; Stimulation</v>
          </cell>
          <cell r="X2152" t="str">
            <v>S7200 Services</v>
          </cell>
          <cell r="Y2152" t="str">
            <v>A2130 Well/Mine Maintenance</v>
          </cell>
          <cell r="AB2152">
            <v>88770006</v>
          </cell>
          <cell r="AC2152">
            <v>436573.8</v>
          </cell>
          <cell r="AD2152">
            <v>727623</v>
          </cell>
        </row>
        <row r="2153">
          <cell r="A2153" t="str">
            <v>P.NG.PAE.OP.10.002</v>
          </cell>
          <cell r="B2153" t="str">
            <v>WELL MOVABLES EMERGENCY READINESS</v>
          </cell>
          <cell r="C2153" t="str">
            <v>P.NG.PAE.OP.10.002</v>
          </cell>
          <cell r="D2153" t="str">
            <v>WELL MOVABLES EMERGENCY READINESS</v>
          </cell>
          <cell r="E2153">
            <v>415004</v>
          </cell>
          <cell r="F2153">
            <v>4150</v>
          </cell>
          <cell r="G2153" t="str">
            <v>PE</v>
          </cell>
          <cell r="H2153" t="str">
            <v>BASE JV</v>
          </cell>
          <cell r="I2153" t="str">
            <v>P&amp;T</v>
          </cell>
          <cell r="J2153" t="str">
            <v>WELLS</v>
          </cell>
          <cell r="K2153" t="str">
            <v>GM Wells Ops SPDC</v>
          </cell>
          <cell r="L2153" t="str">
            <v>Well Engineering Manager</v>
          </cell>
          <cell r="M2153" t="str">
            <v>MOJEED OKUNADE</v>
          </cell>
          <cell r="N2153" t="str">
            <v>WELLS</v>
          </cell>
          <cell r="O2153" t="str">
            <v>AUDU-USMAN, ISAAC</v>
          </cell>
          <cell r="P2153" t="str">
            <v>NURUDEEN.IBRAHIM@SHELL.COM</v>
          </cell>
          <cell r="Q2153" t="str">
            <v>OPEX</v>
          </cell>
          <cell r="R2153" t="str">
            <v>OPEX</v>
          </cell>
          <cell r="S2153" t="str">
            <v>NON SAL</v>
          </cell>
          <cell r="T2153" t="str">
            <v>N/A</v>
          </cell>
          <cell r="U2153" t="str">
            <v>N/A</v>
          </cell>
          <cell r="V2153" t="str">
            <v>C_OPSE_OIL_Z11</v>
          </cell>
          <cell r="W2153" t="str">
            <v>P232 Well Mtce, Testing &amp; Stimulation</v>
          </cell>
          <cell r="X2153" t="str">
            <v>S7200 Services</v>
          </cell>
          <cell r="Y2153" t="str">
            <v>A2130 Well/Mine Maintenance</v>
          </cell>
          <cell r="AB2153">
            <v>127709600</v>
          </cell>
          <cell r="AC2153">
            <v>628080</v>
          </cell>
          <cell r="AD2153">
            <v>1046800</v>
          </cell>
        </row>
        <row r="2154">
          <cell r="A2154" t="str">
            <v>P.NG.PAE.OP.13.001</v>
          </cell>
          <cell r="B2154" t="str">
            <v>WELLS DEFERMENT REDUCTION</v>
          </cell>
          <cell r="C2154" t="str">
            <v>P.NG.PAE.OP.13.001</v>
          </cell>
          <cell r="D2154" t="str">
            <v>UN-PLANNED INTERVENTION</v>
          </cell>
          <cell r="E2154">
            <v>411006</v>
          </cell>
          <cell r="F2154">
            <v>4110</v>
          </cell>
          <cell r="G2154" t="str">
            <v>PE</v>
          </cell>
          <cell r="H2154" t="str">
            <v>BASE JV</v>
          </cell>
          <cell r="I2154" t="str">
            <v>PRODUCTION</v>
          </cell>
          <cell r="J2154" t="str">
            <v>PRODUCTION</v>
          </cell>
          <cell r="K2154" t="str">
            <v>Asset Manager, Land East Hub</v>
          </cell>
          <cell r="L2154" t="str">
            <v>Asset Management Integration Lead</v>
          </cell>
          <cell r="M2154" t="str">
            <v>IRETI OMOTOSO</v>
          </cell>
          <cell r="N2154" t="str">
            <v>PRODUCTION</v>
          </cell>
          <cell r="O2154" t="str">
            <v>ADEDIRAN, ADEWALE</v>
          </cell>
          <cell r="P2154" t="str">
            <v>EZIOKWU.ABIAGOM@SHELL.COM</v>
          </cell>
          <cell r="Q2154" t="str">
            <v>OPEX</v>
          </cell>
          <cell r="R2154" t="str">
            <v>OPEX</v>
          </cell>
          <cell r="S2154" t="str">
            <v>NON SAL</v>
          </cell>
          <cell r="T2154" t="str">
            <v>N/A</v>
          </cell>
          <cell r="U2154" t="str">
            <v>N/A</v>
          </cell>
          <cell r="V2154" t="str">
            <v>N/A</v>
          </cell>
          <cell r="W2154" t="str">
            <v>P232 Well Mtce, Testing &amp; Stimulation</v>
          </cell>
          <cell r="X2154" t="str">
            <v>S7200 Services</v>
          </cell>
          <cell r="Y2154" t="str">
            <v>A2130 Well/Mine Maintenance</v>
          </cell>
          <cell r="AB2154">
            <v>0</v>
          </cell>
          <cell r="AC2154">
            <v>0</v>
          </cell>
          <cell r="AD2154">
            <v>0</v>
          </cell>
        </row>
        <row r="2155">
          <cell r="A2155" t="str">
            <v>P.NG.PAE.OP.13.002</v>
          </cell>
          <cell r="B2155" t="str">
            <v>WELLS RESURVEY</v>
          </cell>
          <cell r="C2155" t="str">
            <v>P.NG.PAE.OP.13.002</v>
          </cell>
          <cell r="D2155" t="str">
            <v>WELLS RESURVEY</v>
          </cell>
          <cell r="E2155">
            <v>426000</v>
          </cell>
          <cell r="F2155">
            <v>4260</v>
          </cell>
          <cell r="G2155" t="str">
            <v>PE</v>
          </cell>
          <cell r="H2155" t="str">
            <v>BASE JV</v>
          </cell>
          <cell r="I2155" t="str">
            <v>P&amp;T</v>
          </cell>
          <cell r="J2155" t="str">
            <v>WELLS</v>
          </cell>
          <cell r="K2155" t="str">
            <v>GM Wells Ops SPDC</v>
          </cell>
          <cell r="L2155" t="str">
            <v>Well Engineering Manager (CWI)</v>
          </cell>
          <cell r="M2155" t="str">
            <v>MOJEED OKUNADE</v>
          </cell>
          <cell r="N2155" t="str">
            <v>WELLS</v>
          </cell>
          <cell r="O2155" t="str">
            <v>AUDU-USMAN, ISAAC</v>
          </cell>
          <cell r="P2155" t="str">
            <v>NURUDEEN.IBRAHIM@SHELL.COM</v>
          </cell>
          <cell r="Q2155" t="str">
            <v>OPEX</v>
          </cell>
          <cell r="R2155" t="str">
            <v>OPEX</v>
          </cell>
          <cell r="S2155" t="str">
            <v>NON SAL</v>
          </cell>
          <cell r="T2155" t="str">
            <v>N/A</v>
          </cell>
          <cell r="U2155" t="str">
            <v>N/A</v>
          </cell>
          <cell r="V2155" t="str">
            <v>N_AGBD_EL1_N01</v>
          </cell>
          <cell r="W2155" t="str">
            <v>P232 Well Mtce, Testing &amp; Stimulation</v>
          </cell>
          <cell r="X2155" t="str">
            <v>S7200 Services</v>
          </cell>
          <cell r="Y2155" t="str">
            <v>A2130 Well/Mine Maintenance</v>
          </cell>
          <cell r="AB2155">
            <v>18300000</v>
          </cell>
          <cell r="AC2155">
            <v>90000</v>
          </cell>
          <cell r="AD2155">
            <v>150000</v>
          </cell>
        </row>
        <row r="2156">
          <cell r="A2156" t="str">
            <v>P.NG.PAE.OP.14.001</v>
          </cell>
          <cell r="B2156" t="str">
            <v>WELLS FIX IT PROGRAME</v>
          </cell>
          <cell r="C2156" t="str">
            <v>P.NG.PAE.OP.14.001</v>
          </cell>
          <cell r="D2156" t="str">
            <v>WELLS FIX PROGRAMME</v>
          </cell>
          <cell r="E2156">
            <v>426000</v>
          </cell>
          <cell r="F2156">
            <v>4260</v>
          </cell>
          <cell r="G2156" t="str">
            <v>PE</v>
          </cell>
          <cell r="H2156" t="str">
            <v>BASE JV</v>
          </cell>
          <cell r="I2156" t="str">
            <v>P&amp;T</v>
          </cell>
          <cell r="J2156" t="str">
            <v>WELLS</v>
          </cell>
          <cell r="K2156" t="str">
            <v>GM Wells Ops SPDC</v>
          </cell>
          <cell r="L2156" t="str">
            <v>Well Engineering Manager (CWI)</v>
          </cell>
          <cell r="M2156" t="str">
            <v>MOJEED OKUNADE</v>
          </cell>
          <cell r="N2156" t="str">
            <v>WELLS</v>
          </cell>
          <cell r="O2156" t="str">
            <v>AUDU-USMAN, ISAAC</v>
          </cell>
          <cell r="P2156" t="str">
            <v>NURUDEEN.IBRAHIM@SHELL.COM</v>
          </cell>
          <cell r="Q2156" t="str">
            <v>OPEX</v>
          </cell>
          <cell r="R2156" t="str">
            <v>OPEX</v>
          </cell>
          <cell r="S2156" t="str">
            <v>NON SAL</v>
          </cell>
          <cell r="T2156" t="str">
            <v>N/A</v>
          </cell>
          <cell r="U2156" t="str">
            <v>N/A</v>
          </cell>
          <cell r="V2156" t="str">
            <v>C_OPSE_OIL_Z11</v>
          </cell>
          <cell r="W2156" t="str">
            <v>P232 Well Mtce, Testing &amp; Stimulation</v>
          </cell>
          <cell r="X2156" t="str">
            <v>S7200 Services</v>
          </cell>
          <cell r="Y2156" t="str">
            <v>A2340 Overhead</v>
          </cell>
          <cell r="AB2156">
            <v>183000000</v>
          </cell>
          <cell r="AC2156">
            <v>900000</v>
          </cell>
          <cell r="AD2156">
            <v>1500000</v>
          </cell>
        </row>
        <row r="2157">
          <cell r="A2157" t="str">
            <v>P.NG.PAE.OP.16.001</v>
          </cell>
          <cell r="B2157" t="str">
            <v>PAV WELL SECURING</v>
          </cell>
          <cell r="C2157" t="str">
            <v>P.NG.PAE.OP.16.001.1230</v>
          </cell>
          <cell r="D2157" t="str">
            <v>PAV WELL SECURING</v>
          </cell>
          <cell r="E2157">
            <v>411006</v>
          </cell>
          <cell r="F2157">
            <v>4110</v>
          </cell>
          <cell r="G2157" t="str">
            <v>PE</v>
          </cell>
          <cell r="H2157" t="str">
            <v>BASE JV</v>
          </cell>
          <cell r="I2157" t="str">
            <v>P&amp;T</v>
          </cell>
          <cell r="J2157" t="str">
            <v>WELLS</v>
          </cell>
          <cell r="K2157" t="str">
            <v>GM Wells Ops SPDC</v>
          </cell>
          <cell r="L2157" t="str">
            <v>Well Engineering Manager (CWI)</v>
          </cell>
          <cell r="M2157" t="str">
            <v>MOJEED OKUNADE</v>
          </cell>
          <cell r="N2157" t="str">
            <v>WELLS</v>
          </cell>
          <cell r="O2157" t="str">
            <v>AUDU-USMAN, ISAAC</v>
          </cell>
          <cell r="P2157" t="str">
            <v>NURUDEEN.IBRAHIM@SHELL.COM</v>
          </cell>
          <cell r="Q2157" t="str">
            <v>OPEX</v>
          </cell>
          <cell r="R2157" t="str">
            <v>OPEX</v>
          </cell>
          <cell r="S2157" t="str">
            <v>NON SAL</v>
          </cell>
          <cell r="T2157" t="str">
            <v>N/A</v>
          </cell>
          <cell r="U2157" t="str">
            <v>N/A</v>
          </cell>
          <cell r="V2157" t="str">
            <v>N_AGBD_EL1_N01</v>
          </cell>
          <cell r="W2157" t="str">
            <v>P232 Well Mtce, Testing &amp; Stimulation</v>
          </cell>
          <cell r="X2157" t="str">
            <v>S7200 Services</v>
          </cell>
          <cell r="Y2157" t="str">
            <v>A2130 Well/Mine Maintenance</v>
          </cell>
          <cell r="AB2157">
            <v>73200000</v>
          </cell>
          <cell r="AC2157">
            <v>360000</v>
          </cell>
          <cell r="AD2157">
            <v>600000</v>
          </cell>
        </row>
        <row r="2158">
          <cell r="A2158" t="str">
            <v>P.NG.PAE.OP.16.002</v>
          </cell>
          <cell r="B2158" t="str">
            <v>APM RETROFIT CONSTRUCTION</v>
          </cell>
          <cell r="C2158" t="str">
            <v>P.NG.PAE.OP.16.002.1230</v>
          </cell>
          <cell r="D2158" t="str">
            <v>APM RETROFIT CONSTRUCTION</v>
          </cell>
          <cell r="E2158">
            <v>411006</v>
          </cell>
          <cell r="F2158">
            <v>4110</v>
          </cell>
          <cell r="G2158" t="str">
            <v>PE</v>
          </cell>
          <cell r="H2158" t="str">
            <v>BASE JV</v>
          </cell>
          <cell r="I2158" t="str">
            <v>P&amp;T</v>
          </cell>
          <cell r="J2158" t="str">
            <v>WELLS</v>
          </cell>
          <cell r="K2158" t="str">
            <v>GM Wells Ops SPDC</v>
          </cell>
          <cell r="L2158" t="str">
            <v>Well Engineering Manager (CWI)</v>
          </cell>
          <cell r="M2158" t="str">
            <v>MOJEED OKUNADE</v>
          </cell>
          <cell r="N2158" t="str">
            <v>WELLS</v>
          </cell>
          <cell r="O2158" t="str">
            <v>AUDU-USMAN, ISAAC</v>
          </cell>
          <cell r="P2158" t="str">
            <v>NURUDEEN.IBRAHIM@SHELL.COM</v>
          </cell>
          <cell r="Q2158" t="str">
            <v>OPEX</v>
          </cell>
          <cell r="R2158" t="str">
            <v>OPEX</v>
          </cell>
          <cell r="S2158" t="str">
            <v>NON SAL</v>
          </cell>
          <cell r="T2158" t="str">
            <v>N/A</v>
          </cell>
          <cell r="U2158" t="str">
            <v>N/A</v>
          </cell>
          <cell r="V2158" t="str">
            <v>N_BENS_WS2_N02</v>
          </cell>
          <cell r="W2158" t="str">
            <v>P232 Well Mtce, Testing &amp; Stimulation</v>
          </cell>
          <cell r="X2158" t="str">
            <v>S7200 Services</v>
          </cell>
          <cell r="Y2158" t="str">
            <v>A2130 Well/Mine Maintenance</v>
          </cell>
          <cell r="AB2158">
            <v>30500000</v>
          </cell>
          <cell r="AC2158">
            <v>150000</v>
          </cell>
          <cell r="AD2158">
            <v>250000</v>
          </cell>
        </row>
        <row r="2159">
          <cell r="A2159" t="str">
            <v>P.NG.PAE.OP.16.003</v>
          </cell>
          <cell r="B2159" t="str">
            <v>CRUDE OIL THEFT SOLUTION (COTS)</v>
          </cell>
          <cell r="C2159" t="str">
            <v>P.NG.PAE.OP.16.003.1230</v>
          </cell>
          <cell r="D2159" t="str">
            <v>CRUDE OIL THEFT SOLUTION (COTS)</v>
          </cell>
          <cell r="E2159">
            <v>411006</v>
          </cell>
          <cell r="F2159">
            <v>4110</v>
          </cell>
          <cell r="G2159" t="str">
            <v>PE</v>
          </cell>
          <cell r="H2159" t="str">
            <v>BASE JV</v>
          </cell>
          <cell r="I2159" t="str">
            <v>P&amp;T</v>
          </cell>
          <cell r="J2159" t="str">
            <v>WELLS</v>
          </cell>
          <cell r="K2159" t="str">
            <v>GM Wells Ops SPDC</v>
          </cell>
          <cell r="L2159" t="str">
            <v>Well Engineering Manager (CWI)</v>
          </cell>
          <cell r="M2159" t="str">
            <v>MOJEED OKUNADE</v>
          </cell>
          <cell r="N2159" t="str">
            <v>WELLS</v>
          </cell>
          <cell r="O2159" t="str">
            <v>AUDU-USMAN, ISAAC</v>
          </cell>
          <cell r="P2159" t="str">
            <v>NURUDEEN.IBRAHIM@SHELL.COM</v>
          </cell>
          <cell r="Q2159" t="str">
            <v>OPEX</v>
          </cell>
          <cell r="R2159" t="str">
            <v>OPEX</v>
          </cell>
          <cell r="S2159" t="str">
            <v>NON SAL</v>
          </cell>
          <cell r="T2159" t="str">
            <v>N/A</v>
          </cell>
          <cell r="U2159" t="str">
            <v>N/A</v>
          </cell>
          <cell r="V2159" t="str">
            <v>N_SAGR_WS1_N02</v>
          </cell>
          <cell r="W2159" t="str">
            <v>P231 Production Operations</v>
          </cell>
          <cell r="X2159" t="str">
            <v>S7200 Services</v>
          </cell>
          <cell r="Y2159" t="str">
            <v>A2130 Well/Mine Maintenance</v>
          </cell>
          <cell r="AB2159">
            <v>63456438.064676367</v>
          </cell>
          <cell r="AC2159">
            <v>312080.84294103133</v>
          </cell>
          <cell r="AD2159">
            <v>520134.73823505221</v>
          </cell>
        </row>
        <row r="2160">
          <cell r="A2160" t="str">
            <v>P.NG.PAE.OP.18.001</v>
          </cell>
          <cell r="B2160" t="str">
            <v>QUIT WELLS</v>
          </cell>
          <cell r="C2160" t="str">
            <v>P.NG.PAE.OP.18.001</v>
          </cell>
          <cell r="D2160" t="str">
            <v>WELLS FIX IT PROGRAME</v>
          </cell>
          <cell r="E2160">
            <v>426000</v>
          </cell>
          <cell r="F2160">
            <v>4260</v>
          </cell>
          <cell r="G2160" t="str">
            <v>PE</v>
          </cell>
          <cell r="H2160" t="str">
            <v>BASE JV</v>
          </cell>
          <cell r="I2160" t="str">
            <v>P&amp;T</v>
          </cell>
          <cell r="J2160" t="str">
            <v>WELLS</v>
          </cell>
          <cell r="K2160" t="str">
            <v>GM Wells Ops SPDC</v>
          </cell>
          <cell r="L2160" t="str">
            <v>Well Engineering Manager (CWI)</v>
          </cell>
          <cell r="M2160" t="str">
            <v>MOJEED OKUNADE</v>
          </cell>
          <cell r="N2160" t="str">
            <v>WELLS</v>
          </cell>
          <cell r="O2160" t="str">
            <v>AUDU-USMAN, ISAAC</v>
          </cell>
          <cell r="P2160" t="str">
            <v>NURUDEEN.IBRAHIM@SHELL.COM</v>
          </cell>
          <cell r="Q2160" t="str">
            <v>OPEX</v>
          </cell>
          <cell r="R2160" t="str">
            <v>OPEX</v>
          </cell>
          <cell r="S2160" t="str">
            <v>NON SAL</v>
          </cell>
          <cell r="T2160" t="str">
            <v>N/A</v>
          </cell>
          <cell r="U2160" t="str">
            <v>N/A</v>
          </cell>
          <cell r="V2160" t="str">
            <v>C_OPSE_OIL_Z11</v>
          </cell>
          <cell r="W2160" t="str">
            <v>P232 Well Mtce, Testing &amp; Stimulation</v>
          </cell>
          <cell r="X2160" t="str">
            <v>S7200 Services</v>
          </cell>
          <cell r="Y2160" t="str">
            <v>A2340 Overhead</v>
          </cell>
          <cell r="AB2160">
            <v>366000000</v>
          </cell>
          <cell r="AC2160">
            <v>1800000</v>
          </cell>
          <cell r="AD2160">
            <v>3000000</v>
          </cell>
        </row>
        <row r="2161">
          <cell r="A2161" t="str">
            <v>P.NG.PAO.DF.13.001.AC03</v>
          </cell>
          <cell r="B2161" t="str">
            <v>EA FOD OPEX PROJECT FACILITY</v>
          </cell>
          <cell r="C2161" t="str">
            <v>P.NG.PAO.DF.13.001.AC03</v>
          </cell>
          <cell r="D2161" t="str">
            <v>EA FOD OPEX PROJECT FACILITY</v>
          </cell>
          <cell r="E2161">
            <v>13202</v>
          </cell>
          <cell r="F2161">
            <v>132</v>
          </cell>
          <cell r="G2161" t="str">
            <v>HSE</v>
          </cell>
          <cell r="H2161" t="str">
            <v>BASE JV</v>
          </cell>
          <cell r="I2161" t="str">
            <v>P&amp;T</v>
          </cell>
          <cell r="J2161" t="str">
            <v>GM Nigeria, Operated</v>
          </cell>
          <cell r="K2161" t="str">
            <v>GM Nigeria, Operated</v>
          </cell>
          <cell r="L2161" t="str">
            <v xml:space="preserve">Project Manager, Matrix, Major Pipelines, H Block &amp; Corp Civil </v>
          </cell>
          <cell r="M2161" t="str">
            <v>MOJEED OKUNADE</v>
          </cell>
          <cell r="N2161" t="str">
            <v>MAJOR PROJECTS</v>
          </cell>
          <cell r="O2161" t="str">
            <v>EBEM, MARCEL</v>
          </cell>
          <cell r="P2161" t="str">
            <v>PAUL.AYENI@SHELL.COM</v>
          </cell>
          <cell r="Q2161" t="str">
            <v>OPEX</v>
          </cell>
          <cell r="R2161" t="str">
            <v>CAPEX</v>
          </cell>
          <cell r="S2161" t="str">
            <v>NON Wells</v>
          </cell>
          <cell r="T2161" t="str">
            <v>N/A</v>
          </cell>
          <cell r="U2161" t="str">
            <v>N/A</v>
          </cell>
          <cell r="V2161" t="str">
            <v>N/A</v>
          </cell>
          <cell r="W2161" t="str">
            <v>P242 Feasibility Expenses</v>
          </cell>
          <cell r="X2161" t="str">
            <v>S7200 Services</v>
          </cell>
          <cell r="Y2161" t="str">
            <v>A2340 Overhead</v>
          </cell>
          <cell r="AB2161">
            <v>0</v>
          </cell>
          <cell r="AC2161">
            <v>0</v>
          </cell>
          <cell r="AD2161">
            <v>0</v>
          </cell>
        </row>
        <row r="2162">
          <cell r="A2162" t="str">
            <v>P.NG.PAO.OP.08.001</v>
          </cell>
          <cell r="B2162" t="str">
            <v>EA RE-ENTRY</v>
          </cell>
          <cell r="C2162" t="str">
            <v>P.NG.PAO.OP.08.001</v>
          </cell>
          <cell r="D2162" t="str">
            <v>EA RE-ENTRY</v>
          </cell>
          <cell r="E2162">
            <v>13203</v>
          </cell>
          <cell r="F2162">
            <v>132</v>
          </cell>
          <cell r="G2162" t="str">
            <v>OF-E&amp;M</v>
          </cell>
          <cell r="H2162" t="str">
            <v>BASE JV</v>
          </cell>
          <cell r="I2162" t="str">
            <v>PRODUCTION</v>
          </cell>
          <cell r="J2162" t="str">
            <v>PRODUCTION</v>
          </cell>
          <cell r="K2162" t="str">
            <v>Asset Manager, EA Hub</v>
          </cell>
          <cell r="L2162" t="str">
            <v>Asset Management Integration Lead</v>
          </cell>
          <cell r="M2162" t="str">
            <v>IRETI OMOTOSO</v>
          </cell>
          <cell r="N2162" t="str">
            <v>PRODUCTION</v>
          </cell>
          <cell r="O2162" t="str">
            <v>OLUMIDE, VICTORIA</v>
          </cell>
          <cell r="P2162" t="str">
            <v>OGBONNA.NWACHI@SHELL.COM</v>
          </cell>
          <cell r="Q2162" t="str">
            <v>OPEX</v>
          </cell>
          <cell r="R2162" t="str">
            <v>CAPEX</v>
          </cell>
          <cell r="S2162" t="str">
            <v>NON SAL</v>
          </cell>
          <cell r="T2162" t="str">
            <v>N/A</v>
          </cell>
          <cell r="U2162" t="str">
            <v>N/A</v>
          </cell>
          <cell r="V2162" t="str">
            <v>N/A</v>
          </cell>
          <cell r="W2162" t="str">
            <v>P244.01 Other Production Expenses</v>
          </cell>
          <cell r="X2162" t="str">
            <v>S7200 Services</v>
          </cell>
          <cell r="Y2162" t="str">
            <v>A2110 Production Operations</v>
          </cell>
          <cell r="AB2162">
            <v>0</v>
          </cell>
          <cell r="AC2162">
            <v>0</v>
          </cell>
          <cell r="AD2162">
            <v>0</v>
          </cell>
        </row>
        <row r="2163">
          <cell r="A2163" t="str">
            <v>P.NG.PAW.DG.16.001</v>
          </cell>
          <cell r="B2163" t="str">
            <v>UTOROGU PIPELINES LEGACY CLAIMS</v>
          </cell>
          <cell r="C2163" t="str">
            <v>UUUED LEGACY CLAIMS</v>
          </cell>
          <cell r="D2163" t="str">
            <v>UUUED LEGACY CLAIMS</v>
          </cell>
          <cell r="E2163">
            <v>13301</v>
          </cell>
          <cell r="F2163">
            <v>133</v>
          </cell>
          <cell r="G2163" t="str">
            <v>GAS</v>
          </cell>
          <cell r="H2163" t="str">
            <v>DOMGAS/IPP</v>
          </cell>
          <cell r="I2163" t="str">
            <v>P&amp;T</v>
          </cell>
          <cell r="J2163" t="str">
            <v>GM Nigeria, Operated</v>
          </cell>
          <cell r="K2163" t="str">
            <v>GM Nigeria, Operated</v>
          </cell>
          <cell r="L2163" t="str">
            <v>Project Manager, DOMGAS &amp; FYIP</v>
          </cell>
          <cell r="M2163" t="str">
            <v>MOJEED OKUNADE</v>
          </cell>
          <cell r="N2163" t="str">
            <v>MAJOR PROJECTS</v>
          </cell>
          <cell r="O2163" t="str">
            <v>AJALA, OLUFEMI</v>
          </cell>
          <cell r="P2163" t="str">
            <v>DERIN.SORETIRE@SHELL.COM</v>
          </cell>
          <cell r="Q2163" t="str">
            <v>OPEX</v>
          </cell>
          <cell r="R2163" t="str">
            <v>CAPEX</v>
          </cell>
          <cell r="S2163" t="str">
            <v>NON SAL</v>
          </cell>
          <cell r="T2163" t="str">
            <v>N/A</v>
          </cell>
          <cell r="U2163" t="str">
            <v>N/A</v>
          </cell>
          <cell r="V2163" t="str">
            <v>N/A</v>
          </cell>
          <cell r="W2163" t="str">
            <v>P233 Facilities Maintenance - Gas</v>
          </cell>
          <cell r="X2163" t="str">
            <v>S7200 Services</v>
          </cell>
          <cell r="Y2163" t="str">
            <v>A2140 Facilities Maintenance</v>
          </cell>
          <cell r="AB2163">
            <v>0</v>
          </cell>
          <cell r="AC2163">
            <v>0</v>
          </cell>
          <cell r="AD2163">
            <v>0</v>
          </cell>
        </row>
        <row r="2164">
          <cell r="A2164" t="str">
            <v>P.NG.PAW.IM.18.001</v>
          </cell>
          <cell r="B2164" t="str">
            <v>Facilities Mechanical Repairs Works West</v>
          </cell>
          <cell r="C2164" t="str">
            <v>NEW_ASS-ENG_MECH UPGRD-W</v>
          </cell>
          <cell r="D2164" t="str">
            <v>Facilities Mechanical Repairs Works West</v>
          </cell>
          <cell r="E2164">
            <v>412002</v>
          </cell>
          <cell r="F2164">
            <v>4120</v>
          </cell>
          <cell r="G2164" t="str">
            <v>OF-MTCE</v>
          </cell>
          <cell r="H2164" t="str">
            <v>BASE JV</v>
          </cell>
          <cell r="I2164" t="str">
            <v>P&amp;T</v>
          </cell>
          <cell r="J2164" t="str">
            <v>GM Nigeria, Operated</v>
          </cell>
          <cell r="K2164" t="str">
            <v>GM Nigeria, Operated</v>
          </cell>
          <cell r="L2164" t="str">
            <v>Manager, Asset Engineering</v>
          </cell>
          <cell r="M2164" t="str">
            <v>MOJEED OKUNADE</v>
          </cell>
          <cell r="N2164" t="str">
            <v>ENGINEERING</v>
          </cell>
          <cell r="O2164" t="str">
            <v>EBEM, MARCEL</v>
          </cell>
          <cell r="P2164" t="str">
            <v>RICHIE.OVUORHO@SHELL.COM</v>
          </cell>
          <cell r="Q2164" t="str">
            <v>OPEX</v>
          </cell>
          <cell r="R2164" t="str">
            <v>OPEX</v>
          </cell>
          <cell r="S2164" t="str">
            <v>NON SAL</v>
          </cell>
          <cell r="T2164" t="str">
            <v>N/A</v>
          </cell>
          <cell r="U2164" t="str">
            <v>N/A</v>
          </cell>
          <cell r="V2164" t="str">
            <v>N/A</v>
          </cell>
          <cell r="W2164" t="str">
            <v>P233 Facilities Maintenance</v>
          </cell>
          <cell r="X2164" t="str">
            <v>S7200 Services</v>
          </cell>
          <cell r="Y2164" t="str">
            <v>A2140 Facilities Maintenance</v>
          </cell>
          <cell r="AB2164">
            <v>0</v>
          </cell>
          <cell r="AC2164">
            <v>0</v>
          </cell>
          <cell r="AD2164">
            <v>0</v>
          </cell>
        </row>
        <row r="2165">
          <cell r="A2165" t="str">
            <v>P.NG.PBW.OP.06.001</v>
          </cell>
          <cell r="B2165" t="str">
            <v>PRODUCTIONRE-ENTRY</v>
          </cell>
          <cell r="C2165" t="str">
            <v>P.NG.PBW.OP.10.003</v>
          </cell>
          <cell r="D2165" t="str">
            <v>WESTERNEA PRODUCTION RE-ENTRY - OPEX (PLATFORM/ FLOW STATION OPERATIONS &amp; MAINTENANCE)</v>
          </cell>
          <cell r="E2165">
            <v>412002</v>
          </cell>
          <cell r="F2165">
            <v>4120</v>
          </cell>
          <cell r="G2165" t="str">
            <v>OF-MTCE</v>
          </cell>
          <cell r="H2165" t="str">
            <v>BASE JV</v>
          </cell>
          <cell r="I2165" t="str">
            <v>PRODUCTION</v>
          </cell>
          <cell r="J2165" t="str">
            <v>PRODUCTION</v>
          </cell>
          <cell r="K2165" t="str">
            <v>Asset Manager, Swamp West Hub</v>
          </cell>
          <cell r="L2165" t="str">
            <v>Asset Management Integration Lead</v>
          </cell>
          <cell r="M2165" t="str">
            <v>IRETI OMOTOSO</v>
          </cell>
          <cell r="N2165" t="str">
            <v>PRODUCTION</v>
          </cell>
          <cell r="O2165" t="str">
            <v>COOKEY, GABRIEL</v>
          </cell>
          <cell r="P2165" t="str">
            <v>EKIYOKENEGHA.CLARK@SHELL.COM</v>
          </cell>
          <cell r="Q2165" t="str">
            <v>OPEX</v>
          </cell>
          <cell r="R2165" t="str">
            <v>OPEX</v>
          </cell>
          <cell r="S2165" t="str">
            <v>NON SAL</v>
          </cell>
          <cell r="T2165" t="str">
            <v>N/A</v>
          </cell>
          <cell r="U2165" t="str">
            <v>N/A</v>
          </cell>
          <cell r="V2165" t="str">
            <v>N/A</v>
          </cell>
          <cell r="W2165" t="str">
            <v>P244.01 Other Production Expenses</v>
          </cell>
          <cell r="X2165" t="str">
            <v>S7200 Services</v>
          </cell>
          <cell r="Y2165" t="str">
            <v>A2110 Production Operations</v>
          </cell>
          <cell r="AB2165">
            <v>0</v>
          </cell>
          <cell r="AC2165">
            <v>0</v>
          </cell>
          <cell r="AD2165">
            <v>0</v>
          </cell>
        </row>
        <row r="2166">
          <cell r="A2166" t="str">
            <v>P.NG.PBE.IE.12.001</v>
          </cell>
          <cell r="B2166" t="str">
            <v xml:space="preserve">NEMBE ELECT. INTERDEP. PROJECT-CONST    </v>
          </cell>
          <cell r="C2166" t="str">
            <v>P.NG.PBE.IE.12.001</v>
          </cell>
          <cell r="D2166" t="str">
            <v>NEMBE ELECT. INTERDEPENDENCY PROJECT</v>
          </cell>
          <cell r="E2166">
            <v>13301</v>
          </cell>
          <cell r="F2166">
            <v>133</v>
          </cell>
          <cell r="G2166" t="str">
            <v>GAS</v>
          </cell>
          <cell r="H2166" t="str">
            <v>DOMGAS/IPP</v>
          </cell>
          <cell r="I2166" t="str">
            <v>P&amp;T</v>
          </cell>
          <cell r="J2166" t="str">
            <v>GM Nigeria, Operated</v>
          </cell>
          <cell r="K2166" t="str">
            <v>GM Nigeria, Operated</v>
          </cell>
          <cell r="L2166" t="str">
            <v xml:space="preserve">Project Manager, Matrix, Major Pipelines, H Block &amp; Corp Civil </v>
          </cell>
          <cell r="M2166" t="str">
            <v>MOJEED OKUNADE</v>
          </cell>
          <cell r="N2166" t="str">
            <v>MAJOR PROJECTS</v>
          </cell>
          <cell r="O2166" t="str">
            <v>EBEM, MARCEL</v>
          </cell>
          <cell r="P2166" t="str">
            <v>OLUKOREDE.ODUWOLE@SHELL.COM</v>
          </cell>
          <cell r="Q2166" t="str">
            <v>OPEX</v>
          </cell>
          <cell r="R2166" t="str">
            <v>CAPEX</v>
          </cell>
          <cell r="S2166" t="str">
            <v>NON SAL</v>
          </cell>
          <cell r="T2166" t="str">
            <v>N/A</v>
          </cell>
          <cell r="U2166" t="str">
            <v>N/A</v>
          </cell>
          <cell r="V2166" t="str">
            <v>N/A</v>
          </cell>
          <cell r="W2166" t="str">
            <v>P236.08 Overhead (SCD)</v>
          </cell>
          <cell r="X2166" t="str">
            <v>S7200 Services</v>
          </cell>
          <cell r="Y2166" t="str">
            <v>A2140 Facilities Maintenance</v>
          </cell>
          <cell r="AB2166">
            <v>0</v>
          </cell>
          <cell r="AC2166">
            <v>0</v>
          </cell>
          <cell r="AD2166">
            <v>0</v>
          </cell>
        </row>
        <row r="2167">
          <cell r="A2167" t="str">
            <v>P.NG.PBW.OP.10.001</v>
          </cell>
          <cell r="B2167" t="str">
            <v>PRODUCTION RE-ENTRY</v>
          </cell>
          <cell r="C2167" t="str">
            <v>P.NG.PBW.OP.10.003</v>
          </cell>
          <cell r="D2167" t="str">
            <v>WESTERNEA PRODUCTION RE-ENTRY - OPEX (PLATFORM/ FLOW STATION OPERATIONS &amp; MAINTENANCE)</v>
          </cell>
          <cell r="E2167">
            <v>412002</v>
          </cell>
          <cell r="F2167">
            <v>4120</v>
          </cell>
          <cell r="G2167" t="str">
            <v>OF-MTCE</v>
          </cell>
          <cell r="H2167" t="str">
            <v>BASE JV</v>
          </cell>
          <cell r="I2167" t="str">
            <v>PRODUCTION</v>
          </cell>
          <cell r="J2167" t="str">
            <v>PRODUCTION</v>
          </cell>
          <cell r="K2167" t="str">
            <v>Asset Manager, Swamp West Hub</v>
          </cell>
          <cell r="L2167" t="str">
            <v>Asset Management Integration Lead</v>
          </cell>
          <cell r="M2167" t="str">
            <v>IRETI OMOTOSO</v>
          </cell>
          <cell r="N2167" t="str">
            <v>PRODUCTION</v>
          </cell>
          <cell r="O2167" t="str">
            <v>COOKEY, GABRIEL</v>
          </cell>
          <cell r="P2167" t="str">
            <v>EKIYOKENEGHA.CLARK@SHELL.COM</v>
          </cell>
          <cell r="Q2167" t="str">
            <v>OPEX</v>
          </cell>
          <cell r="R2167" t="str">
            <v>OPEX</v>
          </cell>
          <cell r="S2167" t="str">
            <v>NON SAL</v>
          </cell>
          <cell r="T2167" t="str">
            <v>N/A</v>
          </cell>
          <cell r="U2167" t="str">
            <v>N/A</v>
          </cell>
          <cell r="V2167" t="str">
            <v>N/A</v>
          </cell>
          <cell r="W2167" t="str">
            <v>P244.01 Other Production Expenses</v>
          </cell>
          <cell r="X2167" t="str">
            <v>S7200 Services</v>
          </cell>
          <cell r="Y2167" t="str">
            <v>A2110 Production Operations</v>
          </cell>
          <cell r="AB2167">
            <v>0</v>
          </cell>
          <cell r="AC2167">
            <v>0</v>
          </cell>
          <cell r="AD2167">
            <v>0</v>
          </cell>
        </row>
        <row r="2168">
          <cell r="A2168" t="str">
            <v>P.NG.PBW.DF.15.069</v>
          </cell>
          <cell r="B2168" t="str">
            <v>NON OIL AND GAS INSTALLATIONS
(NOGI) INSPECTION</v>
          </cell>
          <cell r="C2168" t="str">
            <v>C.NG.PBW.DF.15.069</v>
          </cell>
          <cell r="D2168" t="str">
            <v>NON OIL AND GAS INSTALLATIONS
(NOGI) INSPECTION</v>
          </cell>
          <cell r="E2168">
            <v>13203</v>
          </cell>
          <cell r="F2168">
            <v>132</v>
          </cell>
          <cell r="G2168" t="str">
            <v>OF-CIVIL</v>
          </cell>
          <cell r="H2168" t="str">
            <v>BASE JV</v>
          </cell>
          <cell r="I2168" t="str">
            <v>PRODUCTION</v>
          </cell>
          <cell r="J2168" t="str">
            <v>PRODUCTION</v>
          </cell>
          <cell r="K2168" t="str">
            <v>Asset Manager, Swamp West Hub</v>
          </cell>
          <cell r="L2168" t="str">
            <v>Asset Management Integration Lead</v>
          </cell>
          <cell r="M2168" t="str">
            <v>IRETI OMOTOSO</v>
          </cell>
          <cell r="N2168" t="str">
            <v>PRODUCTION</v>
          </cell>
          <cell r="O2168" t="str">
            <v>OLALEYE, OLAYEMI</v>
          </cell>
          <cell r="P2168" t="str">
            <v>AFORD.AFODE@SHELL.COM</v>
          </cell>
          <cell r="Q2168" t="str">
            <v>OPEX</v>
          </cell>
          <cell r="R2168" t="str">
            <v>OPEX</v>
          </cell>
          <cell r="S2168" t="str">
            <v>NON WELLS</v>
          </cell>
          <cell r="T2168" t="str">
            <v>N/A</v>
          </cell>
          <cell r="U2168" t="str">
            <v>N/A</v>
          </cell>
          <cell r="V2168" t="str">
            <v>N/A</v>
          </cell>
          <cell r="AB2168">
            <v>145659450.00999999</v>
          </cell>
          <cell r="AC2168">
            <v>1323400</v>
          </cell>
          <cell r="AD2168">
            <v>1800971.9672459015</v>
          </cell>
        </row>
        <row r="2169">
          <cell r="A2169" t="str">
            <v>P.NG.PBW.OP.10.002</v>
          </cell>
          <cell r="B2169" t="str">
            <v>HSE PRODUCTION RE-ENTRY</v>
          </cell>
          <cell r="C2169" t="str">
            <v>P.NG.PBW.OP.10.003</v>
          </cell>
          <cell r="D2169" t="str">
            <v>WESTERNEA PRODUCTION RE-ENTRY - OPEX (PLATFORM/ FLOW STATION OPERATIONS &amp; MAINTENANCE)</v>
          </cell>
          <cell r="E2169">
            <v>412002</v>
          </cell>
          <cell r="F2169">
            <v>4120</v>
          </cell>
          <cell r="G2169" t="str">
            <v>OF-MTCE</v>
          </cell>
          <cell r="H2169" t="str">
            <v>BASE JV</v>
          </cell>
          <cell r="I2169" t="str">
            <v>PRODUCTION</v>
          </cell>
          <cell r="J2169" t="str">
            <v>PRODUCTION</v>
          </cell>
          <cell r="K2169" t="str">
            <v>Asset Manager, Swamp West Hub</v>
          </cell>
          <cell r="L2169" t="str">
            <v>Asset Management Integration Lead</v>
          </cell>
          <cell r="M2169" t="str">
            <v>IRETI OMOTOSO</v>
          </cell>
          <cell r="N2169" t="str">
            <v>PRODUCTION</v>
          </cell>
          <cell r="O2169" t="str">
            <v>COOKEY, GABRIEL</v>
          </cell>
          <cell r="P2169" t="str">
            <v>EKIYOKENEGHA.CLARK@SHELL.COM</v>
          </cell>
          <cell r="Q2169" t="str">
            <v>OPEX</v>
          </cell>
          <cell r="R2169" t="str">
            <v>OPEX</v>
          </cell>
          <cell r="S2169" t="str">
            <v>NON SAL</v>
          </cell>
          <cell r="T2169" t="str">
            <v>N/A</v>
          </cell>
          <cell r="U2169" t="str">
            <v>N/A</v>
          </cell>
          <cell r="V2169" t="str">
            <v>N/A</v>
          </cell>
          <cell r="W2169" t="str">
            <v>P244.01 Other Production Expenses</v>
          </cell>
          <cell r="X2169" t="str">
            <v>S7200 Services</v>
          </cell>
          <cell r="Y2169" t="str">
            <v>A2140 Facilities Maintenance</v>
          </cell>
          <cell r="AB2169">
            <v>148748162.39700001</v>
          </cell>
          <cell r="AC2169">
            <v>1344115.807</v>
          </cell>
          <cell r="AD2169">
            <v>1831814.7001049181</v>
          </cell>
        </row>
        <row r="2170">
          <cell r="A2170" t="str">
            <v>P.NG.PBW.OP.10.003</v>
          </cell>
          <cell r="B2170" t="str">
            <v>HSE PRODUCTION RE-ENTRY</v>
          </cell>
          <cell r="C2170" t="str">
            <v>P.NG.PBW.OP.10.003</v>
          </cell>
          <cell r="D2170" t="str">
            <v>WESTERNEA PRODUCTION RE-ENTRY - OPEX (PLATFORM/ FLOW STATION OPERATIONS &amp; MAINTENANCE)</v>
          </cell>
          <cell r="E2170">
            <v>412002</v>
          </cell>
          <cell r="F2170">
            <v>4120</v>
          </cell>
          <cell r="G2170" t="str">
            <v>OF-MTCE</v>
          </cell>
          <cell r="H2170" t="str">
            <v>BASE JV</v>
          </cell>
          <cell r="I2170" t="str">
            <v>PRODUCTION</v>
          </cell>
          <cell r="J2170" t="str">
            <v>PRODUCTION</v>
          </cell>
          <cell r="K2170" t="str">
            <v>Asset Manager, Swamp West Hub</v>
          </cell>
          <cell r="L2170" t="str">
            <v>Asset Management Integration Lead</v>
          </cell>
          <cell r="M2170" t="str">
            <v>IRETI OMOTOSO</v>
          </cell>
          <cell r="N2170" t="str">
            <v>PRODUCTION</v>
          </cell>
          <cell r="O2170" t="str">
            <v>COOKEY, GABRIEL</v>
          </cell>
          <cell r="P2170" t="str">
            <v>EKIYOKENEGHA.CLARK@SHELL.COM</v>
          </cell>
          <cell r="Q2170" t="str">
            <v>OPEX</v>
          </cell>
          <cell r="R2170" t="str">
            <v>OPEX</v>
          </cell>
          <cell r="S2170" t="str">
            <v>NON SAL</v>
          </cell>
          <cell r="T2170" t="str">
            <v>N/A</v>
          </cell>
          <cell r="U2170" t="str">
            <v>N/A</v>
          </cell>
          <cell r="V2170" t="str">
            <v>C_OPSE_OIL_Z11</v>
          </cell>
          <cell r="W2170" t="str">
            <v>P244.01 Other Production Expenses</v>
          </cell>
          <cell r="X2170" t="str">
            <v>S7200 Services</v>
          </cell>
          <cell r="Y2170" t="str">
            <v>A2110 Production Operations</v>
          </cell>
          <cell r="AB2170">
            <v>179606687</v>
          </cell>
          <cell r="AC2170">
            <v>290174.8</v>
          </cell>
          <cell r="AD2170">
            <v>879049.18360655732</v>
          </cell>
        </row>
        <row r="2171">
          <cell r="A2171" t="str">
            <v>P.NG.PBW.OP.10.004</v>
          </cell>
          <cell r="B2171" t="str">
            <v>PRODUCTION RE-ENTRY</v>
          </cell>
          <cell r="C2171" t="str">
            <v>P.NG.PBW.OP.10.003</v>
          </cell>
          <cell r="D2171" t="str">
            <v>WESTERNEA PRODUCTION RE-ENTRY - OPEX (PLATFORM/ FLOW STATION OPERATIONS &amp; MAINTENANCE)</v>
          </cell>
          <cell r="E2171">
            <v>412002</v>
          </cell>
          <cell r="F2171">
            <v>4120</v>
          </cell>
          <cell r="G2171" t="str">
            <v>OF-MTCE</v>
          </cell>
          <cell r="H2171" t="str">
            <v>BASE JV</v>
          </cell>
          <cell r="I2171" t="str">
            <v>PRODUCTION</v>
          </cell>
          <cell r="J2171" t="str">
            <v>PRODUCTION</v>
          </cell>
          <cell r="K2171" t="str">
            <v>Asset Manager, Swamp West Hub</v>
          </cell>
          <cell r="L2171" t="str">
            <v>Asset Management Integration Lead</v>
          </cell>
          <cell r="M2171" t="str">
            <v>IRETI OMOTOSO</v>
          </cell>
          <cell r="N2171" t="str">
            <v>PRODUCTION</v>
          </cell>
          <cell r="O2171" t="str">
            <v>COOKEY, GABRIEL</v>
          </cell>
          <cell r="P2171" t="str">
            <v>EKIYOKENEGHA.CLARK@SHELL.COM</v>
          </cell>
          <cell r="Q2171" t="str">
            <v>OPEX</v>
          </cell>
          <cell r="R2171" t="str">
            <v>OPEX</v>
          </cell>
          <cell r="S2171" t="str">
            <v>NON SAL</v>
          </cell>
          <cell r="T2171" t="str">
            <v>N/A</v>
          </cell>
          <cell r="U2171" t="str">
            <v>N/A</v>
          </cell>
          <cell r="V2171" t="str">
            <v>N/A</v>
          </cell>
          <cell r="W2171" t="str">
            <v>P244.01 Other Production Expenses</v>
          </cell>
          <cell r="X2171" t="str">
            <v>S7200 Services</v>
          </cell>
          <cell r="Y2171" t="str">
            <v>A2110 Production Operations</v>
          </cell>
          <cell r="AB2171">
            <v>0</v>
          </cell>
          <cell r="AC2171">
            <v>0</v>
          </cell>
          <cell r="AD2171">
            <v>0</v>
          </cell>
        </row>
        <row r="2172">
          <cell r="A2172" t="str">
            <v>P.NG.PPE.OP.06.001</v>
          </cell>
          <cell r="B2172" t="str">
            <v>PIPELINE RE-ENTRY WORKS</v>
          </cell>
          <cell r="C2172" t="str">
            <v>P.NG.PBW.OP.10.003</v>
          </cell>
          <cell r="D2172" t="str">
            <v>WESTERNEA PRODUCTION RE-ENTRY - OPEX (PLATFORM/ FLOW STATION OPERATIONS &amp; MAINTENANCE)</v>
          </cell>
          <cell r="E2172">
            <v>412002</v>
          </cell>
          <cell r="F2172">
            <v>4120</v>
          </cell>
          <cell r="G2172" t="str">
            <v>OF-MTCE</v>
          </cell>
          <cell r="H2172" t="str">
            <v>BASE JV</v>
          </cell>
          <cell r="I2172" t="str">
            <v>PRODUCTION</v>
          </cell>
          <cell r="J2172" t="str">
            <v>PRODUCTION</v>
          </cell>
          <cell r="K2172" t="str">
            <v>Asset Manager, Swamp West Hub</v>
          </cell>
          <cell r="L2172" t="str">
            <v>Asset Management Integration Lead</v>
          </cell>
          <cell r="M2172" t="str">
            <v>IRETI OMOTOSO</v>
          </cell>
          <cell r="N2172" t="str">
            <v>PRODUCTION</v>
          </cell>
          <cell r="O2172" t="str">
            <v>COOKEY, GABRIEL</v>
          </cell>
          <cell r="P2172" t="str">
            <v>EKIYOKENEGHA.CLARK@SHELL.COM</v>
          </cell>
          <cell r="Q2172" t="str">
            <v>OPEX</v>
          </cell>
          <cell r="R2172" t="str">
            <v>OPEX</v>
          </cell>
          <cell r="S2172" t="str">
            <v>NON SAL</v>
          </cell>
          <cell r="T2172" t="str">
            <v>N/A</v>
          </cell>
          <cell r="U2172" t="str">
            <v>N/A</v>
          </cell>
          <cell r="V2172" t="str">
            <v>N/A</v>
          </cell>
          <cell r="W2172" t="str">
            <v>P244.01 Other Production Expenses</v>
          </cell>
          <cell r="X2172" t="str">
            <v>S7200 Services</v>
          </cell>
          <cell r="Y2172" t="str">
            <v>A2110 Production Operations</v>
          </cell>
          <cell r="AB2172">
            <v>0</v>
          </cell>
          <cell r="AC2172">
            <v>0</v>
          </cell>
          <cell r="AD2172">
            <v>0</v>
          </cell>
        </row>
        <row r="2173">
          <cell r="A2173" t="str">
            <v>P.NG.SAG.DG.12.206</v>
          </cell>
          <cell r="B2173" t="str">
            <v>SOUTHERN SWAMP AGS PLUS STEP 1</v>
          </cell>
          <cell r="C2173" t="str">
            <v>P.NG.SAG.DG.14.206</v>
          </cell>
          <cell r="D2173" t="str">
            <v>SSAGS COMM ELECTRICITY INTERDEPENDENCY</v>
          </cell>
          <cell r="E2173">
            <v>13301</v>
          </cell>
          <cell r="F2173">
            <v>133</v>
          </cell>
          <cell r="G2173" t="str">
            <v>GAS</v>
          </cell>
          <cell r="H2173" t="str">
            <v>BASE JV</v>
          </cell>
          <cell r="I2173" t="str">
            <v>P&amp;T</v>
          </cell>
          <cell r="J2173" t="str">
            <v>GM Nigeria, Operated</v>
          </cell>
          <cell r="K2173" t="str">
            <v>GM Nigeria, Operated</v>
          </cell>
          <cell r="L2173" t="str">
            <v>Project Manager, SSAGS</v>
          </cell>
          <cell r="M2173" t="str">
            <v>MOJEED OKUNADE</v>
          </cell>
          <cell r="N2173" t="str">
            <v>MAJOR PROJECTS</v>
          </cell>
          <cell r="O2173" t="str">
            <v>AJALA, OLUFEMI</v>
          </cell>
          <cell r="P2173" t="str">
            <v>BUCHI.UGWU@SHELL.COM</v>
          </cell>
          <cell r="Q2173" t="str">
            <v>OPEX</v>
          </cell>
          <cell r="R2173" t="str">
            <v>CAPEX</v>
          </cell>
          <cell r="S2173" t="str">
            <v>NON Wells</v>
          </cell>
          <cell r="T2173" t="str">
            <v>N/A</v>
          </cell>
          <cell r="U2173" t="str">
            <v>N/A</v>
          </cell>
          <cell r="V2173" t="str">
            <v>C_BENS</v>
          </cell>
          <cell r="W2173" t="str">
            <v>P242 Feasibility Expenses</v>
          </cell>
          <cell r="X2173" t="str">
            <v>S7200 Services</v>
          </cell>
          <cell r="Y2173" t="str">
            <v>A2140 Facilities Maintenance</v>
          </cell>
          <cell r="AB2173">
            <v>1122877265</v>
          </cell>
          <cell r="AC2173">
            <v>1460</v>
          </cell>
          <cell r="AD2173">
            <v>3683024.8032786883</v>
          </cell>
        </row>
        <row r="2174">
          <cell r="A2174" t="str">
            <v>P.NG.SAG.DG.14.206</v>
          </cell>
          <cell r="B2174" t="str">
            <v>SSAGS COMM ELECTRICITY INTERDEPENDENCY</v>
          </cell>
          <cell r="C2174" t="str">
            <v>P.NG.SAG.DG.14.206</v>
          </cell>
          <cell r="D2174" t="str">
            <v>SSAGS COMM ELECTRICITY INTERDEPENDENCY</v>
          </cell>
          <cell r="E2174">
            <v>13306</v>
          </cell>
          <cell r="F2174">
            <v>133</v>
          </cell>
          <cell r="G2174" t="str">
            <v>GAS</v>
          </cell>
          <cell r="H2174" t="str">
            <v>DOMGAS/IPP</v>
          </cell>
          <cell r="I2174" t="str">
            <v>P&amp;T</v>
          </cell>
          <cell r="J2174" t="str">
            <v>GM Nigeria, Operated</v>
          </cell>
          <cell r="K2174" t="str">
            <v>GM Nigeria, Operated</v>
          </cell>
          <cell r="L2174" t="str">
            <v>Project Manager, SSAGS</v>
          </cell>
          <cell r="M2174" t="str">
            <v>MOJEED OKUNADE</v>
          </cell>
          <cell r="N2174" t="str">
            <v>MAJOR PROJECTS</v>
          </cell>
          <cell r="O2174" t="str">
            <v>AJALA, OLUFEMI</v>
          </cell>
          <cell r="P2174" t="str">
            <v>BUCHI.UGWU@SHELL.COM</v>
          </cell>
          <cell r="Q2174" t="str">
            <v>OPEX</v>
          </cell>
          <cell r="R2174" t="str">
            <v>CAPEX</v>
          </cell>
          <cell r="S2174" t="str">
            <v>NON Wells</v>
          </cell>
          <cell r="T2174" t="str">
            <v>N/A</v>
          </cell>
          <cell r="U2174" t="str">
            <v>N/A</v>
          </cell>
          <cell r="V2174" t="str">
            <v>C_BENS</v>
          </cell>
          <cell r="W2174" t="str">
            <v>P236.08 Overhead (SCD)</v>
          </cell>
          <cell r="X2174" t="str">
            <v>S7200 Services</v>
          </cell>
          <cell r="Y2174" t="str">
            <v>A2340 Overhead</v>
          </cell>
          <cell r="AB2174">
            <v>1200758389.9999969</v>
          </cell>
          <cell r="AC2174">
            <v>3936912.7540983502</v>
          </cell>
          <cell r="AD2174">
            <v>7873825.5081967004</v>
          </cell>
        </row>
        <row r="2175">
          <cell r="A2175" t="str">
            <v>P.NG.SCD.TP.07.002</v>
          </cell>
          <cell r="B2175" t="str">
            <v>LEGACY CD PROJECTS</v>
          </cell>
          <cell r="C2175" t="str">
            <v>P.NG.SCD.TP.07.002</v>
          </cell>
          <cell r="D2175" t="str">
            <v>LEGACY CD PROJECTS-EDUCATION</v>
          </cell>
          <cell r="E2175">
            <v>415008</v>
          </cell>
          <cell r="F2175">
            <v>4150</v>
          </cell>
          <cell r="G2175" t="str">
            <v>CDPA</v>
          </cell>
          <cell r="H2175" t="str">
            <v>BASE JV</v>
          </cell>
          <cell r="I2175" t="str">
            <v>CC &amp; MD</v>
          </cell>
          <cell r="J2175" t="str">
            <v>EXTERNAL RELATIONS</v>
          </cell>
          <cell r="K2175" t="str">
            <v>External Relations Manager</v>
          </cell>
          <cell r="L2175" t="str">
            <v>Social Performance &amp; Social Investment Manager</v>
          </cell>
          <cell r="M2175" t="str">
            <v>CHIGBO ENENMO</v>
          </cell>
          <cell r="N2175" t="str">
            <v>EXTERNAL RELATIONS</v>
          </cell>
          <cell r="O2175" t="str">
            <v>SOKUNBI, ADEOLA</v>
          </cell>
          <cell r="P2175" t="str">
            <v>CHUKWUMA.ASIEGBU@SHELL.COM</v>
          </cell>
          <cell r="Q2175" t="str">
            <v>OPEX</v>
          </cell>
          <cell r="R2175" t="str">
            <v>OPEX</v>
          </cell>
          <cell r="S2175" t="str">
            <v>NON SAL</v>
          </cell>
          <cell r="T2175" t="str">
            <v>N/A</v>
          </cell>
          <cell r="U2175" t="str">
            <v>N/A</v>
          </cell>
          <cell r="V2175" t="str">
            <v>C_OPSE_OIL_Z11</v>
          </cell>
          <cell r="W2175" t="str">
            <v>P236.08 Overhead (SCD)</v>
          </cell>
          <cell r="X2175" t="str">
            <v>S7200 Services</v>
          </cell>
          <cell r="Y2175" t="str">
            <v>A2340 Overhead</v>
          </cell>
          <cell r="AB2175">
            <v>536429720</v>
          </cell>
          <cell r="AC2175">
            <v>0</v>
          </cell>
          <cell r="AD2175">
            <v>1758785.9672131147</v>
          </cell>
        </row>
        <row r="2176">
          <cell r="A2176" t="str">
            <v>P.NG.PCE.DF.14.001</v>
          </cell>
          <cell r="B2176" t="str">
            <v>AWOBA COMMUNITY ELECTRICAL INTERDEPENDENCY PROJECT</v>
          </cell>
          <cell r="C2176" t="str">
            <v>P.NG.PCE.DF.14.001</v>
          </cell>
          <cell r="D2176" t="str">
            <v>AWOBA COMMUNITY ELECTRICAL INTERDEPENDENCY PROJECT</v>
          </cell>
          <cell r="E2176">
            <v>413001</v>
          </cell>
          <cell r="F2176">
            <v>4130</v>
          </cell>
          <cell r="G2176" t="str">
            <v>OF-E&amp;M</v>
          </cell>
          <cell r="H2176" t="str">
            <v>BASE JV</v>
          </cell>
          <cell r="I2176" t="str">
            <v>PRODUCTION</v>
          </cell>
          <cell r="J2176" t="str">
            <v>PRODUCTION</v>
          </cell>
          <cell r="K2176" t="str">
            <v>Asset Manager, Swamp East Hub</v>
          </cell>
          <cell r="L2176" t="str">
            <v>Asset Management Integration Lead</v>
          </cell>
          <cell r="M2176" t="str">
            <v>IRETI OMOTOSO</v>
          </cell>
          <cell r="N2176" t="str">
            <v>PRODUCTION</v>
          </cell>
          <cell r="O2176" t="str">
            <v>AZUBUIKE, JOHN</v>
          </cell>
          <cell r="P2176" t="str">
            <v>APOLLOS.NALE@SHELL.COM</v>
          </cell>
          <cell r="Q2176" t="str">
            <v>OPEX</v>
          </cell>
          <cell r="R2176" t="str">
            <v>OPEX</v>
          </cell>
          <cell r="S2176" t="str">
            <v>NON SAL</v>
          </cell>
          <cell r="T2176" t="str">
            <v>N/A</v>
          </cell>
          <cell r="U2176" t="str">
            <v>N/A</v>
          </cell>
          <cell r="V2176" t="str">
            <v>N/A</v>
          </cell>
          <cell r="W2176" t="str">
            <v>P236.08 Overhead (SCD)</v>
          </cell>
          <cell r="X2176" t="str">
            <v>S7200 Services</v>
          </cell>
          <cell r="Y2176" t="str">
            <v>A2340 Overhead</v>
          </cell>
          <cell r="AB2176">
            <v>0</v>
          </cell>
          <cell r="AC2176">
            <v>0</v>
          </cell>
          <cell r="AD2176">
            <v>0</v>
          </cell>
        </row>
        <row r="2177">
          <cell r="A2177" t="str">
            <v>P.NG.PCE.DF.15.002</v>
          </cell>
          <cell r="B2177" t="str">
            <v>ALAKIRI NOVATION COST</v>
          </cell>
          <cell r="C2177" t="str">
            <v>C.NG.PCE.DF.03.009</v>
          </cell>
          <cell r="D2177" t="str">
            <v>ALAKIRI NAG PLANT REFURBISHMENT.</v>
          </cell>
          <cell r="E2177">
            <v>13301</v>
          </cell>
          <cell r="F2177">
            <v>133</v>
          </cell>
          <cell r="G2177" t="str">
            <v>GAS</v>
          </cell>
          <cell r="H2177" t="str">
            <v>DOMGAS/IPP</v>
          </cell>
          <cell r="I2177" t="str">
            <v>P&amp;T</v>
          </cell>
          <cell r="J2177" t="str">
            <v>GM Nigeria, Operated</v>
          </cell>
          <cell r="K2177" t="str">
            <v>GM Nigeria, Operated</v>
          </cell>
          <cell r="L2177" t="str">
            <v>Project Manager, DOMGAS &amp; FYIP</v>
          </cell>
          <cell r="M2177" t="str">
            <v>MOJEED OKUNADE</v>
          </cell>
          <cell r="N2177" t="str">
            <v>MAJOR PROJECTS</v>
          </cell>
          <cell r="O2177" t="str">
            <v>AJALA, OLUFEMI</v>
          </cell>
          <cell r="P2177" t="str">
            <v>CHARLES.EGHAREVBA@SHELL.COM</v>
          </cell>
          <cell r="Q2177" t="str">
            <v>OPEX</v>
          </cell>
          <cell r="R2177" t="str">
            <v>CAPEX</v>
          </cell>
          <cell r="S2177" t="str">
            <v>NON SAL</v>
          </cell>
          <cell r="T2177" t="str">
            <v>N/A</v>
          </cell>
          <cell r="U2177" t="str">
            <v>N/A</v>
          </cell>
          <cell r="V2177" t="str">
            <v>N/A</v>
          </cell>
          <cell r="W2177" t="str">
            <v>P233 Facilities Maintenance - Gas</v>
          </cell>
          <cell r="X2177" t="str">
            <v>S7200 Services</v>
          </cell>
          <cell r="Y2177" t="str">
            <v>A2140 Facilities Maintenance</v>
          </cell>
          <cell r="AB2177">
            <v>0</v>
          </cell>
          <cell r="AC2177">
            <v>0</v>
          </cell>
          <cell r="AD2177">
            <v>0</v>
          </cell>
        </row>
        <row r="2178">
          <cell r="A2178" t="str">
            <v>P.NG.PCE.DG.09.001</v>
          </cell>
          <cell r="B2178" t="str">
            <v>MAJOR PROJECT-SSAGS</v>
          </cell>
          <cell r="C2178" t="str">
            <v>P.NG.PCE.DG.09.001</v>
          </cell>
          <cell r="D2178" t="str">
            <v>MAJOR PROJECT-SSAGS</v>
          </cell>
          <cell r="E2178">
            <v>414003</v>
          </cell>
          <cell r="F2178">
            <v>4140</v>
          </cell>
          <cell r="G2178" t="str">
            <v>CDPA</v>
          </cell>
          <cell r="H2178" t="str">
            <v>DOMGAS/IPP</v>
          </cell>
          <cell r="I2178" t="str">
            <v>CC &amp; MD</v>
          </cell>
          <cell r="J2178" t="str">
            <v>EXTERNAL RELATIONS</v>
          </cell>
          <cell r="K2178" t="str">
            <v>External Relations Manager</v>
          </cell>
          <cell r="L2178" t="str">
            <v>Stakeholder Relations Manager</v>
          </cell>
          <cell r="M2178" t="str">
            <v>CHIGBO ENENMO</v>
          </cell>
          <cell r="N2178" t="str">
            <v>EXTERNAL RELATIONS</v>
          </cell>
          <cell r="O2178" t="str">
            <v>SOKUNBI, ADEOLA</v>
          </cell>
          <cell r="P2178" t="str">
            <v>DAVID.DAVID@SHELL.COM</v>
          </cell>
          <cell r="Q2178" t="str">
            <v>OPEX</v>
          </cell>
          <cell r="R2178" t="str">
            <v>OPEX</v>
          </cell>
          <cell r="S2178" t="str">
            <v>NON SAL</v>
          </cell>
          <cell r="T2178" t="str">
            <v>N/A</v>
          </cell>
          <cell r="U2178" t="str">
            <v>N/A</v>
          </cell>
          <cell r="V2178" t="str">
            <v>N/A</v>
          </cell>
          <cell r="W2178" t="str">
            <v>P236.08 Overhead (SCD)</v>
          </cell>
          <cell r="X2178" t="str">
            <v>S7200 Services</v>
          </cell>
          <cell r="Y2178" t="str">
            <v>A2340 Overhead</v>
          </cell>
          <cell r="AB2178">
            <v>0</v>
          </cell>
          <cell r="AC2178">
            <v>0</v>
          </cell>
          <cell r="AD2178">
            <v>0</v>
          </cell>
        </row>
        <row r="2179">
          <cell r="A2179" t="str">
            <v>P.NG.SCD.TP.10.004</v>
          </cell>
          <cell r="B2179" t="str">
            <v>LEGACY CD ROJECTS - HEALTH</v>
          </cell>
          <cell r="C2179" t="str">
            <v>P.NG.SCD.TP.07.002</v>
          </cell>
          <cell r="D2179" t="str">
            <v>LEGACY CD PROJECTS-EDUCATION</v>
          </cell>
          <cell r="E2179">
            <v>415008</v>
          </cell>
          <cell r="F2179">
            <v>4150</v>
          </cell>
          <cell r="G2179" t="str">
            <v>CDPA</v>
          </cell>
          <cell r="H2179" t="str">
            <v>BASE JV</v>
          </cell>
          <cell r="I2179" t="str">
            <v>CC &amp; MD</v>
          </cell>
          <cell r="J2179" t="str">
            <v>EXTERNAL RELATIONS</v>
          </cell>
          <cell r="K2179" t="str">
            <v>External Relations Manager</v>
          </cell>
          <cell r="L2179" t="str">
            <v>Social Performance &amp; Social Investment Manager</v>
          </cell>
          <cell r="M2179" t="str">
            <v>CHIGBO ENENMO</v>
          </cell>
          <cell r="N2179" t="str">
            <v>EXTERNAL RELATIONS</v>
          </cell>
          <cell r="O2179" t="str">
            <v>SOKUNBI, ADEOLA</v>
          </cell>
          <cell r="P2179" t="str">
            <v>CHUKWUMA.ASIEGBU@SHELL.COM</v>
          </cell>
          <cell r="Q2179" t="str">
            <v>OPEX</v>
          </cell>
          <cell r="R2179" t="str">
            <v>OPEX</v>
          </cell>
          <cell r="S2179" t="str">
            <v>NON SAL</v>
          </cell>
          <cell r="T2179" t="str">
            <v>N/A</v>
          </cell>
          <cell r="U2179" t="str">
            <v>N/A</v>
          </cell>
          <cell r="V2179" t="str">
            <v>N/A</v>
          </cell>
          <cell r="W2179" t="str">
            <v>P236.08 Overhead (SCD)</v>
          </cell>
          <cell r="X2179" t="str">
            <v>S7200 Services</v>
          </cell>
          <cell r="Y2179" t="str">
            <v>A2340 Overhead</v>
          </cell>
          <cell r="AB2179">
            <v>0</v>
          </cell>
          <cell r="AC2179">
            <v>0</v>
          </cell>
          <cell r="AD2179">
            <v>0</v>
          </cell>
        </row>
        <row r="2180">
          <cell r="A2180" t="str">
            <v>P.NG.PCE.IE.03.001</v>
          </cell>
          <cell r="B2180" t="str">
            <v>SCD SPECIAL PROJECTS (CD - ELECTRIFICATION)</v>
          </cell>
          <cell r="C2180" t="str">
            <v>P.NG.PCE.IE.03.001</v>
          </cell>
          <cell r="D2180" t="str">
            <v>SCD SPECIAL PROJECTS (CD - ELECTRIFICATION)</v>
          </cell>
          <cell r="E2180">
            <v>413001</v>
          </cell>
          <cell r="F2180">
            <v>4130</v>
          </cell>
          <cell r="G2180" t="str">
            <v>GAS</v>
          </cell>
          <cell r="H2180" t="str">
            <v>BASE JV</v>
          </cell>
          <cell r="I2180" t="str">
            <v>CC &amp; MD</v>
          </cell>
          <cell r="J2180" t="str">
            <v>EXTERNAL RELATIONS</v>
          </cell>
          <cell r="K2180" t="str">
            <v>External Relations Manager</v>
          </cell>
          <cell r="L2180" t="str">
            <v>Stakeholder Relations Manager</v>
          </cell>
          <cell r="M2180" t="str">
            <v>CHIGBO ENENMO</v>
          </cell>
          <cell r="N2180" t="str">
            <v>EXTERNAL RELATIONS</v>
          </cell>
          <cell r="O2180" t="str">
            <v>SOKUNBI, ADEOLA</v>
          </cell>
          <cell r="P2180" t="str">
            <v>CHIEDOZIE.C.AMADI@SHELL.COM</v>
          </cell>
          <cell r="Q2180" t="str">
            <v>OPEX</v>
          </cell>
          <cell r="R2180" t="str">
            <v>OPEX</v>
          </cell>
          <cell r="S2180" t="str">
            <v>NON SAL</v>
          </cell>
          <cell r="T2180" t="str">
            <v>N/A</v>
          </cell>
          <cell r="U2180" t="str">
            <v>N/A</v>
          </cell>
          <cell r="V2180" t="str">
            <v>C_OPSE_OIL_Z11</v>
          </cell>
          <cell r="W2180" t="str">
            <v>P236.08 Overhead (SCD)</v>
          </cell>
          <cell r="X2180" t="str">
            <v>S7200 Services</v>
          </cell>
          <cell r="Y2180" t="str">
            <v>A2340 Overhead</v>
          </cell>
          <cell r="AB2180">
            <v>0</v>
          </cell>
          <cell r="AC2180">
            <v>0</v>
          </cell>
          <cell r="AD2180">
            <v>0</v>
          </cell>
        </row>
        <row r="2181">
          <cell r="A2181" t="str">
            <v>P.NG.PCW.DF.98.701</v>
          </cell>
          <cell r="B2181" t="str">
            <v>FYIP PROJECT OPEX</v>
          </cell>
          <cell r="C2181" t="str">
            <v>P.NG.PCW.DF.98.701</v>
          </cell>
          <cell r="D2181" t="str">
            <v>FYIP PROJECT OPEX</v>
          </cell>
          <cell r="E2181">
            <v>414003</v>
          </cell>
          <cell r="F2181">
            <v>4140</v>
          </cell>
          <cell r="G2181" t="str">
            <v>GAS</v>
          </cell>
          <cell r="H2181" t="str">
            <v>DOMGAS/IPP</v>
          </cell>
          <cell r="I2181" t="str">
            <v>P&amp;T</v>
          </cell>
          <cell r="J2181" t="str">
            <v>GM Nigeria, Operated</v>
          </cell>
          <cell r="K2181" t="str">
            <v>GM Nigeria, Operated</v>
          </cell>
          <cell r="L2181" t="str">
            <v>Project Manager, DOMGAS &amp; FYIP</v>
          </cell>
          <cell r="M2181" t="str">
            <v>MOJEED OKUNADE</v>
          </cell>
          <cell r="N2181" t="str">
            <v>MAJOR PROJECTS</v>
          </cell>
          <cell r="O2181" t="str">
            <v>AJALA, OLUFEMI</v>
          </cell>
          <cell r="P2181" t="str">
            <v>BUCHI.UGWU@SHELL.COM</v>
          </cell>
          <cell r="Q2181" t="str">
            <v>OPEX</v>
          </cell>
          <cell r="R2181" t="str">
            <v>OPEX</v>
          </cell>
          <cell r="S2181" t="str">
            <v>NON SAL</v>
          </cell>
          <cell r="T2181" t="str">
            <v>N/A</v>
          </cell>
          <cell r="U2181" t="str">
            <v>N/A</v>
          </cell>
          <cell r="V2181" t="str">
            <v>C_FLDN_FYIP Offshore1</v>
          </cell>
          <cell r="W2181" t="str">
            <v>P236.08 Overhead (SCD)</v>
          </cell>
          <cell r="X2181" t="str">
            <v>S7200 Services</v>
          </cell>
          <cell r="Y2181" t="str">
            <v>A2340 Overhead</v>
          </cell>
          <cell r="AB2181">
            <v>539209869.74536002</v>
          </cell>
          <cell r="AC2181">
            <v>0</v>
          </cell>
          <cell r="AD2181">
            <v>1767901.212279869</v>
          </cell>
        </row>
        <row r="2182">
          <cell r="A2182" t="str">
            <v>P.NG.SCD.TP.10.005</v>
          </cell>
          <cell r="B2182" t="str">
            <v>LEGACY CD ROJECTS - CULTURAL/SOCIAL</v>
          </cell>
          <cell r="C2182" t="str">
            <v>P.NG.SCD.TP.07.002</v>
          </cell>
          <cell r="D2182" t="str">
            <v>LEGACY CD PROJECTS-EDUCATION</v>
          </cell>
          <cell r="E2182">
            <v>415008</v>
          </cell>
          <cell r="F2182">
            <v>4150</v>
          </cell>
          <cell r="G2182" t="str">
            <v>CDPA</v>
          </cell>
          <cell r="H2182" t="str">
            <v>BASE JV</v>
          </cell>
          <cell r="I2182" t="str">
            <v>CC &amp; MD</v>
          </cell>
          <cell r="J2182" t="str">
            <v>EXTERNAL RELATIONS</v>
          </cell>
          <cell r="K2182" t="str">
            <v>External Relations Manager</v>
          </cell>
          <cell r="L2182" t="str">
            <v>Social Performance &amp; Social Investment Manager</v>
          </cell>
          <cell r="M2182" t="str">
            <v>CHIGBO ENENMO</v>
          </cell>
          <cell r="N2182" t="str">
            <v>EXTERNAL RELATIONS</v>
          </cell>
          <cell r="O2182" t="str">
            <v>SOKUNBI, ADEOLA</v>
          </cell>
          <cell r="P2182" t="str">
            <v>CHUKWUMA.ASIEGBU@SHELL.COM</v>
          </cell>
          <cell r="Q2182" t="str">
            <v>OPEX</v>
          </cell>
          <cell r="R2182" t="str">
            <v>OPEX</v>
          </cell>
          <cell r="S2182" t="str">
            <v>NON SAL</v>
          </cell>
          <cell r="T2182" t="str">
            <v>N/A</v>
          </cell>
          <cell r="U2182" t="str">
            <v>N/A</v>
          </cell>
          <cell r="V2182" t="str">
            <v>N/A</v>
          </cell>
          <cell r="W2182" t="str">
            <v>P236.08 Overhead (SCD)</v>
          </cell>
          <cell r="X2182" t="str">
            <v>S7200 Services</v>
          </cell>
          <cell r="Y2182" t="str">
            <v>A2340 Overhead</v>
          </cell>
          <cell r="AB2182">
            <v>0</v>
          </cell>
          <cell r="AC2182">
            <v>0</v>
          </cell>
          <cell r="AD2182">
            <v>0</v>
          </cell>
        </row>
        <row r="2183">
          <cell r="A2183" t="str">
            <v>P.NG.PPE.DP.03.300</v>
          </cell>
          <cell r="B2183" t="str">
            <v>EGGS 1 - COMMUNITY INTERFACE PROJECTS</v>
          </cell>
          <cell r="C2183" t="str">
            <v>P.NG.PPE.DP.03.300</v>
          </cell>
          <cell r="D2183" t="str">
            <v>EGGS 1 - COMMUNITY INTERFACE PROJECTS</v>
          </cell>
          <cell r="E2183">
            <v>415008</v>
          </cell>
          <cell r="F2183">
            <v>4150</v>
          </cell>
          <cell r="G2183" t="str">
            <v>CDPA</v>
          </cell>
          <cell r="H2183" t="str">
            <v>BASE JV</v>
          </cell>
          <cell r="I2183" t="str">
            <v>P&amp;T</v>
          </cell>
          <cell r="J2183" t="str">
            <v>GM Nigeria, Operated</v>
          </cell>
          <cell r="K2183" t="str">
            <v>GM Nigeria, Operated</v>
          </cell>
          <cell r="L2183" t="str">
            <v>Project Manager NLNG Supplies</v>
          </cell>
          <cell r="M2183" t="str">
            <v>MOJEED OKUNADE</v>
          </cell>
          <cell r="N2183" t="str">
            <v>MAJOR PROJECTS</v>
          </cell>
          <cell r="O2183" t="str">
            <v>EBEM, MARCEL</v>
          </cell>
          <cell r="P2183" t="str">
            <v>BUNMI.ASALU@SHELL.COM</v>
          </cell>
          <cell r="Q2183" t="str">
            <v>OPEX</v>
          </cell>
          <cell r="R2183" t="str">
            <v>OPEX</v>
          </cell>
          <cell r="S2183" t="str">
            <v>NON SAL</v>
          </cell>
          <cell r="T2183" t="str">
            <v>N/A</v>
          </cell>
          <cell r="U2183" t="str">
            <v>N/A</v>
          </cell>
          <cell r="V2183" t="str">
            <v>N/A</v>
          </cell>
          <cell r="W2183" t="str">
            <v>P236.08 Overhead (SCD)</v>
          </cell>
          <cell r="X2183" t="str">
            <v>S7200 Services</v>
          </cell>
          <cell r="Y2183" t="str">
            <v>A2340 Overhead</v>
          </cell>
          <cell r="AB2183">
            <v>0</v>
          </cell>
          <cell r="AC2183">
            <v>0</v>
          </cell>
          <cell r="AD2183">
            <v>0</v>
          </cell>
        </row>
        <row r="2184">
          <cell r="A2184" t="str">
            <v>P.NG.PPE.DP.11.001</v>
          </cell>
          <cell r="B2184" t="str">
            <v>PIPELINES ABANDONMENT EAST &amp; WEST</v>
          </cell>
          <cell r="C2184" t="str">
            <v>C.NG.PPE.DP.13.006</v>
          </cell>
          <cell r="D2184" t="str">
            <v>PIPELINE ABANDONMENT EAST</v>
          </cell>
          <cell r="E2184">
            <v>13210</v>
          </cell>
          <cell r="F2184">
            <v>132</v>
          </cell>
          <cell r="G2184" t="str">
            <v>OF-E&amp;M</v>
          </cell>
          <cell r="H2184" t="str">
            <v>BASE JV</v>
          </cell>
          <cell r="I2184" t="str">
            <v>P&amp;T</v>
          </cell>
          <cell r="J2184" t="str">
            <v>GM Nigeria, Operated</v>
          </cell>
          <cell r="K2184" t="str">
            <v>GM Nigeria, Operated</v>
          </cell>
          <cell r="L2184" t="str">
            <v xml:space="preserve">Project Manager, Matrix, Major Pipelines, H Block &amp; Corp Civil </v>
          </cell>
          <cell r="M2184" t="str">
            <v>MOJEED OKUNADE</v>
          </cell>
          <cell r="N2184" t="str">
            <v>MAJOR PROJECTS</v>
          </cell>
          <cell r="O2184" t="str">
            <v>EBEM, MARCEL</v>
          </cell>
          <cell r="P2184" t="str">
            <v>PAUL.AYENI@SHELL.COM</v>
          </cell>
          <cell r="Q2184" t="str">
            <v>OPEX</v>
          </cell>
          <cell r="R2184" t="str">
            <v>CAPEX</v>
          </cell>
          <cell r="S2184" t="str">
            <v>NON Wells</v>
          </cell>
          <cell r="T2184" t="str">
            <v>N/A</v>
          </cell>
          <cell r="U2184" t="str">
            <v>N/A</v>
          </cell>
          <cell r="V2184" t="str">
            <v>C_OGIS_DEV_FD1</v>
          </cell>
          <cell r="W2184" t="str">
            <v>P262 Abandonment Cost</v>
          </cell>
          <cell r="X2184" t="str">
            <v>S7200 Services</v>
          </cell>
          <cell r="Y2184" t="str">
            <v>A2180 Feasibility Expenses</v>
          </cell>
          <cell r="AB2184">
            <v>621610100</v>
          </cell>
          <cell r="AC2184">
            <v>760350</v>
          </cell>
          <cell r="AD2184">
            <v>2798415.9016393442</v>
          </cell>
        </row>
        <row r="2185">
          <cell r="A2185" t="str">
            <v>P.NG.PTE.NT.01.001</v>
          </cell>
          <cell r="B2185" t="str">
            <v>BONNY INT. BUSINESS COMPLEX</v>
          </cell>
          <cell r="C2185" t="str">
            <v>P.NG.PTE.NT.01.001</v>
          </cell>
          <cell r="D2185" t="str">
            <v>BONNY INT. BUSINESS COMPLEX (CD - ECONOMIC EMPOWERMENT )</v>
          </cell>
          <cell r="E2185">
            <v>415008</v>
          </cell>
          <cell r="F2185">
            <v>4150</v>
          </cell>
          <cell r="G2185" t="str">
            <v>CDPA</v>
          </cell>
          <cell r="H2185" t="str">
            <v>BASE JV</v>
          </cell>
          <cell r="I2185" t="str">
            <v>CC &amp; MD</v>
          </cell>
          <cell r="J2185" t="str">
            <v>EXTERNAL RELATIONS</v>
          </cell>
          <cell r="K2185" t="str">
            <v>External Relations Manager</v>
          </cell>
          <cell r="L2185" t="str">
            <v>Stakeholder Relations Manager</v>
          </cell>
          <cell r="M2185" t="str">
            <v>CHIGBO ENENMO</v>
          </cell>
          <cell r="N2185" t="str">
            <v>EXTERNAL RELATIONS</v>
          </cell>
          <cell r="O2185" t="str">
            <v>SOKUNBI, ADEOLA</v>
          </cell>
          <cell r="P2185" t="str">
            <v>CHUKWUMA.ASIEGBU@SHELL.COM</v>
          </cell>
          <cell r="Q2185" t="str">
            <v>OPEX</v>
          </cell>
          <cell r="R2185" t="str">
            <v>OPEX</v>
          </cell>
          <cell r="S2185" t="str">
            <v>NON SAL</v>
          </cell>
          <cell r="T2185" t="str">
            <v>N/A</v>
          </cell>
          <cell r="U2185" t="str">
            <v>N/A</v>
          </cell>
          <cell r="V2185" t="str">
            <v>N/A</v>
          </cell>
          <cell r="W2185" t="str">
            <v>P236.08 Overhead (SCD)</v>
          </cell>
          <cell r="X2185" t="str">
            <v>S7200 Services</v>
          </cell>
          <cell r="Y2185" t="str">
            <v>A2340 Overhead</v>
          </cell>
          <cell r="AB2185">
            <v>0</v>
          </cell>
          <cell r="AC2185">
            <v>0</v>
          </cell>
          <cell r="AD2185">
            <v>0</v>
          </cell>
        </row>
        <row r="2186">
          <cell r="A2186" t="str">
            <v>P.NG.PTE.NV.17.001</v>
          </cell>
          <cell r="B2186" t="str">
            <v>Bonny CLP Upgrade</v>
          </cell>
          <cell r="C2186" t="str">
            <v>C.NG.PTE.NV.17.001</v>
          </cell>
          <cell r="D2186" t="str">
            <v>BONNY CLP UPGRADE</v>
          </cell>
          <cell r="E2186">
            <v>13902</v>
          </cell>
          <cell r="F2186">
            <v>139</v>
          </cell>
          <cell r="G2186" t="str">
            <v>G&amp;A</v>
          </cell>
          <cell r="H2186" t="str">
            <v>BASE JV</v>
          </cell>
          <cell r="I2186" t="str">
            <v>P&amp;T</v>
          </cell>
          <cell r="J2186" t="str">
            <v>GM Nigeria, Operated</v>
          </cell>
          <cell r="K2186" t="str">
            <v>GM Nigeria, Operated</v>
          </cell>
          <cell r="L2186" t="str">
            <v xml:space="preserve">Project Manager, Matrix, Major Pipelines, H Block &amp; Corp Civil </v>
          </cell>
          <cell r="M2186" t="str">
            <v>MOJEED OKUNADE</v>
          </cell>
          <cell r="N2186" t="str">
            <v>MAJOR PROJECTS</v>
          </cell>
          <cell r="O2186" t="str">
            <v>EBEM, MARCEL</v>
          </cell>
          <cell r="P2186" t="str">
            <v>CHARLES.ONYEAGBA@SHELL.COM</v>
          </cell>
          <cell r="Q2186" t="str">
            <v>OPEX</v>
          </cell>
          <cell r="R2186" t="str">
            <v>CAPEX</v>
          </cell>
          <cell r="S2186" t="str">
            <v>MAJOR PROJECTS AND ENGINEERING</v>
          </cell>
          <cell r="T2186" t="str">
            <v>BONNY TERMINAL WORKS (CLP REFURB)</v>
          </cell>
          <cell r="U2186" t="str">
            <v>Terminal Works</v>
          </cell>
          <cell r="V2186" t="str">
            <v>C_ BOGT_CLP _Z01</v>
          </cell>
          <cell r="AB2186">
            <v>0</v>
          </cell>
          <cell r="AC2186">
            <v>0</v>
          </cell>
          <cell r="AD2186">
            <v>0</v>
          </cell>
        </row>
        <row r="2187">
          <cell r="A2187" t="str">
            <v>P.NG.PTE.NV.17.001.AC03</v>
          </cell>
          <cell r="B2187" t="str">
            <v>Bonny CLP Upgrade-PMT</v>
          </cell>
          <cell r="C2187" t="str">
            <v>C.NG.PTE.NV.17.001.AC30</v>
          </cell>
          <cell r="D2187" t="str">
            <v>BONNY CLP UPGRADE_PMT</v>
          </cell>
          <cell r="E2187">
            <v>415004</v>
          </cell>
          <cell r="F2187">
            <v>4150</v>
          </cell>
          <cell r="G2187" t="str">
            <v>OF-E&amp;M</v>
          </cell>
          <cell r="H2187" t="str">
            <v>BASE JV</v>
          </cell>
          <cell r="I2187" t="str">
            <v>P&amp;T</v>
          </cell>
          <cell r="J2187" t="str">
            <v>GM Nigeria, Operated</v>
          </cell>
          <cell r="K2187" t="str">
            <v>GM Nigeria, Operated</v>
          </cell>
          <cell r="L2187" t="str">
            <v xml:space="preserve">Project Manager, Matrix, Major Pipelines, H Block &amp; Corp Civil </v>
          </cell>
          <cell r="M2187" t="str">
            <v>MOJEED OKUNADE</v>
          </cell>
          <cell r="N2187" t="str">
            <v>MAJOR PROJECTS</v>
          </cell>
          <cell r="O2187" t="str">
            <v>EBEM, MARCEL</v>
          </cell>
          <cell r="P2187" t="str">
            <v>CHARLES.ONYEAGBA@SHELL.COM</v>
          </cell>
          <cell r="Q2187" t="str">
            <v>OPEX</v>
          </cell>
          <cell r="R2187" t="str">
            <v>CAPEX</v>
          </cell>
          <cell r="S2187" t="str">
            <v>MAJOR PROJECTS AND ENGINEERING</v>
          </cell>
          <cell r="T2187" t="str">
            <v>BONNY TERMINAL WORKS (CLP REFURB)</v>
          </cell>
          <cell r="U2187" t="str">
            <v>Terminal Works</v>
          </cell>
          <cell r="V2187" t="str">
            <v>C_ BOGT_CLP _Z01_PMT</v>
          </cell>
          <cell r="AB2187">
            <v>0</v>
          </cell>
          <cell r="AC2187">
            <v>0</v>
          </cell>
          <cell r="AD2187">
            <v>0</v>
          </cell>
        </row>
        <row r="2188">
          <cell r="A2188" t="str">
            <v>P.NG.PTE.OR.02.719</v>
          </cell>
          <cell r="B2188" t="str">
            <v>BONNY JIP - COMMUNITY INTERFACE PROJECTS</v>
          </cell>
          <cell r="C2188" t="str">
            <v>P.NG.PTE.OR.02.719</v>
          </cell>
          <cell r="D2188" t="str">
            <v>BONNY JIP - COMMUNITY INTERFACE PROJECTS (CD - ECONOMIC EMPOWERMENT )</v>
          </cell>
          <cell r="E2188">
            <v>415008</v>
          </cell>
          <cell r="F2188">
            <v>4150</v>
          </cell>
          <cell r="G2188" t="str">
            <v>CDPA</v>
          </cell>
          <cell r="H2188" t="str">
            <v>BASE JV</v>
          </cell>
          <cell r="I2188" t="str">
            <v>CC &amp; MD</v>
          </cell>
          <cell r="J2188" t="str">
            <v>EXTERNAL RELATIONS</v>
          </cell>
          <cell r="K2188" t="str">
            <v>External Relations Manager</v>
          </cell>
          <cell r="L2188" t="str">
            <v>ER Strategy &amp; Value Assurance Mgr</v>
          </cell>
          <cell r="M2188" t="str">
            <v>CHIGBO ENENMO</v>
          </cell>
          <cell r="N2188" t="str">
            <v>EXTERNAL RELATIONS</v>
          </cell>
          <cell r="O2188" t="str">
            <v>SOKUNBI, ADEOLA</v>
          </cell>
          <cell r="P2188" t="str">
            <v>KESSINGTON.OKORIE@SHELL.COM</v>
          </cell>
          <cell r="Q2188" t="str">
            <v>OPEX</v>
          </cell>
          <cell r="R2188" t="str">
            <v>OPEX</v>
          </cell>
          <cell r="S2188" t="str">
            <v>NON SAL</v>
          </cell>
          <cell r="T2188" t="str">
            <v>N/A</v>
          </cell>
          <cell r="U2188" t="str">
            <v>N/A</v>
          </cell>
          <cell r="V2188" t="str">
            <v>C_OPSE_OIL_Z11</v>
          </cell>
          <cell r="W2188" t="str">
            <v>P236.08 Overhead (SCD)</v>
          </cell>
          <cell r="X2188" t="str">
            <v>S7200 Services</v>
          </cell>
          <cell r="Y2188" t="str">
            <v>A2340 Overhead</v>
          </cell>
          <cell r="AB2188">
            <v>600000000</v>
          </cell>
          <cell r="AC2188">
            <v>0</v>
          </cell>
          <cell r="AD2188">
            <v>1967213.1147540985</v>
          </cell>
        </row>
        <row r="2189">
          <cell r="A2189" t="str">
            <v>P.NG.SCD.OP.10.002</v>
          </cell>
          <cell r="B2189" t="str">
            <v>SCD RE-ENTRY ACTIVITIES</v>
          </cell>
          <cell r="C2189" t="str">
            <v>P.NG.SCD.OP.10.002</v>
          </cell>
          <cell r="D2189" t="str">
            <v>WESTERNEA PRODUCTION RE-ENTRY - OPEX (CD - ELECTRIFICATION)</v>
          </cell>
          <cell r="E2189">
            <v>13203</v>
          </cell>
          <cell r="F2189">
            <v>132</v>
          </cell>
          <cell r="G2189" t="str">
            <v>OF-E&amp;M</v>
          </cell>
          <cell r="H2189" t="str">
            <v>BASE JV</v>
          </cell>
          <cell r="I2189" t="str">
            <v>PRODUCTION</v>
          </cell>
          <cell r="J2189" t="str">
            <v>PRODUCTION</v>
          </cell>
          <cell r="K2189" t="str">
            <v>Asset Manager, Swamp West Hub</v>
          </cell>
          <cell r="L2189" t="str">
            <v>Asset Management Integration Lead</v>
          </cell>
          <cell r="M2189" t="str">
            <v>IRETI OMOTOSO</v>
          </cell>
          <cell r="N2189" t="str">
            <v>PRODUCTION</v>
          </cell>
          <cell r="O2189" t="str">
            <v>COOKEY, GABRIEL</v>
          </cell>
          <cell r="P2189" t="str">
            <v>EKIYOKENEGHA.CLARK@SHELL.COM</v>
          </cell>
          <cell r="Q2189" t="str">
            <v>OPEX</v>
          </cell>
          <cell r="R2189" t="str">
            <v>CAPEX</v>
          </cell>
          <cell r="S2189" t="str">
            <v>NON SAL</v>
          </cell>
          <cell r="T2189" t="str">
            <v>N/A</v>
          </cell>
          <cell r="U2189" t="str">
            <v>N/A</v>
          </cell>
          <cell r="V2189" t="str">
            <v>C_OPSE_OIL_Z11</v>
          </cell>
          <cell r="W2189" t="str">
            <v>P244.01 Other Production Expenses</v>
          </cell>
          <cell r="X2189" t="str">
            <v>S7200 Services</v>
          </cell>
          <cell r="Y2189" t="str">
            <v>A2110 Production Operations</v>
          </cell>
          <cell r="AB2189">
            <v>60710400</v>
          </cell>
          <cell r="AC2189">
            <v>800950</v>
          </cell>
          <cell r="AD2189">
            <v>1000000.4918032787</v>
          </cell>
        </row>
        <row r="2190">
          <cell r="A2190" t="str">
            <v>P.NG.SCD.OP.10.005</v>
          </cell>
          <cell r="B2190" t="str">
            <v>SCD RE-ENTRY ACTIVITIES</v>
          </cell>
          <cell r="C2190" t="str">
            <v>P.NG.SCD.OP.10.005</v>
          </cell>
          <cell r="D2190" t="str">
            <v>WESTERNEA PRODUCTION RE-ENTRY - OPEX (CD - WATER SUPPLY )</v>
          </cell>
          <cell r="E2190">
            <v>415008</v>
          </cell>
          <cell r="F2190">
            <v>4150</v>
          </cell>
          <cell r="G2190" t="str">
            <v>CDPA</v>
          </cell>
          <cell r="H2190" t="str">
            <v>BASE JV</v>
          </cell>
          <cell r="I2190" t="str">
            <v>PRODUCTION</v>
          </cell>
          <cell r="J2190" t="str">
            <v>PRODUCTION</v>
          </cell>
          <cell r="K2190" t="str">
            <v>Asset Manager, Swamp West Hub</v>
          </cell>
          <cell r="L2190" t="str">
            <v>Asset Management Integration Lead</v>
          </cell>
          <cell r="M2190" t="str">
            <v>IRETI OMOTOSO</v>
          </cell>
          <cell r="N2190" t="str">
            <v>PRODUCTION</v>
          </cell>
          <cell r="O2190" t="str">
            <v>COOKEY, GABRIEL</v>
          </cell>
          <cell r="P2190" t="str">
            <v>EKIYOKENEGHA.CLARK@SHELL.COM</v>
          </cell>
          <cell r="Q2190" t="str">
            <v>OPEX</v>
          </cell>
          <cell r="R2190" t="str">
            <v>OPEX</v>
          </cell>
          <cell r="S2190" t="str">
            <v>NON SAL</v>
          </cell>
          <cell r="T2190" t="str">
            <v>N/A</v>
          </cell>
          <cell r="U2190" t="str">
            <v>N/A</v>
          </cell>
          <cell r="V2190" t="str">
            <v>N/A</v>
          </cell>
          <cell r="W2190" t="str">
            <v>P244.01 Other Production Expenses</v>
          </cell>
          <cell r="X2190" t="str">
            <v>S7200 Services</v>
          </cell>
          <cell r="Y2190" t="str">
            <v>A2110 Production Operations</v>
          </cell>
          <cell r="AB2190">
            <v>0</v>
          </cell>
          <cell r="AC2190">
            <v>0</v>
          </cell>
          <cell r="AD2190">
            <v>0</v>
          </cell>
        </row>
        <row r="2191">
          <cell r="A2191" t="str">
            <v>P.NG.SCD.TP.06.006</v>
          </cell>
          <cell r="B2191" t="str">
            <v>SCD SPECIAL PROJECTS</v>
          </cell>
          <cell r="C2191" t="str">
            <v>P.NG.SCD.TP.06.006</v>
          </cell>
          <cell r="D2191" t="str">
            <v>SCD SPECIAL PROJECTS (CD - EDUCATION)</v>
          </cell>
          <cell r="E2191">
            <v>415008</v>
          </cell>
          <cell r="F2191">
            <v>4150</v>
          </cell>
          <cell r="G2191" t="str">
            <v>CDPA</v>
          </cell>
          <cell r="H2191" t="str">
            <v>BASE JV</v>
          </cell>
          <cell r="I2191" t="str">
            <v>CC &amp; MD</v>
          </cell>
          <cell r="J2191" t="str">
            <v>EXTERNAL RELATIONS</v>
          </cell>
          <cell r="K2191" t="str">
            <v>External Relations Manager</v>
          </cell>
          <cell r="L2191" t="str">
            <v>Stakeholder Relations Manager</v>
          </cell>
          <cell r="M2191" t="str">
            <v>CHIGBO ENENMO</v>
          </cell>
          <cell r="N2191" t="str">
            <v>EXTERNAL RELATIONS</v>
          </cell>
          <cell r="O2191" t="str">
            <v>SOKUNBI, ADEOLA</v>
          </cell>
          <cell r="P2191" t="str">
            <v>CHUKWUMA.ASIEGBU@SHELL.COM</v>
          </cell>
          <cell r="Q2191" t="str">
            <v>OPEX</v>
          </cell>
          <cell r="R2191" t="str">
            <v>OPEX</v>
          </cell>
          <cell r="S2191" t="str">
            <v>NON SAL</v>
          </cell>
          <cell r="T2191" t="str">
            <v>N/A</v>
          </cell>
          <cell r="U2191" t="str">
            <v>N/A</v>
          </cell>
          <cell r="V2191" t="str">
            <v>N/A</v>
          </cell>
          <cell r="W2191" t="str">
            <v>P236.08 Overhead (SCD)</v>
          </cell>
          <cell r="X2191" t="str">
            <v>S7200 Services</v>
          </cell>
          <cell r="Y2191" t="str">
            <v>A2340 Overhead</v>
          </cell>
          <cell r="AB2191">
            <v>0</v>
          </cell>
          <cell r="AC2191">
            <v>0</v>
          </cell>
          <cell r="AD2191">
            <v>0</v>
          </cell>
        </row>
        <row r="2192">
          <cell r="A2192" t="str">
            <v>C_FORT_WST_A49_OGI MAINTENANCE</v>
          </cell>
          <cell r="B2192" t="str">
            <v>OGI MAINTENANCE</v>
          </cell>
          <cell r="C2192" t="str">
            <v>C_FORT_WST_A49_OGI MAINTENANCE</v>
          </cell>
          <cell r="D2192" t="str">
            <v>C_FORT_WST_A49_OGI MAINTENANCE</v>
          </cell>
          <cell r="E2192">
            <v>0</v>
          </cell>
          <cell r="H2192" t="str">
            <v>BASE JV</v>
          </cell>
          <cell r="I2192" t="str">
            <v>TBA</v>
          </cell>
          <cell r="J2192" t="str">
            <v>PRODUCTION</v>
          </cell>
          <cell r="N2192" t="str">
            <v>TBA</v>
          </cell>
          <cell r="O2192" t="str">
            <v>TO BE DETERMINED</v>
          </cell>
          <cell r="Q2192" t="str">
            <v>CAPEX</v>
          </cell>
          <cell r="R2192" t="str">
            <v>CAPEX</v>
          </cell>
          <cell r="V2192" t="str">
            <v>C_FORT_WST_A49</v>
          </cell>
          <cell r="AB2192">
            <v>0</v>
          </cell>
          <cell r="AC2192">
            <v>486117.74300003052</v>
          </cell>
          <cell r="AD2192">
            <v>486117.74300003052</v>
          </cell>
        </row>
        <row r="2193">
          <cell r="A2193" t="str">
            <v>P.NG.SCD.TP.12.008</v>
          </cell>
          <cell r="B2193" t="str">
            <v>OGONI RESTORATION PROJECT -UNEP REPORT</v>
          </cell>
          <cell r="C2193" t="str">
            <v>P.NG.SCD.TP.12.008</v>
          </cell>
          <cell r="D2193" t="str">
            <v>OGONI RESOTRATION PROJECT- UNEP IMPLMENTATION</v>
          </cell>
          <cell r="E2193">
            <v>415008</v>
          </cell>
          <cell r="F2193">
            <v>4150</v>
          </cell>
          <cell r="G2193" t="str">
            <v>HSE</v>
          </cell>
          <cell r="H2193" t="str">
            <v>BASE JV</v>
          </cell>
          <cell r="I2193" t="str">
            <v>CC &amp; MD</v>
          </cell>
          <cell r="J2193" t="str">
            <v>ORP</v>
          </cell>
          <cell r="K2193" t="str">
            <v>Manager, Ogoni Restoration Project</v>
          </cell>
          <cell r="L2193" t="str">
            <v>Lead, Projects &amp; Technical S</v>
          </cell>
          <cell r="M2193" t="str">
            <v>CHIGBO ENENMO</v>
          </cell>
          <cell r="N2193" t="str">
            <v>ORP</v>
          </cell>
          <cell r="O2193" t="str">
            <v>OLOWOLAGBA, SUNKANMI</v>
          </cell>
          <cell r="P2193" t="str">
            <v>PHILLIP.SHEKWOLO@SHELL.COM</v>
          </cell>
          <cell r="Q2193" t="str">
            <v>OPEX</v>
          </cell>
          <cell r="R2193" t="str">
            <v>OPEX</v>
          </cell>
          <cell r="S2193" t="str">
            <v>NON SAL</v>
          </cell>
          <cell r="T2193" t="str">
            <v>N/A</v>
          </cell>
          <cell r="U2193" t="str">
            <v>N/A</v>
          </cell>
          <cell r="V2193" t="str">
            <v>C_OPSE_OIL_Z11</v>
          </cell>
          <cell r="W2193" t="str">
            <v>P236.08 Overhead (SCD)</v>
          </cell>
          <cell r="X2193" t="str">
            <v>S7200 Services</v>
          </cell>
          <cell r="Y2193" t="str">
            <v>A2340 Overhead</v>
          </cell>
          <cell r="AB2193">
            <v>2262832985.7999997</v>
          </cell>
          <cell r="AC2193">
            <v>3974327.87</v>
          </cell>
          <cell r="AD2193">
            <v>11393452.413606558</v>
          </cell>
        </row>
        <row r="2194">
          <cell r="A2194" t="str">
            <v>PF CAPEX MA</v>
          </cell>
          <cell r="B2194" t="str">
            <v>PF CAPEX MA</v>
          </cell>
          <cell r="C2194" t="str">
            <v>PF CAPEX MA</v>
          </cell>
          <cell r="D2194" t="str">
            <v>PF CAPEX MA</v>
          </cell>
          <cell r="E2194">
            <v>0</v>
          </cell>
          <cell r="H2194" t="str">
            <v>PROJECT FINANCE</v>
          </cell>
          <cell r="I2194" t="str">
            <v>PF CAPEX MA</v>
          </cell>
          <cell r="M2194" t="str">
            <v>PF CAPEX MA</v>
          </cell>
          <cell r="N2194" t="str">
            <v>PF CAPEX MA</v>
          </cell>
          <cell r="O2194" t="str">
            <v>MA</v>
          </cell>
          <cell r="P2194" t="str">
            <v>MA</v>
          </cell>
          <cell r="Q2194" t="str">
            <v>CAPEX</v>
          </cell>
          <cell r="R2194" t="str">
            <v>CAPEX</v>
          </cell>
          <cell r="V2194" t="str">
            <v>MA</v>
          </cell>
          <cell r="X2194">
            <v>0</v>
          </cell>
          <cell r="Y2194">
            <v>0</v>
          </cell>
          <cell r="AB2194">
            <v>0</v>
          </cell>
          <cell r="AC2194">
            <v>-148973684.21052599</v>
          </cell>
          <cell r="AD2194">
            <v>-148973684.21052599</v>
          </cell>
        </row>
        <row r="2195">
          <cell r="A2195" t="str">
            <v>C_FORT_WST_A50_OGI MAINTENANCE</v>
          </cell>
          <cell r="B2195" t="str">
            <v>OGI MAINTENANCE</v>
          </cell>
          <cell r="C2195" t="str">
            <v>C_FORT_WST_A50_OGI MAINTENANCE</v>
          </cell>
          <cell r="D2195" t="str">
            <v>C_FORT_WST_A50_OGI MAINTENANCE</v>
          </cell>
          <cell r="E2195">
            <v>0</v>
          </cell>
          <cell r="H2195" t="str">
            <v>BASE JV</v>
          </cell>
          <cell r="I2195" t="str">
            <v>TBA</v>
          </cell>
          <cell r="J2195" t="str">
            <v>PRODUCTION</v>
          </cell>
          <cell r="N2195" t="str">
            <v>TBA</v>
          </cell>
          <cell r="O2195" t="str">
            <v>TO BE DETERMINED</v>
          </cell>
          <cell r="Q2195" t="str">
            <v>CAPEX</v>
          </cell>
          <cell r="R2195" t="str">
            <v>CAPEX</v>
          </cell>
          <cell r="V2195" t="str">
            <v>C_FORT_WST_A50</v>
          </cell>
          <cell r="AB2195">
            <v>57187500</v>
          </cell>
          <cell r="AC2195">
            <v>562500</v>
          </cell>
          <cell r="AD2195">
            <v>750000</v>
          </cell>
        </row>
        <row r="2196">
          <cell r="A2196">
            <v>109389</v>
          </cell>
          <cell r="B2196" t="str">
            <v>HEAD OFFICE SERVICE FEE - ANOH</v>
          </cell>
          <cell r="C2196">
            <v>109389</v>
          </cell>
          <cell r="D2196" t="str">
            <v>HEAD OFFICE SERVICE FEE - ANOH</v>
          </cell>
          <cell r="E2196">
            <v>4296</v>
          </cell>
          <cell r="G2196" t="str">
            <v>ANOH</v>
          </cell>
          <cell r="H2196" t="str">
            <v>ASSA NORTH</v>
          </cell>
          <cell r="M2196" t="str">
            <v>CHIGBO ENENMO</v>
          </cell>
          <cell r="N2196" t="str">
            <v>FINANCE - SF</v>
          </cell>
          <cell r="O2196" t="str">
            <v>AJILIMA- ISAAC, HAWA</v>
          </cell>
          <cell r="P2196" t="str">
            <v>OLUSINA.AKANNI@SHELL.COM</v>
          </cell>
          <cell r="Q2196" t="str">
            <v>OPEX</v>
          </cell>
          <cell r="R2196" t="str">
            <v>OPEX</v>
          </cell>
          <cell r="S2196">
            <v>0</v>
          </cell>
          <cell r="T2196">
            <v>0</v>
          </cell>
          <cell r="U2196">
            <v>0</v>
          </cell>
          <cell r="V2196">
            <v>0</v>
          </cell>
          <cell r="W2196">
            <v>0</v>
          </cell>
          <cell r="X2196">
            <v>0</v>
          </cell>
          <cell r="Y2196">
            <v>0</v>
          </cell>
          <cell r="AB2196">
            <v>0</v>
          </cell>
          <cell r="AC2196">
            <v>0</v>
          </cell>
          <cell r="AD2196">
            <v>0</v>
          </cell>
        </row>
        <row r="2197">
          <cell r="A2197">
            <v>109524</v>
          </cell>
          <cell r="B2197" t="str">
            <v>NIGER DELTA DEVELOPMENT COMMISSION - ANOH</v>
          </cell>
          <cell r="C2197">
            <v>109524</v>
          </cell>
          <cell r="D2197" t="str">
            <v>NIGER DELTA DEVELOPMENT COMMISSION - ANOH</v>
          </cell>
          <cell r="E2197">
            <v>4280</v>
          </cell>
          <cell r="G2197" t="str">
            <v>ANOH</v>
          </cell>
          <cell r="H2197" t="str">
            <v>ASSA NORTH</v>
          </cell>
          <cell r="M2197" t="str">
            <v>CHIGBO ENENMO</v>
          </cell>
          <cell r="N2197" t="str">
            <v>FINANCE - NDDC</v>
          </cell>
          <cell r="O2197" t="str">
            <v>AJILIMA- ISAAC, HAWA</v>
          </cell>
          <cell r="P2197" t="str">
            <v>KABIRU.OLANREWAJU@SHELL.COM</v>
          </cell>
          <cell r="Q2197" t="str">
            <v>OPEX</v>
          </cell>
          <cell r="R2197" t="str">
            <v>OPEX</v>
          </cell>
          <cell r="S2197">
            <v>0</v>
          </cell>
          <cell r="T2197">
            <v>0</v>
          </cell>
          <cell r="U2197">
            <v>0</v>
          </cell>
          <cell r="V2197">
            <v>0</v>
          </cell>
          <cell r="W2197">
            <v>0</v>
          </cell>
          <cell r="X2197">
            <v>0</v>
          </cell>
          <cell r="Y2197">
            <v>0</v>
          </cell>
          <cell r="AB2197">
            <v>0</v>
          </cell>
          <cell r="AC2197">
            <v>0</v>
          </cell>
          <cell r="AD2197">
            <v>0</v>
          </cell>
        </row>
        <row r="2198">
          <cell r="A2198" t="str">
            <v>102548_BBN</v>
          </cell>
          <cell r="B2198" t="str">
            <v>NIGER DELTA DEVELOPMENT COMMISSION - BBN</v>
          </cell>
          <cell r="C2198" t="str">
            <v>102548_BBN</v>
          </cell>
          <cell r="D2198" t="str">
            <v>NIGER DELTA DEVELOPMENT COMMISSION - BBN</v>
          </cell>
          <cell r="E2198">
            <v>4280</v>
          </cell>
          <cell r="G2198" t="str">
            <v>BBN</v>
          </cell>
          <cell r="H2198" t="str">
            <v>BELEMA</v>
          </cell>
          <cell r="M2198" t="str">
            <v>CHIGBO ENENMO</v>
          </cell>
          <cell r="N2198" t="str">
            <v>FINANCE - NDDC</v>
          </cell>
          <cell r="O2198" t="str">
            <v>AJILIMA- ISAAC, HAWA</v>
          </cell>
          <cell r="P2198" t="str">
            <v>KABIRU.OLANREWAJU@SHELL.COM</v>
          </cell>
          <cell r="Q2198" t="str">
            <v>OPEX</v>
          </cell>
          <cell r="R2198" t="str">
            <v>OPEX</v>
          </cell>
          <cell r="S2198">
            <v>0</v>
          </cell>
          <cell r="T2198">
            <v>0</v>
          </cell>
          <cell r="U2198">
            <v>0</v>
          </cell>
          <cell r="V2198">
            <v>0</v>
          </cell>
          <cell r="W2198">
            <v>0</v>
          </cell>
          <cell r="X2198">
            <v>0</v>
          </cell>
          <cell r="Y2198">
            <v>0</v>
          </cell>
          <cell r="AB2198">
            <v>0</v>
          </cell>
          <cell r="AC2198">
            <v>0</v>
          </cell>
          <cell r="AD2198">
            <v>0</v>
          </cell>
        </row>
        <row r="2199">
          <cell r="A2199" t="str">
            <v>102548_NLNG BS</v>
          </cell>
          <cell r="B2199" t="str">
            <v>NIGER DELTA DEVELOPMENT COMMISSION_AF</v>
          </cell>
          <cell r="C2199" t="str">
            <v>102548_NLNG BS</v>
          </cell>
          <cell r="D2199" t="str">
            <v>NIGER DELTA DEVELOPMENT COMMISSION_AF</v>
          </cell>
          <cell r="E2199">
            <v>4280</v>
          </cell>
          <cell r="G2199" t="str">
            <v>G&amp;A</v>
          </cell>
          <cell r="H2199" t="str">
            <v>NLNG Balance Sheet</v>
          </cell>
          <cell r="M2199" t="str">
            <v>CHIGBO ENENMO</v>
          </cell>
          <cell r="N2199" t="str">
            <v>FINANCE - NDDC</v>
          </cell>
          <cell r="O2199" t="str">
            <v>AJILIMA- ISAAC, HAWA</v>
          </cell>
          <cell r="P2199" t="str">
            <v>KABIRU.OLANREWAJU@SHELL.COM</v>
          </cell>
          <cell r="Q2199" t="str">
            <v>OPEX</v>
          </cell>
          <cell r="R2199" t="str">
            <v>OPEX</v>
          </cell>
          <cell r="S2199">
            <v>0</v>
          </cell>
          <cell r="T2199">
            <v>0</v>
          </cell>
          <cell r="U2199">
            <v>0</v>
          </cell>
          <cell r="V2199">
            <v>0</v>
          </cell>
          <cell r="W2199">
            <v>0</v>
          </cell>
          <cell r="X2199">
            <v>0</v>
          </cell>
          <cell r="Y2199">
            <v>0</v>
          </cell>
          <cell r="AB2199">
            <v>0</v>
          </cell>
          <cell r="AC2199">
            <v>0</v>
          </cell>
          <cell r="AD2199">
            <v>0</v>
          </cell>
        </row>
        <row r="2200">
          <cell r="A2200" t="str">
            <v>102548_PF</v>
          </cell>
          <cell r="B2200" t="str">
            <v>NIGER DELTA DEVELOPMENT COMMISSION_AF</v>
          </cell>
          <cell r="C2200" t="str">
            <v>102548_PF</v>
          </cell>
          <cell r="D2200" t="str">
            <v>NIGER DELTA DEVELOPMENT COMMISSION_AF</v>
          </cell>
          <cell r="E2200">
            <v>4280</v>
          </cell>
          <cell r="G2200" t="str">
            <v>G&amp;A</v>
          </cell>
          <cell r="H2200" t="str">
            <v>PROJECT FINANCE</v>
          </cell>
          <cell r="M2200" t="str">
            <v>CHIGBO ENENMO</v>
          </cell>
          <cell r="N2200" t="str">
            <v>FINANCE - NDDC</v>
          </cell>
          <cell r="O2200" t="str">
            <v>AJILIMA- ISAAC, HAWA</v>
          </cell>
          <cell r="P2200" t="str">
            <v>KABIRU.OLANREWAJU@SHELL.COM</v>
          </cell>
          <cell r="Q2200" t="str">
            <v>OPEX</v>
          </cell>
          <cell r="R2200" t="str">
            <v>OPEX</v>
          </cell>
          <cell r="S2200">
            <v>0</v>
          </cell>
          <cell r="T2200">
            <v>0</v>
          </cell>
          <cell r="U2200">
            <v>0</v>
          </cell>
          <cell r="V2200">
            <v>0</v>
          </cell>
          <cell r="W2200">
            <v>0</v>
          </cell>
          <cell r="X2200">
            <v>0</v>
          </cell>
          <cell r="Y2200">
            <v>0</v>
          </cell>
          <cell r="AB2200">
            <v>0</v>
          </cell>
          <cell r="AC2200">
            <v>0</v>
          </cell>
          <cell r="AD2200">
            <v>0</v>
          </cell>
        </row>
        <row r="2201">
          <cell r="A2201" t="str">
            <v>103563_PF</v>
          </cell>
          <cell r="B2201" t="str">
            <v>HEAD OFFICE SERVICE FEE - AF</v>
          </cell>
          <cell r="C2201" t="str">
            <v>103563_PF</v>
          </cell>
          <cell r="D2201" t="str">
            <v>HEAD OFFICE SERVICE FEE - AF</v>
          </cell>
          <cell r="E2201">
            <v>4296</v>
          </cell>
          <cell r="G2201" t="str">
            <v>G&amp;A</v>
          </cell>
          <cell r="H2201" t="str">
            <v>BASE JV</v>
          </cell>
          <cell r="M2201" t="str">
            <v>CHIGBO ENENMO</v>
          </cell>
          <cell r="N2201" t="str">
            <v>FINANCE - SF</v>
          </cell>
          <cell r="O2201" t="str">
            <v>AJILIMA- ISAAC, HAWA</v>
          </cell>
          <cell r="P2201" t="str">
            <v>OLUSINA.AKANNI@SHELL.COM</v>
          </cell>
          <cell r="Q2201" t="str">
            <v>OPEX</v>
          </cell>
          <cell r="R2201" t="str">
            <v>OPEX</v>
          </cell>
          <cell r="S2201">
            <v>0</v>
          </cell>
          <cell r="T2201">
            <v>0</v>
          </cell>
          <cell r="U2201">
            <v>0</v>
          </cell>
          <cell r="V2201">
            <v>0</v>
          </cell>
          <cell r="W2201">
            <v>0</v>
          </cell>
          <cell r="X2201">
            <v>0</v>
          </cell>
          <cell r="Y2201">
            <v>0</v>
          </cell>
          <cell r="AB2201">
            <v>0</v>
          </cell>
          <cell r="AC2201">
            <v>0</v>
          </cell>
          <cell r="AD2201">
            <v>0</v>
          </cell>
        </row>
        <row r="2202">
          <cell r="A2202" t="str">
            <v>105320_New</v>
          </cell>
          <cell r="B2202" t="str">
            <v>OVERHEADS, GAS COMMERCIAL (NGMP)</v>
          </cell>
          <cell r="C2202" t="str">
            <v>105320_New</v>
          </cell>
          <cell r="D2202" t="str">
            <v>OVERHEADS, GAS COMMERCIAL (NGMP)</v>
          </cell>
          <cell r="E2202">
            <v>5200.03</v>
          </cell>
          <cell r="G2202" t="str">
            <v>GAS</v>
          </cell>
          <cell r="H2202" t="str">
            <v>BASE JV</v>
          </cell>
          <cell r="M2202" t="str">
            <v>TUNDE ODUWOLE</v>
          </cell>
          <cell r="N2202" t="str">
            <v>GAS</v>
          </cell>
          <cell r="O2202" t="str">
            <v>BELO-OSAGIE, OGOCHUKWU</v>
          </cell>
          <cell r="P2202" t="str">
            <v>CHUKWUEMEKA.EKEKE@SHELL.COM</v>
          </cell>
          <cell r="Q2202" t="str">
            <v>OPEX</v>
          </cell>
          <cell r="R2202" t="str">
            <v>OPEX</v>
          </cell>
          <cell r="S2202">
            <v>0</v>
          </cell>
          <cell r="T2202">
            <v>0</v>
          </cell>
          <cell r="U2202">
            <v>0</v>
          </cell>
          <cell r="V2202">
            <v>0</v>
          </cell>
          <cell r="W2202">
            <v>0</v>
          </cell>
          <cell r="X2202">
            <v>0</v>
          </cell>
          <cell r="Y2202">
            <v>0</v>
          </cell>
          <cell r="AB2202">
            <v>0</v>
          </cell>
          <cell r="AC2202">
            <v>0</v>
          </cell>
          <cell r="AD2202">
            <v>0</v>
          </cell>
        </row>
        <row r="2203">
          <cell r="A2203" t="str">
            <v>BELEMA UNITIZATION - OPEX_BBN</v>
          </cell>
          <cell r="B2203" t="str">
            <v>BELEMA UNITIZATION - OPEX</v>
          </cell>
          <cell r="C2203" t="str">
            <v>BELEMA UNITIZATION - OPEX_BBN</v>
          </cell>
          <cell r="D2203" t="str">
            <v>BELEMA UNITIZATION - OPEX</v>
          </cell>
          <cell r="E2203">
            <v>5600.05</v>
          </cell>
          <cell r="G2203" t="str">
            <v>BBN</v>
          </cell>
          <cell r="H2203" t="str">
            <v>BELEMA</v>
          </cell>
          <cell r="I2203" t="str">
            <v>PRODUCTION</v>
          </cell>
          <cell r="J2203" t="str">
            <v>PRODUCTION</v>
          </cell>
          <cell r="K2203" t="str">
            <v>Asset Manager, Swamp West Hub</v>
          </cell>
          <cell r="L2203" t="str">
            <v>Asset Management Integration Lead</v>
          </cell>
          <cell r="M2203" t="str">
            <v>IRETI OMOTOSO</v>
          </cell>
          <cell r="N2203" t="str">
            <v>PRODUCTION</v>
          </cell>
          <cell r="O2203" t="str">
            <v>AZUBUIKE, JOHN</v>
          </cell>
          <cell r="P2203" t="str">
            <v>SADIK.ZEKERI@SHELL.COM</v>
          </cell>
          <cell r="Q2203" t="str">
            <v>OPEX</v>
          </cell>
          <cell r="R2203" t="str">
            <v>OPEX</v>
          </cell>
          <cell r="S2203" t="str">
            <v>NON SAL</v>
          </cell>
          <cell r="T2203" t="str">
            <v>N/A</v>
          </cell>
          <cell r="U2203" t="str">
            <v>N/A</v>
          </cell>
          <cell r="V2203">
            <v>0</v>
          </cell>
          <cell r="W2203">
            <v>0</v>
          </cell>
          <cell r="X2203">
            <v>0</v>
          </cell>
          <cell r="Y2203">
            <v>0</v>
          </cell>
          <cell r="AB2203">
            <v>0</v>
          </cell>
          <cell r="AC2203">
            <v>0</v>
          </cell>
          <cell r="AD2203">
            <v>0</v>
          </cell>
        </row>
        <row r="2204">
          <cell r="A2204" t="str">
            <v>C.NG.AFS.DL.17.015</v>
          </cell>
          <cell r="B2204" t="str">
            <v>FORCADOS YOKRI NAG</v>
          </cell>
          <cell r="C2204" t="str">
            <v>C.NG.AFS.DL.17.015</v>
          </cell>
          <cell r="D2204" t="str">
            <v>FORCADOS YOKRI NAG</v>
          </cell>
          <cell r="E2204">
            <v>13203</v>
          </cell>
          <cell r="G2204" t="str">
            <v>GAS</v>
          </cell>
          <cell r="H2204" t="str">
            <v>PROJECT FINANCE</v>
          </cell>
          <cell r="I2204" t="str">
            <v>P&amp;T</v>
          </cell>
          <cell r="M2204" t="str">
            <v>MOJEED OKUNADE</v>
          </cell>
          <cell r="N2204" t="str">
            <v>MAJOR PROJECTS</v>
          </cell>
          <cell r="O2204" t="str">
            <v>AJALA, OLUFEMI</v>
          </cell>
          <cell r="P2204" t="str">
            <v>UKAOHA.FRANKLIN@SHELL.COM</v>
          </cell>
          <cell r="Q2204" t="str">
            <v>CAPEX</v>
          </cell>
          <cell r="R2204" t="str">
            <v>CAPEX</v>
          </cell>
          <cell r="S2204">
            <v>0</v>
          </cell>
          <cell r="T2204">
            <v>0</v>
          </cell>
          <cell r="U2204">
            <v>0</v>
          </cell>
          <cell r="V2204">
            <v>0</v>
          </cell>
          <cell r="W2204">
            <v>0</v>
          </cell>
          <cell r="X2204">
            <v>0</v>
          </cell>
          <cell r="Y2204">
            <v>0</v>
          </cell>
          <cell r="AB2204">
            <v>0</v>
          </cell>
          <cell r="AC2204">
            <v>0</v>
          </cell>
          <cell r="AD2204">
            <v>0</v>
          </cell>
        </row>
        <row r="2205">
          <cell r="A2205" t="str">
            <v>P.NG.PAE.DG.12.002</v>
          </cell>
          <cell r="B2205" t="str">
            <v xml:space="preserve"> GbaranNodal Compression Pre-FID cost </v>
          </cell>
          <cell r="C2205" t="str">
            <v xml:space="preserve"> GbaranNodal Compression Pre-FID cost </v>
          </cell>
          <cell r="D2205" t="str">
            <v xml:space="preserve"> GbaranNodal Compression Pre-FID cost </v>
          </cell>
          <cell r="E2205">
            <v>13303</v>
          </cell>
          <cell r="F2205">
            <v>133</v>
          </cell>
          <cell r="G2205" t="str">
            <v>GAS</v>
          </cell>
          <cell r="H2205" t="str">
            <v>BASE JV</v>
          </cell>
          <cell r="I2205" t="str">
            <v>P&amp;T</v>
          </cell>
          <cell r="J2205" t="str">
            <v>GM Nigeria, Operated</v>
          </cell>
          <cell r="K2205" t="str">
            <v>GM Nigeria, Operated</v>
          </cell>
          <cell r="L2205" t="str">
            <v>Project Manager NLNG Supplies</v>
          </cell>
          <cell r="M2205" t="str">
            <v>MOJEED OKUNADE</v>
          </cell>
          <cell r="N2205" t="str">
            <v>MAJOR PROJECTS</v>
          </cell>
          <cell r="O2205" t="str">
            <v>MADUMELU, PAUL</v>
          </cell>
          <cell r="P2205" t="str">
            <v>DELE.ASALA@SHELL.COM</v>
          </cell>
          <cell r="Q2205" t="str">
            <v>OPEX</v>
          </cell>
          <cell r="R2205" t="str">
            <v>CAPEX</v>
          </cell>
          <cell r="S2205" t="str">
            <v>NON Wells</v>
          </cell>
          <cell r="T2205" t="str">
            <v>N/A</v>
          </cell>
          <cell r="U2205" t="str">
            <v>N/A</v>
          </cell>
          <cell r="V2205" t="str">
            <v>N/A</v>
          </cell>
          <cell r="W2205" t="str">
            <v>P242 Feasibility Expenses</v>
          </cell>
          <cell r="X2205" t="str">
            <v>S7200 Services</v>
          </cell>
          <cell r="Y2205" t="str">
            <v>A2180 Feasibility Expenses</v>
          </cell>
          <cell r="AB2205">
            <v>0</v>
          </cell>
          <cell r="AC2205">
            <v>0</v>
          </cell>
          <cell r="AD2205">
            <v>0</v>
          </cell>
        </row>
        <row r="2206">
          <cell r="A2206" t="str">
            <v>P.NG.PAE.DG.13.005</v>
          </cell>
          <cell r="B2206" t="str">
            <v>GBARAN UBIE PHASE 3 PRE-FID - ENWHE</v>
          </cell>
          <cell r="C2206" t="str">
            <v>P.NG.PAE.DG.13</v>
          </cell>
          <cell r="D2206" t="str">
            <v>GBARAN UBIE PHASE 3 PRE-FID</v>
          </cell>
          <cell r="E2206">
            <v>13301</v>
          </cell>
          <cell r="F2206">
            <v>133</v>
          </cell>
          <cell r="G2206" t="str">
            <v>GAS</v>
          </cell>
          <cell r="H2206" t="str">
            <v>BASE JV</v>
          </cell>
          <cell r="I2206" t="str">
            <v>P&amp;T</v>
          </cell>
          <cell r="J2206" t="str">
            <v>GM Nigeria, Operated</v>
          </cell>
          <cell r="K2206" t="str">
            <v>GM Nigeria, Operated</v>
          </cell>
          <cell r="L2206" t="str">
            <v>Project Manager NLNG Supplies</v>
          </cell>
          <cell r="M2206" t="str">
            <v>MOJEED OKUNADE</v>
          </cell>
          <cell r="N2206" t="str">
            <v>MAJOR PROJECTS</v>
          </cell>
          <cell r="O2206" t="str">
            <v>AKINLAMI, OLUWAKEMI</v>
          </cell>
          <cell r="P2206" t="str">
            <v>TUNDE.ADESANYA@SHELL.COM</v>
          </cell>
          <cell r="Q2206" t="str">
            <v>OPEX</v>
          </cell>
          <cell r="R2206" t="str">
            <v>CAPEX</v>
          </cell>
          <cell r="S2206" t="str">
            <v>NON Wells</v>
          </cell>
          <cell r="T2206" t="str">
            <v>N/A</v>
          </cell>
          <cell r="U2206" t="str">
            <v>N/A</v>
          </cell>
          <cell r="V2206" t="str">
            <v>C_GBARAN PH 3 (ENWHE GREEN FIELD)_Pre-Fid</v>
          </cell>
          <cell r="W2206" t="str">
            <v>P242 Feasibility Expenses</v>
          </cell>
          <cell r="X2206" t="str">
            <v>S7200 Services</v>
          </cell>
          <cell r="Y2206" t="str">
            <v>A2180 Feasibility Expenses</v>
          </cell>
          <cell r="AB2206">
            <v>610000000</v>
          </cell>
          <cell r="AC2206">
            <v>3000000</v>
          </cell>
          <cell r="AD2206">
            <v>5000000</v>
          </cell>
        </row>
        <row r="2207">
          <cell r="A2207" t="str">
            <v>C.NG.ANO.DG.17.001.1238_ANOH</v>
          </cell>
          <cell r="B2207" t="str">
            <v>ASSA NORTH / OHAJI SOUTH DOMGAS PROJECT</v>
          </cell>
          <cell r="C2207" t="str">
            <v>C.NG.ANO.DG.17.001.1238_ANOH</v>
          </cell>
          <cell r="D2207" t="str">
            <v>ASSA NORTH / OHAJI SOUTH DOMGAS PROJECT</v>
          </cell>
          <cell r="E2207">
            <v>5300.03</v>
          </cell>
          <cell r="G2207" t="str">
            <v>ANOH</v>
          </cell>
          <cell r="H2207" t="str">
            <v>ASSA NORTH</v>
          </cell>
          <cell r="I2207" t="str">
            <v>P&amp;T</v>
          </cell>
          <cell r="J2207" t="str">
            <v>GM Nigeria, Operated</v>
          </cell>
          <cell r="K2207" t="str">
            <v>GM Nigeria, Operated</v>
          </cell>
          <cell r="L2207" t="str">
            <v>Project Manager ASSA North</v>
          </cell>
          <cell r="M2207" t="str">
            <v>MOJEED OKUNADE</v>
          </cell>
          <cell r="N2207" t="str">
            <v>MAJOR PROJECTS</v>
          </cell>
          <cell r="O2207" t="str">
            <v>AJALA, OLUFEMI</v>
          </cell>
          <cell r="P2207" t="str">
            <v>GODIAN.EHIRIM@SHELL.COM</v>
          </cell>
          <cell r="Q2207" t="str">
            <v>CAPEX</v>
          </cell>
          <cell r="R2207" t="str">
            <v>OPEX</v>
          </cell>
          <cell r="S2207">
            <v>0</v>
          </cell>
          <cell r="T2207">
            <v>0</v>
          </cell>
          <cell r="U2207">
            <v>0</v>
          </cell>
          <cell r="V2207">
            <v>0</v>
          </cell>
          <cell r="W2207">
            <v>0</v>
          </cell>
          <cell r="X2207">
            <v>0</v>
          </cell>
          <cell r="Y2207">
            <v>0</v>
          </cell>
          <cell r="AB2207">
            <v>0</v>
          </cell>
          <cell r="AC2207">
            <v>0</v>
          </cell>
          <cell r="AD2207">
            <v>0</v>
          </cell>
        </row>
        <row r="2208">
          <cell r="A2208" t="str">
            <v>C.NG.ANO.DG.17.001_1</v>
          </cell>
          <cell r="B2208" t="str">
            <v>ASSA NORTH / OHAJI SOUTH DOMGAS PROJECT</v>
          </cell>
          <cell r="C2208" t="str">
            <v>C.NG.ANO.DG.17.001_1</v>
          </cell>
          <cell r="D2208" t="str">
            <v>ASSA NORTH / OHAJI SOUTH DOMGAS PROJECT</v>
          </cell>
          <cell r="E2208">
            <v>13303</v>
          </cell>
          <cell r="G2208" t="str">
            <v>ANOH</v>
          </cell>
          <cell r="H2208" t="str">
            <v>ASSA NORTH</v>
          </cell>
          <cell r="I2208" t="str">
            <v>P&amp;T</v>
          </cell>
          <cell r="J2208" t="str">
            <v>GM Nigeria, Operated</v>
          </cell>
          <cell r="K2208" t="str">
            <v>GM Nigeria, Operated</v>
          </cell>
          <cell r="L2208" t="str">
            <v>Project Manager ASSA North</v>
          </cell>
          <cell r="M2208" t="str">
            <v>MOJEED OKUNADE</v>
          </cell>
          <cell r="N2208" t="str">
            <v>MAJOR PROJECTS</v>
          </cell>
          <cell r="O2208" t="str">
            <v>AJALA, OLUFEMI</v>
          </cell>
          <cell r="P2208" t="str">
            <v>GODIAN.EHIRIM@SHELL.COM</v>
          </cell>
          <cell r="Q2208" t="str">
            <v>CAPEX</v>
          </cell>
          <cell r="R2208" t="str">
            <v>CAPEX</v>
          </cell>
          <cell r="S2208">
            <v>0</v>
          </cell>
          <cell r="T2208">
            <v>0</v>
          </cell>
          <cell r="U2208">
            <v>0</v>
          </cell>
          <cell r="V2208">
            <v>0</v>
          </cell>
          <cell r="W2208">
            <v>0</v>
          </cell>
          <cell r="X2208">
            <v>0</v>
          </cell>
          <cell r="Y2208">
            <v>0</v>
          </cell>
          <cell r="AB2208">
            <v>0</v>
          </cell>
          <cell r="AC2208">
            <v>0</v>
          </cell>
          <cell r="AD2208">
            <v>0</v>
          </cell>
        </row>
        <row r="2209">
          <cell r="A2209" t="str">
            <v>C.NG.ANO.DG.17.001_2</v>
          </cell>
          <cell r="B2209" t="str">
            <v>ASSA NORTH / OHAJI SOUTH DOMGAS PROJECT</v>
          </cell>
          <cell r="C2209" t="str">
            <v>C.NG.ANO.DG.17.001_2</v>
          </cell>
          <cell r="D2209" t="str">
            <v>ASSA NORTH / OHAJI SOUTH DOMGAS PROJECT</v>
          </cell>
          <cell r="E2209">
            <v>13303</v>
          </cell>
          <cell r="G2209" t="str">
            <v>ANOH</v>
          </cell>
          <cell r="H2209" t="str">
            <v>ASSA NORTH</v>
          </cell>
          <cell r="I2209" t="str">
            <v>P&amp;T</v>
          </cell>
          <cell r="J2209" t="str">
            <v>GM Nigeria, Operated</v>
          </cell>
          <cell r="K2209" t="str">
            <v>GM Nigeria, Operated</v>
          </cell>
          <cell r="L2209" t="str">
            <v>Project Manager ASSA North</v>
          </cell>
          <cell r="M2209" t="str">
            <v>MOJEED OKUNADE</v>
          </cell>
          <cell r="N2209" t="str">
            <v>MAJOR PROJECTS</v>
          </cell>
          <cell r="O2209" t="str">
            <v>AJALA, OLUFEMI</v>
          </cell>
          <cell r="P2209" t="str">
            <v>GODIAN.EHIRIM@SHELL.COM</v>
          </cell>
          <cell r="Q2209" t="str">
            <v>CAPEX</v>
          </cell>
          <cell r="R2209" t="str">
            <v>CAPEX</v>
          </cell>
          <cell r="S2209">
            <v>0</v>
          </cell>
          <cell r="T2209">
            <v>0</v>
          </cell>
          <cell r="U2209">
            <v>0</v>
          </cell>
          <cell r="V2209">
            <v>0</v>
          </cell>
          <cell r="W2209">
            <v>0</v>
          </cell>
          <cell r="X2209">
            <v>0</v>
          </cell>
          <cell r="Y2209">
            <v>0</v>
          </cell>
          <cell r="AB2209">
            <v>0</v>
          </cell>
          <cell r="AC2209">
            <v>0</v>
          </cell>
          <cell r="AD2209">
            <v>0</v>
          </cell>
        </row>
        <row r="2210">
          <cell r="A2210" t="str">
            <v>C.NG.ANO.DG.17.001_3</v>
          </cell>
          <cell r="B2210" t="str">
            <v>ASSA NORTH / OHAJI SOUTH DOMGAS PROJECT</v>
          </cell>
          <cell r="C2210" t="str">
            <v>C.NG.ANO.DG.17.001_3</v>
          </cell>
          <cell r="D2210" t="str">
            <v>ASSA NORTH / OHAJI SOUTH DOMGAS PROJECT</v>
          </cell>
          <cell r="E2210">
            <v>13303</v>
          </cell>
          <cell r="G2210" t="str">
            <v>ANOH</v>
          </cell>
          <cell r="H2210" t="str">
            <v>ASSA NORTH</v>
          </cell>
          <cell r="I2210" t="str">
            <v>P&amp;T</v>
          </cell>
          <cell r="J2210" t="str">
            <v>GM Nigeria, Operated</v>
          </cell>
          <cell r="K2210" t="str">
            <v>GM Nigeria, Operated</v>
          </cell>
          <cell r="L2210" t="str">
            <v>Project Manager ASSA North</v>
          </cell>
          <cell r="M2210" t="str">
            <v>MOJEED OKUNADE</v>
          </cell>
          <cell r="N2210" t="str">
            <v>MAJOR PROJECTS</v>
          </cell>
          <cell r="O2210" t="str">
            <v>AJALA, OLUFEMI</v>
          </cell>
          <cell r="P2210" t="str">
            <v>GODIAN.EHIRIM@SHELL.COM</v>
          </cell>
          <cell r="Q2210" t="str">
            <v>CAPEX</v>
          </cell>
          <cell r="R2210" t="str">
            <v>CAPEX</v>
          </cell>
          <cell r="S2210">
            <v>0</v>
          </cell>
          <cell r="T2210">
            <v>0</v>
          </cell>
          <cell r="U2210">
            <v>0</v>
          </cell>
          <cell r="V2210">
            <v>0</v>
          </cell>
          <cell r="W2210">
            <v>0</v>
          </cell>
          <cell r="X2210">
            <v>0</v>
          </cell>
          <cell r="Y2210">
            <v>0</v>
          </cell>
          <cell r="AB2210">
            <v>0</v>
          </cell>
          <cell r="AC2210">
            <v>0</v>
          </cell>
          <cell r="AD2210">
            <v>0</v>
          </cell>
        </row>
        <row r="2211">
          <cell r="A2211" t="str">
            <v>C.NG.ANO.DG.17.001_4</v>
          </cell>
          <cell r="B2211" t="str">
            <v>ASSA NORTH / OHAJI SOUTH DOMGAS PROJECT</v>
          </cell>
          <cell r="C2211" t="str">
            <v>C.NG.ANO.DG.17.001_4</v>
          </cell>
          <cell r="D2211" t="str">
            <v>ASSA NORTH / OHAJI SOUTH DOMGAS PROJECT</v>
          </cell>
          <cell r="E2211">
            <v>13303</v>
          </cell>
          <cell r="G2211" t="str">
            <v>ANOH</v>
          </cell>
          <cell r="H2211" t="str">
            <v>ASSA NORTH</v>
          </cell>
          <cell r="I2211" t="str">
            <v>P&amp;T</v>
          </cell>
          <cell r="J2211" t="str">
            <v>GM Nigeria, Operated</v>
          </cell>
          <cell r="K2211" t="str">
            <v>GM Nigeria, Operated</v>
          </cell>
          <cell r="L2211" t="str">
            <v>Project Manager ASSA North</v>
          </cell>
          <cell r="M2211" t="str">
            <v>MOJEED OKUNADE</v>
          </cell>
          <cell r="N2211" t="str">
            <v>MAJOR PROJECTS</v>
          </cell>
          <cell r="O2211" t="str">
            <v>AJALA, OLUFEMI</v>
          </cell>
          <cell r="P2211" t="str">
            <v>GODIAN.EHIRIM@SHELL.COM</v>
          </cell>
          <cell r="Q2211" t="str">
            <v>CAPEX</v>
          </cell>
          <cell r="R2211" t="str">
            <v>CAPEX</v>
          </cell>
          <cell r="S2211">
            <v>0</v>
          </cell>
          <cell r="T2211">
            <v>0</v>
          </cell>
          <cell r="U2211">
            <v>0</v>
          </cell>
          <cell r="V2211">
            <v>0</v>
          </cell>
          <cell r="W2211">
            <v>0</v>
          </cell>
          <cell r="X2211">
            <v>0</v>
          </cell>
          <cell r="Y2211">
            <v>0</v>
          </cell>
          <cell r="AB2211">
            <v>0</v>
          </cell>
          <cell r="AC2211">
            <v>0</v>
          </cell>
          <cell r="AD2211">
            <v>0</v>
          </cell>
        </row>
        <row r="2212">
          <cell r="A2212" t="str">
            <v>C.NG.EXP.XP.18.007.1086</v>
          </cell>
          <cell r="B2212" t="str">
            <v>EXP. BUSINESS SUPPORT</v>
          </cell>
          <cell r="C2212" t="str">
            <v>C.NG.EXP.XP.18.007.1086</v>
          </cell>
          <cell r="D2212" t="str">
            <v>EXP. BUSINESS SUPPORT</v>
          </cell>
          <cell r="E2212">
            <v>5200.01</v>
          </cell>
          <cell r="G2212" t="str">
            <v>G&amp;A</v>
          </cell>
          <cell r="H2212" t="str">
            <v>BASE JV</v>
          </cell>
          <cell r="I2212" t="str">
            <v>P&amp;T</v>
          </cell>
          <cell r="M2212" t="str">
            <v>MOJEED OKUNADE</v>
          </cell>
          <cell r="N2212" t="str">
            <v>EXPLORATION</v>
          </cell>
          <cell r="O2212" t="str">
            <v>AKINLAMI, OLUWAKEMI</v>
          </cell>
          <cell r="P2212" t="str">
            <v>Chimankpa.Chikezie@shell.com</v>
          </cell>
          <cell r="Q2212" t="str">
            <v>CAPEX</v>
          </cell>
          <cell r="R2212" t="str">
            <v>CAPEX</v>
          </cell>
          <cell r="S2212">
            <v>0</v>
          </cell>
          <cell r="T2212">
            <v>0</v>
          </cell>
          <cell r="U2212">
            <v>0</v>
          </cell>
          <cell r="V2212">
            <v>0</v>
          </cell>
          <cell r="W2212">
            <v>0</v>
          </cell>
          <cell r="X2212">
            <v>0</v>
          </cell>
          <cell r="Y2212">
            <v>0</v>
          </cell>
          <cell r="AB2212">
            <v>0</v>
          </cell>
          <cell r="AC2212">
            <v>0</v>
          </cell>
          <cell r="AD2212">
            <v>0</v>
          </cell>
        </row>
        <row r="2213">
          <cell r="A2213" t="str">
            <v>C.NG.EXP.XP.18.007.1087</v>
          </cell>
          <cell r="B2213" t="str">
            <v>EXP. BUSINESS SUPPORT</v>
          </cell>
          <cell r="C2213" t="str">
            <v>C.NG.EXP.XP.18.007.1087</v>
          </cell>
          <cell r="D2213" t="str">
            <v>EXP. BUSINESS SUPPORT</v>
          </cell>
          <cell r="E2213">
            <v>5200.0200000000004</v>
          </cell>
          <cell r="G2213" t="str">
            <v>G&amp;A</v>
          </cell>
          <cell r="H2213" t="str">
            <v>BASE JV</v>
          </cell>
          <cell r="I2213" t="str">
            <v>P&amp;T</v>
          </cell>
          <cell r="M2213" t="str">
            <v>MOJEED OKUNADE</v>
          </cell>
          <cell r="N2213" t="str">
            <v>EXPLORATION</v>
          </cell>
          <cell r="O2213" t="str">
            <v>AKINLAMI, OLUWAKEMI</v>
          </cell>
          <cell r="P2213" t="str">
            <v>Chimankpa.Chikezie@shell.com</v>
          </cell>
          <cell r="Q2213" t="str">
            <v>CAPEX</v>
          </cell>
          <cell r="R2213" t="str">
            <v>CAPEX</v>
          </cell>
          <cell r="S2213">
            <v>0</v>
          </cell>
          <cell r="T2213">
            <v>0</v>
          </cell>
          <cell r="U2213">
            <v>0</v>
          </cell>
          <cell r="V2213">
            <v>0</v>
          </cell>
          <cell r="W2213">
            <v>0</v>
          </cell>
          <cell r="X2213">
            <v>0</v>
          </cell>
          <cell r="Y2213">
            <v>0</v>
          </cell>
          <cell r="AB2213">
            <v>0</v>
          </cell>
          <cell r="AC2213">
            <v>0</v>
          </cell>
          <cell r="AD2213">
            <v>0</v>
          </cell>
        </row>
        <row r="2214">
          <cell r="A2214" t="str">
            <v>C.NG.EXP.XP.18.007.1088</v>
          </cell>
          <cell r="B2214" t="str">
            <v>EXP. BUSINESS SUPPORT</v>
          </cell>
          <cell r="C2214" t="str">
            <v>C.NG.EXP.XP.18.007.1088</v>
          </cell>
          <cell r="D2214" t="str">
            <v>EXP. BUSINESS SUPPORT</v>
          </cell>
          <cell r="E2214">
            <v>5200.03</v>
          </cell>
          <cell r="G2214" t="str">
            <v>G&amp;A</v>
          </cell>
          <cell r="H2214" t="str">
            <v>BASE JV</v>
          </cell>
          <cell r="I2214" t="str">
            <v>P&amp;T</v>
          </cell>
          <cell r="M2214" t="str">
            <v>MOJEED OKUNADE</v>
          </cell>
          <cell r="N2214" t="str">
            <v>EXPLORATION</v>
          </cell>
          <cell r="O2214" t="str">
            <v>AKINLAMI, OLUWAKEMI</v>
          </cell>
          <cell r="P2214" t="str">
            <v>Chimankpa.Chikezie@shell.com</v>
          </cell>
          <cell r="Q2214" t="str">
            <v>CAPEX</v>
          </cell>
          <cell r="R2214" t="str">
            <v>CAPEX</v>
          </cell>
          <cell r="S2214">
            <v>0</v>
          </cell>
          <cell r="T2214">
            <v>0</v>
          </cell>
          <cell r="U2214">
            <v>0</v>
          </cell>
          <cell r="V2214">
            <v>0</v>
          </cell>
          <cell r="W2214">
            <v>0</v>
          </cell>
          <cell r="X2214">
            <v>0</v>
          </cell>
          <cell r="Y2214">
            <v>0</v>
          </cell>
          <cell r="AB2214">
            <v>0</v>
          </cell>
          <cell r="AC2214">
            <v>0</v>
          </cell>
          <cell r="AD2214">
            <v>0</v>
          </cell>
        </row>
        <row r="2215">
          <cell r="A2215" t="str">
            <v>C.NG.EXP.XP.18.007.1094</v>
          </cell>
          <cell r="B2215" t="str">
            <v>EXP. BUSINESS SUPPORT</v>
          </cell>
          <cell r="C2215" t="str">
            <v>C.NG.EXP.XP.18.007.1094</v>
          </cell>
          <cell r="D2215" t="str">
            <v>EXP. BUSINESS SUPPORT</v>
          </cell>
          <cell r="E2215">
            <v>5700.02</v>
          </cell>
          <cell r="G2215" t="str">
            <v>HSSE</v>
          </cell>
          <cell r="H2215" t="str">
            <v>BASE JV</v>
          </cell>
          <cell r="I2215" t="str">
            <v>P&amp;T</v>
          </cell>
          <cell r="M2215" t="str">
            <v>MOJEED OKUNADE</v>
          </cell>
          <cell r="N2215" t="str">
            <v>EXPLORATION</v>
          </cell>
          <cell r="O2215" t="str">
            <v>AKINLAMI, OLUWAKEMI</v>
          </cell>
          <cell r="P2215" t="str">
            <v>Chimankpa.Chikezie@shell.com</v>
          </cell>
          <cell r="Q2215" t="str">
            <v>CAPEX</v>
          </cell>
          <cell r="R2215" t="str">
            <v>CAPEX</v>
          </cell>
          <cell r="S2215">
            <v>0</v>
          </cell>
          <cell r="T2215">
            <v>0</v>
          </cell>
          <cell r="U2215">
            <v>0</v>
          </cell>
          <cell r="V2215">
            <v>0</v>
          </cell>
          <cell r="W2215">
            <v>0</v>
          </cell>
          <cell r="X2215">
            <v>0</v>
          </cell>
          <cell r="Y2215">
            <v>0</v>
          </cell>
          <cell r="AB2215">
            <v>0</v>
          </cell>
          <cell r="AC2215">
            <v>0</v>
          </cell>
          <cell r="AD2215">
            <v>0</v>
          </cell>
        </row>
        <row r="2216">
          <cell r="A2216" t="str">
            <v>C.NG.EXP.XP.18.007.1096</v>
          </cell>
          <cell r="B2216" t="str">
            <v>EXP. BUSINESS SUPPORT</v>
          </cell>
          <cell r="C2216" t="str">
            <v>C.NG.EXP.XP.18.007.1096</v>
          </cell>
          <cell r="D2216" t="str">
            <v>EXP. BUSINESS SUPPORT</v>
          </cell>
          <cell r="E2216">
            <v>5400.06</v>
          </cell>
          <cell r="G2216" t="str">
            <v>G&amp;A</v>
          </cell>
          <cell r="H2216" t="str">
            <v>BASE JV</v>
          </cell>
          <cell r="I2216" t="str">
            <v>P&amp;T</v>
          </cell>
          <cell r="M2216" t="str">
            <v>MOJEED OKUNADE</v>
          </cell>
          <cell r="N2216" t="str">
            <v>EXPLORATION</v>
          </cell>
          <cell r="O2216" t="str">
            <v>AKINLAMI, OLUWAKEMI</v>
          </cell>
          <cell r="P2216" t="str">
            <v>Chimankpa.Chikezie@shell.com</v>
          </cell>
          <cell r="Q2216" t="str">
            <v>CAPEX</v>
          </cell>
          <cell r="R2216" t="str">
            <v>CAPEX</v>
          </cell>
          <cell r="S2216">
            <v>0</v>
          </cell>
          <cell r="T2216">
            <v>0</v>
          </cell>
          <cell r="U2216">
            <v>0</v>
          </cell>
          <cell r="V2216">
            <v>0</v>
          </cell>
          <cell r="W2216">
            <v>0</v>
          </cell>
          <cell r="X2216">
            <v>0</v>
          </cell>
          <cell r="Y2216">
            <v>0</v>
          </cell>
          <cell r="AB2216">
            <v>0</v>
          </cell>
          <cell r="AC2216">
            <v>0</v>
          </cell>
          <cell r="AD2216">
            <v>0</v>
          </cell>
        </row>
        <row r="2217">
          <cell r="A2217" t="str">
            <v>C.NG.EXP.XP.18.007.1097</v>
          </cell>
          <cell r="B2217" t="str">
            <v>EXP. BUSINESS SUPPORT</v>
          </cell>
          <cell r="C2217" t="str">
            <v>C.NG.EXP.XP.18.007.1097</v>
          </cell>
          <cell r="D2217" t="str">
            <v>EXP. BUSINESS SUPPORT</v>
          </cell>
          <cell r="E2217">
            <v>5400.08</v>
          </cell>
          <cell r="G2217" t="str">
            <v>G&amp;A</v>
          </cell>
          <cell r="H2217" t="str">
            <v>BASE JV</v>
          </cell>
          <cell r="I2217" t="str">
            <v>P&amp;T</v>
          </cell>
          <cell r="M2217" t="str">
            <v>MOJEED OKUNADE</v>
          </cell>
          <cell r="N2217" t="str">
            <v>EXPLORATION</v>
          </cell>
          <cell r="O2217" t="str">
            <v>AKINLAMI, OLUWAKEMI</v>
          </cell>
          <cell r="P2217" t="str">
            <v>Chimankpa.Chikezie@shell.com</v>
          </cell>
          <cell r="Q2217" t="str">
            <v>CAPEX</v>
          </cell>
          <cell r="R2217" t="str">
            <v>CAPEX</v>
          </cell>
          <cell r="S2217">
            <v>0</v>
          </cell>
          <cell r="T2217">
            <v>0</v>
          </cell>
          <cell r="U2217">
            <v>0</v>
          </cell>
          <cell r="V2217">
            <v>0</v>
          </cell>
          <cell r="W2217">
            <v>0</v>
          </cell>
          <cell r="X2217">
            <v>0</v>
          </cell>
          <cell r="Y2217">
            <v>0</v>
          </cell>
          <cell r="AB2217">
            <v>0</v>
          </cell>
          <cell r="AC2217">
            <v>0</v>
          </cell>
          <cell r="AD2217">
            <v>0</v>
          </cell>
        </row>
        <row r="2218">
          <cell r="A2218" t="str">
            <v>C.NG.EXP.XP.18.007.1099</v>
          </cell>
          <cell r="B2218" t="str">
            <v>EXP. BUSINESS SUPPORT</v>
          </cell>
          <cell r="C2218" t="str">
            <v>C.NG.EXP.XP.18.007.1099</v>
          </cell>
          <cell r="D2218" t="str">
            <v>EXP. BUSINESS SUPPORT</v>
          </cell>
          <cell r="E2218">
            <v>5300.03</v>
          </cell>
          <cell r="G2218" t="str">
            <v>MMD</v>
          </cell>
          <cell r="H2218" t="str">
            <v>BASE JV</v>
          </cell>
          <cell r="I2218" t="str">
            <v>P&amp;T</v>
          </cell>
          <cell r="M2218" t="str">
            <v>MOJEED OKUNADE</v>
          </cell>
          <cell r="N2218" t="str">
            <v>EXPLORATION</v>
          </cell>
          <cell r="O2218" t="str">
            <v>AKINLAMI, OLUWAKEMI</v>
          </cell>
          <cell r="P2218" t="str">
            <v>Chimankpa.Chikezie@shell.com</v>
          </cell>
          <cell r="Q2218" t="str">
            <v>CAPEX</v>
          </cell>
          <cell r="R2218" t="str">
            <v>CAPEX</v>
          </cell>
          <cell r="S2218">
            <v>0</v>
          </cell>
          <cell r="T2218">
            <v>0</v>
          </cell>
          <cell r="U2218">
            <v>0</v>
          </cell>
          <cell r="V2218">
            <v>0</v>
          </cell>
          <cell r="W2218">
            <v>0</v>
          </cell>
          <cell r="X2218">
            <v>0</v>
          </cell>
          <cell r="Y2218">
            <v>0</v>
          </cell>
          <cell r="AB2218">
            <v>0</v>
          </cell>
          <cell r="AC2218">
            <v>0</v>
          </cell>
          <cell r="AD2218">
            <v>0</v>
          </cell>
        </row>
        <row r="2219">
          <cell r="A2219" t="str">
            <v>C.NG.LNG.DG.15.001.AC04</v>
          </cell>
          <cell r="B2219" t="str">
            <v>GBARAN NODAL PROJ MGT &amp; QA/QC/INSPECTN</v>
          </cell>
          <cell r="C2219" t="str">
            <v>C.NG.LNG.DG.15.001.AC04</v>
          </cell>
          <cell r="D2219" t="str">
            <v>GBARAN NODAL PROJ MGT &amp; QA/QC/INSPECTN</v>
          </cell>
          <cell r="E2219">
            <v>5200.01</v>
          </cell>
          <cell r="G2219" t="str">
            <v>G&amp;A</v>
          </cell>
          <cell r="H2219" t="str">
            <v>BASE JV</v>
          </cell>
          <cell r="I2219" t="str">
            <v>P&amp;T</v>
          </cell>
          <cell r="M2219" t="str">
            <v>MOJEED OKUNADE</v>
          </cell>
          <cell r="N2219" t="str">
            <v>MAJOR PROJECTS</v>
          </cell>
          <cell r="O2219" t="str">
            <v>AKINLAMI, OLUWAKEMI</v>
          </cell>
          <cell r="P2219" t="str">
            <v>MUSA.DADI@SHELL.COM</v>
          </cell>
          <cell r="Q2219" t="str">
            <v>CAPEX</v>
          </cell>
          <cell r="R2219" t="str">
            <v>OPEX</v>
          </cell>
          <cell r="S2219">
            <v>0</v>
          </cell>
          <cell r="T2219">
            <v>0</v>
          </cell>
          <cell r="U2219">
            <v>0</v>
          </cell>
          <cell r="V2219">
            <v>0</v>
          </cell>
          <cell r="W2219">
            <v>0</v>
          </cell>
          <cell r="X2219">
            <v>0</v>
          </cell>
          <cell r="Y2219">
            <v>0</v>
          </cell>
          <cell r="AB2219">
            <v>0</v>
          </cell>
          <cell r="AC2219">
            <v>0</v>
          </cell>
          <cell r="AD2219">
            <v>0</v>
          </cell>
        </row>
        <row r="2220">
          <cell r="A2220" t="str">
            <v>C.NG.LNG.DG.15.001.AC06</v>
          </cell>
          <cell r="B2220" t="str">
            <v>GBARAN NODAL PROJ MGT &amp; QA/QC/INSPECTN</v>
          </cell>
          <cell r="C2220" t="str">
            <v>C.NG.LNG.DG.15.001.AC06</v>
          </cell>
          <cell r="D2220" t="str">
            <v>GBARAN NODAL PROJ MGT &amp; QA/QC/INSPECTN</v>
          </cell>
          <cell r="E2220">
            <v>5200.07</v>
          </cell>
          <cell r="G2220" t="str">
            <v>G&amp;A</v>
          </cell>
          <cell r="H2220" t="str">
            <v>BASE JV</v>
          </cell>
          <cell r="I2220" t="str">
            <v>P&amp;T</v>
          </cell>
          <cell r="M2220" t="str">
            <v>MOJEED OKUNADE</v>
          </cell>
          <cell r="N2220" t="str">
            <v>MAJOR PROJECTS</v>
          </cell>
          <cell r="O2220" t="str">
            <v>AKINLAMI, OLUWAKEMI</v>
          </cell>
          <cell r="P2220" t="str">
            <v>MUSA.DADI@SHELL.COM</v>
          </cell>
          <cell r="Q2220" t="str">
            <v>CAPEX</v>
          </cell>
          <cell r="R2220" t="str">
            <v>OPEX</v>
          </cell>
          <cell r="S2220">
            <v>0</v>
          </cell>
          <cell r="T2220">
            <v>0</v>
          </cell>
          <cell r="U2220">
            <v>0</v>
          </cell>
          <cell r="V2220">
            <v>0</v>
          </cell>
          <cell r="W2220">
            <v>0</v>
          </cell>
          <cell r="X2220">
            <v>0</v>
          </cell>
          <cell r="Y2220">
            <v>0</v>
          </cell>
          <cell r="AB2220">
            <v>0</v>
          </cell>
          <cell r="AC2220">
            <v>0</v>
          </cell>
          <cell r="AD2220">
            <v>0</v>
          </cell>
        </row>
        <row r="2221">
          <cell r="A2221" t="str">
            <v>C.NG.LNG.DG.15.001.AC07</v>
          </cell>
          <cell r="B2221" t="str">
            <v>GBARAN NODAL PROJ MGT &amp; QA/QC/INSPECTN</v>
          </cell>
          <cell r="C2221" t="str">
            <v>C.NG.LNG.DG.15.001.AC07</v>
          </cell>
          <cell r="D2221" t="str">
            <v>GBARAN NODAL PROJ MGT &amp; QA/QC/INSPECTN</v>
          </cell>
          <cell r="E2221">
            <v>5300.05</v>
          </cell>
          <cell r="G2221" t="str">
            <v>MMD</v>
          </cell>
          <cell r="H2221" t="str">
            <v>BASE JV</v>
          </cell>
          <cell r="I2221" t="str">
            <v>P&amp;T</v>
          </cell>
          <cell r="M2221" t="str">
            <v>MOJEED OKUNADE</v>
          </cell>
          <cell r="N2221" t="str">
            <v>MAJOR PROJECTS</v>
          </cell>
          <cell r="O2221" t="str">
            <v>AKINLAMI, OLUWAKEMI</v>
          </cell>
          <cell r="P2221" t="str">
            <v>MUSA.DADI@SHELL.COM</v>
          </cell>
          <cell r="Q2221" t="str">
            <v>CAPEX</v>
          </cell>
          <cell r="R2221" t="str">
            <v>OPEX</v>
          </cell>
          <cell r="S2221">
            <v>0</v>
          </cell>
          <cell r="T2221">
            <v>0</v>
          </cell>
          <cell r="U2221">
            <v>0</v>
          </cell>
          <cell r="V2221">
            <v>0</v>
          </cell>
          <cell r="W2221">
            <v>0</v>
          </cell>
          <cell r="X2221">
            <v>0</v>
          </cell>
          <cell r="Y2221">
            <v>0</v>
          </cell>
          <cell r="AB2221">
            <v>0</v>
          </cell>
          <cell r="AC2221">
            <v>0</v>
          </cell>
          <cell r="AD2221">
            <v>0</v>
          </cell>
        </row>
        <row r="2222">
          <cell r="A2222" t="str">
            <v>C.NG.LNG.DG.15.001.AC08</v>
          </cell>
          <cell r="B2222" t="str">
            <v>GBARAN NODAL PROJ MGT &amp; QA/QC/INSPECTN</v>
          </cell>
          <cell r="C2222" t="str">
            <v>C.NG.LNG.DG.15.001.AC08</v>
          </cell>
          <cell r="D2222" t="str">
            <v>GBARAN NODAL PROJ MGT &amp; QA/QC/INSPECTN</v>
          </cell>
          <cell r="E2222">
            <v>5400.01</v>
          </cell>
          <cell r="G2222" t="str">
            <v>G&amp;A</v>
          </cell>
          <cell r="H2222" t="str">
            <v>BASE JV</v>
          </cell>
          <cell r="I2222" t="str">
            <v>P&amp;T</v>
          </cell>
          <cell r="M2222" t="str">
            <v>MOJEED OKUNADE</v>
          </cell>
          <cell r="N2222" t="str">
            <v>HR - SALARIES</v>
          </cell>
          <cell r="O2222" t="str">
            <v>AKINLAMI, OLUWAKEMI</v>
          </cell>
          <cell r="P2222" t="str">
            <v>MUSA.DADI@SHELL.COM</v>
          </cell>
          <cell r="Q2222" t="str">
            <v>CAPEX</v>
          </cell>
          <cell r="R2222" t="str">
            <v>OPEX</v>
          </cell>
          <cell r="S2222">
            <v>0</v>
          </cell>
          <cell r="T2222">
            <v>0</v>
          </cell>
          <cell r="U2222">
            <v>0</v>
          </cell>
          <cell r="V2222">
            <v>0</v>
          </cell>
          <cell r="W2222">
            <v>0</v>
          </cell>
          <cell r="X2222">
            <v>0</v>
          </cell>
          <cell r="Y2222">
            <v>0</v>
          </cell>
          <cell r="AB2222">
            <v>0</v>
          </cell>
          <cell r="AC2222">
            <v>0</v>
          </cell>
          <cell r="AD2222">
            <v>0</v>
          </cell>
        </row>
        <row r="2223">
          <cell r="A2223" t="str">
            <v>C.NG.LNG.DG.15.001.AC09</v>
          </cell>
          <cell r="B2223" t="str">
            <v>GBARAN NODAL PROJ MGT &amp; QA/QC/INSPECTN</v>
          </cell>
          <cell r="C2223" t="str">
            <v>C.NG.LNG.DG.15.001.AC09</v>
          </cell>
          <cell r="D2223" t="str">
            <v>GBARAN NODAL PROJ MGT &amp; QA/QC/INSPECTN</v>
          </cell>
          <cell r="E2223">
            <v>5500.01</v>
          </cell>
          <cell r="G2223" t="str">
            <v>FACILITIES</v>
          </cell>
          <cell r="H2223" t="str">
            <v>BASE JV</v>
          </cell>
          <cell r="I2223" t="str">
            <v>P&amp;T</v>
          </cell>
          <cell r="M2223" t="str">
            <v>MOJEED OKUNADE</v>
          </cell>
          <cell r="N2223" t="str">
            <v>MAJOR PROJECTS</v>
          </cell>
          <cell r="O2223" t="str">
            <v>AKINLAMI, OLUWAKEMI</v>
          </cell>
          <cell r="P2223" t="str">
            <v>MUSA.DADI@SHELL.COM</v>
          </cell>
          <cell r="Q2223" t="str">
            <v>CAPEX</v>
          </cell>
          <cell r="R2223" t="str">
            <v>OPEX</v>
          </cell>
          <cell r="S2223">
            <v>0</v>
          </cell>
          <cell r="T2223">
            <v>0</v>
          </cell>
          <cell r="U2223">
            <v>0</v>
          </cell>
          <cell r="V2223">
            <v>0</v>
          </cell>
          <cell r="W2223">
            <v>0</v>
          </cell>
          <cell r="X2223">
            <v>0</v>
          </cell>
          <cell r="Y2223">
            <v>0</v>
          </cell>
          <cell r="AB2223">
            <v>0</v>
          </cell>
          <cell r="AC2223">
            <v>0</v>
          </cell>
          <cell r="AD2223">
            <v>0</v>
          </cell>
        </row>
        <row r="2224">
          <cell r="A2224" t="str">
            <v>C.NG.LNG.DG.17.001.AC04</v>
          </cell>
          <cell r="B2224" t="str">
            <v>GBARAN 3A ENWHE PROJ MGT &amp; QA/QC/INSPECTN</v>
          </cell>
          <cell r="C2224" t="str">
            <v>C.NG.LNG.DG.17.001.AC04</v>
          </cell>
          <cell r="D2224" t="str">
            <v>GBARAN 3A ENWHE PROJ MGT &amp; QA/QC/INSPECTN</v>
          </cell>
          <cell r="E2224">
            <v>5200.01</v>
          </cell>
          <cell r="G2224" t="str">
            <v>G&amp;A</v>
          </cell>
          <cell r="H2224" t="str">
            <v>BASE JV</v>
          </cell>
          <cell r="I2224" t="str">
            <v>P&amp;T</v>
          </cell>
          <cell r="M2224" t="str">
            <v>MOJEED OKUNADE</v>
          </cell>
          <cell r="N2224" t="str">
            <v>MAJOR PROJECTS</v>
          </cell>
          <cell r="O2224" t="str">
            <v>AKINLAMI, OLUWAKEMI</v>
          </cell>
          <cell r="P2224" t="str">
            <v>MUSA.DADI@SHELL.COM</v>
          </cell>
          <cell r="Q2224" t="str">
            <v>CAPEX</v>
          </cell>
          <cell r="R2224" t="str">
            <v>OPEX</v>
          </cell>
          <cell r="S2224">
            <v>0</v>
          </cell>
          <cell r="T2224">
            <v>0</v>
          </cell>
          <cell r="U2224">
            <v>0</v>
          </cell>
          <cell r="V2224">
            <v>0</v>
          </cell>
          <cell r="W2224">
            <v>0</v>
          </cell>
          <cell r="X2224">
            <v>0</v>
          </cell>
          <cell r="Y2224">
            <v>0</v>
          </cell>
          <cell r="AB2224">
            <v>0</v>
          </cell>
          <cell r="AC2224">
            <v>0</v>
          </cell>
          <cell r="AD2224">
            <v>0</v>
          </cell>
        </row>
        <row r="2225">
          <cell r="A2225" t="str">
            <v>C.NG.LNG.DG.17.001.AC06</v>
          </cell>
          <cell r="B2225" t="str">
            <v>GBARAN 3A ENWHE PROJ MGT &amp; QA/QC/INSPECTN</v>
          </cell>
          <cell r="C2225" t="str">
            <v>C.NG.LNG.DG.17.001.AC06</v>
          </cell>
          <cell r="D2225" t="str">
            <v>GBARAN 3A ENWHE PROJ MGT &amp; QA/QC/INSPECTN</v>
          </cell>
          <cell r="E2225">
            <v>5200.07</v>
          </cell>
          <cell r="G2225" t="str">
            <v>G&amp;A</v>
          </cell>
          <cell r="H2225" t="str">
            <v>BASE JV</v>
          </cell>
          <cell r="I2225" t="str">
            <v>P&amp;T</v>
          </cell>
          <cell r="M2225" t="str">
            <v>MOJEED OKUNADE</v>
          </cell>
          <cell r="N2225" t="str">
            <v>MAJOR PROJECTS</v>
          </cell>
          <cell r="O2225" t="str">
            <v>AKINLAMI, OLUWAKEMI</v>
          </cell>
          <cell r="P2225" t="str">
            <v>MUSA.DADI@SHELL.COM</v>
          </cell>
          <cell r="Q2225" t="str">
            <v>CAPEX</v>
          </cell>
          <cell r="R2225" t="str">
            <v>OPEX</v>
          </cell>
          <cell r="S2225">
            <v>0</v>
          </cell>
          <cell r="T2225">
            <v>0</v>
          </cell>
          <cell r="U2225">
            <v>0</v>
          </cell>
          <cell r="V2225">
            <v>0</v>
          </cell>
          <cell r="W2225">
            <v>0</v>
          </cell>
          <cell r="X2225">
            <v>0</v>
          </cell>
          <cell r="Y2225">
            <v>0</v>
          </cell>
          <cell r="AB2225">
            <v>0</v>
          </cell>
          <cell r="AC2225">
            <v>0</v>
          </cell>
          <cell r="AD2225">
            <v>0</v>
          </cell>
        </row>
        <row r="2226">
          <cell r="A2226" t="str">
            <v>C.NG.LNG.DG.17.001.AC07</v>
          </cell>
          <cell r="B2226" t="str">
            <v>GBARAN 3A ENWHE PROJ MGT &amp; QA/QC/INSPECTN</v>
          </cell>
          <cell r="C2226" t="str">
            <v>C.NG.LNG.DG.17.001.AC07</v>
          </cell>
          <cell r="D2226" t="str">
            <v>GBARAN 3A ENWHE PROJ MGT &amp; QA/QC/INSPECTN</v>
          </cell>
          <cell r="E2226">
            <v>5300.05</v>
          </cell>
          <cell r="G2226" t="str">
            <v>MMD</v>
          </cell>
          <cell r="H2226" t="str">
            <v>BASE JV</v>
          </cell>
          <cell r="I2226" t="str">
            <v>P&amp;T</v>
          </cell>
          <cell r="M2226" t="str">
            <v>MOJEED OKUNADE</v>
          </cell>
          <cell r="N2226" t="str">
            <v>MAJOR PROJECTS</v>
          </cell>
          <cell r="O2226" t="str">
            <v>AKINLAMI, OLUWAKEMI</v>
          </cell>
          <cell r="P2226" t="str">
            <v>MUSA.DADI@SHELL.COM</v>
          </cell>
          <cell r="Q2226" t="str">
            <v>CAPEX</v>
          </cell>
          <cell r="R2226" t="str">
            <v>OPEX</v>
          </cell>
          <cell r="S2226">
            <v>0</v>
          </cell>
          <cell r="T2226">
            <v>0</v>
          </cell>
          <cell r="U2226">
            <v>0</v>
          </cell>
          <cell r="V2226">
            <v>0</v>
          </cell>
          <cell r="W2226">
            <v>0</v>
          </cell>
          <cell r="X2226">
            <v>0</v>
          </cell>
          <cell r="Y2226">
            <v>0</v>
          </cell>
          <cell r="AB2226">
            <v>0</v>
          </cell>
          <cell r="AC2226">
            <v>0</v>
          </cell>
          <cell r="AD2226">
            <v>0</v>
          </cell>
        </row>
        <row r="2227">
          <cell r="A2227" t="str">
            <v>C.NG.LNG.DG.17.001.AC08</v>
          </cell>
          <cell r="B2227" t="str">
            <v>GBARAN 3A ENWHE PROJ MGT &amp; QA/QC/INSPECTN</v>
          </cell>
          <cell r="C2227" t="str">
            <v>C.NG.LNG.DG.17.001.AC08</v>
          </cell>
          <cell r="D2227" t="str">
            <v>GBARAN 3A ENWHE PROJ MGT &amp; QA/QC/INSPECTN</v>
          </cell>
          <cell r="E2227">
            <v>5400.01</v>
          </cell>
          <cell r="G2227" t="str">
            <v>G&amp;A</v>
          </cell>
          <cell r="H2227" t="str">
            <v>BASE JV</v>
          </cell>
          <cell r="I2227" t="str">
            <v>P&amp;T</v>
          </cell>
          <cell r="M2227" t="str">
            <v>MOJEED OKUNADE</v>
          </cell>
          <cell r="N2227" t="str">
            <v>HR - SALARIES</v>
          </cell>
          <cell r="O2227" t="str">
            <v>AKINLAMI, OLUWAKEMI</v>
          </cell>
          <cell r="P2227" t="str">
            <v>MUSA.DADI@SHELL.COM</v>
          </cell>
          <cell r="Q2227" t="str">
            <v>CAPEX</v>
          </cell>
          <cell r="R2227" t="str">
            <v>OPEX</v>
          </cell>
          <cell r="S2227">
            <v>0</v>
          </cell>
          <cell r="T2227">
            <v>0</v>
          </cell>
          <cell r="U2227">
            <v>0</v>
          </cell>
          <cell r="V2227">
            <v>0</v>
          </cell>
          <cell r="W2227">
            <v>0</v>
          </cell>
          <cell r="X2227">
            <v>0</v>
          </cell>
          <cell r="Y2227">
            <v>0</v>
          </cell>
          <cell r="AB2227">
            <v>0</v>
          </cell>
          <cell r="AC2227">
            <v>0</v>
          </cell>
          <cell r="AD2227">
            <v>0</v>
          </cell>
        </row>
        <row r="2228">
          <cell r="A2228" t="str">
            <v>C.NG.LNG.DG.17.001.AC09</v>
          </cell>
          <cell r="B2228" t="str">
            <v>GBARAN 3A ENWHE PROJ MGT &amp; QA/QC/INSPECTN</v>
          </cell>
          <cell r="C2228" t="str">
            <v>C.NG.LNG.DG.17.001.AC09</v>
          </cell>
          <cell r="D2228" t="str">
            <v>GBARAN 3A ENWHE PROJ MGT &amp; QA/QC/INSPECTN</v>
          </cell>
          <cell r="E2228">
            <v>5500.01</v>
          </cell>
          <cell r="G2228" t="str">
            <v>FACILITIES</v>
          </cell>
          <cell r="H2228" t="str">
            <v>BASE JV</v>
          </cell>
          <cell r="I2228" t="str">
            <v>P&amp;T</v>
          </cell>
          <cell r="M2228" t="str">
            <v>MOJEED OKUNADE</v>
          </cell>
          <cell r="N2228" t="str">
            <v>MAJOR PROJECTS</v>
          </cell>
          <cell r="O2228" t="str">
            <v>AKINLAMI, OLUWAKEMI</v>
          </cell>
          <cell r="P2228" t="str">
            <v>MUSA.DADI@SHELL.COM</v>
          </cell>
          <cell r="Q2228" t="str">
            <v>CAPEX</v>
          </cell>
          <cell r="R2228" t="str">
            <v>OPEX</v>
          </cell>
          <cell r="S2228">
            <v>0</v>
          </cell>
          <cell r="T2228">
            <v>0</v>
          </cell>
          <cell r="U2228">
            <v>0</v>
          </cell>
          <cell r="V2228">
            <v>0</v>
          </cell>
          <cell r="W2228">
            <v>0</v>
          </cell>
          <cell r="X2228">
            <v>0</v>
          </cell>
          <cell r="Y2228">
            <v>0</v>
          </cell>
          <cell r="AB2228">
            <v>0</v>
          </cell>
          <cell r="AC2228">
            <v>0</v>
          </cell>
          <cell r="AD2228">
            <v>0</v>
          </cell>
        </row>
        <row r="2229">
          <cell r="A2229" t="str">
            <v>C.NG.LOC.OR.17.034</v>
          </cell>
          <cell r="B2229" t="str">
            <v>L AND D IT INFRA</v>
          </cell>
          <cell r="C2229" t="str">
            <v>C.NG.LOC.OR.17.034</v>
          </cell>
          <cell r="D2229" t="str">
            <v>L AND D IT INFRA</v>
          </cell>
          <cell r="E2229">
            <v>14007</v>
          </cell>
          <cell r="G2229" t="str">
            <v>MMD</v>
          </cell>
          <cell r="H2229" t="str">
            <v>BASE JV</v>
          </cell>
          <cell r="M2229" t="str">
            <v>CHIGBO ENENMO</v>
          </cell>
          <cell r="N2229" t="str">
            <v>HR</v>
          </cell>
          <cell r="O2229" t="str">
            <v>AJILIMA- ISAAC, HAWA</v>
          </cell>
          <cell r="P2229" t="str">
            <v>JOBSON.GWATANA@SHELL.COM</v>
          </cell>
          <cell r="Q2229" t="str">
            <v>CAPEX</v>
          </cell>
          <cell r="R2229" t="str">
            <v>CAPEX</v>
          </cell>
          <cell r="S2229">
            <v>0</v>
          </cell>
          <cell r="T2229">
            <v>0</v>
          </cell>
          <cell r="U2229">
            <v>0</v>
          </cell>
          <cell r="V2229">
            <v>0</v>
          </cell>
          <cell r="W2229">
            <v>0</v>
          </cell>
          <cell r="X2229">
            <v>0</v>
          </cell>
          <cell r="Y2229">
            <v>0</v>
          </cell>
          <cell r="AB2229">
            <v>0</v>
          </cell>
          <cell r="AC2229">
            <v>0</v>
          </cell>
          <cell r="AD2229">
            <v>0</v>
          </cell>
        </row>
        <row r="2230">
          <cell r="A2230" t="str">
            <v>C.NG.LOG.OR.10.029_New</v>
          </cell>
          <cell r="B2230" t="str">
            <v>IMPROVE FUEL DISPENSING AND MANAGEMENT</v>
          </cell>
          <cell r="C2230" t="str">
            <v>C.NG.LOG.OR.10.029_New</v>
          </cell>
          <cell r="D2230" t="str">
            <v>IMPROVE FUEL DISPENSING AND MANAGEMENT</v>
          </cell>
          <cell r="E2230">
            <v>14001</v>
          </cell>
          <cell r="G2230" t="str">
            <v>FACILITIES</v>
          </cell>
          <cell r="H2230" t="str">
            <v>BASE JV</v>
          </cell>
          <cell r="I2230" t="str">
            <v>PRODUCTION</v>
          </cell>
          <cell r="J2230" t="str">
            <v>PRODUCTION</v>
          </cell>
          <cell r="K2230" t="str">
            <v>Asset Manager, Swamp West Hub</v>
          </cell>
          <cell r="L2230" t="str">
            <v>Asset Management Integration Lead</v>
          </cell>
          <cell r="M2230" t="str">
            <v>IRETI OMOTOSO</v>
          </cell>
          <cell r="N2230" t="str">
            <v>PRODUCTION</v>
          </cell>
          <cell r="O2230" t="str">
            <v>OKEKE, JULIUS</v>
          </cell>
          <cell r="P2230" t="str">
            <v xml:space="preserve"> Edoghogho.Enaibre@shelll.com</v>
          </cell>
          <cell r="Q2230" t="str">
            <v>CAPEX</v>
          </cell>
          <cell r="R2230" t="str">
            <v>CAPEX</v>
          </cell>
          <cell r="S2230" t="str">
            <v>NON SAL</v>
          </cell>
          <cell r="T2230" t="str">
            <v>N/A</v>
          </cell>
          <cell r="U2230" t="str">
            <v>N/A</v>
          </cell>
          <cell r="V2230">
            <v>0</v>
          </cell>
          <cell r="W2230">
            <v>0</v>
          </cell>
          <cell r="X2230">
            <v>0</v>
          </cell>
          <cell r="Y2230">
            <v>0</v>
          </cell>
          <cell r="AB2230">
            <v>0</v>
          </cell>
          <cell r="AC2230">
            <v>0</v>
          </cell>
          <cell r="AD2230">
            <v>0</v>
          </cell>
        </row>
        <row r="2231">
          <cell r="A2231" t="str">
            <v>C.NG.PAE.DF.11.029</v>
          </cell>
          <cell r="B2231" t="str">
            <v>NLNG SUPPLY PMT</v>
          </cell>
          <cell r="C2231" t="str">
            <v>C.NG.PAE.DF.11.029</v>
          </cell>
          <cell r="D2231" t="str">
            <v>NLNG SUPPLY PMT</v>
          </cell>
          <cell r="E2231">
            <v>5400.01</v>
          </cell>
          <cell r="G2231" t="str">
            <v>G&amp;A</v>
          </cell>
          <cell r="H2231" t="str">
            <v>BASE JV</v>
          </cell>
          <cell r="I2231" t="str">
            <v>P&amp;T</v>
          </cell>
          <cell r="M2231" t="str">
            <v>MOJEED OKUNADE</v>
          </cell>
          <cell r="N2231" t="str">
            <v>HR - SALARIES</v>
          </cell>
          <cell r="O2231" t="str">
            <v>AKINLAMI, OLUWAKEMI</v>
          </cell>
          <cell r="P2231" t="str">
            <v>MUSA.DADI@SHELL.COM</v>
          </cell>
          <cell r="Q2231" t="str">
            <v>CAPEX</v>
          </cell>
          <cell r="R2231" t="str">
            <v>OPEX</v>
          </cell>
          <cell r="S2231">
            <v>0</v>
          </cell>
          <cell r="T2231">
            <v>0</v>
          </cell>
          <cell r="U2231">
            <v>0</v>
          </cell>
          <cell r="V2231">
            <v>0</v>
          </cell>
          <cell r="W2231">
            <v>0</v>
          </cell>
          <cell r="X2231">
            <v>0</v>
          </cell>
          <cell r="Y2231">
            <v>0</v>
          </cell>
          <cell r="AB2231">
            <v>0</v>
          </cell>
          <cell r="AC2231">
            <v>0</v>
          </cell>
          <cell r="AD2231">
            <v>0</v>
          </cell>
        </row>
        <row r="2232">
          <cell r="A2232" t="str">
            <v>C.NG.PAE.DF.11.030</v>
          </cell>
          <cell r="B2232" t="str">
            <v>NLNG SUPPLY PMT</v>
          </cell>
          <cell r="C2232" t="str">
            <v>C.NG.PAE.DF.11.030</v>
          </cell>
          <cell r="D2232" t="str">
            <v>NLNG SUPPLY PMT</v>
          </cell>
          <cell r="E2232">
            <v>5200.01</v>
          </cell>
          <cell r="G2232" t="str">
            <v>G&amp;A</v>
          </cell>
          <cell r="H2232" t="str">
            <v>BASE JV</v>
          </cell>
          <cell r="I2232" t="str">
            <v>P&amp;T</v>
          </cell>
          <cell r="M2232" t="str">
            <v>MOJEED OKUNADE</v>
          </cell>
          <cell r="N2232" t="str">
            <v>MAJOR PROJECTS</v>
          </cell>
          <cell r="O2232" t="str">
            <v>AKINLAMI, OLUWAKEMI</v>
          </cell>
          <cell r="P2232" t="str">
            <v>MUSA.DADI@SHELL.COM</v>
          </cell>
          <cell r="Q2232" t="str">
            <v>CAPEX</v>
          </cell>
          <cell r="R2232" t="str">
            <v>OPEX</v>
          </cell>
          <cell r="S2232">
            <v>0</v>
          </cell>
          <cell r="T2232">
            <v>0</v>
          </cell>
          <cell r="U2232">
            <v>0</v>
          </cell>
          <cell r="V2232">
            <v>0</v>
          </cell>
          <cell r="W2232">
            <v>0</v>
          </cell>
          <cell r="X2232">
            <v>0</v>
          </cell>
          <cell r="Y2232">
            <v>0</v>
          </cell>
          <cell r="AB2232">
            <v>0</v>
          </cell>
          <cell r="AC2232">
            <v>0</v>
          </cell>
          <cell r="AD2232">
            <v>0</v>
          </cell>
        </row>
        <row r="2233">
          <cell r="A2233" t="str">
            <v>C.NG.PAE.DG.18.005_DGS</v>
          </cell>
          <cell r="B2233" t="str">
            <v>OKOLOMA/OBIGBO NAG PLANT UPGRADE</v>
          </cell>
          <cell r="C2233" t="str">
            <v>C.NG.PAE.DG.18.005_DGS</v>
          </cell>
          <cell r="D2233" t="str">
            <v>OKOLOMA/OBIGBO NAG PLANT UPGRADE</v>
          </cell>
          <cell r="E2233">
            <v>13303</v>
          </cell>
          <cell r="G2233" t="str">
            <v>DOMGAS</v>
          </cell>
          <cell r="H2233" t="str">
            <v>DOMGAS/IPP</v>
          </cell>
          <cell r="I2233" t="str">
            <v>P&amp;T</v>
          </cell>
          <cell r="J2233" t="str">
            <v>WELLS</v>
          </cell>
          <cell r="K2233" t="str">
            <v>GM Wells Ops SPDC</v>
          </cell>
          <cell r="L2233" t="str">
            <v>Well Operations Manager, Swamp/Offshore</v>
          </cell>
          <cell r="M2233" t="str">
            <v>MOJEED OKUNADE</v>
          </cell>
          <cell r="N2233" t="str">
            <v>ENGINEERING</v>
          </cell>
          <cell r="O2233" t="str">
            <v>EBEM, MARCEL</v>
          </cell>
          <cell r="P2233" t="str">
            <v>EGUONO.OMONIGHO@SHELL.COM</v>
          </cell>
          <cell r="Q2233" t="str">
            <v>CAPEX</v>
          </cell>
          <cell r="R2233" t="str">
            <v>CAPEX</v>
          </cell>
          <cell r="S2233">
            <v>0</v>
          </cell>
          <cell r="T2233">
            <v>0</v>
          </cell>
          <cell r="U2233">
            <v>0</v>
          </cell>
          <cell r="V2233">
            <v>0</v>
          </cell>
          <cell r="W2233">
            <v>0</v>
          </cell>
          <cell r="X2233">
            <v>0</v>
          </cell>
          <cell r="Y2233">
            <v>0</v>
          </cell>
          <cell r="AB2233">
            <v>0</v>
          </cell>
          <cell r="AC2233">
            <v>0</v>
          </cell>
          <cell r="AD2233">
            <v>0</v>
          </cell>
        </row>
        <row r="2234">
          <cell r="A2234" t="str">
            <v>C.NG.PBE.IM.17.017</v>
          </cell>
          <cell r="B2234" t="str">
            <v>SOKU PRODUCED WATER DISPOSAL PROJECT</v>
          </cell>
          <cell r="C2234" t="str">
            <v>C.NG.PBE.IM.17.017</v>
          </cell>
          <cell r="D2234" t="str">
            <v>SOKU PRODUCED WATER DISPOSAL PROJECT</v>
          </cell>
          <cell r="E2234">
            <v>13204</v>
          </cell>
          <cell r="G2234" t="str">
            <v>OF-EM</v>
          </cell>
          <cell r="H2234" t="str">
            <v>BASE JV</v>
          </cell>
          <cell r="I2234" t="str">
            <v>P&amp;T</v>
          </cell>
          <cell r="J2234" t="str">
            <v>GM Nigeria, Operated</v>
          </cell>
          <cell r="M2234" t="str">
            <v>MOJEED OKUNADE</v>
          </cell>
          <cell r="N2234" t="str">
            <v>ENGINEERING</v>
          </cell>
          <cell r="O2234" t="str">
            <v>EBEM, MARCEL</v>
          </cell>
          <cell r="P2234" t="str">
            <v>ADESHINA.AMOBI@SHELL.COM</v>
          </cell>
          <cell r="Q2234" t="str">
            <v>CAPEX</v>
          </cell>
          <cell r="R2234" t="str">
            <v>CAPEX</v>
          </cell>
          <cell r="S2234">
            <v>0</v>
          </cell>
          <cell r="T2234">
            <v>0</v>
          </cell>
          <cell r="U2234">
            <v>0</v>
          </cell>
          <cell r="V2234">
            <v>0</v>
          </cell>
          <cell r="W2234">
            <v>0</v>
          </cell>
          <cell r="X2234">
            <v>0</v>
          </cell>
          <cell r="Y2234">
            <v>0</v>
          </cell>
          <cell r="AB2234">
            <v>0</v>
          </cell>
          <cell r="AC2234">
            <v>0</v>
          </cell>
          <cell r="AD2234">
            <v>0</v>
          </cell>
        </row>
        <row r="2235">
          <cell r="A2235" t="str">
            <v>C.NG.PBW.DF.18.013_New</v>
          </cell>
          <cell r="B2235" t="str">
            <v>UPGRADE OF SEWAGE TREATMENT FACILITIES AT FOT</v>
          </cell>
          <cell r="C2235" t="str">
            <v>C.NG.PBW.DF.18.013_New</v>
          </cell>
          <cell r="D2235" t="str">
            <v>UPGRADE OF SEWAGE TREATMENT FACILITIES AT FOT</v>
          </cell>
          <cell r="E2235">
            <v>13203</v>
          </cell>
          <cell r="G2235" t="str">
            <v>HSSE</v>
          </cell>
          <cell r="H2235" t="str">
            <v>BASE JV</v>
          </cell>
          <cell r="I2235" t="str">
            <v>PRODUCTION</v>
          </cell>
          <cell r="J2235" t="str">
            <v>PRODUCTION</v>
          </cell>
          <cell r="K2235" t="str">
            <v>Asset Manager, Swamp West Hub</v>
          </cell>
          <cell r="L2235" t="str">
            <v>Asset Management Integration Lead</v>
          </cell>
          <cell r="M2235" t="str">
            <v>IRETI OMOTOSO</v>
          </cell>
          <cell r="N2235" t="str">
            <v>PRODUCTION</v>
          </cell>
          <cell r="O2235" t="str">
            <v>OLALEYE, OLAYEMI</v>
          </cell>
          <cell r="P2235" t="str">
            <v xml:space="preserve">i.nwosu@shell.com / Patrick.Ogun@shell.com </v>
          </cell>
          <cell r="Q2235" t="str">
            <v>CAPEX</v>
          </cell>
          <cell r="R2235" t="str">
            <v>CAPEX</v>
          </cell>
          <cell r="S2235" t="str">
            <v>NON SAL</v>
          </cell>
          <cell r="T2235" t="str">
            <v>N/A</v>
          </cell>
          <cell r="U2235" t="str">
            <v>N/A</v>
          </cell>
          <cell r="V2235">
            <v>0</v>
          </cell>
          <cell r="W2235">
            <v>0</v>
          </cell>
          <cell r="X2235">
            <v>0</v>
          </cell>
          <cell r="Y2235">
            <v>0</v>
          </cell>
          <cell r="AB2235">
            <v>0</v>
          </cell>
          <cell r="AC2235">
            <v>0</v>
          </cell>
          <cell r="AD2235">
            <v>0</v>
          </cell>
        </row>
        <row r="2236">
          <cell r="A2236" t="str">
            <v>C.NG.PTE.DF.18.001_1</v>
          </cell>
          <cell r="B2236" t="str">
            <v>BOGT INSTRUMENTATION UPGRADE</v>
          </cell>
          <cell r="C2236" t="str">
            <v>C.NG.PTE.DF.18.001_1</v>
          </cell>
          <cell r="D2236" t="str">
            <v>BOGT INSTRUMENTATION UPGRADE</v>
          </cell>
          <cell r="E2236">
            <v>13210</v>
          </cell>
          <cell r="G2236" t="str">
            <v>OF-EM</v>
          </cell>
          <cell r="H2236" t="str">
            <v>BASE JV</v>
          </cell>
          <cell r="I2236" t="str">
            <v>PRODUCTION</v>
          </cell>
          <cell r="J2236" t="str">
            <v>PRODUCTION</v>
          </cell>
          <cell r="K2236" t="str">
            <v>Asset Manager, Swamp West Hub</v>
          </cell>
          <cell r="L2236" t="str">
            <v>Asset Management Integration Lead</v>
          </cell>
          <cell r="M2236" t="str">
            <v>IRETI OMOTOSO</v>
          </cell>
          <cell r="N2236" t="str">
            <v>PRODUCTION</v>
          </cell>
          <cell r="O2236" t="str">
            <v>MBANEFO, DUBEM</v>
          </cell>
          <cell r="P2236" t="str">
            <v>AKPALA.UDE@SHELL.COM</v>
          </cell>
          <cell r="Q2236" t="str">
            <v>CAPEX</v>
          </cell>
          <cell r="R2236" t="str">
            <v>CAPEX</v>
          </cell>
          <cell r="S2236" t="str">
            <v>NON SAL</v>
          </cell>
          <cell r="T2236" t="str">
            <v>N/A</v>
          </cell>
          <cell r="U2236" t="str">
            <v>N/A</v>
          </cell>
          <cell r="V2236">
            <v>0</v>
          </cell>
          <cell r="W2236">
            <v>0</v>
          </cell>
          <cell r="X2236">
            <v>0</v>
          </cell>
          <cell r="Y2236">
            <v>0</v>
          </cell>
          <cell r="AB2236">
            <v>0</v>
          </cell>
          <cell r="AC2236">
            <v>0</v>
          </cell>
          <cell r="AD2236">
            <v>0</v>
          </cell>
        </row>
        <row r="2237">
          <cell r="A2237" t="str">
            <v>C.NG.SAG.DG.12.206.1238_1</v>
          </cell>
          <cell r="B2237" t="str">
            <v>SOUTHERN SWAMP AGS TUNU FACILITIES-PMT</v>
          </cell>
          <cell r="C2237" t="str">
            <v>C.NG.SAG.DG.12.206.1238_1</v>
          </cell>
          <cell r="D2237" t="str">
            <v>SOUTHERN SWAMP AGS TUNU FACILITIES-PMT</v>
          </cell>
          <cell r="E2237">
            <v>5800.1</v>
          </cell>
          <cell r="G2237" t="str">
            <v>DOMGAS</v>
          </cell>
          <cell r="H2237" t="str">
            <v>BASE JV</v>
          </cell>
          <cell r="I2237" t="str">
            <v>P&amp;T</v>
          </cell>
          <cell r="M2237" t="str">
            <v>MOJEED OKUNADE</v>
          </cell>
          <cell r="N2237" t="str">
            <v>MAJOR PROJECTS</v>
          </cell>
          <cell r="O2237" t="str">
            <v>AJALA, OLUFEMI</v>
          </cell>
          <cell r="P2237" t="str">
            <v>FAUSTINA.FRANK@SHELL.COM</v>
          </cell>
          <cell r="Q2237" t="str">
            <v>CAPEX</v>
          </cell>
          <cell r="R2237" t="str">
            <v>CAPEX</v>
          </cell>
          <cell r="S2237">
            <v>0</v>
          </cell>
          <cell r="T2237">
            <v>0</v>
          </cell>
          <cell r="U2237">
            <v>0</v>
          </cell>
          <cell r="V2237">
            <v>0</v>
          </cell>
          <cell r="W2237">
            <v>0</v>
          </cell>
          <cell r="X2237">
            <v>0</v>
          </cell>
          <cell r="Y2237">
            <v>0</v>
          </cell>
          <cell r="AB2237">
            <v>0</v>
          </cell>
          <cell r="AC2237">
            <v>0</v>
          </cell>
          <cell r="AD2237">
            <v>0</v>
          </cell>
        </row>
        <row r="2238">
          <cell r="A2238" t="str">
            <v>C.NG.SAG.DN.14.601.9411</v>
          </cell>
          <cell r="B2238" t="str">
            <v>DODO EASN2 COMPLETION</v>
          </cell>
          <cell r="C2238" t="str">
            <v>C.NG.SAG.DN.14.601.9411</v>
          </cell>
          <cell r="D2238" t="str">
            <v>DODO EASN2 COMPLETION</v>
          </cell>
          <cell r="E2238">
            <v>13104</v>
          </cell>
          <cell r="G2238" t="str">
            <v>DOMGAS</v>
          </cell>
          <cell r="H2238" t="str">
            <v>DOMGAS/IPP</v>
          </cell>
          <cell r="I2238" t="str">
            <v>P&amp;T</v>
          </cell>
          <cell r="J2238" t="str">
            <v>WELLS</v>
          </cell>
          <cell r="K2238" t="str">
            <v>GM Wells Ops SPDC</v>
          </cell>
          <cell r="L2238" t="str">
            <v>Well Operations Manager, Swamp/Offshore</v>
          </cell>
          <cell r="M2238" t="str">
            <v>MOJEED OKUNADE</v>
          </cell>
          <cell r="N2238" t="str">
            <v>WELLS</v>
          </cell>
          <cell r="O2238" t="str">
            <v>AUDU-USMAN, ISAAC</v>
          </cell>
          <cell r="P2238" t="str">
            <v>FRED.TIMIBITEI@SHELL.COM</v>
          </cell>
          <cell r="Q2238" t="str">
            <v>CAPEX</v>
          </cell>
          <cell r="R2238" t="str">
            <v>CAPEX</v>
          </cell>
          <cell r="S2238">
            <v>0</v>
          </cell>
          <cell r="T2238">
            <v>0</v>
          </cell>
          <cell r="U2238">
            <v>0</v>
          </cell>
          <cell r="V2238">
            <v>0</v>
          </cell>
          <cell r="W2238">
            <v>0</v>
          </cell>
          <cell r="X2238">
            <v>0</v>
          </cell>
          <cell r="Y2238">
            <v>0</v>
          </cell>
          <cell r="AB2238">
            <v>0</v>
          </cell>
          <cell r="AC2238">
            <v>0</v>
          </cell>
          <cell r="AD2238">
            <v>0</v>
          </cell>
        </row>
        <row r="2239">
          <cell r="A2239" t="str">
            <v>C.NG.SAG.DN.14.602.9410</v>
          </cell>
          <cell r="B2239" t="str">
            <v>DODO EASN3T DRILLING</v>
          </cell>
          <cell r="C2239" t="str">
            <v>C.NG.SAG.DN.14.602.9410</v>
          </cell>
          <cell r="D2239" t="str">
            <v>DODO EASN3T DRILLING</v>
          </cell>
          <cell r="E2239">
            <v>13102</v>
          </cell>
          <cell r="G2239" t="str">
            <v>DOMGAS</v>
          </cell>
          <cell r="H2239" t="str">
            <v>DOMGAS/IPP</v>
          </cell>
          <cell r="I2239" t="str">
            <v>P&amp;T</v>
          </cell>
          <cell r="J2239" t="str">
            <v>WELLS</v>
          </cell>
          <cell r="K2239" t="str">
            <v>GM Wells Ops SPDC</v>
          </cell>
          <cell r="L2239" t="str">
            <v>Well Operations Manager, Swamp/Offshore</v>
          </cell>
          <cell r="M2239" t="str">
            <v>MOJEED OKUNADE</v>
          </cell>
          <cell r="N2239" t="str">
            <v>WELLS</v>
          </cell>
          <cell r="O2239" t="str">
            <v>AUDU-USMAN, ISAAC</v>
          </cell>
          <cell r="P2239" t="str">
            <v>FRED.TIMIBITEI@SHELL.COM</v>
          </cell>
          <cell r="Q2239" t="str">
            <v>CAPEX</v>
          </cell>
          <cell r="R2239" t="str">
            <v>CAPEX</v>
          </cell>
          <cell r="S2239">
            <v>0</v>
          </cell>
          <cell r="T2239">
            <v>0</v>
          </cell>
          <cell r="U2239">
            <v>0</v>
          </cell>
          <cell r="V2239">
            <v>0</v>
          </cell>
          <cell r="W2239">
            <v>0</v>
          </cell>
          <cell r="X2239">
            <v>0</v>
          </cell>
          <cell r="Y2239">
            <v>0</v>
          </cell>
          <cell r="AB2239">
            <v>0</v>
          </cell>
          <cell r="AC2239">
            <v>0</v>
          </cell>
          <cell r="AD2239">
            <v>0</v>
          </cell>
        </row>
        <row r="2240">
          <cell r="A2240" t="str">
            <v>FORCADOS 129 L/S</v>
          </cell>
          <cell r="B2240" t="str">
            <v>FORCADOS 129 L/S</v>
          </cell>
          <cell r="C2240" t="str">
            <v>FORCADOS 129 L/S</v>
          </cell>
          <cell r="D2240" t="str">
            <v>FORCADOS 129 L/S</v>
          </cell>
          <cell r="E2240">
            <v>130.04</v>
          </cell>
          <cell r="G2240" t="str">
            <v>PE</v>
          </cell>
          <cell r="H2240" t="str">
            <v>BASE JV</v>
          </cell>
          <cell r="I2240" t="str">
            <v>P&amp;T</v>
          </cell>
          <cell r="J2240" t="str">
            <v>WELLS</v>
          </cell>
          <cell r="M2240" t="str">
            <v>MOJEED OKUNADE</v>
          </cell>
          <cell r="N2240" t="str">
            <v>WELLS</v>
          </cell>
          <cell r="O2240" t="str">
            <v>GABRIEL COOKEY</v>
          </cell>
          <cell r="P2240" t="str">
            <v>NURUDEEN.IBRAHIM@SHELL.COM</v>
          </cell>
          <cell r="Q2240" t="str">
            <v>CAPEX</v>
          </cell>
          <cell r="R2240" t="str">
            <v>CAPEX</v>
          </cell>
          <cell r="S2240">
            <v>0</v>
          </cell>
          <cell r="T2240">
            <v>0</v>
          </cell>
          <cell r="U2240">
            <v>0</v>
          </cell>
          <cell r="V2240">
            <v>0</v>
          </cell>
          <cell r="W2240">
            <v>0</v>
          </cell>
          <cell r="X2240">
            <v>0</v>
          </cell>
          <cell r="Y2240">
            <v>0</v>
          </cell>
          <cell r="AB2240">
            <v>0</v>
          </cell>
          <cell r="AC2240">
            <v>0</v>
          </cell>
          <cell r="AD2240">
            <v>0</v>
          </cell>
        </row>
        <row r="2241">
          <cell r="A2241" t="str">
            <v>FORCADOS 130 L/S</v>
          </cell>
          <cell r="B2241" t="str">
            <v>FORCADOS 130 L/S</v>
          </cell>
          <cell r="C2241" t="str">
            <v>FORCADOS 130 L/S</v>
          </cell>
          <cell r="D2241" t="str">
            <v>FORCADOS 130 L/S</v>
          </cell>
          <cell r="E2241">
            <v>130.04</v>
          </cell>
          <cell r="G2241" t="str">
            <v>PE</v>
          </cell>
          <cell r="H2241" t="str">
            <v>BASE JV</v>
          </cell>
          <cell r="I2241" t="str">
            <v>P&amp;T</v>
          </cell>
          <cell r="J2241" t="str">
            <v>WELLS</v>
          </cell>
          <cell r="M2241" t="str">
            <v>MOJEED OKUNADE</v>
          </cell>
          <cell r="N2241" t="str">
            <v>WELLS</v>
          </cell>
          <cell r="O2241" t="str">
            <v>GABRIEL COOKEY</v>
          </cell>
          <cell r="P2241" t="str">
            <v>NURUDEEN.IBRAHIM@SHELL.COM</v>
          </cell>
          <cell r="Q2241" t="str">
            <v>CAPEX</v>
          </cell>
          <cell r="R2241" t="str">
            <v>CAPEX</v>
          </cell>
          <cell r="S2241">
            <v>0</v>
          </cell>
          <cell r="T2241">
            <v>0</v>
          </cell>
          <cell r="U2241">
            <v>0</v>
          </cell>
          <cell r="V2241">
            <v>0</v>
          </cell>
          <cell r="W2241">
            <v>0</v>
          </cell>
          <cell r="X2241">
            <v>0</v>
          </cell>
          <cell r="Y2241">
            <v>0</v>
          </cell>
          <cell r="AB2241">
            <v>0</v>
          </cell>
          <cell r="AC2241">
            <v>0</v>
          </cell>
          <cell r="AD2241">
            <v>0</v>
          </cell>
        </row>
        <row r="2242">
          <cell r="A2242" t="str">
            <v>FORCADOS 141 L/S</v>
          </cell>
          <cell r="B2242" t="str">
            <v>FORCADOS 141 L/S</v>
          </cell>
          <cell r="C2242" t="str">
            <v>FORCADOS 141 L/S</v>
          </cell>
          <cell r="D2242" t="str">
            <v>FORCADOS 141 L/S</v>
          </cell>
          <cell r="E2242">
            <v>130.04</v>
          </cell>
          <cell r="G2242" t="str">
            <v>PE</v>
          </cell>
          <cell r="H2242" t="str">
            <v>BASE JV</v>
          </cell>
          <cell r="I2242" t="str">
            <v>P&amp;T</v>
          </cell>
          <cell r="J2242" t="str">
            <v>WELLS</v>
          </cell>
          <cell r="M2242" t="str">
            <v>MOJEED OKUNADE</v>
          </cell>
          <cell r="N2242" t="str">
            <v>WELLS</v>
          </cell>
          <cell r="O2242" t="str">
            <v>GABRIEL COOKEY</v>
          </cell>
          <cell r="P2242" t="str">
            <v>NURUDEEN.IBRAHIM@SHELL.COM</v>
          </cell>
          <cell r="Q2242" t="str">
            <v>CAPEX</v>
          </cell>
          <cell r="R2242" t="str">
            <v>CAPEX</v>
          </cell>
          <cell r="S2242">
            <v>0</v>
          </cell>
          <cell r="T2242">
            <v>0</v>
          </cell>
          <cell r="U2242">
            <v>0</v>
          </cell>
          <cell r="V2242">
            <v>0</v>
          </cell>
          <cell r="W2242">
            <v>0</v>
          </cell>
          <cell r="X2242">
            <v>0</v>
          </cell>
          <cell r="Y2242">
            <v>0</v>
          </cell>
          <cell r="AB2242">
            <v>0</v>
          </cell>
          <cell r="AC2242">
            <v>0</v>
          </cell>
          <cell r="AD2242">
            <v>0</v>
          </cell>
        </row>
        <row r="2243">
          <cell r="A2243" t="str">
            <v>FORCADOS 142 L/S</v>
          </cell>
          <cell r="B2243" t="str">
            <v>FORCADOS 142 L/S</v>
          </cell>
          <cell r="C2243" t="str">
            <v>FORCADOS 142 L/S</v>
          </cell>
          <cell r="D2243" t="str">
            <v>FORCADOS 142 L/S</v>
          </cell>
          <cell r="E2243">
            <v>130.04</v>
          </cell>
          <cell r="G2243" t="str">
            <v>PE</v>
          </cell>
          <cell r="H2243" t="str">
            <v>BASE JV</v>
          </cell>
          <cell r="I2243" t="str">
            <v>P&amp;T</v>
          </cell>
          <cell r="J2243" t="str">
            <v>WELLS</v>
          </cell>
          <cell r="M2243" t="str">
            <v>MOJEED OKUNADE</v>
          </cell>
          <cell r="N2243" t="str">
            <v>WELLS</v>
          </cell>
          <cell r="O2243" t="str">
            <v>GABRIEL COOKEY</v>
          </cell>
          <cell r="P2243" t="str">
            <v>NURUDEEN.IBRAHIM@SHELL.COM</v>
          </cell>
          <cell r="Q2243" t="str">
            <v>CAPEX</v>
          </cell>
          <cell r="R2243" t="str">
            <v>CAPEX</v>
          </cell>
          <cell r="S2243">
            <v>0</v>
          </cell>
          <cell r="T2243">
            <v>0</v>
          </cell>
          <cell r="U2243">
            <v>0</v>
          </cell>
          <cell r="V2243">
            <v>0</v>
          </cell>
          <cell r="W2243">
            <v>0</v>
          </cell>
          <cell r="X2243">
            <v>0</v>
          </cell>
          <cell r="Y2243">
            <v>0</v>
          </cell>
          <cell r="AB2243">
            <v>0</v>
          </cell>
          <cell r="AC2243">
            <v>0</v>
          </cell>
          <cell r="AD2243">
            <v>0</v>
          </cell>
        </row>
        <row r="2244">
          <cell r="A2244" t="str">
            <v>FORCADOS 143 T</v>
          </cell>
          <cell r="B2244" t="str">
            <v>FORCADOS 143 T</v>
          </cell>
          <cell r="C2244" t="str">
            <v>FORCADOS 143 T</v>
          </cell>
          <cell r="D2244" t="str">
            <v>FORCADOS 143 T</v>
          </cell>
          <cell r="E2244">
            <v>130.04</v>
          </cell>
          <cell r="G2244" t="str">
            <v>PE</v>
          </cell>
          <cell r="H2244" t="str">
            <v>BASE JV</v>
          </cell>
          <cell r="I2244" t="str">
            <v>P&amp;T</v>
          </cell>
          <cell r="J2244" t="str">
            <v>WELLS</v>
          </cell>
          <cell r="M2244" t="str">
            <v>MOJEED OKUNADE</v>
          </cell>
          <cell r="N2244" t="str">
            <v>WELLS</v>
          </cell>
          <cell r="O2244" t="str">
            <v>GABRIEL COOKEY</v>
          </cell>
          <cell r="P2244" t="str">
            <v>NURUDEEN.IBRAHIM@SHELL.COM</v>
          </cell>
          <cell r="Q2244" t="str">
            <v>CAPEX</v>
          </cell>
          <cell r="R2244" t="str">
            <v>CAPEX</v>
          </cell>
          <cell r="S2244">
            <v>0</v>
          </cell>
          <cell r="T2244">
            <v>0</v>
          </cell>
          <cell r="U2244">
            <v>0</v>
          </cell>
          <cell r="V2244">
            <v>0</v>
          </cell>
          <cell r="W2244">
            <v>0</v>
          </cell>
          <cell r="X2244">
            <v>0</v>
          </cell>
          <cell r="Y2244">
            <v>0</v>
          </cell>
          <cell r="AB2244">
            <v>0</v>
          </cell>
          <cell r="AC2244">
            <v>0</v>
          </cell>
          <cell r="AD2244">
            <v>0</v>
          </cell>
        </row>
        <row r="2245">
          <cell r="A2245" t="str">
            <v>FORCADOS 144 T</v>
          </cell>
          <cell r="B2245" t="str">
            <v>FORCADOS 144 T</v>
          </cell>
          <cell r="C2245" t="str">
            <v>FORCADOS 144 T</v>
          </cell>
          <cell r="D2245" t="str">
            <v>FORCADOS 144 T</v>
          </cell>
          <cell r="E2245">
            <v>130.04</v>
          </cell>
          <cell r="G2245" t="str">
            <v>PE</v>
          </cell>
          <cell r="H2245" t="str">
            <v>BASE JV</v>
          </cell>
          <cell r="I2245" t="str">
            <v>P&amp;T</v>
          </cell>
          <cell r="J2245" t="str">
            <v>WELLS</v>
          </cell>
          <cell r="M2245" t="str">
            <v>MOJEED OKUNADE</v>
          </cell>
          <cell r="N2245" t="str">
            <v>WELLS</v>
          </cell>
          <cell r="O2245" t="str">
            <v>GABRIEL COOKEY</v>
          </cell>
          <cell r="P2245" t="str">
            <v>NURUDEEN.IBRAHIM@SHELL.COM</v>
          </cell>
          <cell r="Q2245" t="str">
            <v>CAPEX</v>
          </cell>
          <cell r="R2245" t="str">
            <v>CAPEX</v>
          </cell>
          <cell r="S2245">
            <v>0</v>
          </cell>
          <cell r="T2245">
            <v>0</v>
          </cell>
          <cell r="U2245">
            <v>0</v>
          </cell>
          <cell r="V2245">
            <v>0</v>
          </cell>
          <cell r="W2245">
            <v>0</v>
          </cell>
          <cell r="X2245">
            <v>0</v>
          </cell>
          <cell r="Y2245">
            <v>0</v>
          </cell>
          <cell r="AB2245">
            <v>0</v>
          </cell>
          <cell r="AC2245">
            <v>0</v>
          </cell>
          <cell r="AD2245">
            <v>0</v>
          </cell>
        </row>
        <row r="2246">
          <cell r="A2246" t="str">
            <v>FORCADOS 145 T</v>
          </cell>
          <cell r="B2246" t="str">
            <v>FORCADOS 145 T</v>
          </cell>
          <cell r="C2246" t="str">
            <v>FORCADOS 145 T</v>
          </cell>
          <cell r="D2246" t="str">
            <v>FORCADOS 145 T</v>
          </cell>
          <cell r="E2246">
            <v>130.04</v>
          </cell>
          <cell r="G2246" t="str">
            <v>PE</v>
          </cell>
          <cell r="H2246" t="str">
            <v>BASE JV</v>
          </cell>
          <cell r="I2246" t="str">
            <v>P&amp;T</v>
          </cell>
          <cell r="J2246" t="str">
            <v>WELLS</v>
          </cell>
          <cell r="M2246" t="str">
            <v>MOJEED OKUNADE</v>
          </cell>
          <cell r="N2246" t="str">
            <v>WELLS</v>
          </cell>
          <cell r="O2246" t="str">
            <v>GABRIEL COOKEY</v>
          </cell>
          <cell r="P2246" t="str">
            <v>NURUDEEN.IBRAHIM@SHELL.COM</v>
          </cell>
          <cell r="Q2246" t="str">
            <v>CAPEX</v>
          </cell>
          <cell r="R2246" t="str">
            <v>CAPEX</v>
          </cell>
          <cell r="S2246">
            <v>0</v>
          </cell>
          <cell r="T2246">
            <v>0</v>
          </cell>
          <cell r="U2246">
            <v>0</v>
          </cell>
          <cell r="V2246">
            <v>0</v>
          </cell>
          <cell r="W2246">
            <v>0</v>
          </cell>
          <cell r="X2246">
            <v>0</v>
          </cell>
          <cell r="Y2246">
            <v>0</v>
          </cell>
          <cell r="AB2246">
            <v>0</v>
          </cell>
          <cell r="AC2246">
            <v>0</v>
          </cell>
          <cell r="AD2246">
            <v>0</v>
          </cell>
        </row>
        <row r="2247">
          <cell r="A2247" t="str">
            <v>FORCADOS 146 T</v>
          </cell>
          <cell r="B2247" t="str">
            <v>FORCADOS 146 T</v>
          </cell>
          <cell r="C2247" t="str">
            <v>FORCADOS 146 T</v>
          </cell>
          <cell r="D2247" t="str">
            <v>FORCADOS 146 T</v>
          </cell>
          <cell r="E2247">
            <v>130.04</v>
          </cell>
          <cell r="G2247" t="str">
            <v>PE</v>
          </cell>
          <cell r="H2247" t="str">
            <v>BASE JV</v>
          </cell>
          <cell r="I2247" t="str">
            <v>P&amp;T</v>
          </cell>
          <cell r="J2247" t="str">
            <v>WELLS</v>
          </cell>
          <cell r="M2247" t="str">
            <v>MOJEED OKUNADE</v>
          </cell>
          <cell r="N2247" t="str">
            <v>WELLS</v>
          </cell>
          <cell r="O2247" t="str">
            <v>GABRIEL COOKEY</v>
          </cell>
          <cell r="P2247" t="str">
            <v>NURUDEEN.IBRAHIM@SHELL.COM</v>
          </cell>
          <cell r="Q2247" t="str">
            <v>CAPEX</v>
          </cell>
          <cell r="R2247" t="str">
            <v>CAPEX</v>
          </cell>
          <cell r="S2247">
            <v>0</v>
          </cell>
          <cell r="T2247">
            <v>0</v>
          </cell>
          <cell r="U2247">
            <v>0</v>
          </cell>
          <cell r="V2247">
            <v>0</v>
          </cell>
          <cell r="W2247">
            <v>0</v>
          </cell>
          <cell r="X2247">
            <v>0</v>
          </cell>
          <cell r="Y2247">
            <v>0</v>
          </cell>
          <cell r="AB2247">
            <v>0</v>
          </cell>
          <cell r="AC2247">
            <v>0</v>
          </cell>
          <cell r="AD2247">
            <v>0</v>
          </cell>
        </row>
        <row r="2248">
          <cell r="A2248" t="str">
            <v>FORCADOS 147L/S</v>
          </cell>
          <cell r="B2248" t="str">
            <v>FORCADOS 147L/S</v>
          </cell>
          <cell r="C2248" t="str">
            <v>FORCADOS 147L/S</v>
          </cell>
          <cell r="D2248" t="str">
            <v>FORCADOS 147L/S</v>
          </cell>
          <cell r="E2248">
            <v>130.04</v>
          </cell>
          <cell r="G2248" t="str">
            <v>PE</v>
          </cell>
          <cell r="H2248" t="str">
            <v>BASE JV</v>
          </cell>
          <cell r="I2248" t="str">
            <v>P&amp;T</v>
          </cell>
          <cell r="J2248" t="str">
            <v>WELLS</v>
          </cell>
          <cell r="M2248" t="str">
            <v>MOJEED OKUNADE</v>
          </cell>
          <cell r="N2248" t="str">
            <v>WELLS</v>
          </cell>
          <cell r="O2248" t="str">
            <v>GABRIEL COOKEY</v>
          </cell>
          <cell r="P2248" t="str">
            <v>NURUDEEN.IBRAHIM@SHELL.COM</v>
          </cell>
          <cell r="Q2248" t="str">
            <v>CAPEX</v>
          </cell>
          <cell r="R2248" t="str">
            <v>CAPEX</v>
          </cell>
          <cell r="S2248">
            <v>0</v>
          </cell>
          <cell r="T2248">
            <v>0</v>
          </cell>
          <cell r="U2248">
            <v>0</v>
          </cell>
          <cell r="V2248">
            <v>0</v>
          </cell>
          <cell r="W2248">
            <v>0</v>
          </cell>
          <cell r="X2248">
            <v>0</v>
          </cell>
          <cell r="Y2248">
            <v>0</v>
          </cell>
          <cell r="AB2248">
            <v>0</v>
          </cell>
          <cell r="AC2248">
            <v>0</v>
          </cell>
          <cell r="AD2248">
            <v>0</v>
          </cell>
        </row>
        <row r="2249">
          <cell r="A2249" t="str">
            <v>FORCADOS 148L/S</v>
          </cell>
          <cell r="B2249" t="str">
            <v>FORCADOS 148L/S</v>
          </cell>
          <cell r="C2249" t="str">
            <v>FORCADOS 148L/S</v>
          </cell>
          <cell r="D2249" t="str">
            <v>FORCADOS 148L/S</v>
          </cell>
          <cell r="E2249">
            <v>130.04</v>
          </cell>
          <cell r="G2249" t="str">
            <v>PE</v>
          </cell>
          <cell r="H2249" t="str">
            <v>BASE JV</v>
          </cell>
          <cell r="I2249" t="str">
            <v>P&amp;T</v>
          </cell>
          <cell r="J2249" t="str">
            <v>WELLS</v>
          </cell>
          <cell r="M2249" t="str">
            <v>MOJEED OKUNADE</v>
          </cell>
          <cell r="N2249" t="str">
            <v>WELLS</v>
          </cell>
          <cell r="O2249" t="str">
            <v>GABRIEL COOKEY</v>
          </cell>
          <cell r="P2249" t="str">
            <v>NURUDEEN.IBRAHIM@SHELL.COM</v>
          </cell>
          <cell r="Q2249" t="str">
            <v>CAPEX</v>
          </cell>
          <cell r="R2249" t="str">
            <v>CAPEX</v>
          </cell>
          <cell r="S2249">
            <v>0</v>
          </cell>
          <cell r="T2249">
            <v>0</v>
          </cell>
          <cell r="U2249">
            <v>0</v>
          </cell>
          <cell r="V2249">
            <v>0</v>
          </cell>
          <cell r="W2249">
            <v>0</v>
          </cell>
          <cell r="X2249">
            <v>0</v>
          </cell>
          <cell r="Y2249">
            <v>0</v>
          </cell>
          <cell r="AB2249">
            <v>0</v>
          </cell>
          <cell r="AC2249">
            <v>0</v>
          </cell>
          <cell r="AD2249">
            <v>0</v>
          </cell>
        </row>
        <row r="2250">
          <cell r="A2250" t="str">
            <v>FORCADOS 150L/S</v>
          </cell>
          <cell r="B2250" t="str">
            <v>FORCADOS 150L/S</v>
          </cell>
          <cell r="C2250" t="str">
            <v>FORCADOS 150L/S</v>
          </cell>
          <cell r="D2250" t="str">
            <v>FORCADOS 150L/S</v>
          </cell>
          <cell r="E2250">
            <v>130.04</v>
          </cell>
          <cell r="G2250" t="str">
            <v>PE</v>
          </cell>
          <cell r="H2250" t="str">
            <v>BASE JV</v>
          </cell>
          <cell r="I2250" t="str">
            <v>P&amp;T</v>
          </cell>
          <cell r="J2250" t="str">
            <v>WELLS</v>
          </cell>
          <cell r="M2250" t="str">
            <v>MOJEED OKUNADE</v>
          </cell>
          <cell r="N2250" t="str">
            <v>WELLS</v>
          </cell>
          <cell r="O2250" t="str">
            <v>GABRIEL COOKEY</v>
          </cell>
          <cell r="P2250" t="str">
            <v>NURUDEEN.IBRAHIM@SHELL.COM</v>
          </cell>
          <cell r="Q2250" t="str">
            <v>CAPEX</v>
          </cell>
          <cell r="R2250" t="str">
            <v>CAPEX</v>
          </cell>
          <cell r="S2250">
            <v>0</v>
          </cell>
          <cell r="T2250">
            <v>0</v>
          </cell>
          <cell r="U2250">
            <v>0</v>
          </cell>
          <cell r="V2250">
            <v>0</v>
          </cell>
          <cell r="W2250">
            <v>0</v>
          </cell>
          <cell r="X2250">
            <v>0</v>
          </cell>
          <cell r="Y2250">
            <v>0</v>
          </cell>
          <cell r="AB2250">
            <v>0</v>
          </cell>
          <cell r="AC2250">
            <v>0</v>
          </cell>
          <cell r="AD2250">
            <v>0</v>
          </cell>
        </row>
        <row r="2251">
          <cell r="A2251" t="str">
            <v>FORCADOS 151L/S</v>
          </cell>
          <cell r="B2251" t="str">
            <v>FORCADOS 151L/S</v>
          </cell>
          <cell r="C2251" t="str">
            <v>FORCADOS 151L/S</v>
          </cell>
          <cell r="D2251" t="str">
            <v>FORCADOS 151L/S</v>
          </cell>
          <cell r="E2251">
            <v>130.04</v>
          </cell>
          <cell r="G2251" t="str">
            <v>PE</v>
          </cell>
          <cell r="H2251" t="str">
            <v>BASE JV</v>
          </cell>
          <cell r="I2251" t="str">
            <v>P&amp;T</v>
          </cell>
          <cell r="J2251" t="str">
            <v>WELLS</v>
          </cell>
          <cell r="M2251" t="str">
            <v>MOJEED OKUNADE</v>
          </cell>
          <cell r="N2251" t="str">
            <v>WELLS</v>
          </cell>
          <cell r="O2251" t="str">
            <v>GABRIEL COOKEY</v>
          </cell>
          <cell r="P2251" t="str">
            <v>NURUDEEN.IBRAHIM@SHELL.COM</v>
          </cell>
          <cell r="Q2251" t="str">
            <v>CAPEX</v>
          </cell>
          <cell r="R2251" t="str">
            <v>CAPEX</v>
          </cell>
          <cell r="S2251">
            <v>0</v>
          </cell>
          <cell r="T2251">
            <v>0</v>
          </cell>
          <cell r="U2251">
            <v>0</v>
          </cell>
          <cell r="V2251">
            <v>0</v>
          </cell>
          <cell r="W2251">
            <v>0</v>
          </cell>
          <cell r="X2251">
            <v>0</v>
          </cell>
          <cell r="Y2251">
            <v>0</v>
          </cell>
          <cell r="AB2251">
            <v>0</v>
          </cell>
          <cell r="AC2251">
            <v>0</v>
          </cell>
          <cell r="AD2251">
            <v>0</v>
          </cell>
        </row>
        <row r="2252">
          <cell r="A2252" t="str">
            <v>FORCADOS CLP_RISER REHAB</v>
          </cell>
          <cell r="B2252" t="str">
            <v>FORCADOS CRUDE LOADING PLATFORM RISER REHABILITATION</v>
          </cell>
          <cell r="C2252" t="str">
            <v>FORCADOS CLP_RISER REHAB</v>
          </cell>
          <cell r="D2252" t="str">
            <v>FORCADOS CRUDE LOADING PLATFORM RISER REHABILITATION</v>
          </cell>
          <cell r="E2252">
            <v>13902</v>
          </cell>
          <cell r="G2252" t="str">
            <v>OF-EM</v>
          </cell>
          <cell r="H2252" t="str">
            <v>BASE JV</v>
          </cell>
          <cell r="I2252" t="str">
            <v>P&amp;T</v>
          </cell>
          <cell r="M2252" t="str">
            <v>MOJEED OKUNADE</v>
          </cell>
          <cell r="N2252" t="str">
            <v>MAJOR PROJECTS</v>
          </cell>
          <cell r="O2252" t="str">
            <v>EBEM, MARCEL</v>
          </cell>
          <cell r="P2252" t="str">
            <v>NIYI.SALAMI@SHELL.COM</v>
          </cell>
          <cell r="Q2252" t="str">
            <v>CAPEX</v>
          </cell>
          <cell r="R2252" t="str">
            <v>CAPEX</v>
          </cell>
          <cell r="S2252">
            <v>0</v>
          </cell>
          <cell r="T2252">
            <v>0</v>
          </cell>
          <cell r="U2252">
            <v>0</v>
          </cell>
          <cell r="V2252">
            <v>0</v>
          </cell>
          <cell r="W2252">
            <v>0</v>
          </cell>
          <cell r="X2252">
            <v>0</v>
          </cell>
          <cell r="Y2252">
            <v>0</v>
          </cell>
          <cell r="AB2252">
            <v>0</v>
          </cell>
          <cell r="AC2252">
            <v>0</v>
          </cell>
          <cell r="AD2252">
            <v>0</v>
          </cell>
        </row>
        <row r="2253">
          <cell r="A2253" t="str">
            <v>P.NG.AGS.DG.12.108_New</v>
          </cell>
          <cell r="B2253" t="str">
            <v>OTUAMARA AGS PROJECT OPEX</v>
          </cell>
          <cell r="C2253" t="str">
            <v>P.NG.AGS.DG.12.108_New</v>
          </cell>
          <cell r="D2253" t="str">
            <v>OTUAMARA AGS PROJECT OPEX</v>
          </cell>
          <cell r="E2253">
            <v>5800.03</v>
          </cell>
          <cell r="G2253" t="str">
            <v>DOMGAS</v>
          </cell>
          <cell r="H2253" t="str">
            <v>BASE JV</v>
          </cell>
          <cell r="I2253" t="str">
            <v>P&amp;T</v>
          </cell>
          <cell r="M2253" t="str">
            <v>MOJEED OKUNADE</v>
          </cell>
          <cell r="N2253" t="str">
            <v>MAJOR PROJECTS</v>
          </cell>
          <cell r="O2253" t="str">
            <v>AJALA, OLUFEMI</v>
          </cell>
          <cell r="P2253" t="str">
            <v>BUCHI.UGWU@SHELL.COM</v>
          </cell>
          <cell r="Q2253" t="str">
            <v>OPEX</v>
          </cell>
          <cell r="R2253" t="str">
            <v>OPEX</v>
          </cell>
          <cell r="S2253">
            <v>0</v>
          </cell>
          <cell r="T2253">
            <v>0</v>
          </cell>
          <cell r="U2253">
            <v>0</v>
          </cell>
          <cell r="V2253">
            <v>0</v>
          </cell>
          <cell r="W2253">
            <v>0</v>
          </cell>
          <cell r="X2253">
            <v>0</v>
          </cell>
          <cell r="Y2253">
            <v>0</v>
          </cell>
          <cell r="AB2253">
            <v>0</v>
          </cell>
          <cell r="AC2253">
            <v>0</v>
          </cell>
          <cell r="AD2253">
            <v>0</v>
          </cell>
        </row>
        <row r="2254">
          <cell r="A2254" t="str">
            <v>P.NG.PPE.DP.13.006</v>
          </cell>
          <cell r="B2254" t="str">
            <v>PIPELINE ABANDONMENT EAST</v>
          </cell>
          <cell r="C2254" t="str">
            <v>P.NG.PPE.DP.13.006</v>
          </cell>
          <cell r="D2254" t="str">
            <v>PIPELINE ABANDONMENT EAST</v>
          </cell>
          <cell r="E2254">
            <v>4260</v>
          </cell>
          <cell r="G2254" t="str">
            <v>PE</v>
          </cell>
          <cell r="H2254" t="str">
            <v>BASE JV</v>
          </cell>
          <cell r="I2254" t="str">
            <v>P&amp;T</v>
          </cell>
          <cell r="M2254" t="str">
            <v>MOJEED OKUNADE</v>
          </cell>
          <cell r="N2254" t="str">
            <v>MAJOR PROJECTS</v>
          </cell>
          <cell r="O2254" t="str">
            <v>EBEM, MARCEL</v>
          </cell>
          <cell r="P2254" t="str">
            <v>PAUL.AYENI@SHELL.COM</v>
          </cell>
          <cell r="Q2254" t="str">
            <v>CAPEX</v>
          </cell>
          <cell r="R2254" t="str">
            <v>OPEX</v>
          </cell>
          <cell r="S2254">
            <v>0</v>
          </cell>
          <cell r="T2254">
            <v>0</v>
          </cell>
          <cell r="U2254">
            <v>0</v>
          </cell>
          <cell r="V2254">
            <v>0</v>
          </cell>
          <cell r="W2254">
            <v>0</v>
          </cell>
          <cell r="X2254">
            <v>0</v>
          </cell>
          <cell r="Y2254">
            <v>0</v>
          </cell>
          <cell r="AB2254">
            <v>0</v>
          </cell>
          <cell r="AC2254">
            <v>0</v>
          </cell>
          <cell r="AD2254">
            <v>0</v>
          </cell>
        </row>
        <row r="2255">
          <cell r="A2255" t="str">
            <v>P.NG.SAG.DG.14.206_1</v>
          </cell>
          <cell r="B2255" t="str">
            <v>SSAGS COMM ELECTRICITY INTERDEPENDENCY</v>
          </cell>
          <cell r="C2255" t="str">
            <v>P.NG.SAG.DG.14.206_1</v>
          </cell>
          <cell r="D2255" t="str">
            <v>SSAGS COMM ELECTRICITY INTERDEPENDENCY</v>
          </cell>
          <cell r="E2255">
            <v>13306</v>
          </cell>
          <cell r="G2255" t="str">
            <v>DOMGAS</v>
          </cell>
          <cell r="H2255" t="str">
            <v>DOMGAS/IPP</v>
          </cell>
          <cell r="I2255" t="str">
            <v>P&amp;T</v>
          </cell>
          <cell r="M2255" t="str">
            <v>MOJEED OKUNADE</v>
          </cell>
          <cell r="N2255" t="str">
            <v>MAJOR PROJECTS</v>
          </cell>
          <cell r="O2255" t="str">
            <v>AJALA, OLUFEMI</v>
          </cell>
          <cell r="P2255" t="str">
            <v>BUCHI.UGWU@SHELL.COM</v>
          </cell>
          <cell r="Q2255" t="str">
            <v>CAPEX</v>
          </cell>
          <cell r="R2255" t="str">
            <v>CAPEX</v>
          </cell>
          <cell r="S2255">
            <v>0</v>
          </cell>
          <cell r="T2255">
            <v>0</v>
          </cell>
          <cell r="U2255">
            <v>0</v>
          </cell>
          <cell r="V2255">
            <v>0</v>
          </cell>
          <cell r="W2255">
            <v>0</v>
          </cell>
          <cell r="X2255">
            <v>0</v>
          </cell>
          <cell r="Y2255">
            <v>0</v>
          </cell>
          <cell r="AB2255">
            <v>0</v>
          </cell>
          <cell r="AC2255">
            <v>0</v>
          </cell>
          <cell r="AD2255">
            <v>0</v>
          </cell>
        </row>
        <row r="2256">
          <cell r="A2256" t="str">
            <v>SSAGS EVACUATION LINE</v>
          </cell>
          <cell r="B2256" t="str">
            <v>SSAGS EVACUATION LINE</v>
          </cell>
          <cell r="C2256" t="str">
            <v>SSAGS EVACUATION LINE</v>
          </cell>
          <cell r="D2256" t="str">
            <v>SSAGS EVACUATION LINE</v>
          </cell>
          <cell r="E2256">
            <v>13005</v>
          </cell>
          <cell r="G2256" t="str">
            <v>PE</v>
          </cell>
          <cell r="H2256" t="str">
            <v>PROJECT FINANCE</v>
          </cell>
          <cell r="M2256" t="str">
            <v>MOJEED OKUNADE</v>
          </cell>
          <cell r="N2256" t="str">
            <v>DEVELOPMENT</v>
          </cell>
          <cell r="O2256" t="str">
            <v>ENONCHE, VANESSA</v>
          </cell>
          <cell r="P2256" t="str">
            <v>IFEANYICHUKWU.OFIA@SHELL.COM</v>
          </cell>
          <cell r="Q2256" t="str">
            <v>CAPEX</v>
          </cell>
          <cell r="R2256" t="str">
            <v>CAPEX</v>
          </cell>
          <cell r="S2256">
            <v>0</v>
          </cell>
          <cell r="T2256">
            <v>0</v>
          </cell>
          <cell r="U2256">
            <v>0</v>
          </cell>
          <cell r="V2256">
            <v>0</v>
          </cell>
          <cell r="W2256">
            <v>0</v>
          </cell>
          <cell r="X2256">
            <v>0</v>
          </cell>
          <cell r="Y2256">
            <v>0</v>
          </cell>
          <cell r="AB2256">
            <v>0</v>
          </cell>
          <cell r="AC2256">
            <v>0</v>
          </cell>
          <cell r="AD2256">
            <v>0</v>
          </cell>
        </row>
        <row r="2258">
          <cell r="AB2258">
            <v>452242735696.83032</v>
          </cell>
          <cell r="AC2258">
            <v>1674051306.6823125</v>
          </cell>
          <cell r="AD2258">
            <v>3156814368.4489732</v>
          </cell>
        </row>
        <row r="2266">
          <cell r="AB2266" t="e">
            <v>#REF!</v>
          </cell>
          <cell r="AC2266" t="e">
            <v>#REF!</v>
          </cell>
          <cell r="AD2266" t="e">
            <v>#REF!</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SAP COST OBJECT</v>
          </cell>
          <cell r="B1" t="str">
            <v>SAP COST OBJECT DESCRIPTION</v>
          </cell>
          <cell r="C1" t="str">
            <v>ROLL-UP CODE</v>
          </cell>
          <cell r="D1" t="str">
            <v>ROLL-UP DESCRIPTION</v>
          </cell>
          <cell r="E1" t="str">
            <v>UAP CODE</v>
          </cell>
          <cell r="F1" t="str">
            <v>SHORT CODE</v>
          </cell>
          <cell r="G1" t="str">
            <v>DEVCOM GROUP</v>
          </cell>
          <cell r="H1" t="str">
            <v>VENTURE (NAPIMS BUDGET BOOK)</v>
          </cell>
          <cell r="I1" t="str">
            <v>LEVEL 2</v>
          </cell>
          <cell r="J1" t="str">
            <v>GM MAPPING</v>
          </cell>
          <cell r="K1" t="str">
            <v>L 3 Description</v>
          </cell>
          <cell r="L1" t="str">
            <v>L 4 Description</v>
          </cell>
          <cell r="M1" t="str">
            <v>BFM</v>
          </cell>
          <cell r="N1" t="str">
            <v>FUNCTION</v>
          </cell>
          <cell r="O1" t="str">
            <v>FINANCE ADVISOR</v>
          </cell>
          <cell r="P1" t="str">
            <v>DEVCOM CONTACT EMAIL</v>
          </cell>
          <cell r="Q1" t="str">
            <v>GFRM COST TYPE</v>
          </cell>
          <cell r="R1" t="str">
            <v>UAP COST TYPE</v>
          </cell>
          <cell r="S1" t="str">
            <v>WELLS / NON WELLS</v>
          </cell>
          <cell r="T1" t="str">
            <v>MAJOR PROJECT (Sub Activity Entity)</v>
          </cell>
          <cell r="U1" t="str">
            <v>Major Project (Activity Entity)</v>
          </cell>
          <cell r="V1" t="str">
            <v>PPS CODE</v>
          </cell>
          <cell r="W1" t="str">
            <v>OPEX BBB CODE</v>
          </cell>
          <cell r="X1" t="str">
            <v>SCOA ACCOUNT DESCRIPTION</v>
          </cell>
          <cell r="Y1" t="str">
            <v>SCOA SUB-ANALYSIS</v>
          </cell>
          <cell r="Z1" t="str">
            <v>2016 ACT</v>
          </cell>
          <cell r="AA1" t="str">
            <v>2017 ACT</v>
          </cell>
          <cell r="AB1" t="str">
            <v>APPROVED OP17 SN</v>
          </cell>
          <cell r="AC1" t="str">
            <v>APPROVED OP17 S$</v>
          </cell>
          <cell r="AD1" t="str">
            <v>APPROVED OP17 F$</v>
          </cell>
        </row>
        <row r="2">
          <cell r="A2">
            <v>100024</v>
          </cell>
          <cell r="B2" t="str">
            <v>PWA COMMUNITY</v>
          </cell>
          <cell r="C2">
            <v>100024</v>
          </cell>
          <cell r="D2" t="str">
            <v>PWA COMMUNITY</v>
          </cell>
          <cell r="E2">
            <v>415008</v>
          </cell>
          <cell r="F2">
            <v>4150</v>
          </cell>
          <cell r="G2" t="str">
            <v>CDPA</v>
          </cell>
          <cell r="H2" t="str">
            <v>BASE JV</v>
          </cell>
          <cell r="I2" t="str">
            <v>CC &amp; MD</v>
          </cell>
          <cell r="J2" t="str">
            <v>EXTERNAL RELATIONS</v>
          </cell>
          <cell r="K2" t="str">
            <v>External Relations Manager</v>
          </cell>
          <cell r="L2" t="str">
            <v>Stakeholder Relations Manager</v>
          </cell>
          <cell r="M2" t="str">
            <v>CHIGBO ENENMO</v>
          </cell>
          <cell r="N2" t="str">
            <v>EXTERNAL RELATIONS</v>
          </cell>
          <cell r="O2" t="str">
            <v>SOKUNBI, ADEOLA</v>
          </cell>
          <cell r="P2" t="str">
            <v>POWEI.DAUBRY@SHELL.COM</v>
          </cell>
          <cell r="Q2" t="str">
            <v>OPEX</v>
          </cell>
          <cell r="R2" t="str">
            <v>OPEX</v>
          </cell>
          <cell r="S2" t="str">
            <v>NON SAL</v>
          </cell>
          <cell r="T2" t="str">
            <v>N/A</v>
          </cell>
          <cell r="U2" t="str">
            <v>N/A</v>
          </cell>
          <cell r="V2" t="str">
            <v>N/A</v>
          </cell>
          <cell r="W2" t="str">
            <v>P236.08 Overhead (SCD)</v>
          </cell>
          <cell r="X2" t="str">
            <v>S7200 Services</v>
          </cell>
          <cell r="Y2" t="str">
            <v>A2340 Overhead</v>
          </cell>
          <cell r="AB2">
            <v>0</v>
          </cell>
          <cell r="AC2">
            <v>0</v>
          </cell>
          <cell r="AD2">
            <v>0</v>
          </cell>
        </row>
        <row r="3">
          <cell r="A3">
            <v>100258</v>
          </cell>
          <cell r="B3" t="str">
            <v>GMOU EA CLUSTERS</v>
          </cell>
          <cell r="C3">
            <v>100258</v>
          </cell>
          <cell r="D3" t="str">
            <v>GMOU EA CLUSTERS</v>
          </cell>
          <cell r="E3">
            <v>415008</v>
          </cell>
          <cell r="F3">
            <v>4150</v>
          </cell>
          <cell r="G3" t="str">
            <v>CDPA</v>
          </cell>
          <cell r="H3" t="str">
            <v>BASE JV</v>
          </cell>
          <cell r="I3" t="str">
            <v>CC &amp; MD</v>
          </cell>
          <cell r="J3" t="str">
            <v>EXTERNAL RELATIONS</v>
          </cell>
          <cell r="K3" t="str">
            <v>External Relations Manager</v>
          </cell>
          <cell r="L3" t="str">
            <v>Stakeholder Relations Manager</v>
          </cell>
          <cell r="M3" t="str">
            <v>CHIGBO ENENMO</v>
          </cell>
          <cell r="N3" t="str">
            <v>EXTERNAL RELATIONS</v>
          </cell>
          <cell r="O3" t="str">
            <v>SOKUNBI, ADEOLA</v>
          </cell>
          <cell r="P3" t="str">
            <v>KINGSLEY. CHINWOH@SHELL.COM</v>
          </cell>
          <cell r="Q3" t="str">
            <v>OPEX</v>
          </cell>
          <cell r="R3" t="str">
            <v>OPEX</v>
          </cell>
          <cell r="S3" t="str">
            <v>NON SAL</v>
          </cell>
          <cell r="T3" t="str">
            <v>N/A</v>
          </cell>
          <cell r="U3" t="str">
            <v>N/A</v>
          </cell>
          <cell r="V3" t="str">
            <v>C_OPSE_OIL_Z11</v>
          </cell>
          <cell r="W3" t="str">
            <v>P236.08 Overhead (SCD)</v>
          </cell>
          <cell r="X3" t="str">
            <v>S7200 Services</v>
          </cell>
          <cell r="Y3" t="str">
            <v>A2340 Overhead</v>
          </cell>
          <cell r="AB3">
            <v>59970115</v>
          </cell>
          <cell r="AC3">
            <v>0</v>
          </cell>
          <cell r="AD3">
            <v>196623.32786885247</v>
          </cell>
        </row>
        <row r="4">
          <cell r="A4" t="str">
            <v>C_BORT_EST_A06_OGI MAINTAINANCE</v>
          </cell>
          <cell r="B4" t="str">
            <v>C_BORT_EST_A06_OGI MAINTAINANCE</v>
          </cell>
          <cell r="C4" t="str">
            <v>C_BORT_EST_A06_OGI MAINTAINANCE</v>
          </cell>
          <cell r="D4" t="str">
            <v>C_BORT_EST_A06_OGI MAINTAINANCE</v>
          </cell>
          <cell r="H4" t="str">
            <v>BASE JV</v>
          </cell>
          <cell r="I4" t="str">
            <v>PRODUCTION</v>
          </cell>
          <cell r="J4" t="str">
            <v>PRODUCTION</v>
          </cell>
          <cell r="M4" t="str">
            <v>TBA</v>
          </cell>
          <cell r="N4" t="str">
            <v>TBA</v>
          </cell>
          <cell r="O4" t="str">
            <v>TBA</v>
          </cell>
          <cell r="Q4" t="str">
            <v>CAPEX</v>
          </cell>
          <cell r="R4" t="str">
            <v>CAPEX</v>
          </cell>
          <cell r="S4" t="str">
            <v>NON SAL</v>
          </cell>
          <cell r="V4" t="str">
            <v>C_BORT_EST_A06</v>
          </cell>
          <cell r="AB4">
            <v>14487500</v>
          </cell>
          <cell r="AC4">
            <v>142500</v>
          </cell>
          <cell r="AD4">
            <v>190000</v>
          </cell>
        </row>
        <row r="5">
          <cell r="A5">
            <v>100396</v>
          </cell>
          <cell r="B5" t="str">
            <v>GMOU SWAMP WEST</v>
          </cell>
          <cell r="C5">
            <v>100396</v>
          </cell>
          <cell r="D5" t="str">
            <v>PCW COMMUNITY AFFAIRS</v>
          </cell>
          <cell r="E5">
            <v>415008</v>
          </cell>
          <cell r="F5">
            <v>4150</v>
          </cell>
          <cell r="G5" t="str">
            <v>CDPA</v>
          </cell>
          <cell r="H5" t="str">
            <v>DOMGAS/IPP</v>
          </cell>
          <cell r="I5" t="str">
            <v>CC &amp; MD</v>
          </cell>
          <cell r="J5" t="str">
            <v>EXTERNAL RELATIONS</v>
          </cell>
          <cell r="K5" t="str">
            <v>External Relations Manager</v>
          </cell>
          <cell r="L5" t="str">
            <v>Stakeholder Relations Manager</v>
          </cell>
          <cell r="M5" t="str">
            <v>CHIGBO ENENMO</v>
          </cell>
          <cell r="N5" t="str">
            <v>EXTERNAL RELATIONS</v>
          </cell>
          <cell r="O5" t="str">
            <v>SOKUNBI, ADEOLA</v>
          </cell>
          <cell r="P5" t="str">
            <v>POWEI.DAUBRY@SHELL.COM</v>
          </cell>
          <cell r="Q5" t="str">
            <v>OPEX</v>
          </cell>
          <cell r="R5" t="str">
            <v>OPEX</v>
          </cell>
          <cell r="S5" t="str">
            <v>NON SAL</v>
          </cell>
          <cell r="T5" t="str">
            <v>N/A</v>
          </cell>
          <cell r="U5" t="str">
            <v>N/A</v>
          </cell>
          <cell r="V5" t="str">
            <v>C_OPSE_OIL_Z11</v>
          </cell>
          <cell r="W5" t="str">
            <v>P236.08 Overhead (SCD)</v>
          </cell>
          <cell r="X5" t="str">
            <v>S7200 Services</v>
          </cell>
          <cell r="Y5" t="str">
            <v>A2340 Overhead</v>
          </cell>
          <cell r="AB5">
            <v>305008944</v>
          </cell>
          <cell r="AC5">
            <v>0</v>
          </cell>
          <cell r="AD5">
            <v>1000029.3245901639</v>
          </cell>
        </row>
        <row r="6">
          <cell r="A6">
            <v>100395</v>
          </cell>
          <cell r="B6" t="str">
            <v>SPILLAGE CLAIMS SWAMP 1 WEST</v>
          </cell>
          <cell r="C6">
            <v>101145</v>
          </cell>
          <cell r="D6" t="str">
            <v>SPILL CLEAN-UP</v>
          </cell>
          <cell r="E6">
            <v>415006</v>
          </cell>
          <cell r="F6">
            <v>4150</v>
          </cell>
          <cell r="G6" t="str">
            <v>HSE</v>
          </cell>
          <cell r="H6" t="str">
            <v>BASE JV</v>
          </cell>
          <cell r="I6" t="str">
            <v>PRODUCTION</v>
          </cell>
          <cell r="J6" t="str">
            <v>PRODUCTION</v>
          </cell>
          <cell r="K6" t="str">
            <v>Pipeline Asset Manager</v>
          </cell>
          <cell r="L6" t="str">
            <v xml:space="preserve">	Remediation &amp; OSR Manager                                                       </v>
          </cell>
          <cell r="M6" t="str">
            <v>IRETI OMOTOSO</v>
          </cell>
          <cell r="N6" t="str">
            <v>PRODUCTION</v>
          </cell>
          <cell r="O6" t="str">
            <v>AGUEGBOH, OBIORA</v>
          </cell>
          <cell r="P6" t="str">
            <v>DAMIAN-PAUL.AGUIYI@SHELL.COM</v>
          </cell>
          <cell r="Q6" t="str">
            <v>OPEX</v>
          </cell>
          <cell r="R6" t="str">
            <v>OPEX</v>
          </cell>
          <cell r="S6" t="str">
            <v>NON SAL</v>
          </cell>
          <cell r="T6" t="str">
            <v>N/A</v>
          </cell>
          <cell r="U6" t="str">
            <v>N/A</v>
          </cell>
          <cell r="V6" t="str">
            <v>N/A</v>
          </cell>
          <cell r="W6" t="str">
            <v>P244.01 Other Production Expenses</v>
          </cell>
          <cell r="X6" t="str">
            <v>S7200 Services</v>
          </cell>
          <cell r="Y6" t="str">
            <v>A2110 Production Operations</v>
          </cell>
          <cell r="AB6">
            <v>0</v>
          </cell>
          <cell r="AC6">
            <v>0</v>
          </cell>
          <cell r="AD6">
            <v>0</v>
          </cell>
        </row>
        <row r="7">
          <cell r="A7">
            <v>101145</v>
          </cell>
          <cell r="B7" t="str">
            <v>SPILL CLEAN-UP</v>
          </cell>
          <cell r="C7">
            <v>101145</v>
          </cell>
          <cell r="D7" t="str">
            <v>SPILL CLEAN-UP</v>
          </cell>
          <cell r="E7">
            <v>415006</v>
          </cell>
          <cell r="F7">
            <v>4150</v>
          </cell>
          <cell r="G7" t="str">
            <v>HSE</v>
          </cell>
          <cell r="H7" t="str">
            <v>BASE JV</v>
          </cell>
          <cell r="I7" t="str">
            <v>PRODUCTION</v>
          </cell>
          <cell r="J7" t="str">
            <v>PRODUCTION</v>
          </cell>
          <cell r="K7" t="str">
            <v>Pipeline Asset Manager</v>
          </cell>
          <cell r="L7" t="str">
            <v xml:space="preserve">	Remediation &amp; OSR Manager                                                       </v>
          </cell>
          <cell r="M7" t="str">
            <v>IRETI OMOTOSO</v>
          </cell>
          <cell r="N7" t="str">
            <v>PRODUCTION</v>
          </cell>
          <cell r="O7" t="str">
            <v>AGUEGBOH, OBIORA</v>
          </cell>
          <cell r="P7" t="str">
            <v>DAMIAN-PAUL.AGUIYI@SHELL.COM</v>
          </cell>
          <cell r="Q7" t="str">
            <v>OPEX</v>
          </cell>
          <cell r="R7" t="str">
            <v>OPEX</v>
          </cell>
          <cell r="S7" t="str">
            <v>NON SAL</v>
          </cell>
          <cell r="T7" t="str">
            <v>N/A</v>
          </cell>
          <cell r="U7" t="str">
            <v>N/A</v>
          </cell>
          <cell r="V7" t="str">
            <v>N/A</v>
          </cell>
          <cell r="W7" t="str">
            <v>P244.01 Other Production Expenses</v>
          </cell>
          <cell r="X7" t="str">
            <v>S7200 Services</v>
          </cell>
          <cell r="Y7" t="str">
            <v>A2340 Overhead</v>
          </cell>
          <cell r="AB7">
            <v>0</v>
          </cell>
          <cell r="AC7">
            <v>0</v>
          </cell>
          <cell r="AD7">
            <v>0</v>
          </cell>
        </row>
        <row r="8">
          <cell r="A8">
            <v>101476</v>
          </cell>
          <cell r="B8" t="str">
            <v>OIL SPILL RESPONSE CLEAN UP &amp; REMEDIATN</v>
          </cell>
          <cell r="C8">
            <v>101145</v>
          </cell>
          <cell r="D8" t="str">
            <v>SPILL CLEAN-UP</v>
          </cell>
          <cell r="E8">
            <v>415006</v>
          </cell>
          <cell r="F8">
            <v>4150</v>
          </cell>
          <cell r="G8" t="str">
            <v>HSE</v>
          </cell>
          <cell r="H8" t="str">
            <v>BASE JV</v>
          </cell>
          <cell r="I8" t="str">
            <v>PRODUCTION</v>
          </cell>
          <cell r="J8" t="str">
            <v>PRODUCTION</v>
          </cell>
          <cell r="K8" t="str">
            <v>Pipeline Asset Manager</v>
          </cell>
          <cell r="L8" t="str">
            <v xml:space="preserve">	Remediation &amp; OSR Manager                                                       </v>
          </cell>
          <cell r="M8" t="str">
            <v>IRETI OMOTOSO</v>
          </cell>
          <cell r="N8" t="str">
            <v>PRODUCTION</v>
          </cell>
          <cell r="O8" t="str">
            <v>AGUEGBOH, OBIORA</v>
          </cell>
          <cell r="P8" t="str">
            <v>DAMIAN-PAUL.AGUIYI@SHELL.COM</v>
          </cell>
          <cell r="Q8" t="str">
            <v>OPEX</v>
          </cell>
          <cell r="R8" t="str">
            <v>OPEX</v>
          </cell>
          <cell r="S8" t="str">
            <v>NON SAL</v>
          </cell>
          <cell r="T8" t="str">
            <v>N/A</v>
          </cell>
          <cell r="U8" t="str">
            <v>N/A</v>
          </cell>
          <cell r="V8" t="str">
            <v>N/A</v>
          </cell>
          <cell r="W8" t="str">
            <v>P244.01 Other Production Expenses</v>
          </cell>
          <cell r="X8" t="str">
            <v>S7200 Services</v>
          </cell>
          <cell r="Y8" t="str">
            <v>A2110 Production Operations</v>
          </cell>
          <cell r="AB8">
            <v>0</v>
          </cell>
          <cell r="AC8">
            <v>0</v>
          </cell>
          <cell r="AD8">
            <v>0</v>
          </cell>
        </row>
        <row r="9">
          <cell r="A9">
            <v>100536</v>
          </cell>
          <cell r="B9" t="str">
            <v>GMOU LAND EAST</v>
          </cell>
          <cell r="C9">
            <v>100536</v>
          </cell>
          <cell r="D9" t="str">
            <v>PAE COMMUNITY AFFAIRS</v>
          </cell>
          <cell r="E9">
            <v>415008</v>
          </cell>
          <cell r="F9">
            <v>4150</v>
          </cell>
          <cell r="G9" t="str">
            <v>CDPA</v>
          </cell>
          <cell r="H9" t="str">
            <v>BASE JV</v>
          </cell>
          <cell r="I9" t="str">
            <v>CC &amp; MD</v>
          </cell>
          <cell r="J9" t="str">
            <v>EXTERNAL RELATIONS</v>
          </cell>
          <cell r="K9" t="str">
            <v>External Relations Manager</v>
          </cell>
          <cell r="L9" t="str">
            <v>Stakeholder Relations Manager</v>
          </cell>
          <cell r="M9" t="str">
            <v>CHIGBO ENENMO</v>
          </cell>
          <cell r="N9" t="str">
            <v>EXTERNAL RELATIONS</v>
          </cell>
          <cell r="O9" t="str">
            <v>SOKUNBI, ADEOLA</v>
          </cell>
          <cell r="P9" t="str">
            <v>MINA.ALIYU@SHELL.COM</v>
          </cell>
          <cell r="Q9" t="str">
            <v>OPEX</v>
          </cell>
          <cell r="R9" t="str">
            <v>OPEX</v>
          </cell>
          <cell r="S9" t="str">
            <v>NON SAL</v>
          </cell>
          <cell r="T9" t="str">
            <v>N/A</v>
          </cell>
          <cell r="U9" t="str">
            <v>N/A</v>
          </cell>
          <cell r="V9" t="str">
            <v>C_OPSE_OIL_Z11</v>
          </cell>
          <cell r="W9" t="str">
            <v>P236.08 Overhead (SCD)</v>
          </cell>
          <cell r="X9" t="str">
            <v>S7200 Services</v>
          </cell>
          <cell r="Y9" t="str">
            <v>A2340 Overhead</v>
          </cell>
          <cell r="AB9">
            <v>377375507</v>
          </cell>
          <cell r="AC9">
            <v>0</v>
          </cell>
          <cell r="AD9">
            <v>1237296.7442622951</v>
          </cell>
        </row>
        <row r="10">
          <cell r="A10" t="str">
            <v>O.NG.PPE.OSR.GPS.724ER</v>
          </cell>
          <cell r="B10" t="str">
            <v>SPILL CLEAN-UP (GPHSL)</v>
          </cell>
          <cell r="C10">
            <v>101145</v>
          </cell>
          <cell r="D10" t="str">
            <v>SPILL CLEAN-UP</v>
          </cell>
          <cell r="E10">
            <v>415006</v>
          </cell>
          <cell r="F10">
            <v>4150</v>
          </cell>
          <cell r="G10" t="str">
            <v>HSE</v>
          </cell>
          <cell r="H10" t="str">
            <v>BASE JV</v>
          </cell>
          <cell r="I10" t="str">
            <v>PRODUCTION</v>
          </cell>
          <cell r="J10" t="str">
            <v>PRODUCTION</v>
          </cell>
          <cell r="K10" t="str">
            <v>Pipeline Asset Manager</v>
          </cell>
          <cell r="L10" t="str">
            <v xml:space="preserve">	Remediation &amp; OSR Manager                                                       </v>
          </cell>
          <cell r="M10" t="str">
            <v>IRETI OMOTOSO</v>
          </cell>
          <cell r="N10" t="str">
            <v>PRODUCTION</v>
          </cell>
          <cell r="O10" t="str">
            <v>AGUEGBOH, OBIORA</v>
          </cell>
          <cell r="P10" t="str">
            <v>DAMIAN-PAUL.AGUIYI@SHELL.COM</v>
          </cell>
          <cell r="Q10" t="str">
            <v>OPEX</v>
          </cell>
          <cell r="R10" t="str">
            <v>OPEX</v>
          </cell>
          <cell r="S10" t="str">
            <v>NON SAL</v>
          </cell>
          <cell r="T10" t="str">
            <v>N/A</v>
          </cell>
          <cell r="U10" t="str">
            <v>N/A</v>
          </cell>
          <cell r="V10" t="str">
            <v>C_OPSE_OIL_Z11</v>
          </cell>
          <cell r="W10" t="str">
            <v>P244.01 Other Production Expenses</v>
          </cell>
          <cell r="X10" t="str">
            <v>S7200 Services</v>
          </cell>
          <cell r="Y10" t="str">
            <v>A2110 Production Operations</v>
          </cell>
          <cell r="AB10">
            <v>48280228.183852255</v>
          </cell>
          <cell r="AC10">
            <v>76806.5</v>
          </cell>
          <cell r="AD10">
            <v>235102.330110991</v>
          </cell>
        </row>
        <row r="11">
          <cell r="A11" t="str">
            <v>O.NG.PPE.OSR.NCT.724ER</v>
          </cell>
          <cell r="B11" t="str">
            <v>SPILL CLEAN-UP (NCTL)</v>
          </cell>
          <cell r="C11">
            <v>101145</v>
          </cell>
          <cell r="D11" t="str">
            <v>SPILL CLEAN-UP</v>
          </cell>
          <cell r="E11">
            <v>415006</v>
          </cell>
          <cell r="F11">
            <v>4150</v>
          </cell>
          <cell r="G11" t="str">
            <v>HSE</v>
          </cell>
          <cell r="H11" t="str">
            <v>BASE JV</v>
          </cell>
          <cell r="I11" t="str">
            <v>PRODUCTION</v>
          </cell>
          <cell r="J11" t="str">
            <v>PRODUCTION</v>
          </cell>
          <cell r="K11" t="str">
            <v>Pipeline Asset Manager</v>
          </cell>
          <cell r="L11" t="str">
            <v xml:space="preserve">	Remediation &amp; OSR Manager                                                       </v>
          </cell>
          <cell r="M11" t="str">
            <v>IRETI OMOTOSO</v>
          </cell>
          <cell r="N11" t="str">
            <v>PRODUCTION</v>
          </cell>
          <cell r="O11" t="str">
            <v>AGUEGBOH, OBIORA</v>
          </cell>
          <cell r="P11" t="str">
            <v>DAMIAN-PAUL.AGUIYI@SHELL.COM</v>
          </cell>
          <cell r="Q11" t="str">
            <v>OPEX</v>
          </cell>
          <cell r="R11" t="str">
            <v>OPEX</v>
          </cell>
          <cell r="S11" t="str">
            <v>NON SAL</v>
          </cell>
          <cell r="T11" t="str">
            <v>N/A</v>
          </cell>
          <cell r="U11" t="str">
            <v>N/A</v>
          </cell>
          <cell r="V11" t="str">
            <v>C_OPSE_OIL_Z11</v>
          </cell>
          <cell r="W11" t="str">
            <v>P244.01 Other Production Expenses</v>
          </cell>
          <cell r="X11" t="str">
            <v>S7200 Services</v>
          </cell>
          <cell r="Y11" t="str">
            <v>A2110 Production Operations</v>
          </cell>
          <cell r="AB11">
            <v>48280228.183852255</v>
          </cell>
          <cell r="AC11">
            <v>76806.5</v>
          </cell>
          <cell r="AD11">
            <v>235102.330110991</v>
          </cell>
        </row>
        <row r="12">
          <cell r="A12">
            <v>100828</v>
          </cell>
          <cell r="B12" t="str">
            <v>GMOU SWAMP EAST</v>
          </cell>
          <cell r="C12">
            <v>100828</v>
          </cell>
          <cell r="D12" t="str">
            <v>PEB COMMUNITY AFFAIRS</v>
          </cell>
          <cell r="E12">
            <v>415008</v>
          </cell>
          <cell r="F12">
            <v>4150</v>
          </cell>
          <cell r="G12" t="str">
            <v>CDPA</v>
          </cell>
          <cell r="H12" t="str">
            <v>BASE JV</v>
          </cell>
          <cell r="I12" t="str">
            <v>CC &amp; MD</v>
          </cell>
          <cell r="J12" t="str">
            <v>EXTERNAL RELATIONS</v>
          </cell>
          <cell r="K12" t="str">
            <v>External Relations Manager</v>
          </cell>
          <cell r="L12" t="str">
            <v>Stakeholder Relations Manager</v>
          </cell>
          <cell r="M12" t="str">
            <v>CHIGBO ENENMO</v>
          </cell>
          <cell r="N12" t="str">
            <v>EXTERNAL RELATIONS</v>
          </cell>
          <cell r="O12" t="str">
            <v>SOKUNBI, ADEOLA</v>
          </cell>
          <cell r="P12" t="str">
            <v>VERA.OKORONKWO@SHELL.COM</v>
          </cell>
          <cell r="Q12" t="str">
            <v>OPEX</v>
          </cell>
          <cell r="R12" t="str">
            <v>OPEX</v>
          </cell>
          <cell r="S12" t="str">
            <v>NON SAL</v>
          </cell>
          <cell r="T12" t="str">
            <v>N/A</v>
          </cell>
          <cell r="U12" t="str">
            <v>N/A</v>
          </cell>
          <cell r="V12" t="str">
            <v>C_OPSE_OIL_Z11</v>
          </cell>
          <cell r="W12" t="str">
            <v>P236.08 Overhead (SCD)</v>
          </cell>
          <cell r="X12" t="str">
            <v>S7200 Services</v>
          </cell>
          <cell r="Y12" t="str">
            <v>A2340 Overhead</v>
          </cell>
          <cell r="AB12">
            <v>224100228</v>
          </cell>
          <cell r="AC12">
            <v>0</v>
          </cell>
          <cell r="AD12">
            <v>734754.84590163932</v>
          </cell>
        </row>
        <row r="13">
          <cell r="A13" t="str">
            <v>O.NG.PPE.OSR.TNP</v>
          </cell>
          <cell r="B13" t="str">
            <v>SPILL CLEAN-UP (TNP)</v>
          </cell>
          <cell r="C13">
            <v>101145</v>
          </cell>
          <cell r="D13" t="str">
            <v>SPILL CLEAN-UP</v>
          </cell>
          <cell r="E13">
            <v>415006</v>
          </cell>
          <cell r="F13">
            <v>4150</v>
          </cell>
          <cell r="G13" t="str">
            <v>HSE</v>
          </cell>
          <cell r="H13" t="str">
            <v>BASE JV</v>
          </cell>
          <cell r="I13" t="str">
            <v>PRODUCTION</v>
          </cell>
          <cell r="J13" t="str">
            <v>PRODUCTION</v>
          </cell>
          <cell r="K13" t="str">
            <v>Pipeline Asset Manager</v>
          </cell>
          <cell r="L13" t="str">
            <v xml:space="preserve">	Remediation &amp; OSR Manager                                                       </v>
          </cell>
          <cell r="M13" t="str">
            <v>IRETI OMOTOSO</v>
          </cell>
          <cell r="N13" t="str">
            <v>PRODUCTION</v>
          </cell>
          <cell r="O13" t="str">
            <v>AGUEGBOH, OBIORA</v>
          </cell>
          <cell r="P13" t="str">
            <v>DAMIAN-PAUL.AGUIYI@SHELL.COM</v>
          </cell>
          <cell r="Q13" t="str">
            <v>OPEX</v>
          </cell>
          <cell r="R13" t="str">
            <v>OPEX</v>
          </cell>
          <cell r="S13" t="str">
            <v>NON SAL</v>
          </cell>
          <cell r="T13" t="str">
            <v>N/A</v>
          </cell>
          <cell r="U13" t="str">
            <v>N/A</v>
          </cell>
          <cell r="V13" t="str">
            <v>N/A</v>
          </cell>
          <cell r="W13" t="str">
            <v>P244.01 Other Production Expenses</v>
          </cell>
          <cell r="X13" t="str">
            <v>S7200 Services</v>
          </cell>
          <cell r="Y13" t="str">
            <v>A2110 Production Operations</v>
          </cell>
          <cell r="AB13">
            <v>0</v>
          </cell>
          <cell r="AC13">
            <v>0</v>
          </cell>
          <cell r="AD13">
            <v>0</v>
          </cell>
        </row>
        <row r="14">
          <cell r="A14" t="str">
            <v>O.NG.PPE.OSR.TNP.724ER</v>
          </cell>
          <cell r="B14" t="str">
            <v>SPILL CLEAN-UP (TNP)</v>
          </cell>
          <cell r="C14">
            <v>101145</v>
          </cell>
          <cell r="D14" t="str">
            <v>SPILL CLEAN-UP</v>
          </cell>
          <cell r="E14">
            <v>415006</v>
          </cell>
          <cell r="F14">
            <v>4150</v>
          </cell>
          <cell r="G14" t="str">
            <v>HSE</v>
          </cell>
          <cell r="H14" t="str">
            <v>BASE JV</v>
          </cell>
          <cell r="I14" t="str">
            <v>PRODUCTION</v>
          </cell>
          <cell r="J14" t="str">
            <v>PRODUCTION</v>
          </cell>
          <cell r="K14" t="str">
            <v>Pipeline Asset Manager</v>
          </cell>
          <cell r="L14" t="str">
            <v xml:space="preserve">	Remediation &amp; OSR Manager                                                       </v>
          </cell>
          <cell r="M14" t="str">
            <v>IRETI OMOTOSO</v>
          </cell>
          <cell r="N14" t="str">
            <v>PRODUCTION</v>
          </cell>
          <cell r="O14" t="str">
            <v>AGUEGBOH, OBIORA</v>
          </cell>
          <cell r="P14" t="str">
            <v>DAMIAN-PAUL.AGUIYI@SHELL.COM</v>
          </cell>
          <cell r="Q14" t="str">
            <v>OPEX</v>
          </cell>
          <cell r="R14" t="str">
            <v>OPEX</v>
          </cell>
          <cell r="S14" t="str">
            <v>NON SAL</v>
          </cell>
          <cell r="T14" t="str">
            <v>N/A</v>
          </cell>
          <cell r="U14" t="str">
            <v>N/A</v>
          </cell>
          <cell r="V14" t="str">
            <v>C_OPSE_OIL_Z11</v>
          </cell>
          <cell r="W14" t="str">
            <v>P244.01 Other Production Expenses</v>
          </cell>
          <cell r="X14" t="str">
            <v>S7200 Services</v>
          </cell>
          <cell r="Y14" t="str">
            <v>A2110 Production Operations</v>
          </cell>
          <cell r="AB14">
            <v>448390614.63339275</v>
          </cell>
          <cell r="AC14">
            <v>1047459</v>
          </cell>
          <cell r="AD14">
            <v>2517592.1627324354</v>
          </cell>
        </row>
        <row r="15">
          <cell r="A15">
            <v>100995</v>
          </cell>
          <cell r="B15" t="str">
            <v>GMOU CENTRAL</v>
          </cell>
          <cell r="C15">
            <v>100995</v>
          </cell>
          <cell r="D15" t="str">
            <v>PEC COMMUNITY AFFAIRS</v>
          </cell>
          <cell r="E15">
            <v>415008</v>
          </cell>
          <cell r="F15">
            <v>4150</v>
          </cell>
          <cell r="G15" t="str">
            <v>CDPA</v>
          </cell>
          <cell r="H15" t="str">
            <v>BASE JV</v>
          </cell>
          <cell r="I15" t="str">
            <v>CC &amp; MD</v>
          </cell>
          <cell r="J15" t="str">
            <v>EXTERNAL RELATIONS</v>
          </cell>
          <cell r="K15" t="str">
            <v>External Relations Manager</v>
          </cell>
          <cell r="L15" t="str">
            <v>Stakeholder Relations Manager</v>
          </cell>
          <cell r="M15" t="str">
            <v>CHIGBO ENENMO</v>
          </cell>
          <cell r="N15" t="str">
            <v>EXTERNAL RELATIONS</v>
          </cell>
          <cell r="O15" t="str">
            <v>SOKUNBI, ADEOLA</v>
          </cell>
          <cell r="P15" t="str">
            <v>KESSINGTON.OKORIE@SHELL.COM</v>
          </cell>
          <cell r="Q15" t="str">
            <v>OPEX</v>
          </cell>
          <cell r="R15" t="str">
            <v>OPEX</v>
          </cell>
          <cell r="S15" t="str">
            <v>NON SAL</v>
          </cell>
          <cell r="T15" t="str">
            <v>N/A</v>
          </cell>
          <cell r="U15" t="str">
            <v>N/A</v>
          </cell>
          <cell r="V15" t="str">
            <v>C_OPSE_OIL_Z11</v>
          </cell>
          <cell r="W15" t="str">
            <v>P236.08 Overhead (SCD)</v>
          </cell>
          <cell r="X15" t="str">
            <v>S7200 Services</v>
          </cell>
          <cell r="Y15" t="str">
            <v>A2340 Overhead</v>
          </cell>
          <cell r="AB15">
            <v>261714371</v>
          </cell>
          <cell r="AC15">
            <v>0</v>
          </cell>
          <cell r="AD15">
            <v>858079.90491803281</v>
          </cell>
        </row>
        <row r="16">
          <cell r="A16" t="str">
            <v>O.NG.PPW.OSR.TEP.724ER</v>
          </cell>
          <cell r="B16" t="str">
            <v xml:space="preserve">OIL SPILL RESPONSE WEST (TRP)           </v>
          </cell>
          <cell r="C16">
            <v>101145</v>
          </cell>
          <cell r="D16" t="str">
            <v>SPILL CLEAN-UP</v>
          </cell>
          <cell r="E16">
            <v>415006</v>
          </cell>
          <cell r="F16">
            <v>4150</v>
          </cell>
          <cell r="G16" t="str">
            <v>HSE</v>
          </cell>
          <cell r="H16" t="str">
            <v>BASE JV</v>
          </cell>
          <cell r="I16" t="str">
            <v>PRODUCTION</v>
          </cell>
          <cell r="J16" t="str">
            <v>PRODUCTION</v>
          </cell>
          <cell r="K16" t="str">
            <v>Pipeline Asset Manager</v>
          </cell>
          <cell r="L16" t="str">
            <v xml:space="preserve">	Remediation &amp; OSR Manager                                                       </v>
          </cell>
          <cell r="M16" t="str">
            <v>IRETI OMOTOSO</v>
          </cell>
          <cell r="N16" t="str">
            <v>PRODUCTION</v>
          </cell>
          <cell r="O16" t="str">
            <v>AGUEGBOH, OBIORA</v>
          </cell>
          <cell r="P16" t="str">
            <v>DAMIAN-PAUL.AGUIYI@SHELL.COM</v>
          </cell>
          <cell r="Q16" t="str">
            <v>OPEX</v>
          </cell>
          <cell r="R16" t="str">
            <v>OPEX</v>
          </cell>
          <cell r="S16" t="str">
            <v>NON SAL</v>
          </cell>
          <cell r="T16" t="str">
            <v>N/A</v>
          </cell>
          <cell r="U16" t="str">
            <v>N/A</v>
          </cell>
          <cell r="V16" t="str">
            <v>C_OPSE_OIL_Z11</v>
          </cell>
          <cell r="W16" t="str">
            <v>P244.01 Other Production Expenses</v>
          </cell>
          <cell r="X16" t="str">
            <v>S7200 Services</v>
          </cell>
          <cell r="Y16" t="str">
            <v>A2110 Production Operations</v>
          </cell>
          <cell r="AB16">
            <v>119027176.07655677</v>
          </cell>
          <cell r="AC16">
            <v>173058</v>
          </cell>
          <cell r="AD16">
            <v>563311.03631657956</v>
          </cell>
        </row>
        <row r="17">
          <cell r="A17" t="str">
            <v>O.NG.PPW.OSR.TRP.724ER</v>
          </cell>
          <cell r="B17" t="str">
            <v>OIL SPILL RESPONSE WEST (TEP)</v>
          </cell>
          <cell r="C17">
            <v>101145</v>
          </cell>
          <cell r="D17" t="str">
            <v>SPILL CLEAN-UP</v>
          </cell>
          <cell r="E17">
            <v>415006</v>
          </cell>
          <cell r="F17">
            <v>4150</v>
          </cell>
          <cell r="G17" t="str">
            <v>HSE</v>
          </cell>
          <cell r="H17" t="str">
            <v>BASE JV</v>
          </cell>
          <cell r="I17" t="str">
            <v>PRODUCTION</v>
          </cell>
          <cell r="J17" t="str">
            <v>PRODUCTION</v>
          </cell>
          <cell r="K17" t="str">
            <v>Pipeline Asset Manager</v>
          </cell>
          <cell r="L17" t="str">
            <v xml:space="preserve">	Remediation &amp; OSR Manager                                                       </v>
          </cell>
          <cell r="M17" t="str">
            <v>IRETI OMOTOSO</v>
          </cell>
          <cell r="N17" t="str">
            <v>PRODUCTION</v>
          </cell>
          <cell r="O17" t="str">
            <v>AGUEGBOH, OBIORA</v>
          </cell>
          <cell r="P17" t="str">
            <v>DAMIAN-PAUL.AGUIYI@SHELL.COM</v>
          </cell>
          <cell r="Q17" t="str">
            <v>OPEX</v>
          </cell>
          <cell r="R17" t="str">
            <v>OPEX</v>
          </cell>
          <cell r="S17" t="str">
            <v>NON SAL</v>
          </cell>
          <cell r="T17" t="str">
            <v>N/A</v>
          </cell>
          <cell r="U17" t="str">
            <v>N/A</v>
          </cell>
          <cell r="V17" t="str">
            <v>C_OPSE_OIL_Z11</v>
          </cell>
          <cell r="W17" t="str">
            <v>P244.01 Other Production Expenses</v>
          </cell>
          <cell r="X17" t="str">
            <v>S7200 Services</v>
          </cell>
          <cell r="Y17" t="str">
            <v>A2340 Overhead</v>
          </cell>
          <cell r="AB17">
            <v>119027176.07655677</v>
          </cell>
          <cell r="AC17">
            <v>173058</v>
          </cell>
          <cell r="AD17">
            <v>563311.03631657956</v>
          </cell>
        </row>
        <row r="18">
          <cell r="A18">
            <v>101276</v>
          </cell>
          <cell r="B18" t="str">
            <v>CATERING/ACCOMM/HSEKEEPING LAND AREA 1</v>
          </cell>
          <cell r="C18">
            <v>101276</v>
          </cell>
          <cell r="D18" t="str">
            <v>CATERING/ ACCOMMODATION &amp; HOUSEKEEPING IN LAND EAST</v>
          </cell>
          <cell r="E18">
            <v>413001</v>
          </cell>
          <cell r="F18">
            <v>4130</v>
          </cell>
          <cell r="G18" t="str">
            <v>OF-MTCE</v>
          </cell>
          <cell r="H18" t="str">
            <v>BASE JV</v>
          </cell>
          <cell r="I18" t="str">
            <v>PRODUCTION</v>
          </cell>
          <cell r="J18" t="str">
            <v>PRODUCTION</v>
          </cell>
          <cell r="K18" t="str">
            <v>Asset Manager, Land East Hub</v>
          </cell>
          <cell r="L18" t="str">
            <v>Asset Management Integration Lead</v>
          </cell>
          <cell r="M18" t="str">
            <v>IRETI OMOTOSO</v>
          </cell>
          <cell r="N18" t="str">
            <v>PRODUCTION</v>
          </cell>
          <cell r="O18" t="str">
            <v>ADEDIRAN, ADEWALE</v>
          </cell>
          <cell r="P18" t="str">
            <v>DENNIS.ONYEBUCHIE@SHELL.COM</v>
          </cell>
          <cell r="Q18" t="str">
            <v>OPEX</v>
          </cell>
          <cell r="R18" t="str">
            <v>OPEX</v>
          </cell>
          <cell r="S18" t="str">
            <v>NON SAL</v>
          </cell>
          <cell r="T18" t="str">
            <v>N/A</v>
          </cell>
          <cell r="U18" t="str">
            <v>N/A</v>
          </cell>
          <cell r="V18" t="str">
            <v>N/A</v>
          </cell>
          <cell r="W18" t="str">
            <v>P231 Production Operations</v>
          </cell>
          <cell r="X18" t="str">
            <v>S7200 Services</v>
          </cell>
          <cell r="Y18" t="str">
            <v>A2110 Production Operations</v>
          </cell>
          <cell r="AB18">
            <v>0</v>
          </cell>
          <cell r="AC18">
            <v>0</v>
          </cell>
          <cell r="AD18">
            <v>0</v>
          </cell>
        </row>
        <row r="19">
          <cell r="A19">
            <v>102218</v>
          </cell>
          <cell r="B19" t="str">
            <v>CATERING EAST</v>
          </cell>
          <cell r="C19">
            <v>101276</v>
          </cell>
          <cell r="D19" t="str">
            <v>CATERING/ ACCOMMODATION &amp; HOUSEKEEPING IN LAND EAST</v>
          </cell>
          <cell r="E19">
            <v>413001</v>
          </cell>
          <cell r="F19">
            <v>4130</v>
          </cell>
          <cell r="G19" t="str">
            <v>OF-MTCE</v>
          </cell>
          <cell r="H19" t="str">
            <v>BASE JV</v>
          </cell>
          <cell r="I19" t="str">
            <v>PRODUCTION</v>
          </cell>
          <cell r="J19" t="str">
            <v>PRODUCTION</v>
          </cell>
          <cell r="K19" t="str">
            <v>Asset Manager, Central Hub</v>
          </cell>
          <cell r="L19" t="str">
            <v>Asset Management Integration Lead</v>
          </cell>
          <cell r="M19" t="str">
            <v>IRETI OMOTOSO</v>
          </cell>
          <cell r="N19" t="str">
            <v>PRODUCTION</v>
          </cell>
          <cell r="O19" t="str">
            <v>ADEDIRAN, ADEWALE</v>
          </cell>
          <cell r="P19" t="str">
            <v>DENNIS.ONYEBUCHIE@SHELL.COM</v>
          </cell>
          <cell r="Q19" t="str">
            <v>OPEX</v>
          </cell>
          <cell r="R19" t="str">
            <v>OPEX</v>
          </cell>
          <cell r="S19" t="str">
            <v>NON SAL</v>
          </cell>
          <cell r="T19" t="str">
            <v>N/A</v>
          </cell>
          <cell r="U19" t="str">
            <v>N/A</v>
          </cell>
          <cell r="V19" t="str">
            <v>N/A</v>
          </cell>
          <cell r="W19" t="str">
            <v>P236.10 Office/Property Management</v>
          </cell>
          <cell r="X19" t="str">
            <v>S7200 Services</v>
          </cell>
          <cell r="Y19" t="str">
            <v>A2340 Overhead</v>
          </cell>
          <cell r="AB19">
            <v>0</v>
          </cell>
          <cell r="AC19">
            <v>0</v>
          </cell>
          <cell r="AD19">
            <v>0</v>
          </cell>
        </row>
        <row r="20">
          <cell r="A20">
            <v>104909</v>
          </cell>
          <cell r="B20" t="str">
            <v>CATERING/ ACCOM/ HSEKEEP LAND AREA2 EAST</v>
          </cell>
          <cell r="C20">
            <v>101276</v>
          </cell>
          <cell r="D20" t="str">
            <v>CATERING/ ACCOMMODATION &amp; HOUSEKEEPING IN LAND EAST</v>
          </cell>
          <cell r="E20">
            <v>413001</v>
          </cell>
          <cell r="F20">
            <v>4130</v>
          </cell>
          <cell r="G20" t="str">
            <v>OF-MTCE</v>
          </cell>
          <cell r="H20" t="str">
            <v>BASE JV</v>
          </cell>
          <cell r="I20" t="str">
            <v>PRODUCTION</v>
          </cell>
          <cell r="J20" t="str">
            <v>PRODUCTION</v>
          </cell>
          <cell r="K20" t="str">
            <v>Asset Manager, Central Hub</v>
          </cell>
          <cell r="L20" t="str">
            <v>Asset Management Integration Lead</v>
          </cell>
          <cell r="M20" t="str">
            <v>IRETI OMOTOSO</v>
          </cell>
          <cell r="N20" t="str">
            <v>PRODUCTION</v>
          </cell>
          <cell r="O20" t="str">
            <v>ADEDIRAN, ADEWALE</v>
          </cell>
          <cell r="P20" t="str">
            <v>DENNIS.ONYEBUCHIE@SHELL.COM</v>
          </cell>
          <cell r="Q20" t="str">
            <v>OPEX</v>
          </cell>
          <cell r="R20" t="str">
            <v>OPEX</v>
          </cell>
          <cell r="S20" t="str">
            <v>NON SAL</v>
          </cell>
          <cell r="T20" t="str">
            <v>N/A</v>
          </cell>
          <cell r="U20" t="str">
            <v>N/A</v>
          </cell>
          <cell r="V20" t="str">
            <v>N/A</v>
          </cell>
          <cell r="W20" t="str">
            <v>P231 Production Operations</v>
          </cell>
          <cell r="X20" t="str">
            <v>S7200 Services</v>
          </cell>
          <cell r="Y20" t="str">
            <v>A2110 Production Operations</v>
          </cell>
          <cell r="AB20">
            <v>0</v>
          </cell>
          <cell r="AC20">
            <v>0</v>
          </cell>
          <cell r="AD20">
            <v>0</v>
          </cell>
        </row>
        <row r="21">
          <cell r="A21">
            <v>112872</v>
          </cell>
          <cell r="B21" t="str">
            <v>PAE CATERING/ACCOMMODATION/HOUSE KEEPING</v>
          </cell>
          <cell r="C21">
            <v>101276</v>
          </cell>
          <cell r="D21" t="str">
            <v>CATERING/ ACCOMMODATION &amp; HOUSEKEEPING IN LAND EAST</v>
          </cell>
          <cell r="E21">
            <v>413001</v>
          </cell>
          <cell r="F21">
            <v>4130</v>
          </cell>
          <cell r="G21" t="str">
            <v>OF-MTCE</v>
          </cell>
          <cell r="H21" t="str">
            <v>BASE JV</v>
          </cell>
          <cell r="I21" t="str">
            <v>PRODUCTION</v>
          </cell>
          <cell r="J21" t="str">
            <v>PRODUCTION</v>
          </cell>
          <cell r="K21" t="str">
            <v>Asset Manager, Land East Hub</v>
          </cell>
          <cell r="L21" t="str">
            <v>Asset Management Integration Lead</v>
          </cell>
          <cell r="M21" t="str">
            <v>IRETI OMOTOSO</v>
          </cell>
          <cell r="N21" t="str">
            <v>PRODUCTION</v>
          </cell>
          <cell r="O21" t="str">
            <v>ADEDIRAN, ADEWALE</v>
          </cell>
          <cell r="P21" t="str">
            <v>DENNIS.ONYEBUCHIE@SHELL.COM</v>
          </cell>
          <cell r="Q21" t="str">
            <v>OPEX</v>
          </cell>
          <cell r="R21" t="str">
            <v>OPEX</v>
          </cell>
          <cell r="S21" t="str">
            <v>NON SAL</v>
          </cell>
          <cell r="T21" t="str">
            <v>N/A</v>
          </cell>
          <cell r="U21" t="str">
            <v>N/A</v>
          </cell>
          <cell r="V21" t="str">
            <v>N/A</v>
          </cell>
          <cell r="W21" t="str">
            <v>P231 Production Operations</v>
          </cell>
          <cell r="X21" t="str">
            <v>S7200 Services</v>
          </cell>
          <cell r="Y21" t="str">
            <v>A2110 Production Operations</v>
          </cell>
          <cell r="AB21">
            <v>0</v>
          </cell>
          <cell r="AC21">
            <v>0</v>
          </cell>
          <cell r="AD21">
            <v>0</v>
          </cell>
        </row>
        <row r="22">
          <cell r="A22">
            <v>113004</v>
          </cell>
          <cell r="B22" t="str">
            <v>CATERING/ ACCOMODATION/ HSEKEEP </v>
          </cell>
          <cell r="C22">
            <v>101276</v>
          </cell>
          <cell r="D22" t="str">
            <v>CATERING/ ACCOMMODATION &amp; HOUSEKEEPING IN LAND EAST</v>
          </cell>
          <cell r="E22">
            <v>413001</v>
          </cell>
          <cell r="F22">
            <v>4130</v>
          </cell>
          <cell r="G22" t="str">
            <v>OF-MTCE</v>
          </cell>
          <cell r="H22" t="str">
            <v>BASE JV</v>
          </cell>
          <cell r="I22" t="str">
            <v>PRODUCTION</v>
          </cell>
          <cell r="J22" t="str">
            <v>PRODUCTION</v>
          </cell>
          <cell r="K22" t="str">
            <v>Asset Manager, Land East Hub</v>
          </cell>
          <cell r="L22" t="str">
            <v>Asset Management Integration Lead</v>
          </cell>
          <cell r="M22" t="str">
            <v>IRETI OMOTOSO</v>
          </cell>
          <cell r="N22" t="str">
            <v>PRODUCTION</v>
          </cell>
          <cell r="O22" t="str">
            <v>ADEDIRAN, ADEWALE</v>
          </cell>
          <cell r="P22" t="str">
            <v>DENNIS.ONYEBUCHIE@SHELL.COM</v>
          </cell>
          <cell r="Q22" t="str">
            <v>OPEX</v>
          </cell>
          <cell r="R22" t="str">
            <v>OPEX</v>
          </cell>
          <cell r="S22" t="str">
            <v>NON SAL</v>
          </cell>
          <cell r="T22" t="str">
            <v>N/A</v>
          </cell>
          <cell r="U22" t="str">
            <v>N/A</v>
          </cell>
          <cell r="V22" t="str">
            <v>N/A</v>
          </cell>
          <cell r="W22" t="str">
            <v>P231 Production Operations</v>
          </cell>
          <cell r="X22" t="str">
            <v>S7200 Services</v>
          </cell>
          <cell r="Y22" t="str">
            <v>A2110 Production Operations</v>
          </cell>
          <cell r="AB22">
            <v>0</v>
          </cell>
          <cell r="AC22">
            <v>0</v>
          </cell>
          <cell r="AD22">
            <v>0</v>
          </cell>
        </row>
        <row r="23">
          <cell r="A23">
            <v>113052</v>
          </cell>
          <cell r="B23" t="str">
            <v>GENERAL OVERHEAD GBARAN</v>
          </cell>
          <cell r="C23">
            <v>101276</v>
          </cell>
          <cell r="D23" t="str">
            <v>CATERING/ ACCOMMODATION &amp; HOUSEKEEPING IN LAND EAST</v>
          </cell>
          <cell r="E23">
            <v>413001</v>
          </cell>
          <cell r="F23">
            <v>4130</v>
          </cell>
          <cell r="G23" t="str">
            <v>OF-MTCE</v>
          </cell>
          <cell r="H23" t="str">
            <v>BASE JV</v>
          </cell>
          <cell r="I23" t="str">
            <v>PRODUCTION</v>
          </cell>
          <cell r="J23" t="str">
            <v>PRODUCTION</v>
          </cell>
          <cell r="K23" t="str">
            <v>Asset Manager, Central Hub</v>
          </cell>
          <cell r="L23" t="str">
            <v>Asset Management Integration Lead</v>
          </cell>
          <cell r="M23" t="str">
            <v>IRETI OMOTOSO</v>
          </cell>
          <cell r="N23" t="str">
            <v>PRODUCTION</v>
          </cell>
          <cell r="O23" t="str">
            <v>ADEDIRAN, ADEWALE</v>
          </cell>
          <cell r="P23" t="str">
            <v>DENNIS.ONYEBUCHIE@SHELL.COM</v>
          </cell>
          <cell r="Q23" t="str">
            <v>OPEX</v>
          </cell>
          <cell r="R23" t="str">
            <v>OPEX</v>
          </cell>
          <cell r="S23" t="str">
            <v>NON SAL</v>
          </cell>
          <cell r="T23" t="str">
            <v>N/A</v>
          </cell>
          <cell r="U23" t="str">
            <v>N/A</v>
          </cell>
          <cell r="V23" t="str">
            <v>N/A</v>
          </cell>
          <cell r="W23" t="str">
            <v>P231 Production Operations</v>
          </cell>
          <cell r="X23" t="str">
            <v>S7200 Services</v>
          </cell>
          <cell r="Y23" t="str">
            <v>A2110 Production Operations</v>
          </cell>
          <cell r="AB23">
            <v>0</v>
          </cell>
          <cell r="AC23">
            <v>0</v>
          </cell>
          <cell r="AD23">
            <v>0</v>
          </cell>
        </row>
        <row r="24">
          <cell r="A24" t="str">
            <v>O.NG.PAE.A1F.FLB.71300</v>
          </cell>
          <cell r="B24" t="str">
            <v>CATERING/ACCOMM/HSEKEEPING AGBADA 1 F/S</v>
          </cell>
          <cell r="C24">
            <v>101276</v>
          </cell>
          <cell r="D24" t="str">
            <v>CATERING/ ACCOMMODATION &amp; HOUSEKEEPING IN LAND EAST</v>
          </cell>
          <cell r="E24">
            <v>413001</v>
          </cell>
          <cell r="F24">
            <v>4130</v>
          </cell>
          <cell r="G24" t="str">
            <v>OF-MTCE</v>
          </cell>
          <cell r="H24" t="str">
            <v>BASE JV</v>
          </cell>
          <cell r="I24" t="str">
            <v>PRODUCTION</v>
          </cell>
          <cell r="J24" t="str">
            <v>PRODUCTION</v>
          </cell>
          <cell r="K24" t="str">
            <v>Asset Manager, Land East Hub</v>
          </cell>
          <cell r="L24" t="str">
            <v>Asset Management Integration Lead</v>
          </cell>
          <cell r="M24" t="str">
            <v>IRETI OMOTOSO</v>
          </cell>
          <cell r="N24" t="str">
            <v>PRODUCTION</v>
          </cell>
          <cell r="O24" t="str">
            <v>ADEDIRAN, ADEWALE</v>
          </cell>
          <cell r="P24" t="str">
            <v>DENNIS.ONYEBUCHIE@SHELL.COM</v>
          </cell>
          <cell r="Q24" t="str">
            <v>OPEX</v>
          </cell>
          <cell r="R24" t="str">
            <v>OPEX</v>
          </cell>
          <cell r="S24" t="str">
            <v>NON SAL</v>
          </cell>
          <cell r="T24" t="str">
            <v>N/A</v>
          </cell>
          <cell r="U24" t="str">
            <v>N/A</v>
          </cell>
          <cell r="V24" t="str">
            <v>N_AGBD_EL1_N01</v>
          </cell>
          <cell r="W24" t="str">
            <v>P231 Production Operations</v>
          </cell>
          <cell r="X24" t="str">
            <v>S7200 Services</v>
          </cell>
          <cell r="Y24" t="str">
            <v>A2110 Production Operations</v>
          </cell>
          <cell r="AB24">
            <v>14768445</v>
          </cell>
          <cell r="AC24">
            <v>0</v>
          </cell>
          <cell r="AD24">
            <v>48421.131147540982</v>
          </cell>
        </row>
        <row r="25">
          <cell r="A25" t="str">
            <v>O.NG.PAE.A2F.FLB.71300</v>
          </cell>
          <cell r="B25" t="str">
            <v>CATERING/ACCOMM/HSEKEEPING AGBADA 2 F/S</v>
          </cell>
          <cell r="C25">
            <v>101276</v>
          </cell>
          <cell r="D25" t="str">
            <v>CATERING/ ACCOMMODATION &amp; HOUSEKEEPING IN LAND EAST</v>
          </cell>
          <cell r="E25">
            <v>413001</v>
          </cell>
          <cell r="F25">
            <v>4130</v>
          </cell>
          <cell r="G25" t="str">
            <v>OF-MTCE</v>
          </cell>
          <cell r="H25" t="str">
            <v>BASE JV</v>
          </cell>
          <cell r="I25" t="str">
            <v>PRODUCTION</v>
          </cell>
          <cell r="J25" t="str">
            <v>PRODUCTION</v>
          </cell>
          <cell r="K25" t="str">
            <v>Asset Manager, Land East Hub</v>
          </cell>
          <cell r="L25" t="str">
            <v>Asset Management Integration Lead</v>
          </cell>
          <cell r="M25" t="str">
            <v>IRETI OMOTOSO</v>
          </cell>
          <cell r="N25" t="str">
            <v>PRODUCTION</v>
          </cell>
          <cell r="O25" t="str">
            <v>ADEDIRAN, ADEWALE</v>
          </cell>
          <cell r="P25" t="str">
            <v>DENNIS.ONYEBUCHIE@SHELL.COM</v>
          </cell>
          <cell r="Q25" t="str">
            <v>OPEX</v>
          </cell>
          <cell r="R25" t="str">
            <v>OPEX</v>
          </cell>
          <cell r="S25" t="str">
            <v>NON SAL</v>
          </cell>
          <cell r="T25" t="str">
            <v>N/A</v>
          </cell>
          <cell r="U25" t="str">
            <v>N/A</v>
          </cell>
          <cell r="V25" t="str">
            <v>N_AGBD_EL1_N01</v>
          </cell>
          <cell r="W25" t="str">
            <v>P231 Production Operations</v>
          </cell>
          <cell r="X25" t="str">
            <v>S7200 Services</v>
          </cell>
          <cell r="Y25" t="str">
            <v>A2110 Production Operations</v>
          </cell>
          <cell r="AB25">
            <v>49757330</v>
          </cell>
          <cell r="AC25">
            <v>0</v>
          </cell>
          <cell r="AD25">
            <v>163138.78688524591</v>
          </cell>
        </row>
        <row r="26">
          <cell r="A26">
            <v>101266</v>
          </cell>
          <cell r="B26" t="str">
            <v>CORPORATE MTCE SYSTEMS MANAGEMENT</v>
          </cell>
          <cell r="C26">
            <v>101266</v>
          </cell>
          <cell r="D26" t="str">
            <v>CORPORATE MTCE SYSTEMS MANAGEMENT</v>
          </cell>
          <cell r="E26">
            <v>413001</v>
          </cell>
          <cell r="F26">
            <v>4130</v>
          </cell>
          <cell r="G26" t="str">
            <v>OF-MTCE</v>
          </cell>
          <cell r="H26" t="str">
            <v>BASE JV</v>
          </cell>
          <cell r="I26" t="str">
            <v>PRODUCTION</v>
          </cell>
          <cell r="J26" t="str">
            <v>PRODUCTION</v>
          </cell>
          <cell r="K26" t="str">
            <v>Production Services Manager</v>
          </cell>
          <cell r="L26" t="str">
            <v>Manager, Turnaround &amp; Maintenance Execution</v>
          </cell>
          <cell r="M26" t="str">
            <v>IRETI OMOTOSO</v>
          </cell>
          <cell r="N26" t="str">
            <v>PRODUCTION</v>
          </cell>
          <cell r="O26" t="str">
            <v>OLALEYE, OLAYEMI</v>
          </cell>
          <cell r="P26" t="str">
            <v>OLAKUNLE.AJAYI@SHELL.COM</v>
          </cell>
          <cell r="Q26" t="str">
            <v>OPEX</v>
          </cell>
          <cell r="R26" t="str">
            <v>OPEX</v>
          </cell>
          <cell r="S26" t="str">
            <v>NON SAL</v>
          </cell>
          <cell r="T26" t="str">
            <v>N/A</v>
          </cell>
          <cell r="U26" t="str">
            <v>N/A</v>
          </cell>
          <cell r="V26" t="str">
            <v>N/A</v>
          </cell>
          <cell r="W26" t="str">
            <v>P233 Facilities Maintenance</v>
          </cell>
          <cell r="X26" t="str">
            <v>S7200 Services</v>
          </cell>
          <cell r="Y26" t="str">
            <v>A2140 Facilities Maintenance</v>
          </cell>
          <cell r="AB26">
            <v>0</v>
          </cell>
          <cell r="AC26">
            <v>0</v>
          </cell>
          <cell r="AD26">
            <v>0</v>
          </cell>
        </row>
        <row r="27">
          <cell r="A27">
            <v>101267</v>
          </cell>
          <cell r="B27" t="str">
            <v>PRODUCTN OPERATION SYSTEMS OVERHEAD</v>
          </cell>
          <cell r="C27">
            <v>101267</v>
          </cell>
          <cell r="D27" t="str">
            <v>PRODUCTN OPERATION SYSTEMS OVERHEAD</v>
          </cell>
          <cell r="E27">
            <v>415002</v>
          </cell>
          <cell r="F27">
            <v>4150</v>
          </cell>
          <cell r="G27" t="str">
            <v>OF-MTCE</v>
          </cell>
          <cell r="H27" t="str">
            <v>BASE JV</v>
          </cell>
          <cell r="I27" t="str">
            <v>PRODUCTION</v>
          </cell>
          <cell r="J27" t="str">
            <v>PRODUCTION</v>
          </cell>
          <cell r="K27" t="str">
            <v>Production Services Manager</v>
          </cell>
          <cell r="L27" t="str">
            <v xml:space="preserve">	Production Support Manager                                                          </v>
          </cell>
          <cell r="M27" t="str">
            <v>IRETI OMOTOSO</v>
          </cell>
          <cell r="N27" t="str">
            <v>PRODUCTION</v>
          </cell>
          <cell r="O27" t="str">
            <v>ADEPOJU, OPEYEMI</v>
          </cell>
          <cell r="P27" t="str">
            <v>G.OMOKARO@SHELL.COM</v>
          </cell>
          <cell r="Q27" t="str">
            <v>OPEX</v>
          </cell>
          <cell r="R27" t="str">
            <v>OPEX</v>
          </cell>
          <cell r="S27" t="str">
            <v>NON SAL</v>
          </cell>
          <cell r="T27" t="str">
            <v>N/A</v>
          </cell>
          <cell r="U27" t="str">
            <v>N/A</v>
          </cell>
          <cell r="V27" t="str">
            <v>N/A</v>
          </cell>
          <cell r="W27" t="str">
            <v>P231 Production Operations</v>
          </cell>
          <cell r="X27" t="str">
            <v>S7200 Services</v>
          </cell>
          <cell r="Y27" t="str">
            <v>A2110 Production Operations</v>
          </cell>
          <cell r="AB27">
            <v>0</v>
          </cell>
          <cell r="AC27">
            <v>0</v>
          </cell>
          <cell r="AD27">
            <v>0</v>
          </cell>
        </row>
        <row r="28">
          <cell r="A28">
            <v>101271</v>
          </cell>
          <cell r="B28" t="str">
            <v>GENERAL OH - MANAGE COMPANY BUSINESS EA</v>
          </cell>
          <cell r="C28">
            <v>101271</v>
          </cell>
          <cell r="D28" t="str">
            <v>GENERAL OH - MANAGE COMPANY BUSINESS EA</v>
          </cell>
          <cell r="E28">
            <v>414001</v>
          </cell>
          <cell r="F28">
            <v>4140</v>
          </cell>
          <cell r="G28" t="str">
            <v>G&amp;A</v>
          </cell>
          <cell r="H28" t="str">
            <v>BASE JV</v>
          </cell>
          <cell r="I28" t="str">
            <v>PRODUCTION</v>
          </cell>
          <cell r="J28" t="str">
            <v>PRODUCTION</v>
          </cell>
          <cell r="K28" t="str">
            <v>Asset Manager, EA Hub</v>
          </cell>
          <cell r="L28" t="str">
            <v>Asset Management Integration Lead</v>
          </cell>
          <cell r="M28" t="str">
            <v>IRETI OMOTOSO</v>
          </cell>
          <cell r="N28" t="str">
            <v>PRODUCTION</v>
          </cell>
          <cell r="O28" t="str">
            <v>OLUMIDE, VICTORIA</v>
          </cell>
          <cell r="P28" t="str">
            <v>OGBONNA.NWACHI@SHELL.COM</v>
          </cell>
          <cell r="Q28" t="str">
            <v>OPEX</v>
          </cell>
          <cell r="R28" t="str">
            <v>OPEX</v>
          </cell>
          <cell r="S28" t="str">
            <v>NON SAL</v>
          </cell>
          <cell r="T28" t="str">
            <v>N/A</v>
          </cell>
          <cell r="U28" t="str">
            <v>N/A</v>
          </cell>
          <cell r="V28" t="str">
            <v>N/A</v>
          </cell>
          <cell r="W28" t="str">
            <v>P231 Production Operations</v>
          </cell>
          <cell r="X28" t="str">
            <v>S7200 Services</v>
          </cell>
          <cell r="Y28" t="str">
            <v>A2110 Production Operations</v>
          </cell>
          <cell r="AB28">
            <v>0</v>
          </cell>
          <cell r="AC28">
            <v>0</v>
          </cell>
          <cell r="AD28">
            <v>0</v>
          </cell>
        </row>
        <row r="29">
          <cell r="A29" t="str">
            <v>O.NG.PAE.ABF.FLB.71300</v>
          </cell>
          <cell r="B29" t="str">
            <v>CATERING/ACCOMM/HSEKEEPING ADIBAWA</v>
          </cell>
          <cell r="C29">
            <v>101276</v>
          </cell>
          <cell r="D29" t="str">
            <v>CATERING/ ACCOMMODATION &amp; HOUSEKEEPING IN LAND EAST</v>
          </cell>
          <cell r="E29">
            <v>413001</v>
          </cell>
          <cell r="F29">
            <v>4130</v>
          </cell>
          <cell r="G29" t="str">
            <v>OF-MTCE</v>
          </cell>
          <cell r="H29" t="str">
            <v>BASE JV</v>
          </cell>
          <cell r="I29" t="str">
            <v>PRODUCTION</v>
          </cell>
          <cell r="J29" t="str">
            <v>PRODUCTION</v>
          </cell>
          <cell r="K29" t="str">
            <v>Asset Manager, Central Hub</v>
          </cell>
          <cell r="L29" t="str">
            <v>Asset Management Integration Lead</v>
          </cell>
          <cell r="M29" t="str">
            <v>IRETI OMOTOSO</v>
          </cell>
          <cell r="N29" t="str">
            <v>PRODUCTION</v>
          </cell>
          <cell r="O29" t="str">
            <v>ADEDIRAN, ADEWALE</v>
          </cell>
          <cell r="P29" t="str">
            <v>DENNIS.ONYEBUCHIE@SHELL.COM</v>
          </cell>
          <cell r="Q29" t="str">
            <v>OPEX</v>
          </cell>
          <cell r="R29" t="str">
            <v>OPEX</v>
          </cell>
          <cell r="S29" t="str">
            <v>NON SAL</v>
          </cell>
          <cell r="T29" t="str">
            <v>N/A</v>
          </cell>
          <cell r="U29" t="str">
            <v>N/A</v>
          </cell>
          <cell r="V29" t="str">
            <v>N_ADIB_EL1_N02</v>
          </cell>
          <cell r="W29" t="str">
            <v>P231 Production Operations</v>
          </cell>
          <cell r="X29" t="str">
            <v>S7200 Services</v>
          </cell>
          <cell r="Y29" t="str">
            <v>A2110 Production Operations</v>
          </cell>
          <cell r="AB29">
            <v>5652200</v>
          </cell>
          <cell r="AC29">
            <v>0</v>
          </cell>
          <cell r="AD29">
            <v>18531.803278688523</v>
          </cell>
        </row>
        <row r="30">
          <cell r="A30" t="str">
            <v>O.NG.PAE.AHF.FLB.71300</v>
          </cell>
          <cell r="B30" t="str">
            <v>CATERING/ACCOMM/HSEKEEPING AHIA</v>
          </cell>
          <cell r="C30">
            <v>101276</v>
          </cell>
          <cell r="D30" t="str">
            <v>CATERING/ ACCOMMODATION &amp; HOUSEKEEPING IN LAND EAST</v>
          </cell>
          <cell r="E30">
            <v>413001</v>
          </cell>
          <cell r="F30">
            <v>4130</v>
          </cell>
          <cell r="G30" t="str">
            <v>OF-MTCE</v>
          </cell>
          <cell r="H30" t="str">
            <v>BASE JV</v>
          </cell>
          <cell r="I30" t="str">
            <v>PRODUCTION</v>
          </cell>
          <cell r="J30" t="str">
            <v>PRODUCTION</v>
          </cell>
          <cell r="K30" t="str">
            <v>Asset Manager, Land East Hub</v>
          </cell>
          <cell r="L30" t="str">
            <v>Asset Management Integration Lead</v>
          </cell>
          <cell r="M30" t="str">
            <v>IRETI OMOTOSO</v>
          </cell>
          <cell r="N30" t="str">
            <v>PRODUCTION</v>
          </cell>
          <cell r="O30" t="str">
            <v>ADEDIRAN, ADEWALE</v>
          </cell>
          <cell r="P30" t="str">
            <v>DENNIS.ONYEBUCHIE@SHELL.COM</v>
          </cell>
          <cell r="Q30" t="str">
            <v>OPEX</v>
          </cell>
          <cell r="R30" t="str">
            <v>OPEX</v>
          </cell>
          <cell r="S30" t="str">
            <v>NON SAL</v>
          </cell>
          <cell r="T30" t="str">
            <v>N/A</v>
          </cell>
          <cell r="U30" t="str">
            <v>N/A</v>
          </cell>
          <cell r="V30" t="str">
            <v>N_AHIA_EL2_N03</v>
          </cell>
          <cell r="W30" t="str">
            <v>P231 Production Operations</v>
          </cell>
          <cell r="X30" t="str">
            <v>S7200 Services</v>
          </cell>
          <cell r="Y30" t="str">
            <v>A2110 Production Operations</v>
          </cell>
          <cell r="AB30">
            <v>51593250</v>
          </cell>
          <cell r="AC30">
            <v>0</v>
          </cell>
          <cell r="AD30">
            <v>169158.19672131148</v>
          </cell>
        </row>
        <row r="31">
          <cell r="A31" t="str">
            <v>O.NG.PAE.EUF.FLB.71300</v>
          </cell>
          <cell r="B31" t="str">
            <v>CATERING/ACCOMM/HSEKEEPING ETELEBU</v>
          </cell>
          <cell r="C31">
            <v>101276</v>
          </cell>
          <cell r="D31" t="str">
            <v>CATERING/ ACCOMMODATION &amp; HOUSEKEEPING IN LAND EAST</v>
          </cell>
          <cell r="E31">
            <v>413001</v>
          </cell>
          <cell r="F31">
            <v>4130</v>
          </cell>
          <cell r="G31" t="str">
            <v>OF-MTCE</v>
          </cell>
          <cell r="H31" t="str">
            <v>BASE JV</v>
          </cell>
          <cell r="I31" t="str">
            <v>PRODUCTION</v>
          </cell>
          <cell r="J31" t="str">
            <v>PRODUCTION</v>
          </cell>
          <cell r="K31" t="str">
            <v>Asset Manager, Central Hub</v>
          </cell>
          <cell r="L31" t="str">
            <v>Asset Management Integration Lead</v>
          </cell>
          <cell r="M31" t="str">
            <v>IRETI OMOTOSO</v>
          </cell>
          <cell r="N31" t="str">
            <v>PRODUCTION</v>
          </cell>
          <cell r="O31" t="str">
            <v>ADEDIRAN, ADEWALE</v>
          </cell>
          <cell r="P31" t="str">
            <v>DENNIS.ONYEBUCHIE@SHELL.COM</v>
          </cell>
          <cell r="Q31" t="str">
            <v>OPEX</v>
          </cell>
          <cell r="R31" t="str">
            <v>OPEX</v>
          </cell>
          <cell r="S31" t="str">
            <v>NON SAL</v>
          </cell>
          <cell r="T31" t="str">
            <v>N/A</v>
          </cell>
          <cell r="U31" t="str">
            <v>N/A</v>
          </cell>
          <cell r="V31" t="str">
            <v>N_ETEL_EL2_N01</v>
          </cell>
          <cell r="W31" t="str">
            <v>P231 Production Operations</v>
          </cell>
          <cell r="X31" t="str">
            <v>S7200 Services</v>
          </cell>
          <cell r="Y31" t="str">
            <v>A2110 Production Operations</v>
          </cell>
          <cell r="AB31">
            <v>6110400</v>
          </cell>
          <cell r="AC31">
            <v>0</v>
          </cell>
          <cell r="AD31">
            <v>20034.098360655738</v>
          </cell>
        </row>
        <row r="32">
          <cell r="A32" t="str">
            <v>O.NG.PAE.GBA.FLB.71300</v>
          </cell>
          <cell r="B32" t="str">
            <v>CATERING/ACCOMM/HSEKEEPING GBARAN AGG</v>
          </cell>
          <cell r="C32">
            <v>101276</v>
          </cell>
          <cell r="D32" t="str">
            <v>CATERING/ ACCOMMODATION &amp; HOUSEKEEPING IN LAND EAST</v>
          </cell>
          <cell r="E32">
            <v>413001</v>
          </cell>
          <cell r="F32">
            <v>4130</v>
          </cell>
          <cell r="G32" t="str">
            <v>OF-MTCE</v>
          </cell>
          <cell r="H32" t="str">
            <v>BASE JV</v>
          </cell>
          <cell r="I32" t="str">
            <v>PRODUCTION</v>
          </cell>
          <cell r="J32" t="str">
            <v>PRODUCTION</v>
          </cell>
          <cell r="K32" t="str">
            <v>Asset Manager, Central Hub</v>
          </cell>
          <cell r="L32" t="str">
            <v>Asset Management Integration Lead</v>
          </cell>
          <cell r="M32" t="str">
            <v>IRETI OMOTOSO</v>
          </cell>
          <cell r="N32" t="str">
            <v>PRODUCTION</v>
          </cell>
          <cell r="O32" t="str">
            <v>ADEDIRAN, ADEWALE</v>
          </cell>
          <cell r="P32" t="str">
            <v>DENNIS.ONYEBUCHIE@SHELL.COM</v>
          </cell>
          <cell r="Q32" t="str">
            <v>OPEX</v>
          </cell>
          <cell r="R32" t="str">
            <v>OPEX</v>
          </cell>
          <cell r="S32" t="str">
            <v>NON SAL</v>
          </cell>
          <cell r="T32" t="str">
            <v>N/A</v>
          </cell>
          <cell r="U32" t="str">
            <v>N/A</v>
          </cell>
          <cell r="V32" t="str">
            <v>N_GBAR_EL2_G01</v>
          </cell>
          <cell r="W32" t="str">
            <v>P231 Production Operations - Gas</v>
          </cell>
          <cell r="X32" t="str">
            <v>S7200 Services</v>
          </cell>
          <cell r="Y32" t="str">
            <v>A2110 Production Operations</v>
          </cell>
          <cell r="AB32">
            <v>106504700</v>
          </cell>
          <cell r="AC32">
            <v>0</v>
          </cell>
          <cell r="AD32">
            <v>349195.73770491802</v>
          </cell>
        </row>
        <row r="33">
          <cell r="A33" t="str">
            <v>O.NG.PAE.GBF.FLB.71300</v>
          </cell>
          <cell r="B33" t="str">
            <v>CATERING/ACCOMM/HSEKEEPING GBARAN F/S</v>
          </cell>
          <cell r="C33">
            <v>101276</v>
          </cell>
          <cell r="D33" t="str">
            <v>CATERING/ ACCOMMODATION &amp; HOUSEKEEPING IN LAND EAST</v>
          </cell>
          <cell r="E33">
            <v>413001</v>
          </cell>
          <cell r="F33">
            <v>4130</v>
          </cell>
          <cell r="G33" t="str">
            <v>OF-MTCE</v>
          </cell>
          <cell r="H33" t="str">
            <v>BASE JV</v>
          </cell>
          <cell r="I33" t="str">
            <v>PRODUCTION</v>
          </cell>
          <cell r="J33" t="str">
            <v>PRODUCTION</v>
          </cell>
          <cell r="K33" t="str">
            <v>Asset Manager, Central Hub</v>
          </cell>
          <cell r="L33" t="str">
            <v>Asset Management Integration Lead</v>
          </cell>
          <cell r="M33" t="str">
            <v>IRETI OMOTOSO</v>
          </cell>
          <cell r="N33" t="str">
            <v>PRODUCTION</v>
          </cell>
          <cell r="O33" t="str">
            <v>ADEDIRAN, ADEWALE</v>
          </cell>
          <cell r="P33" t="str">
            <v>DENNIS.ONYEBUCHIE@SHELL.COM</v>
          </cell>
          <cell r="Q33" t="str">
            <v>OPEX</v>
          </cell>
          <cell r="R33" t="str">
            <v>OPEX</v>
          </cell>
          <cell r="S33" t="str">
            <v>NON SAL</v>
          </cell>
          <cell r="T33" t="str">
            <v>N/A</v>
          </cell>
          <cell r="U33" t="str">
            <v>N/A</v>
          </cell>
          <cell r="V33" t="str">
            <v>N_GBAR_EL2_G01</v>
          </cell>
          <cell r="W33" t="str">
            <v>P231 Production Operations</v>
          </cell>
          <cell r="X33" t="str">
            <v>S7200 Services</v>
          </cell>
          <cell r="Y33" t="str">
            <v>A2110 Production Operations</v>
          </cell>
          <cell r="AB33">
            <v>140910719</v>
          </cell>
          <cell r="AC33">
            <v>0</v>
          </cell>
          <cell r="AD33">
            <v>462002.35737704916</v>
          </cell>
        </row>
        <row r="34">
          <cell r="A34" t="str">
            <v>O.NG.PAE.I1F.FLB.71300</v>
          </cell>
          <cell r="B34" t="str">
            <v>CATERING/ACCOMM/HSEKEEPING IMO RIVER 1</v>
          </cell>
          <cell r="C34">
            <v>101276</v>
          </cell>
          <cell r="D34" t="str">
            <v>CATERING/ ACCOMMODATION &amp; HOUSEKEEPING IN LAND EAST</v>
          </cell>
          <cell r="E34">
            <v>413001</v>
          </cell>
          <cell r="F34">
            <v>4130</v>
          </cell>
          <cell r="G34" t="str">
            <v>OF-MTCE</v>
          </cell>
          <cell r="H34" t="str">
            <v>BASE JV</v>
          </cell>
          <cell r="I34" t="str">
            <v>PRODUCTION</v>
          </cell>
          <cell r="J34" t="str">
            <v>PRODUCTION</v>
          </cell>
          <cell r="K34" t="str">
            <v>Asset Manager, Land East Hub</v>
          </cell>
          <cell r="L34" t="str">
            <v>Asset Management Integration Lead</v>
          </cell>
          <cell r="M34" t="str">
            <v>IRETI OMOTOSO</v>
          </cell>
          <cell r="N34" t="str">
            <v>PRODUCTION</v>
          </cell>
          <cell r="O34" t="str">
            <v>ADEDIRAN, ADEWALE</v>
          </cell>
          <cell r="P34" t="str">
            <v>DENNIS.ONYEBUCHIE@SHELL.COM</v>
          </cell>
          <cell r="Q34" t="str">
            <v>OPEX</v>
          </cell>
          <cell r="R34" t="str">
            <v>OPEX</v>
          </cell>
          <cell r="S34" t="str">
            <v>NON SAL</v>
          </cell>
          <cell r="T34" t="str">
            <v>N/A</v>
          </cell>
          <cell r="U34" t="str">
            <v>N/A</v>
          </cell>
          <cell r="V34" t="str">
            <v>N_IMOR_EL1_N01</v>
          </cell>
          <cell r="W34" t="str">
            <v>P231 Production Operations</v>
          </cell>
          <cell r="X34" t="str">
            <v>S7200 Services</v>
          </cell>
          <cell r="Y34" t="str">
            <v>A2110 Production Operations</v>
          </cell>
          <cell r="AB34">
            <v>118473400</v>
          </cell>
          <cell r="AC34">
            <v>0</v>
          </cell>
          <cell r="AD34">
            <v>388437.37704918033</v>
          </cell>
        </row>
        <row r="35">
          <cell r="A35">
            <v>101288</v>
          </cell>
          <cell r="B35" t="str">
            <v>JV PARTNERS RELATIONSHIPS</v>
          </cell>
          <cell r="C35">
            <v>101288</v>
          </cell>
          <cell r="D35" t="str">
            <v>JV PARTNERS RELATIONSHIPS - LOGISTICS</v>
          </cell>
          <cell r="E35">
            <v>415002</v>
          </cell>
          <cell r="F35">
            <v>4150</v>
          </cell>
          <cell r="G35" t="str">
            <v>G&amp;A</v>
          </cell>
          <cell r="H35" t="str">
            <v>BASE JV</v>
          </cell>
          <cell r="I35" t="str">
            <v>CC &amp; MD</v>
          </cell>
          <cell r="J35" t="str">
            <v>BGR</v>
          </cell>
          <cell r="K35" t="str">
            <v>GM Business &amp; Govt Relation</v>
          </cell>
          <cell r="L35" t="str">
            <v>Governance and Information Manager</v>
          </cell>
          <cell r="M35" t="str">
            <v>CHIGBO ENENMO</v>
          </cell>
          <cell r="N35" t="str">
            <v>BGR</v>
          </cell>
          <cell r="O35" t="str">
            <v>SOKUNBI, ADEOLA</v>
          </cell>
          <cell r="P35" t="str">
            <v>ENIOLA.FALASE@SHELL.COM</v>
          </cell>
          <cell r="Q35" t="str">
            <v>OPEX</v>
          </cell>
          <cell r="R35" t="str">
            <v>OPEX</v>
          </cell>
          <cell r="S35" t="str">
            <v>NON SAL</v>
          </cell>
          <cell r="T35" t="str">
            <v>N/A</v>
          </cell>
          <cell r="U35" t="str">
            <v>N/A</v>
          </cell>
          <cell r="V35" t="str">
            <v>C_OPSE_OIL_Z11</v>
          </cell>
          <cell r="W35" t="str">
            <v>P235 Direct Management</v>
          </cell>
          <cell r="X35" t="str">
            <v>S7200 Services</v>
          </cell>
          <cell r="Y35" t="str">
            <v>A2340 Overhead</v>
          </cell>
          <cell r="AB35">
            <v>48193700</v>
          </cell>
          <cell r="AC35">
            <v>10500</v>
          </cell>
          <cell r="AD35">
            <v>168512.13114754096</v>
          </cell>
        </row>
        <row r="36">
          <cell r="A36" t="str">
            <v>O.NG.PAE.I2F.FLB.71300</v>
          </cell>
          <cell r="B36" t="str">
            <v>CATERING/ACCOMM/HSEKEEPING IMO RIVER 2</v>
          </cell>
          <cell r="C36">
            <v>101276</v>
          </cell>
          <cell r="D36" t="str">
            <v>CATERING/ ACCOMMODATION &amp; HOUSEKEEPING IN LAND EAST</v>
          </cell>
          <cell r="E36">
            <v>413001</v>
          </cell>
          <cell r="F36">
            <v>4130</v>
          </cell>
          <cell r="G36" t="str">
            <v>OF-MTCE</v>
          </cell>
          <cell r="H36" t="str">
            <v>BASE JV</v>
          </cell>
          <cell r="I36" t="str">
            <v>PRODUCTION</v>
          </cell>
          <cell r="J36" t="str">
            <v>PRODUCTION</v>
          </cell>
          <cell r="K36" t="str">
            <v>Asset Manager, Land East Hub</v>
          </cell>
          <cell r="L36" t="str">
            <v>Asset Management Integration Lead</v>
          </cell>
          <cell r="M36" t="str">
            <v>IRETI OMOTOSO</v>
          </cell>
          <cell r="N36" t="str">
            <v>PRODUCTION</v>
          </cell>
          <cell r="O36" t="str">
            <v>ADEDIRAN, ADEWALE</v>
          </cell>
          <cell r="P36" t="str">
            <v>DENNIS.ONYEBUCHIE@SHELL.COM</v>
          </cell>
          <cell r="Q36" t="str">
            <v>OPEX</v>
          </cell>
          <cell r="R36" t="str">
            <v>OPEX</v>
          </cell>
          <cell r="S36" t="str">
            <v>NON SAL</v>
          </cell>
          <cell r="T36" t="str">
            <v>N/A</v>
          </cell>
          <cell r="U36" t="str">
            <v>N/A</v>
          </cell>
          <cell r="V36" t="str">
            <v>N_IMOR_EL1_N01</v>
          </cell>
          <cell r="W36" t="str">
            <v>P231 Production Operations</v>
          </cell>
          <cell r="X36" t="str">
            <v>S7200 Services</v>
          </cell>
          <cell r="Y36" t="str">
            <v>A2110 Production Operations</v>
          </cell>
          <cell r="AB36">
            <v>6801900</v>
          </cell>
          <cell r="AC36">
            <v>0</v>
          </cell>
          <cell r="AD36">
            <v>22301.311475409835</v>
          </cell>
        </row>
        <row r="37">
          <cell r="A37">
            <v>101305</v>
          </cell>
          <cell r="B37" t="str">
            <v>NEW_ SUPPORT MAINTENANCE</v>
          </cell>
          <cell r="C37">
            <v>101305</v>
          </cell>
          <cell r="D37" t="str">
            <v>NEW_ SUPPORT MAINTENANCE</v>
          </cell>
          <cell r="E37">
            <v>413001</v>
          </cell>
          <cell r="F37">
            <v>4130</v>
          </cell>
          <cell r="G37" t="str">
            <v>GAS</v>
          </cell>
          <cell r="H37" t="str">
            <v>BASE JV</v>
          </cell>
          <cell r="I37" t="str">
            <v>PRODUCTION</v>
          </cell>
          <cell r="J37" t="str">
            <v>PRODUCTION</v>
          </cell>
          <cell r="K37" t="str">
            <v>Production Services Manager</v>
          </cell>
          <cell r="L37" t="str">
            <v>Manager, Turnaround &amp; Maintenance Execution</v>
          </cell>
          <cell r="M37" t="str">
            <v>IRETI OMOTOSO</v>
          </cell>
          <cell r="N37" t="str">
            <v>PRODUCTION</v>
          </cell>
          <cell r="O37" t="str">
            <v>OLALEYE, OLAYEMI</v>
          </cell>
          <cell r="P37" t="str">
            <v>ABIODUN.BAKARE@SHELL.COM</v>
          </cell>
          <cell r="Q37" t="str">
            <v>OPEX</v>
          </cell>
          <cell r="R37" t="str">
            <v>OPEX</v>
          </cell>
          <cell r="S37" t="str">
            <v>NON SAL</v>
          </cell>
          <cell r="T37" t="str">
            <v>N/A</v>
          </cell>
          <cell r="U37" t="str">
            <v>N/A</v>
          </cell>
          <cell r="V37" t="str">
            <v>C_OPSE_OIL_Z11</v>
          </cell>
          <cell r="W37" t="str">
            <v>P231 Production Operations</v>
          </cell>
          <cell r="X37" t="str">
            <v>S7200 Services</v>
          </cell>
          <cell r="Y37" t="str">
            <v>A2170 Direct Mngt and Overheads</v>
          </cell>
          <cell r="AB37">
            <v>151242660</v>
          </cell>
          <cell r="AC37">
            <v>779400</v>
          </cell>
          <cell r="AD37">
            <v>1275277.5737704919</v>
          </cell>
        </row>
        <row r="38">
          <cell r="A38">
            <v>101307</v>
          </cell>
          <cell r="B38" t="str">
            <v>GOVERNMENT RELATIONS ABUJA -LOGISTICS &amp; SUPPORT</v>
          </cell>
          <cell r="C38">
            <v>101307</v>
          </cell>
          <cell r="D38" t="str">
            <v>GOVERNMENT RELATIONS ABUJA - FACILITIES &amp; LOGISTICS</v>
          </cell>
          <cell r="E38">
            <v>415001</v>
          </cell>
          <cell r="F38">
            <v>4150</v>
          </cell>
          <cell r="G38" t="str">
            <v>PMM</v>
          </cell>
          <cell r="H38" t="str">
            <v>BASE JV</v>
          </cell>
          <cell r="I38" t="str">
            <v>CC &amp; MD</v>
          </cell>
          <cell r="J38" t="str">
            <v>BGR</v>
          </cell>
          <cell r="K38" t="str">
            <v>GM Business &amp; Govt Relation</v>
          </cell>
          <cell r="L38" t="str">
            <v>Government Relations</v>
          </cell>
          <cell r="M38" t="str">
            <v>CHIGBO ENENMO</v>
          </cell>
          <cell r="N38" t="str">
            <v>BGR</v>
          </cell>
          <cell r="O38" t="str">
            <v>SOKUNBI, ADEOLA</v>
          </cell>
          <cell r="P38" t="str">
            <v>ONYEKACHI.IGWE@SHELL.COM</v>
          </cell>
          <cell r="Q38" t="str">
            <v>OPEX</v>
          </cell>
          <cell r="R38" t="str">
            <v>OPEX</v>
          </cell>
          <cell r="S38" t="str">
            <v>NON SAL</v>
          </cell>
          <cell r="T38" t="str">
            <v>N/A</v>
          </cell>
          <cell r="U38" t="str">
            <v>N/A</v>
          </cell>
          <cell r="V38" t="str">
            <v>C_OPSE_OIL_Z11</v>
          </cell>
          <cell r="W38" t="str">
            <v>P235 Direct Management</v>
          </cell>
          <cell r="X38" t="str">
            <v>S7200 Services</v>
          </cell>
          <cell r="Y38" t="str">
            <v>A2340 Overhead</v>
          </cell>
          <cell r="AB38">
            <v>25813827.59</v>
          </cell>
          <cell r="AC38">
            <v>13400</v>
          </cell>
          <cell r="AD38">
            <v>98035.500295081962</v>
          </cell>
        </row>
        <row r="39">
          <cell r="A39" t="str">
            <v>O.NG.PAE.I3F.FLB.71300</v>
          </cell>
          <cell r="B39" t="str">
            <v>CATERING/ACCOMM/HSEKEEPING IMO RIVER 3</v>
          </cell>
          <cell r="C39">
            <v>101276</v>
          </cell>
          <cell r="D39" t="str">
            <v>CATERING/ ACCOMMODATION &amp; HOUSEKEEPING IN LAND EAST</v>
          </cell>
          <cell r="E39">
            <v>413001</v>
          </cell>
          <cell r="F39">
            <v>4130</v>
          </cell>
          <cell r="G39" t="str">
            <v>OF-MTCE</v>
          </cell>
          <cell r="H39" t="str">
            <v>BASE JV</v>
          </cell>
          <cell r="I39" t="str">
            <v>PRODUCTION</v>
          </cell>
          <cell r="J39" t="str">
            <v>PRODUCTION</v>
          </cell>
          <cell r="K39" t="str">
            <v>Asset Manager, Land East Hub</v>
          </cell>
          <cell r="L39" t="str">
            <v>Asset Management Integration Lead</v>
          </cell>
          <cell r="M39" t="str">
            <v>IRETI OMOTOSO</v>
          </cell>
          <cell r="N39" t="str">
            <v>PRODUCTION</v>
          </cell>
          <cell r="O39" t="str">
            <v>ADEDIRAN, ADEWALE</v>
          </cell>
          <cell r="P39" t="str">
            <v>DENNIS.ONYEBUCHIE@SHELL.COM</v>
          </cell>
          <cell r="Q39" t="str">
            <v>OPEX</v>
          </cell>
          <cell r="R39" t="str">
            <v>OPEX</v>
          </cell>
          <cell r="S39" t="str">
            <v>NON SAL</v>
          </cell>
          <cell r="T39" t="str">
            <v>N/A</v>
          </cell>
          <cell r="U39" t="str">
            <v>N/A</v>
          </cell>
          <cell r="V39" t="str">
            <v>N_IMOR_EL1_N01</v>
          </cell>
          <cell r="W39" t="str">
            <v>P231 Production Operations</v>
          </cell>
          <cell r="X39" t="str">
            <v>S7200 Services</v>
          </cell>
          <cell r="Y39" t="str">
            <v>A2110 Production Operations</v>
          </cell>
          <cell r="AB39">
            <v>7053900</v>
          </cell>
          <cell r="AC39">
            <v>0</v>
          </cell>
          <cell r="AD39">
            <v>23127.540983606559</v>
          </cell>
        </row>
        <row r="40">
          <cell r="A40" t="str">
            <v>O.NG.PAE.IMA.FLB.71300</v>
          </cell>
          <cell r="B40" t="str">
            <v>CATERING/ACCOMM/HSEKEEPING IMO RIVER 1 A</v>
          </cell>
          <cell r="C40">
            <v>101276</v>
          </cell>
          <cell r="D40" t="str">
            <v>CATERING/ ACCOMMODATION &amp; HOUSEKEEPING IN LAND EAST</v>
          </cell>
          <cell r="E40">
            <v>413001</v>
          </cell>
          <cell r="F40">
            <v>4130</v>
          </cell>
          <cell r="G40" t="str">
            <v>OF-MTCE</v>
          </cell>
          <cell r="H40" t="str">
            <v>BASE JV</v>
          </cell>
          <cell r="I40" t="str">
            <v>PRODUCTION</v>
          </cell>
          <cell r="J40" t="str">
            <v>PRODUCTION</v>
          </cell>
          <cell r="K40" t="str">
            <v>Asset Manager, Land East Hub</v>
          </cell>
          <cell r="L40" t="str">
            <v>Asset Management Integration Lead</v>
          </cell>
          <cell r="M40" t="str">
            <v>IRETI OMOTOSO</v>
          </cell>
          <cell r="N40" t="str">
            <v>PRODUCTION</v>
          </cell>
          <cell r="O40" t="str">
            <v>ADEDIRAN, ADEWALE</v>
          </cell>
          <cell r="P40" t="str">
            <v>DENNIS.ONYEBUCHIE@SHELL.COM</v>
          </cell>
          <cell r="Q40" t="str">
            <v>OPEX</v>
          </cell>
          <cell r="R40" t="str">
            <v>OPEX</v>
          </cell>
          <cell r="S40" t="str">
            <v>NON SAL</v>
          </cell>
          <cell r="T40" t="str">
            <v>N/A</v>
          </cell>
          <cell r="U40" t="str">
            <v>N/A</v>
          </cell>
          <cell r="V40" t="str">
            <v>N_IMOR_EL1_N01</v>
          </cell>
          <cell r="W40" t="str">
            <v>P231 Production Operations</v>
          </cell>
          <cell r="X40" t="str">
            <v>S7200 Services</v>
          </cell>
          <cell r="Y40" t="str">
            <v>A2110 Production Operations</v>
          </cell>
          <cell r="AB40">
            <v>9717000</v>
          </cell>
          <cell r="AC40">
            <v>0</v>
          </cell>
          <cell r="AD40">
            <v>31859.016393442624</v>
          </cell>
        </row>
        <row r="41">
          <cell r="A41">
            <v>101310</v>
          </cell>
          <cell r="B41" t="str">
            <v>OVERHEADS ICT- PLANNING</v>
          </cell>
          <cell r="C41">
            <v>101310</v>
          </cell>
          <cell r="D41" t="str">
            <v>DEV DIRECTORATE OVERHEADS - SUBSURFACE</v>
          </cell>
          <cell r="E41">
            <v>415005</v>
          </cell>
          <cell r="F41">
            <v>4150</v>
          </cell>
          <cell r="G41" t="str">
            <v>OF-E&amp;M</v>
          </cell>
          <cell r="H41" t="str">
            <v>BASE JV</v>
          </cell>
          <cell r="I41" t="str">
            <v>DEVELOPMENT</v>
          </cell>
          <cell r="J41" t="str">
            <v>DEVELOPMENT</v>
          </cell>
          <cell r="K41" t="str">
            <v>Manager, Tech Integration and PE</v>
          </cell>
          <cell r="L41" t="str">
            <v>Technical Planning Manager</v>
          </cell>
          <cell r="M41" t="str">
            <v>MOJEED OKUNADE</v>
          </cell>
          <cell r="N41" t="str">
            <v>DEVELOPMENT</v>
          </cell>
          <cell r="O41" t="str">
            <v>ENONCHE, VANESSA</v>
          </cell>
          <cell r="P41" t="str">
            <v>NENGI.PEPPLE@SHELL.COM</v>
          </cell>
          <cell r="Q41" t="str">
            <v>OPEX</v>
          </cell>
          <cell r="R41" t="str">
            <v>OPEX</v>
          </cell>
          <cell r="S41" t="str">
            <v>NON SAL</v>
          </cell>
          <cell r="T41" t="str">
            <v>N/A</v>
          </cell>
          <cell r="U41" t="str">
            <v>N/A</v>
          </cell>
          <cell r="V41" t="str">
            <v>C_OPSE_OIL_Z11</v>
          </cell>
          <cell r="W41" t="str">
            <v>P236.01 Technical Support</v>
          </cell>
          <cell r="X41" t="str">
            <v>S7200 Services</v>
          </cell>
          <cell r="Y41" t="str">
            <v>A2340 Overhead</v>
          </cell>
          <cell r="AB41">
            <v>21330467.708333299</v>
          </cell>
          <cell r="AC41">
            <v>405776</v>
          </cell>
          <cell r="AD41">
            <v>475711.95969945344</v>
          </cell>
        </row>
        <row r="42">
          <cell r="A42">
            <v>101311</v>
          </cell>
          <cell r="B42" t="str">
            <v>OVERHEAD FACILITIES &amp; LOGISTICS - ASSET DEV</v>
          </cell>
          <cell r="C42">
            <v>101311</v>
          </cell>
          <cell r="D42" t="str">
            <v>HOTEL AND TRAVEL - ASSET DEVELOPMENT</v>
          </cell>
          <cell r="E42">
            <v>415002</v>
          </cell>
          <cell r="F42">
            <v>4150</v>
          </cell>
          <cell r="G42" t="str">
            <v>G&amp;A</v>
          </cell>
          <cell r="H42" t="str">
            <v>BASE JV</v>
          </cell>
          <cell r="I42" t="str">
            <v>DEVELOPMENT</v>
          </cell>
          <cell r="J42" t="str">
            <v>DEVELOPMENT</v>
          </cell>
          <cell r="K42" t="str">
            <v>Development Manager, Onshore Assets</v>
          </cell>
          <cell r="L42" t="str">
            <v>Asset Development Manager Swamp East</v>
          </cell>
          <cell r="M42" t="str">
            <v>MOJEED OKUNADE</v>
          </cell>
          <cell r="N42" t="str">
            <v>DEVELOPMENT</v>
          </cell>
          <cell r="O42" t="str">
            <v>ENONCHE, VANESSA</v>
          </cell>
          <cell r="P42" t="str">
            <v>TUANIMA.PEPPLE@SHELL.COM</v>
          </cell>
          <cell r="Q42" t="str">
            <v>OPEX</v>
          </cell>
          <cell r="R42" t="str">
            <v>OPEX</v>
          </cell>
          <cell r="S42" t="str">
            <v>NON SAL</v>
          </cell>
          <cell r="T42" t="str">
            <v>N/A</v>
          </cell>
          <cell r="U42" t="str">
            <v>N/A</v>
          </cell>
          <cell r="V42" t="str">
            <v>C_OPSE_OIL_Z11</v>
          </cell>
          <cell r="W42" t="str">
            <v>P236.01 Technical Support</v>
          </cell>
          <cell r="X42" t="str">
            <v>S7200 Services</v>
          </cell>
          <cell r="Y42" t="str">
            <v>A2340 Overhead</v>
          </cell>
          <cell r="AB42">
            <v>22456310</v>
          </cell>
          <cell r="AC42">
            <v>120000</v>
          </cell>
          <cell r="AD42">
            <v>193627.24590163934</v>
          </cell>
        </row>
        <row r="43">
          <cell r="A43">
            <v>101314</v>
          </cell>
          <cell r="B43" t="str">
            <v>OVERHEAD FACILITIES &amp; LOGISTICS - CPE</v>
          </cell>
          <cell r="C43">
            <v>101314</v>
          </cell>
          <cell r="D43" t="str">
            <v>HOTEL AND TRAVEL - RE/PE</v>
          </cell>
          <cell r="E43">
            <v>415002</v>
          </cell>
          <cell r="F43">
            <v>4150</v>
          </cell>
          <cell r="G43" t="str">
            <v>G&amp;A</v>
          </cell>
          <cell r="H43" t="str">
            <v>BASE JV</v>
          </cell>
          <cell r="I43" t="str">
            <v>DEVELOPMENT</v>
          </cell>
          <cell r="J43" t="str">
            <v>DEVELOPMENT</v>
          </cell>
          <cell r="K43" t="str">
            <v>Manager, Tech Integration and PE</v>
          </cell>
          <cell r="L43" t="str">
            <v>Reservoir Engineering Discipline Lead</v>
          </cell>
          <cell r="M43" t="str">
            <v>MOJEED OKUNADE</v>
          </cell>
          <cell r="N43" t="str">
            <v>DEVELOPMENT</v>
          </cell>
          <cell r="O43" t="str">
            <v>ENONCHE, VANESSA</v>
          </cell>
          <cell r="P43" t="str">
            <v>NENGI.PEPPLE@SHELL.COM</v>
          </cell>
          <cell r="Q43" t="str">
            <v>OPEX</v>
          </cell>
          <cell r="R43" t="str">
            <v>OPEX</v>
          </cell>
          <cell r="S43" t="str">
            <v>NON SAL</v>
          </cell>
          <cell r="T43" t="str">
            <v>N/A</v>
          </cell>
          <cell r="U43" t="str">
            <v>N/A</v>
          </cell>
          <cell r="V43" t="str">
            <v>C_OPSE_OIL_Z11</v>
          </cell>
          <cell r="W43" t="str">
            <v>P236.01 Technical Support</v>
          </cell>
          <cell r="X43" t="str">
            <v>S7200 Services</v>
          </cell>
          <cell r="Y43" t="str">
            <v>A2340 Overhead</v>
          </cell>
          <cell r="AB43">
            <v>16280438</v>
          </cell>
          <cell r="AC43">
            <v>0</v>
          </cell>
          <cell r="AD43">
            <v>53378.485245901647</v>
          </cell>
        </row>
        <row r="44">
          <cell r="A44" t="str">
            <v>O.NG.PAE.KCF.FLB.71300</v>
          </cell>
          <cell r="B44" t="str">
            <v>CATERING/ACCOMM/HSEKEEPING KOLO CREEK</v>
          </cell>
          <cell r="C44">
            <v>101276</v>
          </cell>
          <cell r="D44" t="str">
            <v>CATERING/ ACCOMMODATION &amp; HOUSEKEEPING IN LAND EAST</v>
          </cell>
          <cell r="E44">
            <v>413001</v>
          </cell>
          <cell r="F44">
            <v>4130</v>
          </cell>
          <cell r="G44" t="str">
            <v>OF-MTCE</v>
          </cell>
          <cell r="H44" t="str">
            <v>BASE JV</v>
          </cell>
          <cell r="I44" t="str">
            <v>PRODUCTION</v>
          </cell>
          <cell r="J44" t="str">
            <v>PRODUCTION</v>
          </cell>
          <cell r="K44" t="str">
            <v>Asset Manager, Central Hub</v>
          </cell>
          <cell r="L44" t="str">
            <v>Asset Management Integration Lead</v>
          </cell>
          <cell r="M44" t="str">
            <v>IRETI OMOTOSO</v>
          </cell>
          <cell r="N44" t="str">
            <v>PRODUCTION</v>
          </cell>
          <cell r="O44" t="str">
            <v>ADEDIRAN, ADEWALE</v>
          </cell>
          <cell r="P44" t="str">
            <v>DENNIS.ONYEBUCHIE@SHELL.COM</v>
          </cell>
          <cell r="Q44" t="str">
            <v>OPEX</v>
          </cell>
          <cell r="R44" t="str">
            <v>OPEX</v>
          </cell>
          <cell r="S44" t="str">
            <v>NON SAL</v>
          </cell>
          <cell r="T44" t="str">
            <v>N/A</v>
          </cell>
          <cell r="U44" t="str">
            <v>N/A</v>
          </cell>
          <cell r="V44" t="str">
            <v>N_KOCR_EL2_G01</v>
          </cell>
          <cell r="W44" t="str">
            <v>P231 Production Operations</v>
          </cell>
          <cell r="X44" t="str">
            <v>S7200 Services</v>
          </cell>
          <cell r="Y44" t="str">
            <v>A2110 Production Operations</v>
          </cell>
          <cell r="AB44">
            <v>74750250</v>
          </cell>
          <cell r="AC44">
            <v>0</v>
          </cell>
          <cell r="AD44">
            <v>245082.78688524591</v>
          </cell>
        </row>
        <row r="45">
          <cell r="A45" t="str">
            <v>O.NG.PAE.OGF.FLB.71300</v>
          </cell>
          <cell r="B45" t="str">
            <v>CATERING/ACCOMM/HSEKEEPING OBIGBO F/S</v>
          </cell>
          <cell r="C45">
            <v>101276</v>
          </cell>
          <cell r="D45" t="str">
            <v>CATERING/ ACCOMMODATION &amp; HOUSEKEEPING IN LAND EAST</v>
          </cell>
          <cell r="E45">
            <v>413001</v>
          </cell>
          <cell r="F45">
            <v>4130</v>
          </cell>
          <cell r="G45" t="str">
            <v>OF-MTCE</v>
          </cell>
          <cell r="H45" t="str">
            <v>BASE JV</v>
          </cell>
          <cell r="I45" t="str">
            <v>PRODUCTION</v>
          </cell>
          <cell r="J45" t="str">
            <v>PRODUCTION</v>
          </cell>
          <cell r="K45" t="str">
            <v>Asset Manager, Land East Hub</v>
          </cell>
          <cell r="L45" t="str">
            <v>Asset Management Integration Lead</v>
          </cell>
          <cell r="M45" t="str">
            <v>IRETI OMOTOSO</v>
          </cell>
          <cell r="N45" t="str">
            <v>PRODUCTION</v>
          </cell>
          <cell r="O45" t="str">
            <v>ADEDIRAN, ADEWALE</v>
          </cell>
          <cell r="P45" t="str">
            <v>DENNIS.ONYEBUCHIE@SHELL.COM</v>
          </cell>
          <cell r="Q45" t="str">
            <v>OPEX</v>
          </cell>
          <cell r="R45" t="str">
            <v>OPEX</v>
          </cell>
          <cell r="S45" t="str">
            <v>NON SAL</v>
          </cell>
          <cell r="T45" t="str">
            <v>N/A</v>
          </cell>
          <cell r="U45" t="str">
            <v>N/A</v>
          </cell>
          <cell r="V45" t="str">
            <v>N_OBGN_EL1_G01</v>
          </cell>
          <cell r="W45" t="str">
            <v>P231 Production Operations</v>
          </cell>
          <cell r="X45" t="str">
            <v>S7200 Services</v>
          </cell>
          <cell r="Y45" t="str">
            <v>A2110 Production Operations</v>
          </cell>
          <cell r="AB45">
            <v>77408366</v>
          </cell>
          <cell r="AC45">
            <v>0</v>
          </cell>
          <cell r="AD45">
            <v>253797.92131147542</v>
          </cell>
        </row>
        <row r="46">
          <cell r="A46" t="str">
            <v>O.NG.PAE.OLF.FLB.71300</v>
          </cell>
          <cell r="B46" t="str">
            <v>CATERING/ACCOMM/HSEKEEPING OBELE</v>
          </cell>
          <cell r="C46">
            <v>101276</v>
          </cell>
          <cell r="D46" t="str">
            <v>CATERING/ ACCOMMODATION &amp; HOUSEKEEPING IN LAND EAST</v>
          </cell>
          <cell r="E46">
            <v>413001</v>
          </cell>
          <cell r="F46">
            <v>4130</v>
          </cell>
          <cell r="G46" t="str">
            <v>OF-MTCE</v>
          </cell>
          <cell r="H46" t="str">
            <v>BASE JV</v>
          </cell>
          <cell r="I46" t="str">
            <v>PRODUCTION</v>
          </cell>
          <cell r="J46" t="str">
            <v>PRODUCTION</v>
          </cell>
          <cell r="K46" t="str">
            <v>Asset Manager, Land East Hub</v>
          </cell>
          <cell r="L46" t="str">
            <v>Asset Management Integration Lead</v>
          </cell>
          <cell r="M46" t="str">
            <v>IRETI OMOTOSO</v>
          </cell>
          <cell r="N46" t="str">
            <v>PRODUCTION</v>
          </cell>
          <cell r="O46" t="str">
            <v>ADEDIRAN, ADEWALE</v>
          </cell>
          <cell r="P46" t="str">
            <v>DENNIS.ONYEBUCHIE@SHELL.COM</v>
          </cell>
          <cell r="Q46" t="str">
            <v>OPEX</v>
          </cell>
          <cell r="R46" t="str">
            <v>OPEX</v>
          </cell>
          <cell r="S46" t="str">
            <v>NON SAL</v>
          </cell>
          <cell r="T46" t="str">
            <v>N/A</v>
          </cell>
          <cell r="U46" t="str">
            <v>N/A</v>
          </cell>
          <cell r="V46" t="str">
            <v>N_OBEL_EL1_N03</v>
          </cell>
          <cell r="W46" t="str">
            <v>P231 Production Operations</v>
          </cell>
          <cell r="X46" t="str">
            <v>S7200 Services</v>
          </cell>
          <cell r="Y46" t="str">
            <v>A2110 Production Operations</v>
          </cell>
          <cell r="AB46">
            <v>11836120</v>
          </cell>
          <cell r="AC46">
            <v>0</v>
          </cell>
          <cell r="AD46">
            <v>38806.950819672129</v>
          </cell>
        </row>
        <row r="47">
          <cell r="A47">
            <v>101323</v>
          </cell>
          <cell r="B47" t="str">
            <v>OVERHEADS, PNCFV AVIATION</v>
          </cell>
          <cell r="C47">
            <v>101323</v>
          </cell>
          <cell r="D47" t="str">
            <v>OVERHEADS, PNCFV AVIATION</v>
          </cell>
          <cell r="E47">
            <v>415002</v>
          </cell>
          <cell r="F47">
            <v>4150</v>
          </cell>
          <cell r="G47" t="str">
            <v>G&amp;A</v>
          </cell>
          <cell r="H47" t="str">
            <v>BASE JV</v>
          </cell>
          <cell r="I47" t="str">
            <v>PRODUCTION</v>
          </cell>
          <cell r="J47" t="str">
            <v>PRODUCTION</v>
          </cell>
          <cell r="K47" t="str">
            <v>Production Services Manager</v>
          </cell>
          <cell r="L47" t="str">
            <v>Logistics Manager</v>
          </cell>
          <cell r="M47" t="str">
            <v>IRETI OMOTOSO</v>
          </cell>
          <cell r="N47" t="str">
            <v>PRODUCTION</v>
          </cell>
          <cell r="O47" t="str">
            <v>OKEKE, JULIUS</v>
          </cell>
          <cell r="P47" t="str">
            <v>SAMUEL.BAJAH@SHELL.COM</v>
          </cell>
          <cell r="Q47" t="str">
            <v>OPEX</v>
          </cell>
          <cell r="R47" t="str">
            <v>OPEX</v>
          </cell>
          <cell r="S47" t="str">
            <v>NON SAL</v>
          </cell>
          <cell r="T47" t="str">
            <v>N/A</v>
          </cell>
          <cell r="U47" t="str">
            <v>N/A</v>
          </cell>
          <cell r="V47" t="str">
            <v>C_OPSE_OIL_Z11</v>
          </cell>
          <cell r="W47" t="str">
            <v>P235 Direct Management</v>
          </cell>
          <cell r="X47" t="str">
            <v>S7200 Services</v>
          </cell>
          <cell r="Y47" t="str">
            <v>A2340 Overhead</v>
          </cell>
          <cell r="AB47">
            <v>17269540</v>
          </cell>
          <cell r="AC47">
            <v>60048</v>
          </cell>
          <cell r="AD47">
            <v>116669.44262295082</v>
          </cell>
        </row>
        <row r="48">
          <cell r="A48" t="str">
            <v>O.NG.PAE.OUF.FLB.71300</v>
          </cell>
          <cell r="B48" t="str">
            <v>CATERING/ACCOMM/HSEKEEPING OGUTA</v>
          </cell>
          <cell r="C48">
            <v>101276</v>
          </cell>
          <cell r="D48" t="str">
            <v>CATERING/ ACCOMMODATION &amp; HOUSEKEEPING IN LAND EAST</v>
          </cell>
          <cell r="E48">
            <v>413001</v>
          </cell>
          <cell r="F48">
            <v>4130</v>
          </cell>
          <cell r="G48" t="str">
            <v>OF-MTCE</v>
          </cell>
          <cell r="H48" t="str">
            <v>BASE JV</v>
          </cell>
          <cell r="I48" t="str">
            <v>PRODUCTION</v>
          </cell>
          <cell r="J48" t="str">
            <v>PRODUCTION</v>
          </cell>
          <cell r="K48" t="str">
            <v>Asset Manager, Land East Hub</v>
          </cell>
          <cell r="L48" t="str">
            <v>Asset Management Integration Lead</v>
          </cell>
          <cell r="M48" t="str">
            <v>IRETI OMOTOSO</v>
          </cell>
          <cell r="N48" t="str">
            <v>PRODUCTION</v>
          </cell>
          <cell r="O48" t="str">
            <v>ADEDIRAN, ADEWALE</v>
          </cell>
          <cell r="P48" t="str">
            <v>DENNIS.ONYEBUCHIE@SHELL.COM</v>
          </cell>
          <cell r="Q48" t="str">
            <v>OPEX</v>
          </cell>
          <cell r="R48" t="str">
            <v>OPEX</v>
          </cell>
          <cell r="S48" t="str">
            <v>NON SAL</v>
          </cell>
          <cell r="T48" t="str">
            <v>N/A</v>
          </cell>
          <cell r="U48" t="str">
            <v>N/A</v>
          </cell>
          <cell r="V48" t="str">
            <v>N_OGUT_ENV_N01</v>
          </cell>
          <cell r="W48" t="str">
            <v>P231 Production Operations</v>
          </cell>
          <cell r="X48" t="str">
            <v>S7200 Services</v>
          </cell>
          <cell r="Y48" t="str">
            <v>A2110 Production Operations</v>
          </cell>
          <cell r="AB48">
            <v>32243500</v>
          </cell>
          <cell r="AC48">
            <v>0</v>
          </cell>
          <cell r="AD48">
            <v>105716.39344262295</v>
          </cell>
        </row>
        <row r="49">
          <cell r="A49">
            <v>101326</v>
          </cell>
          <cell r="B49" t="str">
            <v>SAC CRP FIXED WING</v>
          </cell>
          <cell r="C49">
            <v>101326</v>
          </cell>
          <cell r="D49" t="str">
            <v>SAC CRP FIXED WING</v>
          </cell>
          <cell r="E49">
            <v>415003</v>
          </cell>
          <cell r="F49">
            <v>4150</v>
          </cell>
          <cell r="G49" t="str">
            <v>PMM</v>
          </cell>
          <cell r="H49" t="str">
            <v>BASE JV</v>
          </cell>
          <cell r="I49" t="str">
            <v>PRODUCTION</v>
          </cell>
          <cell r="J49" t="str">
            <v>PRODUCTION</v>
          </cell>
          <cell r="K49" t="str">
            <v>Production Services Manager</v>
          </cell>
          <cell r="L49" t="str">
            <v>Logistics Manager</v>
          </cell>
          <cell r="M49" t="str">
            <v>IRETI OMOTOSO</v>
          </cell>
          <cell r="N49" t="str">
            <v>PRODUCTION</v>
          </cell>
          <cell r="O49" t="str">
            <v>OKEKE, JULIUS</v>
          </cell>
          <cell r="P49" t="str">
            <v>SAMUEL.BAJAH@SHELL.COM</v>
          </cell>
          <cell r="Q49" t="str">
            <v>OPEX</v>
          </cell>
          <cell r="R49" t="str">
            <v>OPEX</v>
          </cell>
          <cell r="S49" t="str">
            <v>NON SAL</v>
          </cell>
          <cell r="T49" t="str">
            <v>N/A</v>
          </cell>
          <cell r="U49" t="str">
            <v>N/A</v>
          </cell>
          <cell r="V49" t="str">
            <v>C_OPSE_OIL_Z11</v>
          </cell>
          <cell r="W49" t="str">
            <v>P235 Direct Management</v>
          </cell>
          <cell r="X49" t="str">
            <v>S7200 Services</v>
          </cell>
          <cell r="Y49" t="str">
            <v>A2340 Overhead</v>
          </cell>
          <cell r="AB49">
            <v>84997158.10180001</v>
          </cell>
          <cell r="AC49">
            <v>812496.42454399995</v>
          </cell>
          <cell r="AD49">
            <v>1091175.6314351475</v>
          </cell>
        </row>
        <row r="50">
          <cell r="A50">
            <v>101328</v>
          </cell>
          <cell r="B50" t="str">
            <v xml:space="preserve">FBF REG BUS FINANCE                     </v>
          </cell>
          <cell r="C50">
            <v>101328</v>
          </cell>
          <cell r="D50" t="str">
            <v xml:space="preserve">FBF REG BUS FINANCE                     </v>
          </cell>
          <cell r="E50">
            <v>415004</v>
          </cell>
          <cell r="F50">
            <v>4150</v>
          </cell>
          <cell r="G50" t="str">
            <v>G&amp;A</v>
          </cell>
          <cell r="H50" t="str">
            <v>BASE JV</v>
          </cell>
          <cell r="I50" t="str">
            <v>FINANCE</v>
          </cell>
          <cell r="J50" t="str">
            <v>FINANCE</v>
          </cell>
          <cell r="K50" t="str">
            <v>SPDC Finance Director</v>
          </cell>
          <cell r="L50" t="str">
            <v>BFM Security, Safety, Sust. Dev, Comm.</v>
          </cell>
          <cell r="M50" t="str">
            <v>CHIGBO ENENMO</v>
          </cell>
          <cell r="N50" t="str">
            <v>FINANCE</v>
          </cell>
          <cell r="O50" t="str">
            <v>AJILIMA- ISAAC, HAWA</v>
          </cell>
          <cell r="P50" t="str">
            <v>HAWA.AJILIMAISAAC@SHELL.COM</v>
          </cell>
          <cell r="Q50" t="str">
            <v>OPEX</v>
          </cell>
          <cell r="R50" t="str">
            <v>OPEX</v>
          </cell>
          <cell r="S50" t="str">
            <v>NON SAL</v>
          </cell>
          <cell r="T50" t="str">
            <v>N/A</v>
          </cell>
          <cell r="U50" t="str">
            <v>N/A</v>
          </cell>
          <cell r="V50" t="str">
            <v>N/A</v>
          </cell>
          <cell r="W50" t="str">
            <v>P236.06 Finance and Taxation</v>
          </cell>
          <cell r="X50" t="str">
            <v>S7200 Services</v>
          </cell>
          <cell r="Y50" t="str">
            <v>A2340 Overhead</v>
          </cell>
          <cell r="AB50">
            <v>0</v>
          </cell>
          <cell r="AC50">
            <v>0</v>
          </cell>
          <cell r="AD50">
            <v>0</v>
          </cell>
        </row>
        <row r="51">
          <cell r="A51" t="str">
            <v>O.NG.PAE.RKF.FLB.71300</v>
          </cell>
          <cell r="B51" t="str">
            <v>CATERING/ACCOMM/HSEKEEPING RUMUEKPE</v>
          </cell>
          <cell r="C51">
            <v>101276</v>
          </cell>
          <cell r="D51" t="str">
            <v>CATERING/ ACCOMMODATION &amp; HOUSEKEEPING IN LAND EAST</v>
          </cell>
          <cell r="E51">
            <v>413001</v>
          </cell>
          <cell r="F51">
            <v>4130</v>
          </cell>
          <cell r="G51" t="str">
            <v>OF-MTCE</v>
          </cell>
          <cell r="H51" t="str">
            <v>BASE JV</v>
          </cell>
          <cell r="I51" t="str">
            <v>PRODUCTION</v>
          </cell>
          <cell r="J51" t="str">
            <v>PRODUCTION</v>
          </cell>
          <cell r="K51" t="str">
            <v>Asset Manager, Land East Hub</v>
          </cell>
          <cell r="L51" t="str">
            <v>Asset Management Integration Lead</v>
          </cell>
          <cell r="M51" t="str">
            <v>IRETI OMOTOSO</v>
          </cell>
          <cell r="N51" t="str">
            <v>PRODUCTION</v>
          </cell>
          <cell r="O51" t="str">
            <v>ADEDIRAN, ADEWALE</v>
          </cell>
          <cell r="P51" t="str">
            <v>DENNIS.ONYEBUCHIE@SHELL.COM</v>
          </cell>
          <cell r="Q51" t="str">
            <v>OPEX</v>
          </cell>
          <cell r="R51" t="str">
            <v>OPEX</v>
          </cell>
          <cell r="S51" t="str">
            <v>NON SAL</v>
          </cell>
          <cell r="T51" t="str">
            <v>N/A</v>
          </cell>
          <cell r="U51" t="str">
            <v>N/A</v>
          </cell>
          <cell r="V51" t="str">
            <v>N_UMUE_EL1_N03</v>
          </cell>
          <cell r="W51" t="str">
            <v>P231 Production Operations</v>
          </cell>
          <cell r="X51" t="str">
            <v>S7200 Services</v>
          </cell>
          <cell r="Y51" t="str">
            <v>A2110 Production Operations</v>
          </cell>
          <cell r="AB51">
            <v>40901250</v>
          </cell>
          <cell r="AC51">
            <v>0</v>
          </cell>
          <cell r="AD51">
            <v>134102.45901639343</v>
          </cell>
        </row>
        <row r="52">
          <cell r="A52">
            <v>101331</v>
          </cell>
          <cell r="B52" t="str">
            <v>ITG TELEPHONE SERVICES</v>
          </cell>
          <cell r="C52">
            <v>101331</v>
          </cell>
          <cell r="D52" t="str">
            <v>ITG TELEPHONE SERVICES</v>
          </cell>
          <cell r="E52">
            <v>415005</v>
          </cell>
          <cell r="F52">
            <v>4150</v>
          </cell>
          <cell r="G52" t="str">
            <v>OF-E&amp;M</v>
          </cell>
          <cell r="H52" t="str">
            <v>BASE JV</v>
          </cell>
          <cell r="I52" t="str">
            <v>FINANCE</v>
          </cell>
          <cell r="J52" t="str">
            <v>IM &amp; IT</v>
          </cell>
          <cell r="K52" t="str">
            <v>IM&amp;IT Manager Nigeria &amp; Gabon</v>
          </cell>
          <cell r="L52" t="str">
            <v>JV Interface Manager</v>
          </cell>
          <cell r="M52" t="str">
            <v>CHIGBO ENENMO</v>
          </cell>
          <cell r="N52" t="str">
            <v>FINANCE/IT</v>
          </cell>
          <cell r="O52" t="str">
            <v>ONAMUSI, ADERONKE</v>
          </cell>
          <cell r="P52" t="str">
            <v>EMEKA.NDUBISI@SHELL.COM</v>
          </cell>
          <cell r="Q52" t="str">
            <v>OPEX</v>
          </cell>
          <cell r="R52" t="str">
            <v>OPEX</v>
          </cell>
          <cell r="S52" t="str">
            <v>NON SAL</v>
          </cell>
          <cell r="T52" t="str">
            <v>N/A</v>
          </cell>
          <cell r="U52" t="str">
            <v>N/A</v>
          </cell>
          <cell r="V52" t="str">
            <v>C_OPSE_OIL_Z11</v>
          </cell>
          <cell r="W52" t="str">
            <v>P236.03 IT</v>
          </cell>
          <cell r="X52" t="str">
            <v>S7200 Services</v>
          </cell>
          <cell r="Y52" t="str">
            <v>A2340 Overhead</v>
          </cell>
          <cell r="AB52">
            <v>119652256.97999999</v>
          </cell>
          <cell r="AC52">
            <v>737863.26800000004</v>
          </cell>
          <cell r="AD52">
            <v>1130165.7499016391</v>
          </cell>
        </row>
        <row r="53">
          <cell r="A53">
            <v>101332</v>
          </cell>
          <cell r="B53" t="str">
            <v>ITG TRANSMISSION</v>
          </cell>
          <cell r="C53">
            <v>101332</v>
          </cell>
          <cell r="D53" t="str">
            <v>ITG TRANSMISSION</v>
          </cell>
          <cell r="E53">
            <v>415005</v>
          </cell>
          <cell r="F53">
            <v>4150</v>
          </cell>
          <cell r="G53" t="str">
            <v>OF-E&amp;M</v>
          </cell>
          <cell r="H53" t="str">
            <v>BASE JV</v>
          </cell>
          <cell r="I53" t="str">
            <v>FINANCE</v>
          </cell>
          <cell r="J53" t="str">
            <v>IM &amp; IT</v>
          </cell>
          <cell r="K53" t="str">
            <v>IM&amp;IT Manager Nigeria &amp; Gabon</v>
          </cell>
          <cell r="L53" t="str">
            <v>JV Interface Manager</v>
          </cell>
          <cell r="M53" t="str">
            <v>CHIGBO ENENMO</v>
          </cell>
          <cell r="N53" t="str">
            <v>FINANCE/IT</v>
          </cell>
          <cell r="O53" t="str">
            <v>ONAMUSI, ADERONKE</v>
          </cell>
          <cell r="P53" t="str">
            <v>Inyengiyikabo.Abolo@shell.com</v>
          </cell>
          <cell r="Q53" t="str">
            <v>OPEX</v>
          </cell>
          <cell r="R53" t="str">
            <v>OPEX</v>
          </cell>
          <cell r="S53" t="str">
            <v>NON SAL</v>
          </cell>
          <cell r="T53" t="str">
            <v>N/A</v>
          </cell>
          <cell r="U53" t="str">
            <v>N/A</v>
          </cell>
          <cell r="V53" t="str">
            <v>C_OPSE_OIL_Z11</v>
          </cell>
          <cell r="W53" t="str">
            <v>P236.03 IT</v>
          </cell>
          <cell r="X53" t="str">
            <v>S7200 Services</v>
          </cell>
          <cell r="Y53" t="str">
            <v>A2340 Overhead</v>
          </cell>
          <cell r="AB53">
            <v>354887721.44837999</v>
          </cell>
          <cell r="AC53">
            <v>406778.83198379999</v>
          </cell>
          <cell r="AD53">
            <v>1570345.1318145539</v>
          </cell>
        </row>
        <row r="54">
          <cell r="A54" t="str">
            <v>O.NG.PAE.SUU.ACC.71300</v>
          </cell>
          <cell r="B54" t="str">
            <v>PAE.SUPPORT ACCOMODATION OPERATIONS</v>
          </cell>
          <cell r="C54">
            <v>101276</v>
          </cell>
          <cell r="D54" t="str">
            <v>CATERING/ ACCOMMODATION &amp; HOUSEKEEPING IN LAND EAST</v>
          </cell>
          <cell r="E54">
            <v>413001</v>
          </cell>
          <cell r="F54">
            <v>4130</v>
          </cell>
          <cell r="G54" t="str">
            <v>OF-MTCE</v>
          </cell>
          <cell r="H54" t="str">
            <v>BASE JV</v>
          </cell>
          <cell r="I54" t="str">
            <v>PRODUCTION</v>
          </cell>
          <cell r="J54" t="str">
            <v>PRODUCTION</v>
          </cell>
          <cell r="K54" t="str">
            <v>Asset Manager, Central Hub</v>
          </cell>
          <cell r="L54" t="str">
            <v>Asset Management Integration Lead</v>
          </cell>
          <cell r="M54" t="str">
            <v>IRETI OMOTOSO</v>
          </cell>
          <cell r="N54" t="str">
            <v>PRODUCTION</v>
          </cell>
          <cell r="O54" t="str">
            <v>ADEDIRAN, ADEWALE</v>
          </cell>
          <cell r="P54" t="str">
            <v>DENNIS.ONYEBUCHIE@SHELL.COM</v>
          </cell>
          <cell r="Q54" t="str">
            <v>OPEX</v>
          </cell>
          <cell r="R54" t="str">
            <v>OPEX</v>
          </cell>
          <cell r="S54" t="str">
            <v>NON SAL</v>
          </cell>
          <cell r="T54" t="str">
            <v>N/A</v>
          </cell>
          <cell r="U54" t="str">
            <v>N/A</v>
          </cell>
          <cell r="V54" t="str">
            <v>N/A</v>
          </cell>
          <cell r="W54" t="str">
            <v>P231 Production Operations</v>
          </cell>
          <cell r="X54" t="str">
            <v>S7200 Services</v>
          </cell>
          <cell r="Y54" t="str">
            <v>A2110 Production Operations</v>
          </cell>
          <cell r="AB54">
            <v>0</v>
          </cell>
          <cell r="AC54">
            <v>0</v>
          </cell>
          <cell r="AD54">
            <v>0</v>
          </cell>
        </row>
        <row r="55">
          <cell r="A55">
            <v>101335</v>
          </cell>
          <cell r="B55" t="str">
            <v>ITG TELEPHONE CALLS</v>
          </cell>
          <cell r="C55">
            <v>101335</v>
          </cell>
          <cell r="D55" t="str">
            <v>ITG TELEPHONE CALLS</v>
          </cell>
          <cell r="E55">
            <v>415005</v>
          </cell>
          <cell r="F55">
            <v>4150</v>
          </cell>
          <cell r="G55" t="str">
            <v>OF-E&amp;M</v>
          </cell>
          <cell r="H55" t="str">
            <v>BASE JV</v>
          </cell>
          <cell r="I55" t="str">
            <v>FINANCE</v>
          </cell>
          <cell r="J55" t="str">
            <v>IM &amp; IT</v>
          </cell>
          <cell r="K55" t="str">
            <v>IM&amp;IT Manager Nigeria &amp; Gabon</v>
          </cell>
          <cell r="L55" t="str">
            <v>JV Interface Manager</v>
          </cell>
          <cell r="M55" t="str">
            <v>CHIGBO ENENMO</v>
          </cell>
          <cell r="N55" t="str">
            <v>FINANCE/IT</v>
          </cell>
          <cell r="O55" t="str">
            <v>ONAMUSI, ADERONKE</v>
          </cell>
          <cell r="P55" t="str">
            <v>Afueri.Nwosisi@shell.com</v>
          </cell>
          <cell r="Q55" t="str">
            <v>OPEX</v>
          </cell>
          <cell r="R55" t="str">
            <v>OPEX</v>
          </cell>
          <cell r="S55" t="str">
            <v>NON SAL</v>
          </cell>
          <cell r="T55" t="str">
            <v>N/A</v>
          </cell>
          <cell r="U55" t="str">
            <v>N/A</v>
          </cell>
          <cell r="V55" t="str">
            <v>C_OPSE_OIL_Z11</v>
          </cell>
          <cell r="W55" t="str">
            <v>P236.03 IT</v>
          </cell>
          <cell r="X55" t="str">
            <v>S7200 Services</v>
          </cell>
          <cell r="Y55" t="str">
            <v>A2340 Overhead</v>
          </cell>
          <cell r="AB55">
            <v>105998031.22284001</v>
          </cell>
          <cell r="AC55">
            <v>0</v>
          </cell>
          <cell r="AD55">
            <v>347534.52859947551</v>
          </cell>
        </row>
        <row r="56">
          <cell r="A56" t="str">
            <v>O.NG.PAE.SUU.INF.71300</v>
          </cell>
          <cell r="B56" t="str">
            <v xml:space="preserve">PAE.Support IT Infra. Operations        </v>
          </cell>
          <cell r="C56">
            <v>101276</v>
          </cell>
          <cell r="D56" t="str">
            <v>CATERING/ ACCOMMODATION &amp; HOUSEKEEPING IN LAND EAST</v>
          </cell>
          <cell r="E56">
            <v>413001</v>
          </cell>
          <cell r="F56">
            <v>4130</v>
          </cell>
          <cell r="G56" t="str">
            <v>OF-MTCE</v>
          </cell>
          <cell r="H56" t="str">
            <v>BASE JV</v>
          </cell>
          <cell r="I56" t="str">
            <v>PRODUCTION</v>
          </cell>
          <cell r="J56" t="str">
            <v>PRODUCTION</v>
          </cell>
          <cell r="K56" t="str">
            <v>Asset Manager, Central Hub</v>
          </cell>
          <cell r="L56" t="str">
            <v>Asset Management Integration Lead</v>
          </cell>
          <cell r="M56" t="str">
            <v>IRETI OMOTOSO</v>
          </cell>
          <cell r="N56" t="str">
            <v>PRODUCTION</v>
          </cell>
          <cell r="O56" t="str">
            <v>ADEDIRAN, ADEWALE</v>
          </cell>
          <cell r="P56" t="str">
            <v>DENNIS.ONYEBUCHIE@SHELL.COM</v>
          </cell>
          <cell r="Q56" t="str">
            <v>OPEX</v>
          </cell>
          <cell r="R56" t="str">
            <v>OPEX</v>
          </cell>
          <cell r="S56" t="str">
            <v>NON SAL</v>
          </cell>
          <cell r="T56" t="str">
            <v>N/A</v>
          </cell>
          <cell r="U56" t="str">
            <v>N/A</v>
          </cell>
          <cell r="V56" t="str">
            <v>N/A</v>
          </cell>
          <cell r="W56" t="str">
            <v>P236.03 IT</v>
          </cell>
          <cell r="X56" t="str">
            <v>S7200 Services</v>
          </cell>
          <cell r="Y56" t="str">
            <v>A2340 Overhead</v>
          </cell>
          <cell r="AB56">
            <v>0</v>
          </cell>
          <cell r="AC56">
            <v>0</v>
          </cell>
          <cell r="AD56">
            <v>0</v>
          </cell>
        </row>
        <row r="57">
          <cell r="A57">
            <v>101338</v>
          </cell>
          <cell r="B57" t="str">
            <v>OVERHEADS, PNCFGL LOGISTICS MANAGEMENT</v>
          </cell>
          <cell r="C57">
            <v>101338</v>
          </cell>
          <cell r="D57" t="str">
            <v>OVERHEADS, PNCFGL LOGISTICS MANAGEMENT</v>
          </cell>
          <cell r="E57">
            <v>415002</v>
          </cell>
          <cell r="F57">
            <v>4150</v>
          </cell>
          <cell r="G57" t="str">
            <v>G&amp;A</v>
          </cell>
          <cell r="H57" t="str">
            <v>BASE JV</v>
          </cell>
          <cell r="I57" t="str">
            <v>PRODUCTION</v>
          </cell>
          <cell r="J57" t="str">
            <v>PRODUCTION</v>
          </cell>
          <cell r="K57" t="str">
            <v>Production Services Manager</v>
          </cell>
          <cell r="L57" t="str">
            <v>Logistics Manager</v>
          </cell>
          <cell r="M57" t="str">
            <v>IRETI OMOTOSO</v>
          </cell>
          <cell r="N57" t="str">
            <v>PRODUCTION</v>
          </cell>
          <cell r="O57" t="str">
            <v>OKEKE, JULIUS</v>
          </cell>
          <cell r="P57" t="str">
            <v>PETER.AKPOKODJE@SHELL.COM</v>
          </cell>
          <cell r="Q57" t="str">
            <v>OPEX</v>
          </cell>
          <cell r="R57" t="str">
            <v>OPEX</v>
          </cell>
          <cell r="S57" t="str">
            <v>NON SAL</v>
          </cell>
          <cell r="T57" t="str">
            <v>N/A</v>
          </cell>
          <cell r="U57" t="str">
            <v>N/A</v>
          </cell>
          <cell r="V57" t="str">
            <v>C_OPSE_OIL_Z11</v>
          </cell>
          <cell r="W57" t="str">
            <v>P236.07 Procurement Management</v>
          </cell>
          <cell r="X57" t="str">
            <v>S7200 Services</v>
          </cell>
          <cell r="Y57" t="str">
            <v>A2340 Overhead</v>
          </cell>
          <cell r="AB57">
            <v>17632303.448275864</v>
          </cell>
          <cell r="AC57">
            <v>10124</v>
          </cell>
          <cell r="AD57">
            <v>67934.83097795365</v>
          </cell>
        </row>
        <row r="58">
          <cell r="A58">
            <v>101339</v>
          </cell>
          <cell r="B58" t="str">
            <v>LICENCES,FEES/CLEARING AND FORWARDING</v>
          </cell>
          <cell r="C58">
            <v>101339</v>
          </cell>
          <cell r="D58" t="str">
            <v>SSC LAND EAST</v>
          </cell>
          <cell r="E58">
            <v>415003</v>
          </cell>
          <cell r="F58">
            <v>4150</v>
          </cell>
          <cell r="G58" t="str">
            <v>PMM</v>
          </cell>
          <cell r="H58" t="str">
            <v>BASE JV</v>
          </cell>
          <cell r="I58" t="str">
            <v>PRODUCTION</v>
          </cell>
          <cell r="J58" t="str">
            <v>PRODUCTION</v>
          </cell>
          <cell r="K58" t="str">
            <v>Production Services Manager</v>
          </cell>
          <cell r="L58" t="str">
            <v>Logistics Manager</v>
          </cell>
          <cell r="M58" t="str">
            <v>IRETI OMOTOSO</v>
          </cell>
          <cell r="N58" t="str">
            <v>PRODUCTION</v>
          </cell>
          <cell r="O58" t="str">
            <v>OKEKE, JULIUS</v>
          </cell>
          <cell r="P58" t="str">
            <v>DOMINIK.ATUEGBU@SHELL.COM</v>
          </cell>
          <cell r="Q58" t="str">
            <v>OPEX</v>
          </cell>
          <cell r="R58" t="str">
            <v>OPEX</v>
          </cell>
          <cell r="S58" t="str">
            <v>NON SAL</v>
          </cell>
          <cell r="T58" t="str">
            <v>N/A</v>
          </cell>
          <cell r="U58" t="str">
            <v>N/A</v>
          </cell>
          <cell r="V58" t="str">
            <v>C_OPSE_OIL_Z11</v>
          </cell>
          <cell r="W58" t="str">
            <v>P236.07 Procurement Management</v>
          </cell>
          <cell r="X58" t="str">
            <v>S7200 Services</v>
          </cell>
          <cell r="Y58" t="str">
            <v>A2340 Overhead</v>
          </cell>
          <cell r="AB58">
            <v>41567418</v>
          </cell>
          <cell r="AC58">
            <v>25380</v>
          </cell>
          <cell r="AD58">
            <v>161666.61639344261</v>
          </cell>
        </row>
        <row r="59">
          <cell r="A59">
            <v>101340</v>
          </cell>
          <cell r="B59" t="str">
            <v>KIDNEY ISLAND CATERING</v>
          </cell>
          <cell r="C59">
            <v>101340</v>
          </cell>
          <cell r="D59" t="str">
            <v xml:space="preserve">KIDNEY ISLAND CATERING </v>
          </cell>
          <cell r="E59">
            <v>415003</v>
          </cell>
          <cell r="F59">
            <v>4150</v>
          </cell>
          <cell r="G59" t="str">
            <v>PMM</v>
          </cell>
          <cell r="H59" t="str">
            <v>BASE JV</v>
          </cell>
          <cell r="I59" t="str">
            <v>PRODUCTION</v>
          </cell>
          <cell r="J59" t="str">
            <v>PRODUCTION</v>
          </cell>
          <cell r="K59" t="str">
            <v>Production Services Manager</v>
          </cell>
          <cell r="L59" t="str">
            <v>Logistics Manager</v>
          </cell>
          <cell r="M59" t="str">
            <v>IRETI OMOTOSO</v>
          </cell>
          <cell r="N59" t="str">
            <v>PRODUCTION</v>
          </cell>
          <cell r="O59" t="str">
            <v>OKEKE, JULIUS</v>
          </cell>
          <cell r="P59" t="str">
            <v>MICHAEL.SOLUADE@SHELL.COM</v>
          </cell>
          <cell r="Q59" t="str">
            <v>OPEX</v>
          </cell>
          <cell r="R59" t="str">
            <v>OPEX</v>
          </cell>
          <cell r="S59" t="str">
            <v>NON SAL</v>
          </cell>
          <cell r="T59" t="str">
            <v>N/A</v>
          </cell>
          <cell r="U59" t="str">
            <v>N/A</v>
          </cell>
          <cell r="V59" t="str">
            <v>N/A</v>
          </cell>
          <cell r="W59" t="str">
            <v>P236.07 Procurement Management</v>
          </cell>
          <cell r="X59" t="str">
            <v>S7200 Services</v>
          </cell>
          <cell r="Y59" t="str">
            <v>A2340 Overhead</v>
          </cell>
          <cell r="AB59">
            <v>0</v>
          </cell>
          <cell r="AC59">
            <v>0</v>
          </cell>
          <cell r="AD59">
            <v>0</v>
          </cell>
        </row>
        <row r="60">
          <cell r="A60">
            <v>101341</v>
          </cell>
          <cell r="B60" t="str">
            <v>SSC WAREHOUSING EAST</v>
          </cell>
          <cell r="C60">
            <v>101341</v>
          </cell>
          <cell r="D60" t="str">
            <v>SSC WAREHOUSING EAST</v>
          </cell>
          <cell r="E60">
            <v>415002</v>
          </cell>
          <cell r="F60">
            <v>4150</v>
          </cell>
          <cell r="G60" t="str">
            <v>PMM</v>
          </cell>
          <cell r="H60" t="str">
            <v>BASE JV</v>
          </cell>
          <cell r="I60" t="str">
            <v>FINANCE</v>
          </cell>
          <cell r="J60" t="str">
            <v>CONTRACTING &amp; PROCUREMENT</v>
          </cell>
          <cell r="K60" t="str">
            <v>Manager CP UI Nigeria &amp; Gabon</v>
          </cell>
          <cell r="L60" t="str">
            <v>PM Materials Management</v>
          </cell>
          <cell r="M60" t="str">
            <v>CHIGBO ENENMO</v>
          </cell>
          <cell r="N60" t="str">
            <v>FINANCE/CP</v>
          </cell>
          <cell r="O60" t="str">
            <v>AJILIMA- ISAAC, HAWA</v>
          </cell>
          <cell r="P60" t="str">
            <v>PETER.OLUWATUMISE@SHELL.COM</v>
          </cell>
          <cell r="Q60" t="str">
            <v>OPEX</v>
          </cell>
          <cell r="R60" t="str">
            <v>OPEX</v>
          </cell>
          <cell r="S60" t="str">
            <v>NON SAL</v>
          </cell>
          <cell r="T60" t="str">
            <v>N/A</v>
          </cell>
          <cell r="U60" t="str">
            <v>N/A</v>
          </cell>
          <cell r="V60" t="str">
            <v>C_OPSE_OIL_Z11</v>
          </cell>
          <cell r="W60" t="str">
            <v>P236.07 Procurement Management</v>
          </cell>
          <cell r="X60" t="str">
            <v>S7200 Services</v>
          </cell>
          <cell r="Y60" t="str">
            <v>A2110 Production Operations</v>
          </cell>
          <cell r="AB60">
            <v>26092039.199999996</v>
          </cell>
          <cell r="AC60">
            <v>375067.88</v>
          </cell>
          <cell r="AD60">
            <v>460615.54950819671</v>
          </cell>
        </row>
        <row r="61">
          <cell r="A61">
            <v>101342</v>
          </cell>
          <cell r="B61" t="str">
            <v>SSC TECH MGT AND SUPPORT</v>
          </cell>
          <cell r="C61">
            <v>101342</v>
          </cell>
          <cell r="D61" t="str">
            <v>SSC TECH MGT AND SUPPORT</v>
          </cell>
          <cell r="E61">
            <v>415003</v>
          </cell>
          <cell r="F61">
            <v>4150</v>
          </cell>
          <cell r="G61" t="str">
            <v>PMM</v>
          </cell>
          <cell r="H61" t="str">
            <v>BASE JV</v>
          </cell>
          <cell r="I61" t="str">
            <v>PRODUCTION</v>
          </cell>
          <cell r="J61" t="str">
            <v>PRODUCTION</v>
          </cell>
          <cell r="K61" t="str">
            <v>Production Services Manager</v>
          </cell>
          <cell r="L61" t="str">
            <v>Logistics Manager</v>
          </cell>
          <cell r="M61" t="str">
            <v>IRETI OMOTOSO</v>
          </cell>
          <cell r="N61" t="str">
            <v>PRODUCTION</v>
          </cell>
          <cell r="O61" t="str">
            <v>OKEKE, JULIUS</v>
          </cell>
          <cell r="P61" t="str">
            <v>PETER.AKPOKODJE@SHELL.COM</v>
          </cell>
          <cell r="Q61" t="str">
            <v>OPEX</v>
          </cell>
          <cell r="R61" t="str">
            <v>OPEX</v>
          </cell>
          <cell r="S61" t="str">
            <v>NON SAL</v>
          </cell>
          <cell r="T61" t="str">
            <v>N/A</v>
          </cell>
          <cell r="U61" t="str">
            <v>N/A</v>
          </cell>
          <cell r="V61" t="str">
            <v>C_OPSE_OIL_Z11</v>
          </cell>
          <cell r="W61" t="str">
            <v>P236.07 Procurement Management</v>
          </cell>
          <cell r="X61" t="str">
            <v>S7200 Services</v>
          </cell>
          <cell r="Y61" t="str">
            <v>A2340 Overhead</v>
          </cell>
          <cell r="AB61">
            <v>71528793.103448018</v>
          </cell>
          <cell r="AC61">
            <v>50000</v>
          </cell>
          <cell r="AD61">
            <v>284520.63312605908</v>
          </cell>
        </row>
        <row r="62">
          <cell r="A62">
            <v>101343</v>
          </cell>
          <cell r="B62" t="str">
            <v>SSC SUPPORT SERVICES EAST</v>
          </cell>
          <cell r="C62">
            <v>101343</v>
          </cell>
          <cell r="D62" t="str">
            <v>SSC SUPPORT SERVICES EAST</v>
          </cell>
          <cell r="E62">
            <v>415003</v>
          </cell>
          <cell r="F62">
            <v>4150</v>
          </cell>
          <cell r="G62" t="str">
            <v>PMM</v>
          </cell>
          <cell r="H62" t="str">
            <v>BASE JV</v>
          </cell>
          <cell r="I62" t="str">
            <v>PRODUCTION</v>
          </cell>
          <cell r="J62" t="str">
            <v>PRODUCTION</v>
          </cell>
          <cell r="K62" t="str">
            <v>Production Services Manager</v>
          </cell>
          <cell r="L62" t="str">
            <v>Logistics Manager</v>
          </cell>
          <cell r="M62" t="str">
            <v>IRETI OMOTOSO</v>
          </cell>
          <cell r="N62" t="str">
            <v>PRODUCTION</v>
          </cell>
          <cell r="O62" t="str">
            <v>OKEKE, JULIUS</v>
          </cell>
          <cell r="P62" t="str">
            <v>EDOGHOGHO.ENAIBRE@SHELL.COM</v>
          </cell>
          <cell r="Q62" t="str">
            <v>OPEX</v>
          </cell>
          <cell r="R62" t="str">
            <v>OPEX</v>
          </cell>
          <cell r="S62" t="str">
            <v>NON SAL</v>
          </cell>
          <cell r="T62" t="str">
            <v>N/A</v>
          </cell>
          <cell r="U62" t="str">
            <v>N/A</v>
          </cell>
          <cell r="V62" t="str">
            <v>C_OPSE_OIL_Z11</v>
          </cell>
          <cell r="W62" t="str">
            <v>P236.07 Procurement Management</v>
          </cell>
          <cell r="X62" t="str">
            <v>S7200 Services</v>
          </cell>
          <cell r="Y62" t="str">
            <v>A2340 Overhead</v>
          </cell>
          <cell r="AB62">
            <v>7614500</v>
          </cell>
          <cell r="AC62">
            <v>0</v>
          </cell>
          <cell r="AD62">
            <v>24965.573770491803</v>
          </cell>
        </row>
        <row r="63">
          <cell r="A63" t="str">
            <v>O.NG.PAE.SUU.INF.724FP</v>
          </cell>
          <cell r="B63" t="str">
            <v>PAE.SUPPORT IT INFRA. PREV.</v>
          </cell>
          <cell r="C63">
            <v>101276</v>
          </cell>
          <cell r="D63" t="str">
            <v>CATERING/ ACCOMMODATION &amp; HOUSEKEEPING IN LAND EAST</v>
          </cell>
          <cell r="E63">
            <v>413001</v>
          </cell>
          <cell r="F63">
            <v>4130</v>
          </cell>
          <cell r="G63" t="str">
            <v>OF-MTCE</v>
          </cell>
          <cell r="H63" t="str">
            <v>BASE JV</v>
          </cell>
          <cell r="I63" t="str">
            <v>PRODUCTION</v>
          </cell>
          <cell r="J63" t="str">
            <v>PRODUCTION</v>
          </cell>
          <cell r="K63" t="str">
            <v>Asset Manager, Central Hub</v>
          </cell>
          <cell r="L63" t="str">
            <v>Asset Management Integration Lead</v>
          </cell>
          <cell r="M63" t="str">
            <v>IRETI OMOTOSO</v>
          </cell>
          <cell r="N63" t="str">
            <v>PRODUCTION</v>
          </cell>
          <cell r="O63" t="str">
            <v>ADEDIRAN, ADEWALE</v>
          </cell>
          <cell r="P63" t="str">
            <v>DENNIS.ONYEBUCHIE@SHELL.COM</v>
          </cell>
          <cell r="Q63" t="str">
            <v>OPEX</v>
          </cell>
          <cell r="R63" t="str">
            <v>OPEX</v>
          </cell>
          <cell r="S63" t="str">
            <v>NON SAL</v>
          </cell>
          <cell r="T63" t="str">
            <v>N/A</v>
          </cell>
          <cell r="U63" t="str">
            <v>N/A</v>
          </cell>
          <cell r="V63" t="str">
            <v>N/A</v>
          </cell>
          <cell r="W63" t="str">
            <v>P236.03 IT</v>
          </cell>
          <cell r="X63" t="str">
            <v>S7200 Services</v>
          </cell>
          <cell r="Y63" t="str">
            <v>A2340 Overhead</v>
          </cell>
          <cell r="AB63">
            <v>0</v>
          </cell>
          <cell r="AC63">
            <v>0</v>
          </cell>
          <cell r="AD63">
            <v>0</v>
          </cell>
        </row>
        <row r="64">
          <cell r="A64" t="str">
            <v>O.NG.PAE.SUU.PSA.71300</v>
          </cell>
          <cell r="B64" t="str">
            <v>PAE SUPPORT ACCOMODATION OPERATIONS</v>
          </cell>
          <cell r="C64">
            <v>101276</v>
          </cell>
          <cell r="D64" t="str">
            <v>CATERING/ ACCOMMODATION &amp; HOUSEKEEPING IN LAND EAST</v>
          </cell>
          <cell r="E64">
            <v>413001</v>
          </cell>
          <cell r="F64">
            <v>4130</v>
          </cell>
          <cell r="G64" t="str">
            <v>OF-MTCE</v>
          </cell>
          <cell r="H64" t="str">
            <v>BASE JV</v>
          </cell>
          <cell r="I64" t="str">
            <v>PRODUCTION</v>
          </cell>
          <cell r="J64" t="str">
            <v>PRODUCTION</v>
          </cell>
          <cell r="K64" t="str">
            <v>Asset Manager, Central Hub</v>
          </cell>
          <cell r="L64" t="str">
            <v>Asset Management Integration Lead</v>
          </cell>
          <cell r="M64" t="str">
            <v>IRETI OMOTOSO</v>
          </cell>
          <cell r="N64" t="str">
            <v>PRODUCTION</v>
          </cell>
          <cell r="O64" t="str">
            <v>ADEDIRAN, ADEWALE</v>
          </cell>
          <cell r="P64" t="str">
            <v>DENNIS.ONYEBUCHIE@SHELL.COM</v>
          </cell>
          <cell r="Q64" t="str">
            <v>OPEX</v>
          </cell>
          <cell r="R64" t="str">
            <v>OPEX</v>
          </cell>
          <cell r="S64" t="str">
            <v>NON SAL</v>
          </cell>
          <cell r="T64" t="str">
            <v>N/A</v>
          </cell>
          <cell r="U64" t="str">
            <v>N/A</v>
          </cell>
          <cell r="V64" t="str">
            <v>N/A</v>
          </cell>
          <cell r="W64" t="str">
            <v>P231 Production Operations</v>
          </cell>
          <cell r="X64" t="str">
            <v>S7200 Services</v>
          </cell>
          <cell r="Y64" t="str">
            <v>A2110 Production Operations</v>
          </cell>
          <cell r="AB64">
            <v>0</v>
          </cell>
          <cell r="AC64">
            <v>0</v>
          </cell>
          <cell r="AD64">
            <v>0</v>
          </cell>
        </row>
        <row r="65">
          <cell r="A65" t="str">
            <v>O.NG.PAE.UBF.FLB.71300</v>
          </cell>
          <cell r="B65" t="str">
            <v>CATERING/ACCOMM/HSEKEEPING UBIE</v>
          </cell>
          <cell r="C65">
            <v>101276</v>
          </cell>
          <cell r="D65" t="str">
            <v>CATERING/ ACCOMMODATION &amp; HOUSEKEEPING IN LAND EAST</v>
          </cell>
          <cell r="E65">
            <v>413001</v>
          </cell>
          <cell r="F65">
            <v>4130</v>
          </cell>
          <cell r="G65" t="str">
            <v>OF-MTCE</v>
          </cell>
          <cell r="H65" t="str">
            <v>BASE JV</v>
          </cell>
          <cell r="I65" t="str">
            <v>PRODUCTION</v>
          </cell>
          <cell r="J65" t="str">
            <v>PRODUCTION</v>
          </cell>
          <cell r="K65" t="str">
            <v>Asset Manager, Central Hub</v>
          </cell>
          <cell r="L65" t="str">
            <v>Asset Management Integration Lead</v>
          </cell>
          <cell r="M65" t="str">
            <v>IRETI OMOTOSO</v>
          </cell>
          <cell r="N65" t="str">
            <v>PRODUCTION</v>
          </cell>
          <cell r="O65" t="str">
            <v>ADEDIRAN, ADEWALE</v>
          </cell>
          <cell r="P65" t="str">
            <v>DENNIS.ONYEBUCHIE@SHELL.COM</v>
          </cell>
          <cell r="Q65" t="str">
            <v>OPEX</v>
          </cell>
          <cell r="R65" t="str">
            <v>OPEX</v>
          </cell>
          <cell r="S65" t="str">
            <v>NON SAL</v>
          </cell>
          <cell r="T65" t="str">
            <v>N/A</v>
          </cell>
          <cell r="U65" t="str">
            <v>N/A</v>
          </cell>
          <cell r="V65" t="str">
            <v>N_NUNR_EL2_N03</v>
          </cell>
          <cell r="W65" t="str">
            <v>P231 Production Operations</v>
          </cell>
          <cell r="X65" t="str">
            <v>S7200 Services</v>
          </cell>
          <cell r="Y65" t="str">
            <v>A2110 Production Operations</v>
          </cell>
          <cell r="AB65">
            <v>6110400</v>
          </cell>
          <cell r="AC65">
            <v>0</v>
          </cell>
          <cell r="AD65">
            <v>20034.098360655738</v>
          </cell>
        </row>
        <row r="66">
          <cell r="A66" t="str">
            <v>O.NG.PAE.UCF.FLB.71300</v>
          </cell>
          <cell r="B66" t="str">
            <v>CATERING/ACCOMM/HSEKEEPING UMUECHEM</v>
          </cell>
          <cell r="C66">
            <v>101276</v>
          </cell>
          <cell r="D66" t="str">
            <v>CATERING/ ACCOMMODATION &amp; HOUSEKEEPING IN LAND EAST</v>
          </cell>
          <cell r="E66">
            <v>413001</v>
          </cell>
          <cell r="F66">
            <v>4130</v>
          </cell>
          <cell r="G66" t="str">
            <v>OF-MTCE</v>
          </cell>
          <cell r="H66" t="str">
            <v>BASE JV</v>
          </cell>
          <cell r="I66" t="str">
            <v>PRODUCTION</v>
          </cell>
          <cell r="J66" t="str">
            <v>PRODUCTION</v>
          </cell>
          <cell r="K66" t="str">
            <v>Asset Manager, Land East Hub</v>
          </cell>
          <cell r="L66" t="str">
            <v>Asset Management Integration Lead</v>
          </cell>
          <cell r="M66" t="str">
            <v>IRETI OMOTOSO</v>
          </cell>
          <cell r="N66" t="str">
            <v>PRODUCTION</v>
          </cell>
          <cell r="O66" t="str">
            <v>ADEDIRAN, ADEWALE</v>
          </cell>
          <cell r="P66" t="str">
            <v>DENNIS.ONYEBUCHIE@SHELL.COM</v>
          </cell>
          <cell r="Q66" t="str">
            <v>OPEX</v>
          </cell>
          <cell r="R66" t="str">
            <v>OPEX</v>
          </cell>
          <cell r="S66" t="str">
            <v>NON SAL</v>
          </cell>
          <cell r="T66" t="str">
            <v>N/A</v>
          </cell>
          <cell r="U66" t="str">
            <v>N/A</v>
          </cell>
          <cell r="V66" t="str">
            <v>N_UMUE_EL1_N03</v>
          </cell>
          <cell r="W66" t="str">
            <v>P231 Production Operations</v>
          </cell>
          <cell r="X66" t="str">
            <v>S7200 Services</v>
          </cell>
          <cell r="Y66" t="str">
            <v>A2110 Production Operations</v>
          </cell>
          <cell r="AB66">
            <v>12285940</v>
          </cell>
          <cell r="AC66">
            <v>0</v>
          </cell>
          <cell r="AD66">
            <v>40281.770491803276</v>
          </cell>
        </row>
        <row r="67">
          <cell r="A67">
            <v>101349</v>
          </cell>
          <cell r="B67" t="str">
            <v>SSC MARINE LIGHT VESSELS WEST</v>
          </cell>
          <cell r="C67">
            <v>101349</v>
          </cell>
          <cell r="D67" t="str">
            <v>SSC MARINE LIGHT VESSELS WEST</v>
          </cell>
          <cell r="E67">
            <v>415003</v>
          </cell>
          <cell r="F67">
            <v>4150</v>
          </cell>
          <cell r="G67" t="str">
            <v>PMM</v>
          </cell>
          <cell r="H67" t="str">
            <v>BASE JV</v>
          </cell>
          <cell r="I67" t="str">
            <v>PRODUCTION</v>
          </cell>
          <cell r="J67" t="str">
            <v>PRODUCTION</v>
          </cell>
          <cell r="K67" t="str">
            <v>Production Services Manager</v>
          </cell>
          <cell r="L67" t="str">
            <v>Logistics Manager</v>
          </cell>
          <cell r="M67" t="str">
            <v>IRETI OMOTOSO</v>
          </cell>
          <cell r="N67" t="str">
            <v>PRODUCTION</v>
          </cell>
          <cell r="O67" t="str">
            <v>OKEKE, JULIUS</v>
          </cell>
          <cell r="P67" t="str">
            <v>MICHAEL.SOLUADE@SHELL.COM</v>
          </cell>
          <cell r="Q67" t="str">
            <v>OPEX</v>
          </cell>
          <cell r="R67" t="str">
            <v>OPEX</v>
          </cell>
          <cell r="S67" t="str">
            <v>NON SAL</v>
          </cell>
          <cell r="T67" t="str">
            <v>N/A</v>
          </cell>
          <cell r="U67" t="str">
            <v>N/A</v>
          </cell>
          <cell r="V67" t="str">
            <v>N/A</v>
          </cell>
          <cell r="W67" t="str">
            <v>P231 Production Operations</v>
          </cell>
          <cell r="X67" t="str">
            <v>S7200 Services</v>
          </cell>
          <cell r="Y67" t="str">
            <v>A2110 Production Operations</v>
          </cell>
          <cell r="AB67">
            <v>0</v>
          </cell>
          <cell r="AC67">
            <v>0</v>
          </cell>
          <cell r="AD67">
            <v>0</v>
          </cell>
        </row>
        <row r="68">
          <cell r="A68" t="str">
            <v>O.NG.PBE.DCF.FLB.71300</v>
          </cell>
          <cell r="B68" t="str">
            <v>CATERING/ACCOMM/HSEKEEPING DIEBU CREEK</v>
          </cell>
          <cell r="C68">
            <v>101276</v>
          </cell>
          <cell r="D68" t="str">
            <v>CATERING/ ACCOMMODATION &amp; HOUSEKEEPING IN LAND EAST</v>
          </cell>
          <cell r="E68">
            <v>413001</v>
          </cell>
          <cell r="F68">
            <v>4130</v>
          </cell>
          <cell r="G68" t="str">
            <v>OF-MTCE</v>
          </cell>
          <cell r="H68" t="str">
            <v>BASE JV</v>
          </cell>
          <cell r="I68" t="str">
            <v>PRODUCTION</v>
          </cell>
          <cell r="J68" t="str">
            <v>PRODUCTION</v>
          </cell>
          <cell r="K68" t="str">
            <v>Asset Manager, Central Hub</v>
          </cell>
          <cell r="L68" t="str">
            <v>Asset Management Integration Lead</v>
          </cell>
          <cell r="M68" t="str">
            <v>IRETI OMOTOSO</v>
          </cell>
          <cell r="N68" t="str">
            <v>PRODUCTION</v>
          </cell>
          <cell r="O68" t="str">
            <v>ADEDIRAN, ADEWALE</v>
          </cell>
          <cell r="P68" t="str">
            <v>DENNIS.ONYEBUCHIE@SHELL.COM</v>
          </cell>
          <cell r="Q68" t="str">
            <v>OPEX</v>
          </cell>
          <cell r="R68" t="str">
            <v>OPEX</v>
          </cell>
          <cell r="S68" t="str">
            <v>NON SAL</v>
          </cell>
          <cell r="T68" t="str">
            <v>N/A</v>
          </cell>
          <cell r="U68" t="str">
            <v>N/A</v>
          </cell>
          <cell r="V68" t="str">
            <v>N_DBUC_EL2_N03</v>
          </cell>
          <cell r="W68" t="str">
            <v>P231 Production Operations</v>
          </cell>
          <cell r="X68" t="str">
            <v>S7200 Services</v>
          </cell>
          <cell r="Y68" t="str">
            <v>A2110 Production Operations</v>
          </cell>
          <cell r="AB68">
            <v>6110400</v>
          </cell>
          <cell r="AC68">
            <v>0</v>
          </cell>
          <cell r="AD68">
            <v>20034.098360655738</v>
          </cell>
        </row>
        <row r="69">
          <cell r="A69" t="str">
            <v>O.NG.PBE.NUF.FLB.71300</v>
          </cell>
          <cell r="B69" t="str">
            <v>CATERING/ACCOMM/HSEKEEPING NUN RIVER</v>
          </cell>
          <cell r="C69">
            <v>101276</v>
          </cell>
          <cell r="D69" t="str">
            <v>CATERING/ ACCOMMODATION &amp; HOUSEKEEPING IN LAND EAST</v>
          </cell>
          <cell r="E69">
            <v>413001</v>
          </cell>
          <cell r="F69">
            <v>4130</v>
          </cell>
          <cell r="G69" t="str">
            <v>OF-MTCE</v>
          </cell>
          <cell r="H69" t="str">
            <v>BASE JV</v>
          </cell>
          <cell r="I69" t="str">
            <v>PRODUCTION</v>
          </cell>
          <cell r="J69" t="str">
            <v>PRODUCTION</v>
          </cell>
          <cell r="K69" t="str">
            <v>Asset Manager, Central Hub</v>
          </cell>
          <cell r="L69" t="str">
            <v>Asset Management Integration Lead</v>
          </cell>
          <cell r="M69" t="str">
            <v>IRETI OMOTOSO</v>
          </cell>
          <cell r="N69" t="str">
            <v>PRODUCTION</v>
          </cell>
          <cell r="O69" t="str">
            <v>ADEDIRAN, ADEWALE</v>
          </cell>
          <cell r="P69" t="str">
            <v>DENNIS.ONYEBUCHIE@SHELL.COM</v>
          </cell>
          <cell r="Q69" t="str">
            <v>OPEX</v>
          </cell>
          <cell r="R69" t="str">
            <v>OPEX</v>
          </cell>
          <cell r="S69" t="str">
            <v>NON SAL</v>
          </cell>
          <cell r="T69" t="str">
            <v>N/A</v>
          </cell>
          <cell r="U69" t="str">
            <v>N/A</v>
          </cell>
          <cell r="V69" t="str">
            <v>N_NUNR_EL2_N03</v>
          </cell>
          <cell r="W69" t="str">
            <v>P231 Production Operations</v>
          </cell>
          <cell r="X69" t="str">
            <v>S7200 Services</v>
          </cell>
          <cell r="Y69" t="str">
            <v>A2110 Production Operations</v>
          </cell>
          <cell r="AB69">
            <v>96994109</v>
          </cell>
          <cell r="AC69">
            <v>0</v>
          </cell>
          <cell r="AD69">
            <v>318013.47213114752</v>
          </cell>
        </row>
        <row r="70">
          <cell r="A70">
            <v>101361</v>
          </cell>
          <cell r="B70" t="str">
            <v>SIO VSAT FOR FLBS</v>
          </cell>
          <cell r="C70">
            <v>101361</v>
          </cell>
          <cell r="D70" t="str">
            <v>SIO VSAT FOR FLBS</v>
          </cell>
          <cell r="E70">
            <v>415005</v>
          </cell>
          <cell r="F70">
            <v>4150</v>
          </cell>
          <cell r="G70" t="str">
            <v>OF-E&amp;M</v>
          </cell>
          <cell r="H70" t="str">
            <v>BASE JV</v>
          </cell>
          <cell r="I70" t="str">
            <v>FINANCE</v>
          </cell>
          <cell r="J70" t="str">
            <v>IM &amp; IT</v>
          </cell>
          <cell r="K70" t="str">
            <v>IM&amp;IT Manager Nigeria &amp; Gabon</v>
          </cell>
          <cell r="L70" t="str">
            <v>JV Interface Manager</v>
          </cell>
          <cell r="M70" t="str">
            <v>CHIGBO ENENMO</v>
          </cell>
          <cell r="N70" t="str">
            <v>FINANCE/IT</v>
          </cell>
          <cell r="O70" t="str">
            <v>ONAMUSI, ADERONKE</v>
          </cell>
          <cell r="P70" t="str">
            <v>kings.ituen@shell.com</v>
          </cell>
          <cell r="Q70" t="str">
            <v>OPEX</v>
          </cell>
          <cell r="R70" t="str">
            <v>OPEX</v>
          </cell>
          <cell r="S70" t="str">
            <v>NON SAL</v>
          </cell>
          <cell r="T70" t="str">
            <v>N/A</v>
          </cell>
          <cell r="U70" t="str">
            <v>N/A</v>
          </cell>
          <cell r="V70" t="str">
            <v>C_OPSE_OIL_Z11</v>
          </cell>
          <cell r="W70" t="str">
            <v>P236.03 IT</v>
          </cell>
          <cell r="X70" t="str">
            <v>S7200 Services</v>
          </cell>
          <cell r="Y70" t="str">
            <v>A2340 Overhead</v>
          </cell>
          <cell r="AB70">
            <v>5725440</v>
          </cell>
          <cell r="AC70">
            <v>132174</v>
          </cell>
          <cell r="AD70">
            <v>150945.93442622953</v>
          </cell>
        </row>
        <row r="71">
          <cell r="A71" t="str">
            <v>O.NG.PBE.SUU.INF.724FP</v>
          </cell>
          <cell r="B71" t="str">
            <v>PBE.Support IT Infrastructure Prev.</v>
          </cell>
          <cell r="C71">
            <v>101276</v>
          </cell>
          <cell r="D71" t="str">
            <v>CATERING/ ACCOMMODATION &amp; HOUSEKEEPING IN LAND EAST</v>
          </cell>
          <cell r="E71">
            <v>413001</v>
          </cell>
          <cell r="F71">
            <v>4130</v>
          </cell>
          <cell r="G71" t="str">
            <v>OF-MTCE</v>
          </cell>
          <cell r="H71" t="str">
            <v>BASE JV</v>
          </cell>
          <cell r="I71" t="str">
            <v>PRODUCTION</v>
          </cell>
          <cell r="J71" t="str">
            <v>PRODUCTION</v>
          </cell>
          <cell r="K71" t="str">
            <v>Asset Manager, Central Hub</v>
          </cell>
          <cell r="L71" t="str">
            <v>Asset Management Integration Lead</v>
          </cell>
          <cell r="M71" t="str">
            <v>IRETI OMOTOSO</v>
          </cell>
          <cell r="N71" t="str">
            <v>PRODUCTION</v>
          </cell>
          <cell r="O71" t="str">
            <v>ADEDIRAN, ADEWALE</v>
          </cell>
          <cell r="P71" t="str">
            <v>DENNIS.ONYEBUCHIE@SHELL.COM</v>
          </cell>
          <cell r="Q71" t="str">
            <v>OPEX</v>
          </cell>
          <cell r="R71" t="str">
            <v>OPEX</v>
          </cell>
          <cell r="S71" t="str">
            <v>NON SAL</v>
          </cell>
          <cell r="T71" t="str">
            <v>N/A</v>
          </cell>
          <cell r="U71" t="str">
            <v>N/A</v>
          </cell>
          <cell r="V71" t="str">
            <v>N/A</v>
          </cell>
          <cell r="W71" t="str">
            <v>P231 Production Operations</v>
          </cell>
          <cell r="X71" t="str">
            <v>S7200 Services</v>
          </cell>
          <cell r="Y71" t="str">
            <v>A2340 Overhead</v>
          </cell>
          <cell r="AB71">
            <v>0</v>
          </cell>
          <cell r="AC71">
            <v>0</v>
          </cell>
          <cell r="AD71">
            <v>0</v>
          </cell>
        </row>
        <row r="72">
          <cell r="A72">
            <v>101282</v>
          </cell>
          <cell r="B72" t="str">
            <v xml:space="preserve">SPECIAL SECURITY- EAST </v>
          </cell>
          <cell r="C72">
            <v>101282</v>
          </cell>
          <cell r="D72" t="str">
            <v xml:space="preserve">SPECIAL SECURITY- EAST </v>
          </cell>
          <cell r="E72">
            <v>415007</v>
          </cell>
          <cell r="F72">
            <v>4150</v>
          </cell>
          <cell r="G72" t="str">
            <v>HSE</v>
          </cell>
          <cell r="H72" t="str">
            <v>BASE JV</v>
          </cell>
          <cell r="I72" t="str">
            <v>CC &amp; MD</v>
          </cell>
          <cell r="J72" t="str">
            <v>SECURITY</v>
          </cell>
          <cell r="K72" t="str">
            <v>General Manager, Security</v>
          </cell>
          <cell r="L72" t="str">
            <v>Manager Security Ops Swamp East</v>
          </cell>
          <cell r="M72" t="str">
            <v>CHIGBO ENENMO</v>
          </cell>
          <cell r="N72" t="str">
            <v>SECURITY</v>
          </cell>
          <cell r="O72" t="str">
            <v>OLOWOLAGBA, SUNKANMI</v>
          </cell>
          <cell r="P72" t="str">
            <v>GILDA.CHIME@SHELL.COM</v>
          </cell>
          <cell r="Q72" t="str">
            <v>OPEX</v>
          </cell>
          <cell r="R72" t="str">
            <v>OPEX</v>
          </cell>
          <cell r="S72" t="str">
            <v>NON SAL</v>
          </cell>
          <cell r="T72" t="str">
            <v>N/A</v>
          </cell>
          <cell r="U72" t="str">
            <v>N/A</v>
          </cell>
          <cell r="V72" t="str">
            <v>N/A</v>
          </cell>
          <cell r="W72" t="str">
            <v>P231 Production Operations</v>
          </cell>
          <cell r="X72" t="str">
            <v>S7200 Services</v>
          </cell>
          <cell r="Y72" t="str">
            <v>A2110 Production Operations</v>
          </cell>
          <cell r="AB72">
            <v>0</v>
          </cell>
          <cell r="AC72">
            <v>0</v>
          </cell>
          <cell r="AD72">
            <v>0</v>
          </cell>
        </row>
        <row r="73">
          <cell r="A73">
            <v>101622</v>
          </cell>
          <cell r="B73" t="str">
            <v xml:space="preserve">SECURITY SWAMP 1                        </v>
          </cell>
          <cell r="C73">
            <v>101282</v>
          </cell>
          <cell r="D73" t="str">
            <v xml:space="preserve">SPECIAL SECURITY- EAST </v>
          </cell>
          <cell r="E73">
            <v>415007</v>
          </cell>
          <cell r="F73">
            <v>4150</v>
          </cell>
          <cell r="G73" t="str">
            <v>HSE</v>
          </cell>
          <cell r="H73" t="str">
            <v>BASE JV</v>
          </cell>
          <cell r="I73" t="str">
            <v>CC &amp; MD</v>
          </cell>
          <cell r="J73" t="str">
            <v>SECURITY</v>
          </cell>
          <cell r="K73" t="str">
            <v>General Manager, Security</v>
          </cell>
          <cell r="L73" t="str">
            <v>Manager Security Ops Swamp East</v>
          </cell>
          <cell r="M73" t="str">
            <v>CHIGBO ENENMO</v>
          </cell>
          <cell r="N73" t="str">
            <v>SECURITY</v>
          </cell>
          <cell r="O73" t="str">
            <v>OLOWOLAGBA, SUNKANMI</v>
          </cell>
          <cell r="P73" t="str">
            <v>GILDA.CHIME@SHELL.COM</v>
          </cell>
          <cell r="Q73" t="str">
            <v>OPEX</v>
          </cell>
          <cell r="R73" t="str">
            <v>OPEX</v>
          </cell>
          <cell r="S73" t="str">
            <v>NON SAL</v>
          </cell>
          <cell r="T73" t="str">
            <v>N/A</v>
          </cell>
          <cell r="U73" t="str">
            <v>N/A</v>
          </cell>
          <cell r="V73" t="str">
            <v>N_SOKU_ES1_G01</v>
          </cell>
          <cell r="W73" t="str">
            <v>P231 Production Operations</v>
          </cell>
          <cell r="X73" t="str">
            <v>S7200 Services</v>
          </cell>
          <cell r="Y73" t="str">
            <v>A2110 Production Operations</v>
          </cell>
          <cell r="AB73">
            <v>0</v>
          </cell>
          <cell r="AC73">
            <v>0</v>
          </cell>
          <cell r="AD73">
            <v>0</v>
          </cell>
        </row>
        <row r="74">
          <cell r="A74">
            <v>105295</v>
          </cell>
          <cell r="B74" t="str">
            <v>DOM GAS SECURITY OPS</v>
          </cell>
          <cell r="C74">
            <v>101282</v>
          </cell>
          <cell r="D74" t="str">
            <v xml:space="preserve">SPECIAL SECURITY- EAST </v>
          </cell>
          <cell r="E74">
            <v>415007</v>
          </cell>
          <cell r="F74">
            <v>4150</v>
          </cell>
          <cell r="G74" t="str">
            <v>HSE</v>
          </cell>
          <cell r="H74" t="str">
            <v>BASE JV</v>
          </cell>
          <cell r="I74" t="str">
            <v>CC &amp; MD</v>
          </cell>
          <cell r="J74" t="str">
            <v>SECURITY</v>
          </cell>
          <cell r="K74" t="str">
            <v>General Manager, Security</v>
          </cell>
          <cell r="L74" t="str">
            <v>Manager Security Ops Swamp East</v>
          </cell>
          <cell r="M74" t="str">
            <v>CHIGBO ENENMO</v>
          </cell>
          <cell r="N74" t="str">
            <v>SECURITY</v>
          </cell>
          <cell r="O74" t="str">
            <v>OLOWOLAGBA, SUNKANMI</v>
          </cell>
          <cell r="P74" t="str">
            <v>GILDA.CHIME@SHELL.COM</v>
          </cell>
          <cell r="Q74" t="str">
            <v>OPEX</v>
          </cell>
          <cell r="R74" t="str">
            <v>OPEX</v>
          </cell>
          <cell r="S74" t="str">
            <v>NON SAL</v>
          </cell>
          <cell r="T74" t="str">
            <v xml:space="preserve"> </v>
          </cell>
          <cell r="W74" t="str">
            <v>P231 Production Operations</v>
          </cell>
          <cell r="AB74">
            <v>0</v>
          </cell>
          <cell r="AC74">
            <v>0</v>
          </cell>
          <cell r="AD74">
            <v>0</v>
          </cell>
        </row>
        <row r="75">
          <cell r="A75">
            <v>101370</v>
          </cell>
          <cell r="B75" t="str">
            <v>HOTEL ACCOMMODATION - EAST - CHARGE-BACK</v>
          </cell>
          <cell r="C75">
            <v>101370</v>
          </cell>
          <cell r="D75" t="str">
            <v>HOTEL ACCOMMODATION - EAST - CHARGE-BACK</v>
          </cell>
          <cell r="E75">
            <v>415002</v>
          </cell>
          <cell r="F75">
            <v>4150</v>
          </cell>
          <cell r="G75" t="str">
            <v>G&amp;A</v>
          </cell>
          <cell r="H75" t="str">
            <v>BASE JV</v>
          </cell>
          <cell r="I75" t="str">
            <v>HR</v>
          </cell>
          <cell r="J75" t="str">
            <v>INFRASTRUCTURE</v>
          </cell>
          <cell r="K75" t="str">
            <v>Infrastructure Services Mgr Nigeria</v>
          </cell>
          <cell r="L75" t="str">
            <v>Head RE &amp; Infrastructure Services SPDC</v>
          </cell>
          <cell r="M75" t="str">
            <v>CHIGBO ENENMO</v>
          </cell>
          <cell r="N75" t="str">
            <v>INFRASTRUCTURE</v>
          </cell>
          <cell r="O75" t="str">
            <v>AJILIMA- ISAAC, HAWA</v>
          </cell>
          <cell r="P75" t="str">
            <v>EJEME.BENSON@SHELL.COM</v>
          </cell>
          <cell r="Q75" t="str">
            <v>OPEX</v>
          </cell>
          <cell r="R75" t="str">
            <v>OPEX</v>
          </cell>
          <cell r="S75" t="str">
            <v>NON SAL</v>
          </cell>
          <cell r="T75" t="str">
            <v>N/A</v>
          </cell>
          <cell r="U75" t="str">
            <v>N/A</v>
          </cell>
          <cell r="V75" t="str">
            <v>N/A</v>
          </cell>
          <cell r="W75" t="str">
            <v>P235 Direct Management</v>
          </cell>
          <cell r="X75" t="str">
            <v>S7200 Services</v>
          </cell>
          <cell r="Y75" t="str">
            <v>A2170 Direct Mngt and Overheads</v>
          </cell>
          <cell r="AB75">
            <v>0</v>
          </cell>
          <cell r="AC75">
            <v>0</v>
          </cell>
          <cell r="AD75">
            <v>0</v>
          </cell>
        </row>
        <row r="76">
          <cell r="A76">
            <v>101285</v>
          </cell>
          <cell r="B76" t="str">
            <v>OVERHEADS, PNCFH HSE MANAGEMENT</v>
          </cell>
          <cell r="C76">
            <v>101285</v>
          </cell>
          <cell r="D76" t="str">
            <v>OVERHEADS, PNCFH HSE MANAGEMENT</v>
          </cell>
          <cell r="E76">
            <v>415006</v>
          </cell>
          <cell r="F76">
            <v>4150</v>
          </cell>
          <cell r="G76" t="str">
            <v>G&amp;A</v>
          </cell>
          <cell r="H76" t="str">
            <v>BASE JV</v>
          </cell>
          <cell r="I76" t="str">
            <v>SAFETY &amp; ENVIRONMENT</v>
          </cell>
          <cell r="J76" t="str">
            <v>SAFETY &amp; ENVIRONMENT</v>
          </cell>
          <cell r="K76" t="str">
            <v>General Manager, Safety &amp; Environment</v>
          </cell>
          <cell r="L76" t="str">
            <v>General Manager, Safety &amp; Environment</v>
          </cell>
          <cell r="M76" t="str">
            <v>CHIGBO ENENMO</v>
          </cell>
          <cell r="N76" t="str">
            <v>HSE</v>
          </cell>
          <cell r="O76" t="str">
            <v>OLOWOLAGBA, SUNKANMI</v>
          </cell>
          <cell r="P76" t="str">
            <v>MINA.IGBERE@SHELL.COM</v>
          </cell>
          <cell r="Q76" t="str">
            <v>OPEX</v>
          </cell>
          <cell r="R76" t="str">
            <v>OPEX</v>
          </cell>
          <cell r="S76" t="str">
            <v>NON SAL</v>
          </cell>
          <cell r="T76" t="str">
            <v>N/A</v>
          </cell>
          <cell r="U76" t="str">
            <v>N/A</v>
          </cell>
          <cell r="V76" t="str">
            <v>C_OPSE_OIL_Z11</v>
          </cell>
          <cell r="W76" t="str">
            <v>P236.02 HSE</v>
          </cell>
          <cell r="X76" t="str">
            <v>S7200 Services</v>
          </cell>
          <cell r="Y76" t="str">
            <v>A2340 Overhead</v>
          </cell>
          <cell r="AB76">
            <v>396206386.52547616</v>
          </cell>
          <cell r="AC76">
            <v>0</v>
          </cell>
          <cell r="AD76">
            <v>1299037.3328704135</v>
          </cell>
        </row>
        <row r="77">
          <cell r="A77">
            <v>101373</v>
          </cell>
          <cell r="B77" t="str">
            <v xml:space="preserve">GSE IA Club Emp Relations               </v>
          </cell>
          <cell r="C77">
            <v>101373</v>
          </cell>
          <cell r="D77" t="str">
            <v xml:space="preserve">GSE IA Club Emp Relations               </v>
          </cell>
          <cell r="E77">
            <v>415002</v>
          </cell>
          <cell r="F77">
            <v>4150</v>
          </cell>
          <cell r="G77" t="str">
            <v>OF-CIVIL</v>
          </cell>
          <cell r="H77" t="str">
            <v>BASE JV</v>
          </cell>
          <cell r="I77" t="str">
            <v>HR</v>
          </cell>
          <cell r="J77" t="str">
            <v>INFRASTRUCTURE</v>
          </cell>
          <cell r="K77" t="str">
            <v>Infrastructure Services Mgr Nigeria</v>
          </cell>
          <cell r="L77" t="str">
            <v>Head RE &amp; Infrastructure Services SPDC</v>
          </cell>
          <cell r="M77" t="str">
            <v>CHIGBO ENENMO</v>
          </cell>
          <cell r="N77" t="str">
            <v>INFRASTRUCTURE</v>
          </cell>
          <cell r="O77" t="str">
            <v>AJILIMA- ISAAC, HAWA</v>
          </cell>
          <cell r="P77" t="str">
            <v>J.OSAYI@SHELL.COM</v>
          </cell>
          <cell r="Q77" t="str">
            <v>OPEX</v>
          </cell>
          <cell r="R77" t="str">
            <v>OPEX</v>
          </cell>
          <cell r="S77" t="str">
            <v>NON SAL</v>
          </cell>
          <cell r="T77" t="str">
            <v>N/A</v>
          </cell>
          <cell r="U77" t="str">
            <v>N/A</v>
          </cell>
          <cell r="V77" t="str">
            <v>N/A</v>
          </cell>
          <cell r="W77" t="str">
            <v>P236.04 HR</v>
          </cell>
          <cell r="X77" t="str">
            <v>S7200 Services</v>
          </cell>
          <cell r="Y77" t="str">
            <v>A2340 Overhead</v>
          </cell>
          <cell r="AB77">
            <v>0</v>
          </cell>
          <cell r="AC77">
            <v>0</v>
          </cell>
          <cell r="AD77">
            <v>0</v>
          </cell>
        </row>
        <row r="78">
          <cell r="A78">
            <v>102243</v>
          </cell>
          <cell r="B78" t="str">
            <v>HSE MANAGE CONTRACTORS</v>
          </cell>
          <cell r="C78">
            <v>101285</v>
          </cell>
          <cell r="D78" t="str">
            <v>OVERHEADS, PNCFH HSE MANAGEMENT</v>
          </cell>
          <cell r="E78">
            <v>415006</v>
          </cell>
          <cell r="F78">
            <v>4150</v>
          </cell>
          <cell r="G78" t="str">
            <v>G&amp;A</v>
          </cell>
          <cell r="H78" t="str">
            <v>BASE JV</v>
          </cell>
          <cell r="I78" t="str">
            <v>SAFETY &amp; ENVIRONMENT</v>
          </cell>
          <cell r="J78" t="str">
            <v>SAFETY &amp; ENVIRONMENT</v>
          </cell>
          <cell r="K78" t="str">
            <v>General Manager, Safety &amp; Environment</v>
          </cell>
          <cell r="L78" t="str">
            <v>General Manager, Safety &amp; Environment</v>
          </cell>
          <cell r="M78" t="str">
            <v>CHIGBO ENENMO</v>
          </cell>
          <cell r="N78" t="str">
            <v>HSE</v>
          </cell>
          <cell r="O78" t="str">
            <v>OLOWOLAGBA, SUNKANMI</v>
          </cell>
          <cell r="P78" t="str">
            <v>MINA.IGBERE@SHELL.COM</v>
          </cell>
          <cell r="Q78" t="str">
            <v>OPEX</v>
          </cell>
          <cell r="R78" t="str">
            <v>OPEX</v>
          </cell>
          <cell r="S78" t="str">
            <v>NON SAL</v>
          </cell>
          <cell r="T78" t="str">
            <v>N/A</v>
          </cell>
          <cell r="U78" t="str">
            <v>N/A</v>
          </cell>
          <cell r="V78" t="str">
            <v>N/A</v>
          </cell>
          <cell r="W78" t="str">
            <v>P236.02 HSE</v>
          </cell>
          <cell r="X78" t="str">
            <v>S7200 Services</v>
          </cell>
          <cell r="Y78" t="str">
            <v>A2340 Overhead</v>
          </cell>
          <cell r="AB78">
            <v>0</v>
          </cell>
          <cell r="AC78">
            <v>0</v>
          </cell>
          <cell r="AD78">
            <v>0</v>
          </cell>
        </row>
        <row r="79">
          <cell r="A79">
            <v>108581</v>
          </cell>
          <cell r="B79" t="str">
            <v>HSE STAFF SALARIES</v>
          </cell>
          <cell r="C79">
            <v>101285</v>
          </cell>
          <cell r="D79" t="str">
            <v>OVERHEADS, PNCFH HSE MANAGEMENT</v>
          </cell>
          <cell r="E79">
            <v>415006</v>
          </cell>
          <cell r="F79">
            <v>4150</v>
          </cell>
          <cell r="G79" t="str">
            <v>G&amp;A</v>
          </cell>
          <cell r="H79" t="str">
            <v>BASE JV</v>
          </cell>
          <cell r="I79" t="str">
            <v>SAFETY &amp; ENVIRONMENT</v>
          </cell>
          <cell r="J79" t="str">
            <v>SAFETY &amp; ENVIRONMENT</v>
          </cell>
          <cell r="K79" t="str">
            <v>General Manager, Safety &amp; Environment</v>
          </cell>
          <cell r="L79" t="str">
            <v>General Manager, Safety &amp; Environment</v>
          </cell>
          <cell r="M79" t="str">
            <v>CHIGBO ENENMO</v>
          </cell>
          <cell r="N79" t="str">
            <v>HSE</v>
          </cell>
          <cell r="O79" t="str">
            <v>OLOWOLAGBA, SUNKANMI</v>
          </cell>
          <cell r="P79" t="str">
            <v>MINA.IGBERE@SHELL.COM</v>
          </cell>
          <cell r="Q79" t="str">
            <v>OPEX</v>
          </cell>
          <cell r="R79" t="str">
            <v>OPEX</v>
          </cell>
          <cell r="S79" t="str">
            <v>NON SAL</v>
          </cell>
          <cell r="T79" t="str">
            <v>N/A</v>
          </cell>
          <cell r="U79" t="str">
            <v>N/A</v>
          </cell>
          <cell r="V79" t="str">
            <v>N/A</v>
          </cell>
          <cell r="W79" t="str">
            <v>P236.02 HSE</v>
          </cell>
          <cell r="X79" t="str">
            <v>S7200 Services</v>
          </cell>
          <cell r="Y79" t="str">
            <v>A2340 Overhead</v>
          </cell>
          <cell r="AB79">
            <v>0</v>
          </cell>
          <cell r="AC79">
            <v>0</v>
          </cell>
          <cell r="AD79">
            <v>0</v>
          </cell>
        </row>
        <row r="80">
          <cell r="A80">
            <v>101387</v>
          </cell>
          <cell r="B80" t="str">
            <v>INTERNATIONAL &amp; LOCAL TRAVEL -CHARGEBACK</v>
          </cell>
          <cell r="C80">
            <v>101387</v>
          </cell>
          <cell r="D80" t="str">
            <v>INTERNATIONAL &amp; LOCAL TRAVEL -CHARGEBACK</v>
          </cell>
          <cell r="E80">
            <v>415002</v>
          </cell>
          <cell r="F80">
            <v>4150</v>
          </cell>
          <cell r="G80" t="str">
            <v>G&amp;A</v>
          </cell>
          <cell r="H80" t="str">
            <v>BASE JV</v>
          </cell>
          <cell r="I80" t="str">
            <v>HR</v>
          </cell>
          <cell r="J80" t="str">
            <v>INFRASTRUCTURE</v>
          </cell>
          <cell r="K80" t="str">
            <v>Infrastructure Services Mgr Nigeria</v>
          </cell>
          <cell r="L80" t="str">
            <v>Head RE &amp; Infrastructure Services SPDC</v>
          </cell>
          <cell r="M80" t="str">
            <v>CHIGBO ENENMO</v>
          </cell>
          <cell r="N80" t="str">
            <v>INFRASTRUCTURE</v>
          </cell>
          <cell r="O80" t="str">
            <v>AJILIMA- ISAAC, HAWA</v>
          </cell>
          <cell r="P80" t="str">
            <v>EJEME.BENSON@SHELL.COM</v>
          </cell>
          <cell r="Q80" t="str">
            <v>OPEX</v>
          </cell>
          <cell r="R80" t="str">
            <v>OPEX</v>
          </cell>
          <cell r="S80" t="str">
            <v>NON SAL</v>
          </cell>
          <cell r="T80" t="str">
            <v>N/A</v>
          </cell>
          <cell r="U80" t="str">
            <v>N/A</v>
          </cell>
          <cell r="V80" t="str">
            <v>N/A</v>
          </cell>
          <cell r="W80" t="str">
            <v>P235 Direct Management</v>
          </cell>
          <cell r="X80" t="str">
            <v>S7200 Services</v>
          </cell>
          <cell r="Y80" t="str">
            <v>A2170 Direct Mngt and Overheads</v>
          </cell>
          <cell r="AB80">
            <v>0</v>
          </cell>
          <cell r="AC80">
            <v>0</v>
          </cell>
          <cell r="AD80">
            <v>0</v>
          </cell>
        </row>
        <row r="81">
          <cell r="A81">
            <v>101292</v>
          </cell>
          <cell r="B81" t="str">
            <v>PSE-REMEDIATION</v>
          </cell>
          <cell r="C81">
            <v>101292</v>
          </cell>
          <cell r="D81" t="str">
            <v>PSE-REMEDIATION</v>
          </cell>
          <cell r="E81">
            <v>415006</v>
          </cell>
          <cell r="F81">
            <v>4150</v>
          </cell>
          <cell r="G81" t="str">
            <v>HSE</v>
          </cell>
          <cell r="H81" t="str">
            <v>BASE JV</v>
          </cell>
          <cell r="I81" t="str">
            <v>PRODUCTION</v>
          </cell>
          <cell r="J81" t="str">
            <v>PRODUCTION</v>
          </cell>
          <cell r="K81" t="str">
            <v>Pipeline Asset Manager</v>
          </cell>
          <cell r="L81" t="str">
            <v xml:space="preserve">	Remediation &amp; OSR Manager                                                       </v>
          </cell>
          <cell r="M81" t="str">
            <v>IRETI OMOTOSO</v>
          </cell>
          <cell r="N81" t="str">
            <v>PRODUCTION</v>
          </cell>
          <cell r="O81" t="str">
            <v>AGUEGBOH, OBIORA</v>
          </cell>
          <cell r="P81" t="str">
            <v>DAMIAN-PAUL.AGUIYI@SHELL.COM</v>
          </cell>
          <cell r="Q81" t="str">
            <v>OPEX</v>
          </cell>
          <cell r="R81" t="str">
            <v>OPEX</v>
          </cell>
          <cell r="S81" t="str">
            <v>NON SAL</v>
          </cell>
          <cell r="T81" t="str">
            <v>N/A</v>
          </cell>
          <cell r="U81" t="str">
            <v>N/A</v>
          </cell>
          <cell r="V81" t="str">
            <v>N/A</v>
          </cell>
          <cell r="W81" t="str">
            <v>P244.01 Other Production Expenses</v>
          </cell>
          <cell r="X81" t="str">
            <v>S7200 Services</v>
          </cell>
          <cell r="Y81" t="str">
            <v>A2340 Overhead</v>
          </cell>
          <cell r="AB81">
            <v>0</v>
          </cell>
          <cell r="AC81">
            <v>0</v>
          </cell>
          <cell r="AD81">
            <v>0</v>
          </cell>
        </row>
        <row r="82">
          <cell r="A82" t="str">
            <v>O.NG.PPE.REM.GPS.71300</v>
          </cell>
          <cell r="B82" t="str">
            <v>PSE-REMEDIATION GPHSL</v>
          </cell>
          <cell r="C82">
            <v>101292</v>
          </cell>
          <cell r="D82" t="str">
            <v>PSE-REMEDIATION</v>
          </cell>
          <cell r="E82">
            <v>415006</v>
          </cell>
          <cell r="F82">
            <v>4150</v>
          </cell>
          <cell r="G82" t="str">
            <v>HSE</v>
          </cell>
          <cell r="H82" t="str">
            <v>BASE JV</v>
          </cell>
          <cell r="I82" t="str">
            <v>PRODUCTION</v>
          </cell>
          <cell r="J82" t="str">
            <v>PRODUCTION</v>
          </cell>
          <cell r="K82" t="str">
            <v>Pipeline Asset Manager</v>
          </cell>
          <cell r="L82" t="str">
            <v xml:space="preserve">	Remediation &amp; OSR Manager                                                       </v>
          </cell>
          <cell r="M82" t="str">
            <v>IRETI OMOTOSO</v>
          </cell>
          <cell r="N82" t="str">
            <v>PRODUCTION</v>
          </cell>
          <cell r="O82" t="str">
            <v>AGUEGBOH, OBIORA</v>
          </cell>
          <cell r="P82" t="str">
            <v>DAMIAN-PAUL.AGUIYI@SHELL.COM</v>
          </cell>
          <cell r="Q82" t="str">
            <v>OPEX</v>
          </cell>
          <cell r="R82" t="str">
            <v>OPEX</v>
          </cell>
          <cell r="S82" t="str">
            <v>NON SAL</v>
          </cell>
          <cell r="T82" t="str">
            <v>N/A</v>
          </cell>
          <cell r="U82" t="str">
            <v>N/A</v>
          </cell>
          <cell r="V82" t="str">
            <v>C_OPSE_OIL_Z11</v>
          </cell>
          <cell r="W82" t="str">
            <v>P244.01 Other Production Expenses</v>
          </cell>
          <cell r="X82" t="str">
            <v>S7200 Services</v>
          </cell>
          <cell r="Y82" t="str">
            <v>A2110 Production Operations</v>
          </cell>
          <cell r="AB82">
            <v>87221774.183852255</v>
          </cell>
          <cell r="AC82">
            <v>281830.40000000002</v>
          </cell>
          <cell r="AD82">
            <v>567803.430110991</v>
          </cell>
        </row>
        <row r="83">
          <cell r="A83" t="str">
            <v>O.NG.PPE.REM.NCT.71300</v>
          </cell>
          <cell r="B83" t="str">
            <v>PSE-REMEDIATION NCTL</v>
          </cell>
          <cell r="C83">
            <v>101292</v>
          </cell>
          <cell r="D83" t="str">
            <v>PSE-REMEDIATION</v>
          </cell>
          <cell r="E83">
            <v>415006</v>
          </cell>
          <cell r="F83">
            <v>4150</v>
          </cell>
          <cell r="G83" t="str">
            <v>HSE</v>
          </cell>
          <cell r="H83" t="str">
            <v>BASE JV</v>
          </cell>
          <cell r="I83" t="str">
            <v>PRODUCTION</v>
          </cell>
          <cell r="J83" t="str">
            <v>PRODUCTION</v>
          </cell>
          <cell r="K83" t="str">
            <v>Pipeline Asset Manager</v>
          </cell>
          <cell r="L83" t="str">
            <v xml:space="preserve">	Remediation &amp; OSR Manager                                                       </v>
          </cell>
          <cell r="M83" t="str">
            <v>IRETI OMOTOSO</v>
          </cell>
          <cell r="N83" t="str">
            <v>PRODUCTION</v>
          </cell>
          <cell r="O83" t="str">
            <v>AGUEGBOH, OBIORA</v>
          </cell>
          <cell r="P83" t="str">
            <v>DAMIAN-PAUL.AGUIYI@SHELL.COM</v>
          </cell>
          <cell r="Q83" t="str">
            <v>OPEX</v>
          </cell>
          <cell r="R83" t="str">
            <v>OPEX</v>
          </cell>
          <cell r="S83" t="str">
            <v>NON SAL</v>
          </cell>
          <cell r="T83" t="str">
            <v>N/A</v>
          </cell>
          <cell r="U83" t="str">
            <v>N/A</v>
          </cell>
          <cell r="V83" t="str">
            <v>C_OPSE_OIL_Z11</v>
          </cell>
          <cell r="W83" t="str">
            <v>P244.01 Other Production Expenses</v>
          </cell>
          <cell r="X83" t="str">
            <v>S7200 Services</v>
          </cell>
          <cell r="Y83" t="str">
            <v>A2110 Production Operations</v>
          </cell>
          <cell r="AB83">
            <v>80860504.183852255</v>
          </cell>
          <cell r="AC83">
            <v>219430.39999999999</v>
          </cell>
          <cell r="AD83">
            <v>484546.80716017133</v>
          </cell>
        </row>
        <row r="84">
          <cell r="A84">
            <v>101407</v>
          </cell>
          <cell r="B84" t="str">
            <v>HOTEL ACCOMMODATION - WEST - CHARGE-BACK</v>
          </cell>
          <cell r="C84">
            <v>101407</v>
          </cell>
          <cell r="D84" t="str">
            <v>HOTEL ACCOMMODATION - WEST - CHARGE-BACK</v>
          </cell>
          <cell r="E84">
            <v>415002</v>
          </cell>
          <cell r="F84">
            <v>4150</v>
          </cell>
          <cell r="G84" t="str">
            <v>G&amp;A</v>
          </cell>
          <cell r="H84" t="str">
            <v>BASE JV</v>
          </cell>
          <cell r="I84" t="str">
            <v>HR</v>
          </cell>
          <cell r="J84" t="str">
            <v>INFRASTRUCTURE</v>
          </cell>
          <cell r="K84" t="str">
            <v>Infrastructure Services Mgr Nigeria</v>
          </cell>
          <cell r="L84" t="str">
            <v>Head RE &amp; Infrastructure Services SPDC</v>
          </cell>
          <cell r="M84" t="str">
            <v>CHIGBO ENENMO</v>
          </cell>
          <cell r="N84" t="str">
            <v>INFRASTRUCTURE</v>
          </cell>
          <cell r="O84" t="str">
            <v>AJILIMA- ISAAC, HAWA</v>
          </cell>
          <cell r="P84" t="str">
            <v>JOHN.UDUAGHAN@SHELL.COM</v>
          </cell>
          <cell r="Q84" t="str">
            <v>OPEX</v>
          </cell>
          <cell r="R84" t="str">
            <v>OPEX</v>
          </cell>
          <cell r="S84" t="str">
            <v>NON SAL</v>
          </cell>
          <cell r="T84" t="str">
            <v>N/A</v>
          </cell>
          <cell r="U84" t="str">
            <v>N/A</v>
          </cell>
          <cell r="V84" t="str">
            <v>N/A</v>
          </cell>
          <cell r="W84" t="str">
            <v>P235 Direct Management</v>
          </cell>
          <cell r="X84" t="str">
            <v>S7200 Services</v>
          </cell>
          <cell r="Y84" t="str">
            <v>A2170 Direct Mngt and Overheads</v>
          </cell>
          <cell r="AB84">
            <v>0</v>
          </cell>
          <cell r="AC84">
            <v>0</v>
          </cell>
          <cell r="AD84">
            <v>0</v>
          </cell>
        </row>
        <row r="85">
          <cell r="A85" t="str">
            <v>O.NG.PPE.REM.TEP.71300</v>
          </cell>
          <cell r="B85" t="str">
            <v>PSE-REMEDIATION TEP</v>
          </cell>
          <cell r="C85">
            <v>101292</v>
          </cell>
          <cell r="D85" t="str">
            <v>PSE-REMEDIATION</v>
          </cell>
          <cell r="E85">
            <v>415006</v>
          </cell>
          <cell r="F85">
            <v>4150</v>
          </cell>
          <cell r="G85" t="str">
            <v>HSE</v>
          </cell>
          <cell r="H85" t="str">
            <v>BASE JV</v>
          </cell>
          <cell r="I85" t="str">
            <v>PRODUCTION</v>
          </cell>
          <cell r="J85" t="str">
            <v>PRODUCTION</v>
          </cell>
          <cell r="K85" t="str">
            <v>Pipeline Asset Manager</v>
          </cell>
          <cell r="L85" t="str">
            <v xml:space="preserve">	Remediation &amp; OSR Manager                                                       </v>
          </cell>
          <cell r="M85" t="str">
            <v>IRETI OMOTOSO</v>
          </cell>
          <cell r="N85" t="str">
            <v>PRODUCTION</v>
          </cell>
          <cell r="O85" t="str">
            <v>AGUEGBOH, OBIORA</v>
          </cell>
          <cell r="P85" t="str">
            <v>DAMIAN-PAUL.AGUIYI@SHELL.COM</v>
          </cell>
          <cell r="Q85" t="str">
            <v>OPEX</v>
          </cell>
          <cell r="R85" t="str">
            <v>OPEX</v>
          </cell>
          <cell r="S85" t="str">
            <v>NON SAL</v>
          </cell>
          <cell r="T85" t="str">
            <v>N/A</v>
          </cell>
          <cell r="U85" t="str">
            <v>N/A</v>
          </cell>
          <cell r="V85" t="str">
            <v>C_OPSE_OIL_Z11</v>
          </cell>
          <cell r="W85" t="str">
            <v>P244.01 Other Production Expenses</v>
          </cell>
          <cell r="X85" t="str">
            <v>S7200 Services</v>
          </cell>
          <cell r="Y85" t="str">
            <v>A2340 Overhead</v>
          </cell>
          <cell r="AB85">
            <v>246561006.55155671</v>
          </cell>
          <cell r="AC85">
            <v>658291.19999999995</v>
          </cell>
          <cell r="AD85">
            <v>1466687.9427919891</v>
          </cell>
        </row>
        <row r="86">
          <cell r="A86" t="str">
            <v>O.NG.PPE.REM.TNP.71300</v>
          </cell>
          <cell r="B86" t="str">
            <v>PSE-REMEDIATION TNP</v>
          </cell>
          <cell r="C86">
            <v>101292</v>
          </cell>
          <cell r="D86" t="str">
            <v>PSE-REMEDIATION</v>
          </cell>
          <cell r="E86">
            <v>415006</v>
          </cell>
          <cell r="F86">
            <v>4150</v>
          </cell>
          <cell r="G86" t="str">
            <v>HSE</v>
          </cell>
          <cell r="H86" t="str">
            <v>BASE JV</v>
          </cell>
          <cell r="I86" t="str">
            <v>PRODUCTION</v>
          </cell>
          <cell r="J86" t="str">
            <v>PRODUCTION</v>
          </cell>
          <cell r="K86" t="str">
            <v>Pipeline Asset Manager</v>
          </cell>
          <cell r="L86" t="str">
            <v xml:space="preserve">	Remediation &amp; OSR Manager                                                       </v>
          </cell>
          <cell r="M86" t="str">
            <v>IRETI OMOTOSO</v>
          </cell>
          <cell r="N86" t="str">
            <v>PRODUCTION</v>
          </cell>
          <cell r="O86" t="str">
            <v>AGUEGBOH, OBIORA</v>
          </cell>
          <cell r="P86" t="str">
            <v>DAMIAN-PAUL.AGUIYI@SHELL.COM</v>
          </cell>
          <cell r="Q86" t="str">
            <v>OPEX</v>
          </cell>
          <cell r="R86" t="str">
            <v>OPEX</v>
          </cell>
          <cell r="S86" t="str">
            <v>NON SAL</v>
          </cell>
          <cell r="T86" t="str">
            <v>N/A</v>
          </cell>
          <cell r="U86" t="str">
            <v>N/A</v>
          </cell>
          <cell r="V86" t="str">
            <v>C_OPSE_OIL_Z11</v>
          </cell>
          <cell r="W86" t="str">
            <v>P244.01 Other Production Expenses</v>
          </cell>
          <cell r="X86" t="str">
            <v>S7200 Services</v>
          </cell>
          <cell r="Y86" t="str">
            <v>A2110 Production Operations</v>
          </cell>
          <cell r="AB86">
            <v>1030806612.8975642</v>
          </cell>
          <cell r="AC86">
            <v>2959980.8</v>
          </cell>
          <cell r="AD86">
            <v>6339674.6127788983</v>
          </cell>
        </row>
        <row r="87">
          <cell r="A87" t="str">
            <v>O.NG.PPE.REM.TRP.71300</v>
          </cell>
          <cell r="B87" t="str">
            <v>PSE-REMEDIATION TRP</v>
          </cell>
          <cell r="C87">
            <v>101292</v>
          </cell>
          <cell r="D87" t="str">
            <v>PSE-REMEDIATION</v>
          </cell>
          <cell r="E87">
            <v>415006</v>
          </cell>
          <cell r="F87">
            <v>4150</v>
          </cell>
          <cell r="G87" t="str">
            <v>HSE</v>
          </cell>
          <cell r="H87" t="str">
            <v>BASE JV</v>
          </cell>
          <cell r="I87" t="str">
            <v>PRODUCTION</v>
          </cell>
          <cell r="J87" t="str">
            <v>PRODUCTION</v>
          </cell>
          <cell r="K87" t="str">
            <v>Pipeline Asset Manager</v>
          </cell>
          <cell r="L87" t="str">
            <v xml:space="preserve">	Remediation &amp; OSR Manager                                                       </v>
          </cell>
          <cell r="M87" t="str">
            <v>IRETI OMOTOSO</v>
          </cell>
          <cell r="N87" t="str">
            <v>PRODUCTION</v>
          </cell>
          <cell r="O87" t="str">
            <v>AGUEGBOH, OBIORA</v>
          </cell>
          <cell r="P87" t="str">
            <v>DAMIAN-PAUL.AGUIYI@SHELL.COM</v>
          </cell>
          <cell r="Q87" t="str">
            <v>OPEX</v>
          </cell>
          <cell r="R87" t="str">
            <v>OPEX</v>
          </cell>
          <cell r="S87" t="str">
            <v>NON SAL</v>
          </cell>
          <cell r="T87" t="str">
            <v>N/A</v>
          </cell>
          <cell r="U87" t="str">
            <v>N/A</v>
          </cell>
          <cell r="V87" t="str">
            <v>C_OPSE_OIL_Z11</v>
          </cell>
          <cell r="W87" t="str">
            <v>P244.01 Other Production Expenses</v>
          </cell>
          <cell r="X87" t="str">
            <v>S7200 Services</v>
          </cell>
          <cell r="Y87" t="str">
            <v>A2340 Overhead</v>
          </cell>
          <cell r="AB87">
            <v>225211037.05155671</v>
          </cell>
          <cell r="AC87">
            <v>658291.19999999995</v>
          </cell>
          <cell r="AD87">
            <v>1396688.0427919892</v>
          </cell>
        </row>
        <row r="88">
          <cell r="A88">
            <v>101308</v>
          </cell>
          <cell r="B88" t="str">
            <v>OVERHEADS, PNTW WELLS MANAGEMENT</v>
          </cell>
          <cell r="C88">
            <v>101308</v>
          </cell>
          <cell r="D88" t="str">
            <v>OVERHEADS, PNTW WELLS MANAGEMENT</v>
          </cell>
          <cell r="E88">
            <v>415002</v>
          </cell>
          <cell r="F88">
            <v>4150</v>
          </cell>
          <cell r="G88" t="str">
            <v>G&amp;A</v>
          </cell>
          <cell r="H88" t="str">
            <v>BASE JV</v>
          </cell>
          <cell r="I88" t="str">
            <v>P&amp;T</v>
          </cell>
          <cell r="J88" t="str">
            <v>WELLS</v>
          </cell>
          <cell r="K88" t="str">
            <v>GM Wells Ops SPDC</v>
          </cell>
          <cell r="L88" t="str">
            <v>Well Engineering Manager</v>
          </cell>
          <cell r="M88" t="str">
            <v>MOJEED OKUNADE</v>
          </cell>
          <cell r="N88" t="str">
            <v>WELLS</v>
          </cell>
          <cell r="O88" t="str">
            <v>AUDU-USMAN, ISAAC</v>
          </cell>
          <cell r="P88" t="str">
            <v>NURUDEEN.IBRAHIM@SHELL.COM</v>
          </cell>
          <cell r="Q88" t="str">
            <v>OPEX</v>
          </cell>
          <cell r="R88" t="str">
            <v>OPEX</v>
          </cell>
          <cell r="S88" t="str">
            <v>NON SAL</v>
          </cell>
          <cell r="T88" t="str">
            <v>N/A</v>
          </cell>
          <cell r="U88" t="str">
            <v>N/A</v>
          </cell>
          <cell r="V88" t="str">
            <v>C_OPSE_OIL_Z11</v>
          </cell>
          <cell r="W88" t="str">
            <v>P236.01 Technical Support</v>
          </cell>
          <cell r="X88" t="str">
            <v>S7200 Services</v>
          </cell>
          <cell r="Y88" t="str">
            <v>A2340 Overhead</v>
          </cell>
          <cell r="AB88">
            <v>244413745.20000002</v>
          </cell>
          <cell r="AC88">
            <v>1202034.8124590162</v>
          </cell>
          <cell r="AD88">
            <v>2003391.3540983605</v>
          </cell>
        </row>
        <row r="89">
          <cell r="A89">
            <v>108554</v>
          </cell>
          <cell r="B89" t="str">
            <v>Wells Capex Salaries</v>
          </cell>
          <cell r="C89">
            <v>101308</v>
          </cell>
          <cell r="D89" t="str">
            <v>OVERHEADS, PNTW WELLS MANAGEMENT</v>
          </cell>
          <cell r="E89">
            <v>415002</v>
          </cell>
          <cell r="F89">
            <v>4150</v>
          </cell>
          <cell r="G89" t="str">
            <v>G&amp;A</v>
          </cell>
          <cell r="H89" t="str">
            <v>BASE JV</v>
          </cell>
          <cell r="I89" t="str">
            <v>P&amp;T</v>
          </cell>
          <cell r="J89" t="str">
            <v>WELLS</v>
          </cell>
          <cell r="K89" t="str">
            <v>GM Wells Ops SPDC</v>
          </cell>
          <cell r="L89" t="str">
            <v>Well Engineering Manager</v>
          </cell>
          <cell r="M89" t="str">
            <v>MOJEED OKUNADE</v>
          </cell>
          <cell r="N89" t="str">
            <v>WELLS</v>
          </cell>
          <cell r="O89" t="str">
            <v>AUDU-USMAN, ISAAC</v>
          </cell>
          <cell r="P89" t="str">
            <v>NURUDEEN.IBRAHIM@SHELL.COM</v>
          </cell>
          <cell r="Q89" t="str">
            <v>OPEX</v>
          </cell>
          <cell r="R89" t="str">
            <v>OPEX</v>
          </cell>
          <cell r="S89" t="str">
            <v>NON SAL</v>
          </cell>
          <cell r="T89" t="str">
            <v>N/A</v>
          </cell>
          <cell r="U89" t="str">
            <v>N/A</v>
          </cell>
          <cell r="V89" t="str">
            <v>C_OPSE_OIL_Z11</v>
          </cell>
          <cell r="W89" t="str">
            <v>P236.01 Technical Support</v>
          </cell>
          <cell r="X89" t="str">
            <v>S7200 Services</v>
          </cell>
          <cell r="Y89" t="str">
            <v>A2340 Overhead</v>
          </cell>
          <cell r="AB89">
            <v>0</v>
          </cell>
          <cell r="AC89">
            <v>0</v>
          </cell>
          <cell r="AD89">
            <v>0</v>
          </cell>
        </row>
        <row r="90">
          <cell r="A90">
            <v>101421</v>
          </cell>
          <cell r="B90" t="str">
            <v>OVERHEADS FJVTR JV TREASURER,_INSURANCE</v>
          </cell>
          <cell r="C90">
            <v>101421</v>
          </cell>
          <cell r="D90" t="str">
            <v>OVERHEADS FJVTR JV TREASURER,_INSURANCE</v>
          </cell>
          <cell r="E90">
            <v>415002</v>
          </cell>
          <cell r="F90">
            <v>4150</v>
          </cell>
          <cell r="G90" t="str">
            <v>G&amp;A</v>
          </cell>
          <cell r="H90" t="str">
            <v>BASE JV</v>
          </cell>
          <cell r="I90" t="str">
            <v>FINANCE</v>
          </cell>
          <cell r="J90" t="str">
            <v>FINANCE</v>
          </cell>
          <cell r="K90" t="str">
            <v>Controller Africa</v>
          </cell>
          <cell r="L90" t="str">
            <v>Head of Treasury, SEPCiN</v>
          </cell>
          <cell r="M90" t="str">
            <v>CHIGBO ENENMO</v>
          </cell>
          <cell r="N90" t="str">
            <v>FINANCE</v>
          </cell>
          <cell r="O90" t="str">
            <v>AJILIMA- ISAAC, HAWA</v>
          </cell>
          <cell r="P90" t="str">
            <v>SAMSON.OJO@SHELL.COM</v>
          </cell>
          <cell r="Q90" t="str">
            <v>OPEX</v>
          </cell>
          <cell r="R90" t="str">
            <v>OPEX</v>
          </cell>
          <cell r="S90" t="str">
            <v>NON SAL</v>
          </cell>
          <cell r="T90" t="str">
            <v>N/A</v>
          </cell>
          <cell r="U90" t="str">
            <v>N/A</v>
          </cell>
          <cell r="V90" t="str">
            <v>C_OPSE_OIL_Z11</v>
          </cell>
          <cell r="W90" t="str">
            <v>P236.06 Finance and Taxation</v>
          </cell>
          <cell r="X90" t="str">
            <v>S7200 Services</v>
          </cell>
          <cell r="Y90" t="str">
            <v>A2340 Overhead</v>
          </cell>
          <cell r="AB90">
            <v>489093222</v>
          </cell>
          <cell r="AC90">
            <v>1173434</v>
          </cell>
          <cell r="AD90">
            <v>2777018.3344262298</v>
          </cell>
        </row>
        <row r="91">
          <cell r="A91">
            <v>109941</v>
          </cell>
          <cell r="B91" t="str">
            <v>WELLS CONSULTANTS</v>
          </cell>
          <cell r="C91">
            <v>101308</v>
          </cell>
          <cell r="D91" t="str">
            <v>OVERHEADS, PNTW WELLS MANAGEMENT</v>
          </cell>
          <cell r="E91">
            <v>415002</v>
          </cell>
          <cell r="F91">
            <v>4150</v>
          </cell>
          <cell r="G91" t="str">
            <v>G&amp;A</v>
          </cell>
          <cell r="H91" t="str">
            <v>BASE JV</v>
          </cell>
          <cell r="I91" t="str">
            <v>P&amp;T</v>
          </cell>
          <cell r="J91" t="str">
            <v>WELLS</v>
          </cell>
          <cell r="K91" t="str">
            <v>GM Wells Ops SPDC</v>
          </cell>
          <cell r="L91" t="str">
            <v>Well Engineering Manager</v>
          </cell>
          <cell r="M91" t="str">
            <v>MOJEED OKUNADE</v>
          </cell>
          <cell r="N91" t="str">
            <v>WELLS</v>
          </cell>
          <cell r="O91" t="str">
            <v>AUDU-USMAN, ISAAC</v>
          </cell>
          <cell r="P91" t="str">
            <v>NURUDEEN.IBRAHIM@SHELL.COM</v>
          </cell>
          <cell r="Q91" t="str">
            <v>OPEX</v>
          </cell>
          <cell r="R91" t="str">
            <v>OPEX</v>
          </cell>
          <cell r="S91" t="str">
            <v>NON SAL</v>
          </cell>
          <cell r="T91" t="str">
            <v>N/A</v>
          </cell>
          <cell r="U91" t="str">
            <v>N/A</v>
          </cell>
          <cell r="V91" t="str">
            <v>N/A</v>
          </cell>
          <cell r="W91" t="str">
            <v>P236.01 Technical Support</v>
          </cell>
          <cell r="X91" t="str">
            <v>S7200 Services</v>
          </cell>
          <cell r="Y91" t="str">
            <v>A2340 Overhead</v>
          </cell>
          <cell r="AB91">
            <v>0</v>
          </cell>
          <cell r="AC91">
            <v>0</v>
          </cell>
          <cell r="AD91">
            <v>0</v>
          </cell>
        </row>
        <row r="92">
          <cell r="A92">
            <v>101325</v>
          </cell>
          <cell r="B92" t="str">
            <v>SAC CRP ROTARY WING</v>
          </cell>
          <cell r="C92">
            <v>101325</v>
          </cell>
          <cell r="D92" t="str">
            <v>SAC CRP ROTARY WING</v>
          </cell>
          <cell r="E92">
            <v>414001</v>
          </cell>
          <cell r="F92">
            <v>4140</v>
          </cell>
          <cell r="G92" t="str">
            <v>PMM</v>
          </cell>
          <cell r="H92" t="str">
            <v>BASE JV</v>
          </cell>
          <cell r="I92" t="str">
            <v>PRODUCTION</v>
          </cell>
          <cell r="J92" t="str">
            <v>PRODUCTION</v>
          </cell>
          <cell r="K92" t="str">
            <v>Production Services Manager</v>
          </cell>
          <cell r="L92" t="str">
            <v>Logistics Manager</v>
          </cell>
          <cell r="M92" t="str">
            <v>IRETI OMOTOSO</v>
          </cell>
          <cell r="N92" t="str">
            <v>PRODUCTION</v>
          </cell>
          <cell r="O92" t="str">
            <v>OKEKE, JULIUS</v>
          </cell>
          <cell r="P92" t="str">
            <v>SAMUEL.BAJAH@SHELL.COM</v>
          </cell>
          <cell r="Q92" t="str">
            <v>OPEX</v>
          </cell>
          <cell r="R92" t="str">
            <v>OPEX</v>
          </cell>
          <cell r="S92" t="str">
            <v>NON SAL</v>
          </cell>
          <cell r="T92" t="str">
            <v>N/A</v>
          </cell>
          <cell r="U92" t="str">
            <v>N/A</v>
          </cell>
          <cell r="V92" t="str">
            <v>C_OPSE_OIL_Z11</v>
          </cell>
          <cell r="W92" t="str">
            <v>P231 Production Operations</v>
          </cell>
          <cell r="X92" t="str">
            <v>S7200 Services</v>
          </cell>
          <cell r="Y92" t="str">
            <v>A2110 Production Operations</v>
          </cell>
          <cell r="AB92">
            <v>2188735222.2346005</v>
          </cell>
          <cell r="AC92">
            <v>21532255.110199999</v>
          </cell>
          <cell r="AD92">
            <v>28708436.166706886</v>
          </cell>
        </row>
        <row r="93">
          <cell r="A93" t="str">
            <v>O.NG.PBE.BEL.FAC.71300A</v>
          </cell>
          <cell r="B93" t="str">
            <v>BELEMA FS + GAS PLANT  AVIATION</v>
          </cell>
          <cell r="C93">
            <v>101325</v>
          </cell>
          <cell r="D93" t="str">
            <v>SAC CRP ROTARY WING</v>
          </cell>
          <cell r="E93">
            <v>413001</v>
          </cell>
          <cell r="F93">
            <v>4130</v>
          </cell>
          <cell r="G93" t="str">
            <v>PMM</v>
          </cell>
          <cell r="H93" t="str">
            <v>BASE JV</v>
          </cell>
          <cell r="I93" t="str">
            <v>PRODUCTION</v>
          </cell>
          <cell r="J93" t="str">
            <v>PRODUCTION</v>
          </cell>
          <cell r="K93" t="str">
            <v>Asset Manager, Swamp East Hub</v>
          </cell>
          <cell r="L93" t="str">
            <v>Asset Management Integration Lead</v>
          </cell>
          <cell r="M93" t="str">
            <v>IRETI OMOTOSO</v>
          </cell>
          <cell r="N93" t="str">
            <v>PRODUCTION</v>
          </cell>
          <cell r="O93" t="str">
            <v>AZUBUIKE, JOHN</v>
          </cell>
          <cell r="P93" t="str">
            <v>SAMUEL.BAJAH@SHELL.COM</v>
          </cell>
          <cell r="Q93" t="str">
            <v>OPEX</v>
          </cell>
          <cell r="R93" t="str">
            <v>OPEX</v>
          </cell>
          <cell r="S93" t="str">
            <v>NON SAL</v>
          </cell>
          <cell r="T93" t="str">
            <v>N/A</v>
          </cell>
          <cell r="U93" t="str">
            <v>N/A</v>
          </cell>
          <cell r="V93" t="str">
            <v>N/A</v>
          </cell>
          <cell r="W93" t="str">
            <v>P231 Production Operations - Gas</v>
          </cell>
          <cell r="X93" t="str">
            <v>S7200 Services</v>
          </cell>
          <cell r="Y93" t="str">
            <v>A2110 Production Operations</v>
          </cell>
          <cell r="AB93">
            <v>0</v>
          </cell>
          <cell r="AC93">
            <v>0</v>
          </cell>
          <cell r="AD93">
            <v>0</v>
          </cell>
        </row>
        <row r="94">
          <cell r="A94" t="str">
            <v>O.NG.PBE.N1F.FAC.71300A</v>
          </cell>
          <cell r="B94" t="str">
            <v>NEMBE 1 FLOW STATION + AGG AVIATION</v>
          </cell>
          <cell r="C94">
            <v>101325</v>
          </cell>
          <cell r="D94" t="str">
            <v>SAC CRP ROTARY WING</v>
          </cell>
          <cell r="E94">
            <v>413001</v>
          </cell>
          <cell r="F94">
            <v>4130</v>
          </cell>
          <cell r="G94" t="str">
            <v>PMM</v>
          </cell>
          <cell r="H94" t="str">
            <v>BASE JV</v>
          </cell>
          <cell r="I94" t="str">
            <v>PRODUCTION</v>
          </cell>
          <cell r="J94" t="str">
            <v>PRODUCTION</v>
          </cell>
          <cell r="K94" t="str">
            <v>Asset Manager, Swamp East Hub</v>
          </cell>
          <cell r="L94" t="str">
            <v>Asset Management Integration Lead</v>
          </cell>
          <cell r="M94" t="str">
            <v>IRETI OMOTOSO</v>
          </cell>
          <cell r="N94" t="str">
            <v>PRODUCTION</v>
          </cell>
          <cell r="O94" t="str">
            <v>AZUBUIKE, JOHN</v>
          </cell>
          <cell r="P94" t="str">
            <v>SAMUEL.BAJAH@SHELL.COM</v>
          </cell>
          <cell r="Q94" t="str">
            <v>OPEX</v>
          </cell>
          <cell r="R94" t="str">
            <v>OPEX</v>
          </cell>
          <cell r="S94" t="str">
            <v>NON SAL</v>
          </cell>
          <cell r="T94" t="str">
            <v>N/A</v>
          </cell>
          <cell r="U94" t="str">
            <v>N/A</v>
          </cell>
          <cell r="V94" t="str">
            <v>N/A</v>
          </cell>
          <cell r="W94" t="str">
            <v>P231 Production Operations</v>
          </cell>
          <cell r="X94" t="str">
            <v>S7200 Services</v>
          </cell>
          <cell r="Y94" t="str">
            <v>A2110 Production Operations</v>
          </cell>
          <cell r="AB94">
            <v>0</v>
          </cell>
          <cell r="AC94">
            <v>0</v>
          </cell>
          <cell r="AD94">
            <v>0</v>
          </cell>
        </row>
        <row r="95">
          <cell r="A95" t="str">
            <v>O.NG.PBW.OTF.FAC.71300A</v>
          </cell>
          <cell r="B95" t="str">
            <v>PBW OTUMARA F/S FACIL AVIATION</v>
          </cell>
          <cell r="C95">
            <v>101325</v>
          </cell>
          <cell r="D95" t="str">
            <v>SAC CRP ROTARY WING</v>
          </cell>
          <cell r="E95">
            <v>413001</v>
          </cell>
          <cell r="F95">
            <v>4130</v>
          </cell>
          <cell r="G95" t="str">
            <v>PMM</v>
          </cell>
          <cell r="H95" t="str">
            <v>BASE JV</v>
          </cell>
          <cell r="I95" t="str">
            <v>PRODUCTION</v>
          </cell>
          <cell r="J95" t="str">
            <v>PRODUCTION</v>
          </cell>
          <cell r="K95" t="str">
            <v>Asset Manager, Swamp West Hub</v>
          </cell>
          <cell r="L95" t="str">
            <v>Asset Management Integration Lead</v>
          </cell>
          <cell r="M95" t="str">
            <v>IRETI OMOTOSO</v>
          </cell>
          <cell r="N95" t="str">
            <v>PRODUCTION</v>
          </cell>
          <cell r="O95" t="str">
            <v>COOKEY, GABRIEL</v>
          </cell>
          <cell r="P95" t="str">
            <v>SAMUEL.BAJAH@SHELL.COM</v>
          </cell>
          <cell r="Q95" t="str">
            <v>OPEX</v>
          </cell>
          <cell r="R95" t="str">
            <v>OPEX</v>
          </cell>
          <cell r="S95" t="str">
            <v>NON SAL</v>
          </cell>
          <cell r="T95" t="str">
            <v>N/A</v>
          </cell>
          <cell r="U95" t="str">
            <v>N/A</v>
          </cell>
          <cell r="V95" t="str">
            <v>N/A</v>
          </cell>
          <cell r="W95" t="str">
            <v>P231 Production Operations</v>
          </cell>
          <cell r="X95" t="str">
            <v>S7200 Services</v>
          </cell>
          <cell r="Y95" t="str">
            <v>A2110 Production Operations</v>
          </cell>
          <cell r="AB95">
            <v>0</v>
          </cell>
          <cell r="AC95">
            <v>0</v>
          </cell>
          <cell r="AD95">
            <v>0</v>
          </cell>
        </row>
        <row r="96">
          <cell r="A96" t="str">
            <v>O.NG.PCE.C2F.FAC.71300A</v>
          </cell>
          <cell r="B96" t="str">
            <v xml:space="preserve">CAWC 2 F/S + AGG AVIATION </v>
          </cell>
          <cell r="C96">
            <v>101325</v>
          </cell>
          <cell r="D96" t="str">
            <v>SAC CRP ROTARY WING</v>
          </cell>
          <cell r="E96">
            <v>413001</v>
          </cell>
          <cell r="F96">
            <v>4130</v>
          </cell>
          <cell r="G96" t="str">
            <v>PMM</v>
          </cell>
          <cell r="H96" t="str">
            <v>BASE JV</v>
          </cell>
          <cell r="I96" t="str">
            <v>PRODUCTION</v>
          </cell>
          <cell r="J96" t="str">
            <v>PRODUCTION</v>
          </cell>
          <cell r="K96" t="str">
            <v>Asset Manager, Swamp East Hub</v>
          </cell>
          <cell r="L96" t="str">
            <v>Asset Management Integration Lead</v>
          </cell>
          <cell r="M96" t="str">
            <v>IRETI OMOTOSO</v>
          </cell>
          <cell r="N96" t="str">
            <v>PRODUCTION</v>
          </cell>
          <cell r="O96" t="str">
            <v>AZUBUIKE, JOHN</v>
          </cell>
          <cell r="P96" t="str">
            <v>SAMUEL.BAJAH@SHELL.COM</v>
          </cell>
          <cell r="Q96" t="str">
            <v>OPEX</v>
          </cell>
          <cell r="R96" t="str">
            <v>OPEX</v>
          </cell>
          <cell r="S96" t="str">
            <v>NON SAL</v>
          </cell>
          <cell r="T96" t="str">
            <v>N/A</v>
          </cell>
          <cell r="U96" t="str">
            <v>N/A</v>
          </cell>
          <cell r="V96" t="str">
            <v>N/A</v>
          </cell>
          <cell r="W96" t="str">
            <v>P231 Production Operations</v>
          </cell>
          <cell r="X96" t="str">
            <v>S7200 Services</v>
          </cell>
          <cell r="Y96" t="str">
            <v>A2110 Production Operations</v>
          </cell>
          <cell r="AB96">
            <v>0</v>
          </cell>
          <cell r="AC96">
            <v>0</v>
          </cell>
          <cell r="AD96">
            <v>0</v>
          </cell>
        </row>
        <row r="97">
          <cell r="A97">
            <v>101429</v>
          </cell>
          <cell r="B97" t="str">
            <v>OVERHEADS CSL EXT LEGAL AFFAIR_ADMIN COST</v>
          </cell>
          <cell r="C97">
            <v>101429</v>
          </cell>
          <cell r="D97" t="str">
            <v>OVERHEADS CSL EXT LEGAL AFFAIRS</v>
          </cell>
          <cell r="E97">
            <v>415002</v>
          </cell>
          <cell r="F97">
            <v>4150</v>
          </cell>
          <cell r="G97" t="str">
            <v>G&amp;A</v>
          </cell>
          <cell r="H97" t="str">
            <v>BASE JV</v>
          </cell>
          <cell r="I97" t="str">
            <v>LEGAL/ BI</v>
          </cell>
          <cell r="J97" t="str">
            <v>LEGAL</v>
          </cell>
          <cell r="K97" t="str">
            <v>HoL Nigeria / Company Secretary</v>
          </cell>
          <cell r="L97" t="str">
            <v>Managing Counsel Sub Sahara Africa</v>
          </cell>
          <cell r="M97" t="str">
            <v>CHIGBO ENENMO</v>
          </cell>
          <cell r="N97" t="str">
            <v>LEGAL</v>
          </cell>
          <cell r="O97" t="str">
            <v>AJILIMA- ISAAC, HAWA</v>
          </cell>
          <cell r="P97" t="str">
            <v>KUMEN.AGHOMON@SHELL.COM</v>
          </cell>
          <cell r="Q97" t="str">
            <v>OPEX</v>
          </cell>
          <cell r="R97" t="str">
            <v>OPEX</v>
          </cell>
          <cell r="S97" t="str">
            <v>NON SAL</v>
          </cell>
          <cell r="T97" t="str">
            <v>N/A</v>
          </cell>
          <cell r="U97" t="str">
            <v>N/A</v>
          </cell>
          <cell r="V97" t="str">
            <v>C_OPSE_OIL_Z11</v>
          </cell>
          <cell r="W97" t="str">
            <v>P236.09 Legal</v>
          </cell>
          <cell r="X97" t="str">
            <v>S7200 Services</v>
          </cell>
          <cell r="Y97" t="str">
            <v>A2340 Overhead</v>
          </cell>
          <cell r="AB97">
            <v>461191703.72986108</v>
          </cell>
          <cell r="AC97">
            <v>973599.09596766997</v>
          </cell>
          <cell r="AD97">
            <v>2485703.0426229499</v>
          </cell>
        </row>
        <row r="98">
          <cell r="A98" t="str">
            <v>O.NG.PCW.TNF.FAC.71300A</v>
          </cell>
          <cell r="B98" t="str">
            <v>PCW TUNU F/S FACILAVIATION</v>
          </cell>
          <cell r="C98">
            <v>101325</v>
          </cell>
          <cell r="D98" t="str">
            <v>SAC CRP ROTARY WING</v>
          </cell>
          <cell r="E98">
            <v>413001</v>
          </cell>
          <cell r="F98">
            <v>4130</v>
          </cell>
          <cell r="G98" t="str">
            <v>PMM</v>
          </cell>
          <cell r="H98" t="str">
            <v>BASE JV</v>
          </cell>
          <cell r="I98" t="str">
            <v>PRODUCTION</v>
          </cell>
          <cell r="J98" t="str">
            <v>PRODUCTION</v>
          </cell>
          <cell r="K98" t="str">
            <v>Asset Manager, Swamp West Hub</v>
          </cell>
          <cell r="L98" t="str">
            <v>Asset Management Integration Lead</v>
          </cell>
          <cell r="M98" t="str">
            <v>IRETI OMOTOSO</v>
          </cell>
          <cell r="N98" t="str">
            <v>PRODUCTION</v>
          </cell>
          <cell r="O98" t="str">
            <v>COOKEY, GABRIEL</v>
          </cell>
          <cell r="P98" t="str">
            <v>SAMUEL.BAJAH@SHELL.COM</v>
          </cell>
          <cell r="Q98" t="str">
            <v>OPEX</v>
          </cell>
          <cell r="R98" t="str">
            <v>OPEX</v>
          </cell>
          <cell r="S98" t="str">
            <v>NON SAL</v>
          </cell>
          <cell r="T98" t="str">
            <v>N/A</v>
          </cell>
          <cell r="U98" t="str">
            <v>N/A</v>
          </cell>
          <cell r="V98" t="str">
            <v>N/A</v>
          </cell>
          <cell r="W98" t="str">
            <v>P231 Production Operations</v>
          </cell>
          <cell r="X98" t="str">
            <v>S7200 Services</v>
          </cell>
          <cell r="Y98" t="str">
            <v>A2110 Production Operations</v>
          </cell>
          <cell r="AB98">
            <v>0</v>
          </cell>
          <cell r="AC98">
            <v>0</v>
          </cell>
          <cell r="AD98">
            <v>0</v>
          </cell>
        </row>
        <row r="99">
          <cell r="A99" t="str">
            <v>O.NG.PTW.LOG.FAC.71300</v>
          </cell>
          <cell r="B99" t="str">
            <v>FOT AVIATION COMMON COST</v>
          </cell>
          <cell r="C99">
            <v>101325</v>
          </cell>
          <cell r="D99" t="str">
            <v>SAC CRP ROTARY WING</v>
          </cell>
          <cell r="E99">
            <v>413001</v>
          </cell>
          <cell r="F99">
            <v>4130</v>
          </cell>
          <cell r="G99" t="str">
            <v>PMM</v>
          </cell>
          <cell r="H99" t="str">
            <v>BASE JV</v>
          </cell>
          <cell r="I99" t="str">
            <v>PRODUCTION</v>
          </cell>
          <cell r="J99" t="str">
            <v>PRODUCTION</v>
          </cell>
          <cell r="K99" t="str">
            <v>Asset Manager, Swamp West Hub</v>
          </cell>
          <cell r="L99" t="str">
            <v>Forcados Terminal Installation Manager</v>
          </cell>
          <cell r="M99" t="str">
            <v>IRETI OMOTOSO</v>
          </cell>
          <cell r="N99" t="str">
            <v>PRODUCTION</v>
          </cell>
          <cell r="O99" t="str">
            <v>COOKEY, GABRIEL</v>
          </cell>
          <cell r="P99" t="str">
            <v>SAMUEL.BAJAH@SHELL.COM</v>
          </cell>
          <cell r="Q99" t="str">
            <v>OPEX</v>
          </cell>
          <cell r="R99" t="str">
            <v>OPEX</v>
          </cell>
          <cell r="S99" t="str">
            <v>NON SAL</v>
          </cell>
          <cell r="T99" t="str">
            <v>N/A</v>
          </cell>
          <cell r="U99" t="str">
            <v>N/A</v>
          </cell>
          <cell r="V99" t="str">
            <v>N/A</v>
          </cell>
          <cell r="W99" t="str">
            <v>P231 Production Operations</v>
          </cell>
          <cell r="X99" t="str">
            <v>S7200 Services</v>
          </cell>
          <cell r="Y99" t="str">
            <v>A2110 Production Operations</v>
          </cell>
          <cell r="AB99">
            <v>0</v>
          </cell>
          <cell r="AC99">
            <v>0</v>
          </cell>
          <cell r="AD99">
            <v>0</v>
          </cell>
        </row>
        <row r="100">
          <cell r="A100">
            <v>101287</v>
          </cell>
          <cell r="B100" t="str">
            <v>OVERHEADS FJSDB SAP BUSINESS MANAGER_ICT INFRASTRUCTURE</v>
          </cell>
          <cell r="C100">
            <v>101333</v>
          </cell>
          <cell r="D100" t="str">
            <v>SERVER OPERATIONS AND MAINTENANCE</v>
          </cell>
          <cell r="E100">
            <v>415005</v>
          </cell>
          <cell r="F100">
            <v>4150</v>
          </cell>
          <cell r="G100" t="str">
            <v>OF-E&amp;M</v>
          </cell>
          <cell r="H100" t="str">
            <v>BASE JV</v>
          </cell>
          <cell r="I100" t="str">
            <v>FINANCE</v>
          </cell>
          <cell r="J100" t="str">
            <v>IM &amp; IT</v>
          </cell>
          <cell r="K100" t="str">
            <v>IM&amp;IT Manager Nigeria &amp; Gabon</v>
          </cell>
          <cell r="L100" t="str">
            <v>JV Interface Manager</v>
          </cell>
          <cell r="M100" t="str">
            <v>CHIGBO ENENMO</v>
          </cell>
          <cell r="N100" t="str">
            <v>FINANCE/IT</v>
          </cell>
          <cell r="O100" t="str">
            <v>ONAMUSI, ADERONKE</v>
          </cell>
          <cell r="P100" t="str">
            <v>UCHECHUKWU.NWICHI@SHELL.COM</v>
          </cell>
          <cell r="Q100" t="str">
            <v>OPEX</v>
          </cell>
          <cell r="R100" t="str">
            <v>OPEX</v>
          </cell>
          <cell r="S100" t="str">
            <v>NON SAL</v>
          </cell>
          <cell r="T100" t="str">
            <v>N/A</v>
          </cell>
          <cell r="U100" t="str">
            <v>N/A</v>
          </cell>
          <cell r="V100" t="str">
            <v>N/A</v>
          </cell>
          <cell r="W100" t="str">
            <v>P236.03 IT</v>
          </cell>
          <cell r="X100" t="str">
            <v>S7200 Services</v>
          </cell>
          <cell r="Y100" t="str">
            <v>A2340 Overhead</v>
          </cell>
          <cell r="AB100">
            <v>0</v>
          </cell>
          <cell r="AC100">
            <v>0</v>
          </cell>
          <cell r="AD100">
            <v>0</v>
          </cell>
        </row>
        <row r="101">
          <cell r="A101">
            <v>101333</v>
          </cell>
          <cell r="B101" t="str">
            <v>SERVER OPERATIONS AND MAINTENANCE</v>
          </cell>
          <cell r="C101">
            <v>101333</v>
          </cell>
          <cell r="D101" t="str">
            <v>SERVER OPERATIONS AND MAINTENANCE</v>
          </cell>
          <cell r="E101">
            <v>415005</v>
          </cell>
          <cell r="F101">
            <v>4150</v>
          </cell>
          <cell r="G101" t="str">
            <v>OF-E&amp;M</v>
          </cell>
          <cell r="H101" t="str">
            <v>BASE JV</v>
          </cell>
          <cell r="I101" t="str">
            <v>FINANCE</v>
          </cell>
          <cell r="J101" t="str">
            <v>IM &amp; IT</v>
          </cell>
          <cell r="K101" t="str">
            <v>IM&amp;IT Manager Nigeria &amp; Gabon</v>
          </cell>
          <cell r="L101" t="str">
            <v>JV Interface Manager</v>
          </cell>
          <cell r="M101" t="str">
            <v>CHIGBO ENENMO</v>
          </cell>
          <cell r="N101" t="str">
            <v>FINANCE/IT</v>
          </cell>
          <cell r="O101" t="str">
            <v>ONAMUSI, ADERONKE</v>
          </cell>
          <cell r="P101" t="str">
            <v>UCHECHUKWU.NWICHI@SHELL.COM</v>
          </cell>
          <cell r="Q101" t="str">
            <v>OPEX</v>
          </cell>
          <cell r="R101" t="str">
            <v>OPEX</v>
          </cell>
          <cell r="S101" t="str">
            <v>NON SAL</v>
          </cell>
          <cell r="T101" t="str">
            <v>N/A</v>
          </cell>
          <cell r="U101" t="str">
            <v>N/A</v>
          </cell>
          <cell r="V101" t="str">
            <v>C_OPSE_OIL_Z11</v>
          </cell>
          <cell r="W101" t="str">
            <v>P236.03 IT</v>
          </cell>
          <cell r="X101" t="str">
            <v>S7200 Services</v>
          </cell>
          <cell r="Y101" t="str">
            <v>A2340 Overhead</v>
          </cell>
          <cell r="AB101">
            <v>91508933.4375</v>
          </cell>
          <cell r="AC101">
            <v>1805506.1159999995</v>
          </cell>
          <cell r="AD101">
            <v>2105535.4059590157</v>
          </cell>
        </row>
        <row r="102">
          <cell r="A102">
            <v>101336</v>
          </cell>
          <cell r="B102" t="str">
            <v>SIO DESTOP SERVICES</v>
          </cell>
          <cell r="C102">
            <v>101336</v>
          </cell>
          <cell r="D102" t="str">
            <v>SIO DESTOP SERVICES</v>
          </cell>
          <cell r="E102">
            <v>415005</v>
          </cell>
          <cell r="F102">
            <v>4150</v>
          </cell>
          <cell r="G102" t="str">
            <v>OF-E&amp;M</v>
          </cell>
          <cell r="H102" t="str">
            <v>BASE JV</v>
          </cell>
          <cell r="I102" t="str">
            <v>FINANCE</v>
          </cell>
          <cell r="J102" t="str">
            <v>IM &amp; IT</v>
          </cell>
          <cell r="K102" t="str">
            <v>IM&amp;IT Manager Nigeria &amp; Gabon</v>
          </cell>
          <cell r="L102" t="str">
            <v>JV Interface Manager</v>
          </cell>
          <cell r="M102" t="str">
            <v>CHIGBO ENENMO</v>
          </cell>
          <cell r="N102" t="str">
            <v>FINANCE/IT</v>
          </cell>
          <cell r="O102" t="str">
            <v>ONAMUSI, ADERONKE</v>
          </cell>
          <cell r="P102" t="str">
            <v>chinyere.ifeonu@shell.com</v>
          </cell>
          <cell r="Q102" t="str">
            <v>OPEX</v>
          </cell>
          <cell r="R102" t="str">
            <v>OPEX</v>
          </cell>
          <cell r="S102" t="str">
            <v>NON SAL</v>
          </cell>
          <cell r="T102" t="str">
            <v>N/A</v>
          </cell>
          <cell r="U102" t="str">
            <v>N/A</v>
          </cell>
          <cell r="V102" t="str">
            <v>C_OPSE_OIL_Z11</v>
          </cell>
          <cell r="W102" t="str">
            <v>P236.03 IT</v>
          </cell>
          <cell r="X102" t="str">
            <v>S7200 Services</v>
          </cell>
          <cell r="Y102" t="str">
            <v>A2340 Overhead</v>
          </cell>
          <cell r="AB102">
            <v>251969423.56799996</v>
          </cell>
          <cell r="AC102">
            <v>6368962.9537276868</v>
          </cell>
          <cell r="AD102">
            <v>7195092.211327686</v>
          </cell>
        </row>
        <row r="103">
          <cell r="A103">
            <v>108963</v>
          </cell>
          <cell r="B103" t="str">
            <v xml:space="preserve">ITS CHARGES                             </v>
          </cell>
          <cell r="C103">
            <v>101336</v>
          </cell>
          <cell r="D103" t="str">
            <v>SIO DESTOP SERVICES</v>
          </cell>
          <cell r="E103">
            <v>415005</v>
          </cell>
          <cell r="F103">
            <v>4150</v>
          </cell>
          <cell r="G103" t="str">
            <v>OF-E&amp;M</v>
          </cell>
          <cell r="H103" t="str">
            <v>BASE JV</v>
          </cell>
          <cell r="I103" t="str">
            <v>FINANCE</v>
          </cell>
          <cell r="J103" t="str">
            <v>IM &amp; IT</v>
          </cell>
          <cell r="K103" t="str">
            <v>IM&amp;IT Manager Nigeria &amp; Gabon</v>
          </cell>
          <cell r="L103" t="str">
            <v>JV Interface Manager</v>
          </cell>
          <cell r="M103" t="str">
            <v>CHIGBO ENENMO</v>
          </cell>
          <cell r="N103" t="str">
            <v>FINANCE/IT</v>
          </cell>
          <cell r="O103" t="str">
            <v>ONAMUSI, ADERONKE</v>
          </cell>
          <cell r="P103" t="str">
            <v>PHILIP.ONU@SHELL.COM</v>
          </cell>
          <cell r="Q103" t="str">
            <v>OPEX</v>
          </cell>
          <cell r="R103" t="str">
            <v>OPEX</v>
          </cell>
          <cell r="S103" t="str">
            <v>NON SAL</v>
          </cell>
          <cell r="T103" t="str">
            <v>N/A</v>
          </cell>
          <cell r="U103" t="str">
            <v>N/A</v>
          </cell>
          <cell r="V103" t="str">
            <v>N/A</v>
          </cell>
          <cell r="W103" t="str">
            <v>P236.03 IT</v>
          </cell>
          <cell r="X103" t="str">
            <v>S7200 Services</v>
          </cell>
          <cell r="Y103" t="str">
            <v>A2340 Overhead</v>
          </cell>
          <cell r="AB103">
            <v>0</v>
          </cell>
          <cell r="AC103">
            <v>0</v>
          </cell>
          <cell r="AD103">
            <v>0</v>
          </cell>
        </row>
        <row r="104">
          <cell r="A104">
            <v>101436</v>
          </cell>
          <cell r="B104" t="str">
            <v>CORPORATE LEARNING AND DEVELOPMENT</v>
          </cell>
          <cell r="C104">
            <v>101436</v>
          </cell>
          <cell r="D104" t="str">
            <v>LEADERSHIP LEARNINGOVERHEADS_TRAINING</v>
          </cell>
          <cell r="E104">
            <v>415004</v>
          </cell>
          <cell r="F104">
            <v>4150</v>
          </cell>
          <cell r="G104" t="str">
            <v>G&amp;A</v>
          </cell>
          <cell r="H104" t="str">
            <v>BASE JV</v>
          </cell>
          <cell r="I104" t="str">
            <v>HR</v>
          </cell>
          <cell r="J104" t="str">
            <v>HR</v>
          </cell>
          <cell r="K104" t="str">
            <v>Manager Learning Sub Saharan Africa</v>
          </cell>
          <cell r="L104" t="str">
            <v>Manager Learning UIO</v>
          </cell>
          <cell r="M104" t="str">
            <v>CHIGBO ENENMO</v>
          </cell>
          <cell r="N104" t="str">
            <v>HR</v>
          </cell>
          <cell r="O104" t="str">
            <v>AJILIMA- ISAAC, HAWA</v>
          </cell>
          <cell r="P104" t="str">
            <v>JOBSON.GWATANA@SHELL.COM</v>
          </cell>
          <cell r="Q104" t="str">
            <v>OPEX</v>
          </cell>
          <cell r="R104" t="str">
            <v>OPEX</v>
          </cell>
          <cell r="S104" t="str">
            <v>NON SAL</v>
          </cell>
          <cell r="T104" t="str">
            <v>N/A</v>
          </cell>
          <cell r="U104" t="str">
            <v>N/A</v>
          </cell>
          <cell r="V104" t="str">
            <v>N/A</v>
          </cell>
          <cell r="W104" t="str">
            <v>P236.04 HR</v>
          </cell>
          <cell r="X104" t="str">
            <v>S7200 Services</v>
          </cell>
          <cell r="Y104" t="str">
            <v>A2340 Overhead</v>
          </cell>
          <cell r="AB104">
            <v>0</v>
          </cell>
          <cell r="AC104">
            <v>0</v>
          </cell>
          <cell r="AD104">
            <v>0</v>
          </cell>
        </row>
        <row r="105">
          <cell r="A105">
            <v>101437</v>
          </cell>
          <cell r="B105" t="str">
            <v>OVERHEADS_ADMIN COST</v>
          </cell>
          <cell r="C105">
            <v>101437</v>
          </cell>
          <cell r="D105" t="str">
            <v>OVERHEADS_ADMIN COST</v>
          </cell>
          <cell r="E105">
            <v>415002</v>
          </cell>
          <cell r="F105">
            <v>4150</v>
          </cell>
          <cell r="G105" t="str">
            <v>G&amp;A</v>
          </cell>
          <cell r="H105" t="str">
            <v>BASE JV</v>
          </cell>
          <cell r="I105" t="str">
            <v>HR</v>
          </cell>
          <cell r="J105" t="str">
            <v>HR</v>
          </cell>
          <cell r="K105" t="str">
            <v>HR Manager Nigeria</v>
          </cell>
          <cell r="L105" t="str">
            <v>HR Account Manager Development</v>
          </cell>
          <cell r="M105" t="str">
            <v>CHIGBO ENENMO</v>
          </cell>
          <cell r="N105" t="str">
            <v>HR</v>
          </cell>
          <cell r="O105" t="str">
            <v>AJILIMA- ISAAC, HAWA</v>
          </cell>
          <cell r="P105" t="str">
            <v>HYGINUS.ONUEGBU@SHELL.COM</v>
          </cell>
          <cell r="Q105" t="str">
            <v>OPEX</v>
          </cell>
          <cell r="R105" t="str">
            <v>OPEX</v>
          </cell>
          <cell r="S105" t="str">
            <v>NON SAL</v>
          </cell>
          <cell r="T105" t="str">
            <v>N/A</v>
          </cell>
          <cell r="U105" t="str">
            <v>N/A</v>
          </cell>
          <cell r="V105" t="str">
            <v>C_OPSE_OIL_Z11</v>
          </cell>
          <cell r="W105" t="str">
            <v>P236.04 HR</v>
          </cell>
          <cell r="X105" t="str">
            <v>S7200 Services</v>
          </cell>
          <cell r="Y105" t="str">
            <v>A2340 Overhead</v>
          </cell>
          <cell r="AB105">
            <v>9077803.1999999993</v>
          </cell>
          <cell r="AC105">
            <v>5587.8</v>
          </cell>
          <cell r="AD105">
            <v>35351.089180327865</v>
          </cell>
        </row>
        <row r="106">
          <cell r="A106">
            <v>108964</v>
          </cell>
          <cell r="B106" t="str">
            <v xml:space="preserve">CENTRAL CHARGES_SITI RETAINED           </v>
          </cell>
          <cell r="C106">
            <v>101336</v>
          </cell>
          <cell r="D106" t="str">
            <v>SIO DESTOP SERVICES</v>
          </cell>
          <cell r="E106">
            <v>415005</v>
          </cell>
          <cell r="F106">
            <v>4150</v>
          </cell>
          <cell r="G106" t="str">
            <v>OF-E&amp;M</v>
          </cell>
          <cell r="H106" t="str">
            <v>BASE JV</v>
          </cell>
          <cell r="I106" t="str">
            <v>FINANCE</v>
          </cell>
          <cell r="J106" t="str">
            <v>IM &amp; IT</v>
          </cell>
          <cell r="K106" t="str">
            <v>IM&amp;IT Manager Nigeria &amp; Gabon</v>
          </cell>
          <cell r="L106" t="str">
            <v>JV Interface Manager</v>
          </cell>
          <cell r="M106" t="str">
            <v>CHIGBO ENENMO</v>
          </cell>
          <cell r="N106" t="str">
            <v>FINANCE/IT</v>
          </cell>
          <cell r="O106" t="str">
            <v>ONAMUSI, ADERONKE</v>
          </cell>
          <cell r="P106" t="str">
            <v>PHILIP.ONU@SHELL.COM</v>
          </cell>
          <cell r="Q106" t="str">
            <v>OPEX</v>
          </cell>
          <cell r="R106" t="str">
            <v>OPEX</v>
          </cell>
          <cell r="S106" t="str">
            <v>NON SAL</v>
          </cell>
          <cell r="T106" t="str">
            <v>N/A</v>
          </cell>
          <cell r="U106" t="str">
            <v>N/A</v>
          </cell>
          <cell r="V106" t="str">
            <v>N/A</v>
          </cell>
          <cell r="W106" t="str">
            <v>P236.03 IT</v>
          </cell>
          <cell r="X106" t="str">
            <v>S7200 Services</v>
          </cell>
          <cell r="Y106" t="str">
            <v>A2340 Overhead</v>
          </cell>
          <cell r="AB106">
            <v>0</v>
          </cell>
          <cell r="AC106">
            <v>0</v>
          </cell>
          <cell r="AD106">
            <v>0</v>
          </cell>
        </row>
        <row r="107">
          <cell r="A107">
            <v>101345</v>
          </cell>
          <cell r="B107" t="str">
            <v>SSC LAND LIGHT VEHICLES EAST</v>
          </cell>
          <cell r="C107">
            <v>101345</v>
          </cell>
          <cell r="D107" t="str">
            <v>SSC LAND LIGHT VEHICLES EAST</v>
          </cell>
          <cell r="E107">
            <v>415003</v>
          </cell>
          <cell r="F107">
            <v>4150</v>
          </cell>
          <cell r="G107" t="str">
            <v>PMM</v>
          </cell>
          <cell r="H107" t="str">
            <v>BASE JV</v>
          </cell>
          <cell r="I107" t="str">
            <v>PRODUCTION</v>
          </cell>
          <cell r="J107" t="str">
            <v>PRODUCTION</v>
          </cell>
          <cell r="K107" t="str">
            <v>Production Services Manager</v>
          </cell>
          <cell r="L107" t="str">
            <v>Logistics Manager</v>
          </cell>
          <cell r="M107" t="str">
            <v>IRETI OMOTOSO</v>
          </cell>
          <cell r="N107" t="str">
            <v>PRODUCTION</v>
          </cell>
          <cell r="O107" t="str">
            <v>OKEKE, JULIUS</v>
          </cell>
          <cell r="P107" t="str">
            <v>DOMINIK.ATUEGBU@SHELL.COM</v>
          </cell>
          <cell r="Q107" t="str">
            <v>OPEX</v>
          </cell>
          <cell r="R107" t="str">
            <v>OPEX</v>
          </cell>
          <cell r="S107" t="str">
            <v>NON SAL</v>
          </cell>
          <cell r="T107" t="str">
            <v>N/A</v>
          </cell>
          <cell r="U107" t="str">
            <v>N/A</v>
          </cell>
          <cell r="V107" t="str">
            <v>C_OPSE_OIL_Z11</v>
          </cell>
          <cell r="W107" t="str">
            <v>P231 Production Operations</v>
          </cell>
          <cell r="X107" t="str">
            <v>S7200 Services</v>
          </cell>
          <cell r="Y107" t="str">
            <v>A2110 Production Operations</v>
          </cell>
          <cell r="AB107">
            <v>265535491.91000003</v>
          </cell>
          <cell r="AC107">
            <v>18369</v>
          </cell>
          <cell r="AD107">
            <v>888977.17019672145</v>
          </cell>
        </row>
        <row r="108">
          <cell r="A108">
            <v>104924</v>
          </cell>
          <cell r="B108" t="str">
            <v>LIGHT VEHICLE EAST BACK CHARGE</v>
          </cell>
          <cell r="C108">
            <v>101345</v>
          </cell>
          <cell r="D108" t="str">
            <v>SSC LAND LIGHT VEHICLES EAST</v>
          </cell>
          <cell r="E108">
            <v>415003</v>
          </cell>
          <cell r="F108">
            <v>4150</v>
          </cell>
          <cell r="G108" t="str">
            <v>PMM</v>
          </cell>
          <cell r="H108" t="str">
            <v>BASE JV</v>
          </cell>
          <cell r="I108" t="str">
            <v>PRODUCTION</v>
          </cell>
          <cell r="J108" t="str">
            <v>PRODUCTION</v>
          </cell>
          <cell r="K108" t="str">
            <v>Production Services Manager</v>
          </cell>
          <cell r="L108" t="str">
            <v>Logistics Manager</v>
          </cell>
          <cell r="M108" t="str">
            <v>IRETI OMOTOSO</v>
          </cell>
          <cell r="N108" t="str">
            <v>PRODUCTION</v>
          </cell>
          <cell r="O108" t="str">
            <v>OKEKE, JULIUS</v>
          </cell>
          <cell r="P108" t="str">
            <v>DOMINIK.ATUEGBU@SHELL.COM</v>
          </cell>
          <cell r="Q108" t="str">
            <v>OPEX</v>
          </cell>
          <cell r="R108" t="str">
            <v>OPEX</v>
          </cell>
          <cell r="S108" t="str">
            <v>NON SAL</v>
          </cell>
          <cell r="T108" t="str">
            <v>N/A</v>
          </cell>
          <cell r="U108" t="str">
            <v>N/A</v>
          </cell>
          <cell r="V108" t="str">
            <v>N/A</v>
          </cell>
          <cell r="W108" t="str">
            <v>P231 Production Operations</v>
          </cell>
          <cell r="X108" t="str">
            <v>S7200 Services</v>
          </cell>
          <cell r="Y108" t="str">
            <v>A2110 Production Operations</v>
          </cell>
          <cell r="AB108">
            <v>0</v>
          </cell>
          <cell r="AC108">
            <v>0</v>
          </cell>
          <cell r="AD108">
            <v>0</v>
          </cell>
        </row>
        <row r="109">
          <cell r="A109">
            <v>101346</v>
          </cell>
          <cell r="B109" t="str">
            <v>SSC LAND MEDIUM VEHICLES EAST</v>
          </cell>
          <cell r="C109">
            <v>101346</v>
          </cell>
          <cell r="D109" t="str">
            <v>SSC LAND MEDIUM VEHICLES EAST</v>
          </cell>
          <cell r="E109">
            <v>415003</v>
          </cell>
          <cell r="F109">
            <v>4150</v>
          </cell>
          <cell r="G109" t="str">
            <v>PMM</v>
          </cell>
          <cell r="H109" t="str">
            <v>BASE JV</v>
          </cell>
          <cell r="I109" t="str">
            <v>PRODUCTION</v>
          </cell>
          <cell r="J109" t="str">
            <v>PRODUCTION</v>
          </cell>
          <cell r="K109" t="str">
            <v>Production Services Manager</v>
          </cell>
          <cell r="L109" t="str">
            <v>Logistics Manager</v>
          </cell>
          <cell r="M109" t="str">
            <v>IRETI OMOTOSO</v>
          </cell>
          <cell r="N109" t="str">
            <v>PRODUCTION</v>
          </cell>
          <cell r="O109" t="str">
            <v>OKEKE, JULIUS</v>
          </cell>
          <cell r="P109" t="str">
            <v>DOMINIK.ATUEGBU@SHELL.COM</v>
          </cell>
          <cell r="Q109" t="str">
            <v>OPEX</v>
          </cell>
          <cell r="R109" t="str">
            <v>OPEX</v>
          </cell>
          <cell r="S109" t="str">
            <v>NON SAL</v>
          </cell>
          <cell r="T109" t="str">
            <v>N/A</v>
          </cell>
          <cell r="U109" t="str">
            <v>N/A</v>
          </cell>
          <cell r="V109" t="str">
            <v>C_OPSE_OIL_Z11</v>
          </cell>
          <cell r="W109" t="str">
            <v>P231 Production Operations</v>
          </cell>
          <cell r="X109" t="str">
            <v>S7200 Services</v>
          </cell>
          <cell r="Y109" t="str">
            <v>A2110 Production Operations</v>
          </cell>
          <cell r="AB109">
            <v>55162862.160000011</v>
          </cell>
          <cell r="AC109">
            <v>0</v>
          </cell>
          <cell r="AD109">
            <v>180861.84314754102</v>
          </cell>
        </row>
        <row r="110">
          <cell r="A110">
            <v>102160</v>
          </cell>
          <cell r="B110" t="str">
            <v>IL Land Medium Vehicles East</v>
          </cell>
          <cell r="C110">
            <v>101346</v>
          </cell>
          <cell r="D110" t="str">
            <v>SSC LAND MEDIUM VEHICLES EAST</v>
          </cell>
          <cell r="E110">
            <v>415003</v>
          </cell>
          <cell r="F110">
            <v>4150</v>
          </cell>
          <cell r="G110" t="str">
            <v>G&amp;A</v>
          </cell>
          <cell r="H110" t="str">
            <v>BASE JV</v>
          </cell>
          <cell r="I110" t="str">
            <v>PRODUCTION</v>
          </cell>
          <cell r="J110" t="str">
            <v>PRODUCTION</v>
          </cell>
          <cell r="K110" t="str">
            <v>Production Services Manager</v>
          </cell>
          <cell r="L110" t="str">
            <v>Logistics Manager</v>
          </cell>
          <cell r="M110" t="str">
            <v>IRETI OMOTOSO</v>
          </cell>
          <cell r="N110" t="str">
            <v>PRODUCTION</v>
          </cell>
          <cell r="O110" t="str">
            <v>OKEKE, JULIUS</v>
          </cell>
          <cell r="P110" t="str">
            <v>DOMINIK.ATUEGBU@SHELL.COM</v>
          </cell>
          <cell r="Q110" t="str">
            <v>OPEX</v>
          </cell>
          <cell r="R110" t="str">
            <v>OPEX</v>
          </cell>
          <cell r="S110" t="str">
            <v>NON SAL</v>
          </cell>
          <cell r="T110" t="str">
            <v>N/A</v>
          </cell>
          <cell r="U110" t="str">
            <v>N/A</v>
          </cell>
          <cell r="V110" t="str">
            <v>C_OPSE_OIL_Z11</v>
          </cell>
          <cell r="W110" t="str">
            <v>P231 Production Operations</v>
          </cell>
          <cell r="X110" t="str">
            <v>S7200 Services</v>
          </cell>
          <cell r="Y110" t="str">
            <v>A2110 Production Operations</v>
          </cell>
          <cell r="AB110">
            <v>0</v>
          </cell>
          <cell r="AC110">
            <v>0</v>
          </cell>
          <cell r="AD110">
            <v>0</v>
          </cell>
        </row>
        <row r="111">
          <cell r="A111">
            <v>104925</v>
          </cell>
          <cell r="B111" t="str">
            <v>MEDIUM VEHICLE EAST BACK CHARGE</v>
          </cell>
          <cell r="C111">
            <v>101346</v>
          </cell>
          <cell r="D111" t="str">
            <v>SSC LAND MEDIUM VEHICLES EAST</v>
          </cell>
          <cell r="E111">
            <v>415003</v>
          </cell>
          <cell r="F111">
            <v>4150</v>
          </cell>
          <cell r="G111" t="str">
            <v>PMM</v>
          </cell>
          <cell r="H111" t="str">
            <v>BASE JV</v>
          </cell>
          <cell r="I111" t="str">
            <v>PRODUCTION</v>
          </cell>
          <cell r="J111" t="str">
            <v>PRODUCTION</v>
          </cell>
          <cell r="K111" t="str">
            <v>Production Services Manager</v>
          </cell>
          <cell r="L111" t="str">
            <v>Logistics Manager</v>
          </cell>
          <cell r="M111" t="str">
            <v>IRETI OMOTOSO</v>
          </cell>
          <cell r="N111" t="str">
            <v>PRODUCTION</v>
          </cell>
          <cell r="O111" t="str">
            <v>OKEKE, JULIUS</v>
          </cell>
          <cell r="P111" t="str">
            <v>DOMINIK.ATUEGBU@SHELL.COM</v>
          </cell>
          <cell r="Q111" t="str">
            <v>OPEX</v>
          </cell>
          <cell r="R111" t="str">
            <v>OPEX</v>
          </cell>
          <cell r="S111" t="str">
            <v>NON SAL</v>
          </cell>
          <cell r="T111" t="str">
            <v>N/A</v>
          </cell>
          <cell r="U111" t="str">
            <v>N/A</v>
          </cell>
          <cell r="V111" t="str">
            <v>N/A</v>
          </cell>
          <cell r="W111" t="str">
            <v>P231 Production Operations</v>
          </cell>
          <cell r="X111" t="str">
            <v>S7200 Services</v>
          </cell>
          <cell r="Y111" t="str">
            <v>A2110 Production Operations</v>
          </cell>
          <cell r="AB111">
            <v>0</v>
          </cell>
          <cell r="AC111">
            <v>0</v>
          </cell>
          <cell r="AD111">
            <v>0</v>
          </cell>
        </row>
        <row r="112">
          <cell r="A112">
            <v>101450</v>
          </cell>
          <cell r="B112" t="str">
            <v>HMO OGUNU MEDICAL GENERAL_MEDICAL</v>
          </cell>
          <cell r="C112">
            <v>102249</v>
          </cell>
          <cell r="D112" t="str">
            <v>PHC HOSPITAL OCCUPATIONAL HEALTH AND HYGEINE_MEDCIAL</v>
          </cell>
          <cell r="E112">
            <v>415004</v>
          </cell>
          <cell r="F112">
            <v>4150</v>
          </cell>
          <cell r="G112" t="str">
            <v>G&amp;A</v>
          </cell>
          <cell r="H112" t="str">
            <v>BASE JV</v>
          </cell>
          <cell r="I112" t="str">
            <v>HR</v>
          </cell>
          <cell r="J112" t="str">
            <v>HR</v>
          </cell>
          <cell r="K112" t="str">
            <v>Regional Health Manager</v>
          </cell>
          <cell r="L112" t="str">
            <v>GDMO/Specialist Physician</v>
          </cell>
          <cell r="M112" t="str">
            <v>CHIGBO ENENMO</v>
          </cell>
          <cell r="N112" t="str">
            <v>HR</v>
          </cell>
          <cell r="O112" t="str">
            <v>AJILIMA- ISAAC, HAWA</v>
          </cell>
          <cell r="P112" t="str">
            <v>MAUREEN.WILLIAMS@SHELL.COM</v>
          </cell>
          <cell r="Q112" t="str">
            <v>OPEX</v>
          </cell>
          <cell r="R112" t="str">
            <v>OPEX</v>
          </cell>
          <cell r="S112" t="str">
            <v>NON SAL</v>
          </cell>
          <cell r="T112" t="str">
            <v>N/A</v>
          </cell>
          <cell r="U112" t="str">
            <v>N/A</v>
          </cell>
          <cell r="V112" t="str">
            <v>N/A</v>
          </cell>
          <cell r="W112" t="str">
            <v>P236.04 HR</v>
          </cell>
          <cell r="X112" t="str">
            <v>S7200 Services</v>
          </cell>
          <cell r="Y112" t="str">
            <v>A2340 Overhead</v>
          </cell>
          <cell r="AB112">
            <v>0</v>
          </cell>
          <cell r="AC112">
            <v>0</v>
          </cell>
          <cell r="AD112">
            <v>0</v>
          </cell>
        </row>
        <row r="113">
          <cell r="A113">
            <v>104926</v>
          </cell>
          <cell r="B113" t="str">
            <v>MEDIUM VEHICLE WEST BACK CHARGE</v>
          </cell>
          <cell r="C113">
            <v>101346</v>
          </cell>
          <cell r="D113" t="str">
            <v>SSC LAND MEDIUM VEHICLES EAST</v>
          </cell>
          <cell r="E113">
            <v>415003</v>
          </cell>
          <cell r="F113">
            <v>4150</v>
          </cell>
          <cell r="G113" t="str">
            <v>PMM</v>
          </cell>
          <cell r="H113" t="str">
            <v>BASE JV</v>
          </cell>
          <cell r="I113" t="str">
            <v>PRODUCTION</v>
          </cell>
          <cell r="J113" t="str">
            <v>PRODUCTION</v>
          </cell>
          <cell r="K113" t="str">
            <v>Production Services Manager</v>
          </cell>
          <cell r="L113" t="str">
            <v>Logistics Manager</v>
          </cell>
          <cell r="M113" t="str">
            <v>IRETI OMOTOSO</v>
          </cell>
          <cell r="N113" t="str">
            <v>PRODUCTION</v>
          </cell>
          <cell r="O113" t="str">
            <v>OKEKE, JULIUS</v>
          </cell>
          <cell r="P113" t="str">
            <v>DOMINIK.ATUEGBU@SHELL.COM</v>
          </cell>
          <cell r="Q113" t="str">
            <v>OPEX</v>
          </cell>
          <cell r="R113" t="str">
            <v>OPEX</v>
          </cell>
          <cell r="S113" t="str">
            <v>NON SAL</v>
          </cell>
          <cell r="T113" t="str">
            <v>N/A</v>
          </cell>
          <cell r="U113" t="str">
            <v>N/A</v>
          </cell>
          <cell r="V113" t="str">
            <v>N/A</v>
          </cell>
          <cell r="W113" t="str">
            <v>P231 Production Operations</v>
          </cell>
          <cell r="X113" t="str">
            <v>S7200 Services</v>
          </cell>
          <cell r="Y113" t="str">
            <v>A2110 Production Operations</v>
          </cell>
          <cell r="AB113">
            <v>0</v>
          </cell>
          <cell r="AC113">
            <v>0</v>
          </cell>
          <cell r="AD113">
            <v>0</v>
          </cell>
        </row>
        <row r="114">
          <cell r="A114">
            <v>101347</v>
          </cell>
          <cell r="B114" t="str">
            <v>SSC LAND HEAVY VEHICLES EAST</v>
          </cell>
          <cell r="C114">
            <v>101347</v>
          </cell>
          <cell r="D114" t="str">
            <v>SSC LAND HEAVY VEHICLES EAST</v>
          </cell>
          <cell r="E114">
            <v>415003</v>
          </cell>
          <cell r="F114">
            <v>4150</v>
          </cell>
          <cell r="G114" t="str">
            <v>PMM</v>
          </cell>
          <cell r="H114" t="str">
            <v>BASE JV</v>
          </cell>
          <cell r="I114" t="str">
            <v>PRODUCTION</v>
          </cell>
          <cell r="J114" t="str">
            <v>PRODUCTION</v>
          </cell>
          <cell r="K114" t="str">
            <v>Production Services Manager</v>
          </cell>
          <cell r="L114" t="str">
            <v>Logistics Manager</v>
          </cell>
          <cell r="M114" t="str">
            <v>IRETI OMOTOSO</v>
          </cell>
          <cell r="N114" t="str">
            <v>PRODUCTION</v>
          </cell>
          <cell r="O114" t="str">
            <v>OKEKE, JULIUS</v>
          </cell>
          <cell r="P114" t="str">
            <v>DOMINIK.ATUEGBU@SHELL.COM</v>
          </cell>
          <cell r="Q114" t="str">
            <v>OPEX</v>
          </cell>
          <cell r="R114" t="str">
            <v>OPEX</v>
          </cell>
          <cell r="S114" t="str">
            <v>NON SAL</v>
          </cell>
          <cell r="T114" t="str">
            <v>N/A</v>
          </cell>
          <cell r="U114" t="str">
            <v>N/A</v>
          </cell>
          <cell r="V114" t="str">
            <v>C_OPSE_OIL_Z11</v>
          </cell>
          <cell r="W114" t="str">
            <v>P231 Production Operations</v>
          </cell>
          <cell r="X114" t="str">
            <v>S7200 Services</v>
          </cell>
          <cell r="Y114" t="str">
            <v>A2110 Production Operations</v>
          </cell>
          <cell r="AB114">
            <v>117290694.4896</v>
          </cell>
          <cell r="AC114">
            <v>0</v>
          </cell>
          <cell r="AD114">
            <v>384559.65406426229</v>
          </cell>
        </row>
        <row r="115">
          <cell r="A115">
            <v>101453</v>
          </cell>
          <cell r="B115" t="str">
            <v>CORPORATE RECRUITMENT, IT AND NYSC_RECRUITMENT/ENGAGEMENT COST</v>
          </cell>
          <cell r="C115">
            <v>101453</v>
          </cell>
          <cell r="D115" t="str">
            <v>CORPORATE RECRUITMENT, IT AND NYSC_RECRUITMENT/ENGAGEMENT COST</v>
          </cell>
          <cell r="E115">
            <v>415004</v>
          </cell>
          <cell r="F115">
            <v>4150</v>
          </cell>
          <cell r="G115" t="str">
            <v>G&amp;A</v>
          </cell>
          <cell r="H115" t="str">
            <v>BASE JV</v>
          </cell>
          <cell r="I115" t="str">
            <v>HR</v>
          </cell>
          <cell r="J115" t="str">
            <v>HR</v>
          </cell>
          <cell r="K115" t="str">
            <v>SSA Talent Resourcing &amp; Development Mgr</v>
          </cell>
          <cell r="L115" t="str">
            <v>SSA Talent Resourcing &amp; Development Mgr</v>
          </cell>
          <cell r="M115" t="str">
            <v>CHIGBO ENENMO</v>
          </cell>
          <cell r="N115" t="str">
            <v>HR</v>
          </cell>
          <cell r="O115" t="str">
            <v>AJILIMA- ISAAC, HAWA</v>
          </cell>
          <cell r="P115" t="str">
            <v>CHARITY.OSAGIE@SHELL.COM</v>
          </cell>
          <cell r="Q115" t="str">
            <v>OPEX</v>
          </cell>
          <cell r="R115" t="str">
            <v>OPEX</v>
          </cell>
          <cell r="S115" t="str">
            <v>NON SAL</v>
          </cell>
          <cell r="T115" t="str">
            <v>N/A</v>
          </cell>
          <cell r="U115" t="str">
            <v>N/A</v>
          </cell>
          <cell r="V115" t="str">
            <v>C_OPSE_OIL_Z11</v>
          </cell>
          <cell r="W115" t="str">
            <v>P236.04 HR</v>
          </cell>
          <cell r="X115" t="str">
            <v>S7200 Services</v>
          </cell>
          <cell r="Y115" t="str">
            <v>A2340 Overhead</v>
          </cell>
          <cell r="AB115">
            <v>25113060</v>
          </cell>
          <cell r="AC115">
            <v>12000</v>
          </cell>
          <cell r="AD115">
            <v>94337.901639344258</v>
          </cell>
        </row>
        <row r="116">
          <cell r="A116">
            <v>104923</v>
          </cell>
          <cell r="B116" t="str">
            <v>HEAVY VEHICLE EAST BACK CHARGE</v>
          </cell>
          <cell r="C116">
            <v>101347</v>
          </cell>
          <cell r="D116" t="str">
            <v>SSC LAND HEAVY VEHICLES EAST</v>
          </cell>
          <cell r="E116">
            <v>415003</v>
          </cell>
          <cell r="F116">
            <v>4150</v>
          </cell>
          <cell r="G116" t="str">
            <v>PMM</v>
          </cell>
          <cell r="H116" t="str">
            <v>BASE JV</v>
          </cell>
          <cell r="I116" t="str">
            <v>PRODUCTION</v>
          </cell>
          <cell r="J116" t="str">
            <v>PRODUCTION</v>
          </cell>
          <cell r="K116" t="str">
            <v>Production Services Manager</v>
          </cell>
          <cell r="L116" t="str">
            <v>Logistics Manager</v>
          </cell>
          <cell r="M116" t="str">
            <v>IRETI OMOTOSO</v>
          </cell>
          <cell r="N116" t="str">
            <v>PRODUCTION</v>
          </cell>
          <cell r="O116" t="str">
            <v>OKEKE, JULIUS</v>
          </cell>
          <cell r="P116" t="str">
            <v>DOMINIK.ATUEGBU@SHELL.COM</v>
          </cell>
          <cell r="Q116" t="str">
            <v>OPEX</v>
          </cell>
          <cell r="R116" t="str">
            <v>OPEX</v>
          </cell>
          <cell r="S116" t="str">
            <v>NON SAL</v>
          </cell>
          <cell r="T116" t="str">
            <v>N/A</v>
          </cell>
          <cell r="U116" t="str">
            <v>N/A</v>
          </cell>
          <cell r="V116" t="str">
            <v>N/A</v>
          </cell>
          <cell r="W116" t="str">
            <v>P231 Production Operations</v>
          </cell>
          <cell r="X116" t="str">
            <v>S7200 Services</v>
          </cell>
          <cell r="Y116" t="str">
            <v>A2110 Production Operations</v>
          </cell>
          <cell r="AB116">
            <v>0</v>
          </cell>
          <cell r="AC116">
            <v>0</v>
          </cell>
          <cell r="AD116">
            <v>0</v>
          </cell>
        </row>
        <row r="117">
          <cell r="A117">
            <v>101348</v>
          </cell>
          <cell r="B117" t="str">
            <v>SSC MARINE LIGHT VESSELS EAST</v>
          </cell>
          <cell r="C117">
            <v>101348</v>
          </cell>
          <cell r="D117" t="str">
            <v>SSC MARINE LIGHT VESSELS EAST</v>
          </cell>
          <cell r="E117">
            <v>415003</v>
          </cell>
          <cell r="F117">
            <v>4150</v>
          </cell>
          <cell r="G117" t="str">
            <v>PMM</v>
          </cell>
          <cell r="H117" t="str">
            <v>BASE JV</v>
          </cell>
          <cell r="I117" t="str">
            <v>PRODUCTION</v>
          </cell>
          <cell r="J117" t="str">
            <v>PRODUCTION</v>
          </cell>
          <cell r="K117" t="str">
            <v>Production Services Manager</v>
          </cell>
          <cell r="L117" t="str">
            <v>Logistics Manager</v>
          </cell>
          <cell r="M117" t="str">
            <v>IRETI OMOTOSO</v>
          </cell>
          <cell r="N117" t="str">
            <v>PRODUCTION</v>
          </cell>
          <cell r="O117" t="str">
            <v>OKEKE, JULIUS</v>
          </cell>
          <cell r="P117" t="str">
            <v>MICHAEL.SOLUADE@SHELL.COM</v>
          </cell>
          <cell r="Q117" t="str">
            <v>OPEX</v>
          </cell>
          <cell r="R117" t="str">
            <v>OPEX</v>
          </cell>
          <cell r="S117" t="str">
            <v>NON SAL</v>
          </cell>
          <cell r="T117" t="str">
            <v>N/A</v>
          </cell>
          <cell r="U117" t="str">
            <v>N/A</v>
          </cell>
          <cell r="V117" t="str">
            <v>N/A</v>
          </cell>
          <cell r="W117" t="str">
            <v>P231 Production Operations</v>
          </cell>
          <cell r="X117" t="str">
            <v>S7200 Services</v>
          </cell>
          <cell r="Y117" t="str">
            <v>A2110 Production Operations</v>
          </cell>
          <cell r="AB117">
            <v>0</v>
          </cell>
          <cell r="AC117">
            <v>0</v>
          </cell>
          <cell r="AD117">
            <v>0</v>
          </cell>
        </row>
        <row r="118">
          <cell r="A118">
            <v>101457</v>
          </cell>
          <cell r="B118" t="str">
            <v>PRW SEC - SECURITY</v>
          </cell>
          <cell r="C118">
            <v>101457</v>
          </cell>
          <cell r="D118" t="str">
            <v>SECURITY OPS -WEST</v>
          </cell>
          <cell r="E118">
            <v>415007</v>
          </cell>
          <cell r="F118">
            <v>4150</v>
          </cell>
          <cell r="G118" t="str">
            <v>HSE</v>
          </cell>
          <cell r="H118" t="str">
            <v>BASE JV</v>
          </cell>
          <cell r="I118" t="str">
            <v>CC &amp; MD</v>
          </cell>
          <cell r="J118" t="str">
            <v>SECURITY</v>
          </cell>
          <cell r="K118" t="str">
            <v>General Manager, Security</v>
          </cell>
          <cell r="L118" t="str">
            <v>Corporate Security Operations Manager</v>
          </cell>
          <cell r="M118" t="str">
            <v>CHIGBO ENENMO</v>
          </cell>
          <cell r="N118" t="str">
            <v>SECURITY</v>
          </cell>
          <cell r="O118" t="str">
            <v>OLOWOLAGBA, SUNKANMI</v>
          </cell>
          <cell r="P118" t="str">
            <v>GILDA.CHIME@SHELL.COM</v>
          </cell>
          <cell r="Q118" t="str">
            <v>OPEX</v>
          </cell>
          <cell r="R118" t="str">
            <v>OPEX</v>
          </cell>
          <cell r="S118" t="str">
            <v>NON SAL</v>
          </cell>
          <cell r="T118" t="str">
            <v>N/A</v>
          </cell>
          <cell r="U118" t="str">
            <v>N/A</v>
          </cell>
          <cell r="V118" t="str">
            <v>N/A</v>
          </cell>
          <cell r="W118" t="str">
            <v>P231 Production Operations</v>
          </cell>
          <cell r="X118" t="str">
            <v>S7200 Services</v>
          </cell>
          <cell r="Y118" t="str">
            <v>A2110 Production Operations</v>
          </cell>
          <cell r="AB118">
            <v>0</v>
          </cell>
          <cell r="AC118">
            <v>0</v>
          </cell>
          <cell r="AD118">
            <v>0</v>
          </cell>
        </row>
        <row r="119">
          <cell r="A119">
            <v>101459</v>
          </cell>
          <cell r="B119" t="str">
            <v>PRE SEC - SECURITY</v>
          </cell>
          <cell r="C119">
            <v>101459</v>
          </cell>
          <cell r="D119" t="str">
            <v>SECURITY OPS -EAST</v>
          </cell>
          <cell r="E119">
            <v>415007</v>
          </cell>
          <cell r="F119">
            <v>4150</v>
          </cell>
          <cell r="G119" t="str">
            <v>HSE</v>
          </cell>
          <cell r="H119" t="str">
            <v>BASE JV</v>
          </cell>
          <cell r="I119" t="str">
            <v>CC &amp; MD</v>
          </cell>
          <cell r="J119" t="str">
            <v>SECURITY</v>
          </cell>
          <cell r="K119" t="str">
            <v>General Manager, Security</v>
          </cell>
          <cell r="L119" t="str">
            <v>External Security Relations Manager</v>
          </cell>
          <cell r="M119" t="str">
            <v>CHIGBO ENENMO</v>
          </cell>
          <cell r="N119" t="str">
            <v>SECURITY</v>
          </cell>
          <cell r="O119" t="str">
            <v>OLOWOLAGBA, SUNKANMI</v>
          </cell>
          <cell r="P119" t="str">
            <v>GILDA.CHIME@SHELL.COM</v>
          </cell>
          <cell r="Q119" t="str">
            <v>OPEX</v>
          </cell>
          <cell r="R119" t="str">
            <v>OPEX</v>
          </cell>
          <cell r="S119" t="str">
            <v>NON SAL</v>
          </cell>
          <cell r="T119" t="str">
            <v>N/A</v>
          </cell>
          <cell r="U119" t="str">
            <v>N/A</v>
          </cell>
          <cell r="V119" t="str">
            <v>N/A</v>
          </cell>
          <cell r="W119" t="str">
            <v>P231 Production Operations</v>
          </cell>
          <cell r="X119" t="str">
            <v>S7200 Services</v>
          </cell>
          <cell r="Y119" t="str">
            <v>A2110 Production Operations</v>
          </cell>
          <cell r="AB119">
            <v>0</v>
          </cell>
          <cell r="AC119">
            <v>0</v>
          </cell>
          <cell r="AD119">
            <v>0</v>
          </cell>
        </row>
        <row r="120">
          <cell r="A120">
            <v>105762</v>
          </cell>
          <cell r="B120" t="str">
            <v>LIGHT MARINE VESSELS EAST CHARGE BACK</v>
          </cell>
          <cell r="C120">
            <v>101348</v>
          </cell>
          <cell r="D120" t="str">
            <v>SSC MARINE LIGHT VESSELS EAST</v>
          </cell>
          <cell r="E120">
            <v>415003</v>
          </cell>
          <cell r="F120">
            <v>4150</v>
          </cell>
          <cell r="G120" t="str">
            <v>PMM</v>
          </cell>
          <cell r="H120" t="str">
            <v>BASE JV</v>
          </cell>
          <cell r="I120" t="str">
            <v>PRODUCTION</v>
          </cell>
          <cell r="J120" t="str">
            <v>PRODUCTION</v>
          </cell>
          <cell r="K120" t="str">
            <v>Production Services Manager</v>
          </cell>
          <cell r="L120" t="str">
            <v>Logistics Manager</v>
          </cell>
          <cell r="M120" t="str">
            <v>IRETI OMOTOSO</v>
          </cell>
          <cell r="N120" t="str">
            <v>PRODUCTION</v>
          </cell>
          <cell r="O120" t="str">
            <v>OKEKE, JULIUS</v>
          </cell>
          <cell r="P120" t="str">
            <v>MICHAEL.SOLUADE@SHELL.COM</v>
          </cell>
          <cell r="Q120" t="str">
            <v>OPEX</v>
          </cell>
          <cell r="R120" t="str">
            <v>OPEX</v>
          </cell>
          <cell r="S120" t="str">
            <v>NON SAL</v>
          </cell>
          <cell r="T120" t="str">
            <v>N/A</v>
          </cell>
          <cell r="U120" t="str">
            <v>N/A</v>
          </cell>
          <cell r="V120" t="str">
            <v>N/A</v>
          </cell>
          <cell r="W120" t="str">
            <v>P231 Production Operations</v>
          </cell>
          <cell r="X120" t="str">
            <v>S7200 Services</v>
          </cell>
          <cell r="Y120" t="str">
            <v>A2110 Production Operations</v>
          </cell>
          <cell r="AB120">
            <v>0</v>
          </cell>
          <cell r="AC120">
            <v>0</v>
          </cell>
          <cell r="AD120">
            <v>0</v>
          </cell>
        </row>
        <row r="121">
          <cell r="A121">
            <v>101461</v>
          </cell>
          <cell r="B121" t="str">
            <v>GOVERNMENT RELATIONS ABUJA -ICT</v>
          </cell>
          <cell r="C121">
            <v>101461</v>
          </cell>
          <cell r="D121" t="str">
            <v>GOVERNMENT RELATIONS ABUJA - ICT</v>
          </cell>
          <cell r="E121">
            <v>415005</v>
          </cell>
          <cell r="F121">
            <v>4150</v>
          </cell>
          <cell r="G121" t="str">
            <v>OF-E&amp;M</v>
          </cell>
          <cell r="H121" t="str">
            <v>BASE JV</v>
          </cell>
          <cell r="I121" t="str">
            <v>CC &amp; MD</v>
          </cell>
          <cell r="J121" t="str">
            <v>BGR</v>
          </cell>
          <cell r="K121" t="str">
            <v>GM Business &amp; Govt Relation</v>
          </cell>
          <cell r="L121" t="str">
            <v>Government Relations</v>
          </cell>
          <cell r="M121" t="str">
            <v>CHIGBO ENENMO</v>
          </cell>
          <cell r="N121" t="str">
            <v>BGR</v>
          </cell>
          <cell r="O121" t="str">
            <v>SOKUNBI, ADEOLA</v>
          </cell>
          <cell r="P121" t="str">
            <v>ONYEKACHI.IGWE@SHELL.COM</v>
          </cell>
          <cell r="Q121" t="str">
            <v>OPEX</v>
          </cell>
          <cell r="R121" t="str">
            <v>OPEX</v>
          </cell>
          <cell r="S121" t="str">
            <v>NON SAL</v>
          </cell>
          <cell r="T121" t="str">
            <v>N/A</v>
          </cell>
          <cell r="U121" t="str">
            <v>N/A</v>
          </cell>
          <cell r="V121" t="str">
            <v>C_OPSE_OIL_Z11</v>
          </cell>
          <cell r="W121" t="str">
            <v>P235 Direct Management</v>
          </cell>
          <cell r="X121" t="str">
            <v>S7200 Services</v>
          </cell>
          <cell r="Y121" t="str">
            <v>A2340 Overhead</v>
          </cell>
          <cell r="AB121">
            <v>6553840</v>
          </cell>
          <cell r="AC121">
            <v>0</v>
          </cell>
          <cell r="AD121">
            <v>21488</v>
          </cell>
        </row>
        <row r="122">
          <cell r="A122">
            <v>101350</v>
          </cell>
          <cell r="B122" t="str">
            <v>SSC MARINE HEAVY VESSELS EAST</v>
          </cell>
          <cell r="C122">
            <v>101350</v>
          </cell>
          <cell r="D122" t="str">
            <v>SSC MARINE HEAVY VESSELS EAST</v>
          </cell>
          <cell r="E122">
            <v>415003</v>
          </cell>
          <cell r="F122">
            <v>4150</v>
          </cell>
          <cell r="G122" t="str">
            <v>PMM</v>
          </cell>
          <cell r="H122" t="str">
            <v>BASE JV</v>
          </cell>
          <cell r="I122" t="str">
            <v>PRODUCTION</v>
          </cell>
          <cell r="J122" t="str">
            <v>PRODUCTION</v>
          </cell>
          <cell r="K122" t="str">
            <v>Production Services Manager</v>
          </cell>
          <cell r="L122" t="str">
            <v>Logistics Manager</v>
          </cell>
          <cell r="M122" t="str">
            <v>IRETI OMOTOSO</v>
          </cell>
          <cell r="N122" t="str">
            <v>PRODUCTION</v>
          </cell>
          <cell r="O122" t="str">
            <v>OKEKE, JULIUS</v>
          </cell>
          <cell r="P122" t="str">
            <v>MICHAEL.SOLUADE@SHELL.COM</v>
          </cell>
          <cell r="Q122" t="str">
            <v>OPEX</v>
          </cell>
          <cell r="R122" t="str">
            <v>OPEX</v>
          </cell>
          <cell r="S122" t="str">
            <v>NON SAL</v>
          </cell>
          <cell r="T122" t="str">
            <v>N/A</v>
          </cell>
          <cell r="U122" t="str">
            <v>N/A</v>
          </cell>
          <cell r="V122" t="str">
            <v>C_OPSE_OIL_Z11</v>
          </cell>
          <cell r="W122" t="str">
            <v>P231 Production Operations</v>
          </cell>
          <cell r="X122" t="str">
            <v>S7200 Services</v>
          </cell>
          <cell r="Y122" t="str">
            <v>A2110 Production Operations</v>
          </cell>
          <cell r="AB122">
            <v>51937210.617241375</v>
          </cell>
          <cell r="AC122">
            <v>393983.06399999995</v>
          </cell>
          <cell r="AD122">
            <v>564269.00044997165</v>
          </cell>
        </row>
        <row r="123">
          <cell r="A123">
            <v>101463</v>
          </cell>
          <cell r="B123" t="str">
            <v>UNIVERSITY SCHOLARSHIP</v>
          </cell>
          <cell r="C123">
            <v>101463</v>
          </cell>
          <cell r="D123" t="str">
            <v>EAC CORPORATE EXTERNAL RELATIONS_ SCHOLARSHIP</v>
          </cell>
          <cell r="E123">
            <v>415004</v>
          </cell>
          <cell r="F123">
            <v>4150</v>
          </cell>
          <cell r="G123" t="str">
            <v>CDPA</v>
          </cell>
          <cell r="H123" t="str">
            <v>BASE JV</v>
          </cell>
          <cell r="I123" t="str">
            <v>CC &amp; MD</v>
          </cell>
          <cell r="J123" t="str">
            <v>EXTERNAL RELATIONS</v>
          </cell>
          <cell r="K123" t="str">
            <v>External Relations Manager</v>
          </cell>
          <cell r="L123" t="str">
            <v>Social Performance &amp; Social Investment Manager</v>
          </cell>
          <cell r="M123" t="str">
            <v>CHIGBO ENENMO</v>
          </cell>
          <cell r="N123" t="str">
            <v>EXTERNAL RELATIONS</v>
          </cell>
          <cell r="O123" t="str">
            <v>SOKUNBI, ADEOLA</v>
          </cell>
          <cell r="P123" t="str">
            <v>SARAH.AJOSE-ADEOGUN@SHELL.COM</v>
          </cell>
          <cell r="Q123" t="str">
            <v>OPEX</v>
          </cell>
          <cell r="R123" t="str">
            <v>OPEX</v>
          </cell>
          <cell r="S123" t="str">
            <v>NON SAL</v>
          </cell>
          <cell r="T123" t="str">
            <v>N/A</v>
          </cell>
          <cell r="U123" t="str">
            <v>N/A</v>
          </cell>
          <cell r="V123" t="str">
            <v>C_OPSE_OIL_Z11</v>
          </cell>
          <cell r="W123" t="str">
            <v>P236.08 Corporate Affairs, PR, etc.</v>
          </cell>
          <cell r="X123" t="str">
            <v>S7200 Services</v>
          </cell>
          <cell r="Y123" t="str">
            <v>A2340 Overhead</v>
          </cell>
          <cell r="AB123">
            <v>314875000</v>
          </cell>
          <cell r="AC123">
            <v>0</v>
          </cell>
          <cell r="AD123">
            <v>1032377.0491803278</v>
          </cell>
        </row>
        <row r="124">
          <cell r="A124">
            <v>101464</v>
          </cell>
          <cell r="B124" t="str">
            <v>WILL BE REDUNDANT</v>
          </cell>
          <cell r="C124">
            <v>101464</v>
          </cell>
          <cell r="D124" t="str">
            <v>OVERHEADS, PNEA EXTERNAL AFFAIRS DIRECTOR_ADMIN COST</v>
          </cell>
          <cell r="E124">
            <v>415002</v>
          </cell>
          <cell r="F124">
            <v>4150</v>
          </cell>
          <cell r="G124" t="str">
            <v>G&amp;A</v>
          </cell>
          <cell r="H124" t="str">
            <v>BASE JV</v>
          </cell>
          <cell r="I124" t="str">
            <v>CC &amp; MD</v>
          </cell>
          <cell r="J124" t="str">
            <v>EXTERNAL RELATIONS</v>
          </cell>
          <cell r="K124" t="str">
            <v>External Relations Manager</v>
          </cell>
          <cell r="L124" t="str">
            <v>ER Nigeria Communications Manager</v>
          </cell>
          <cell r="M124" t="str">
            <v>CHIGBO ENENMO</v>
          </cell>
          <cell r="N124" t="str">
            <v>EXTERNAL RELATIONS</v>
          </cell>
          <cell r="O124" t="str">
            <v>SOKUNBI, ADEOLA</v>
          </cell>
          <cell r="P124" t="str">
            <v>JUDITH.OKAKURO@SHELL.COM</v>
          </cell>
          <cell r="Q124" t="str">
            <v>OPEX</v>
          </cell>
          <cell r="R124" t="str">
            <v>OPEX</v>
          </cell>
          <cell r="S124" t="str">
            <v>NON SAL</v>
          </cell>
          <cell r="T124" t="str">
            <v>N/A</v>
          </cell>
          <cell r="U124" t="str">
            <v>N/A</v>
          </cell>
          <cell r="V124" t="str">
            <v>C_OPSE_OIL_Z11</v>
          </cell>
          <cell r="W124" t="str">
            <v>P236.08 Corporate Affairs, PR, etc.</v>
          </cell>
          <cell r="X124" t="str">
            <v>S7200 Services</v>
          </cell>
          <cell r="Y124" t="str">
            <v>A2340 Overhead</v>
          </cell>
          <cell r="AB124">
            <v>0</v>
          </cell>
          <cell r="AC124">
            <v>0</v>
          </cell>
          <cell r="AD124">
            <v>0</v>
          </cell>
        </row>
        <row r="125">
          <cell r="A125">
            <v>104606</v>
          </cell>
          <cell r="B125" t="str">
            <v>IL FORCADOS CRUDE TANKER SUPPORT</v>
          </cell>
          <cell r="C125">
            <v>101350</v>
          </cell>
          <cell r="D125" t="str">
            <v>SSC MARINE HEAVY VESSELS EAST</v>
          </cell>
          <cell r="E125">
            <v>415003</v>
          </cell>
          <cell r="F125">
            <v>4150</v>
          </cell>
          <cell r="G125" t="str">
            <v>PMM</v>
          </cell>
          <cell r="H125" t="str">
            <v>BASE JV</v>
          </cell>
          <cell r="I125" t="str">
            <v>PRODUCTION</v>
          </cell>
          <cell r="J125" t="str">
            <v>PRODUCTION</v>
          </cell>
          <cell r="K125" t="str">
            <v>Production Services Manager</v>
          </cell>
          <cell r="L125" t="str">
            <v>Logistics Manager</v>
          </cell>
          <cell r="M125" t="str">
            <v>IRETI OMOTOSO</v>
          </cell>
          <cell r="N125" t="str">
            <v>PRODUCTION</v>
          </cell>
          <cell r="O125" t="str">
            <v>OKEKE, JULIUS</v>
          </cell>
          <cell r="P125" t="str">
            <v>MICHAEL.SOLUADE@SHELL.COM</v>
          </cell>
          <cell r="Q125" t="str">
            <v>OPEX</v>
          </cell>
          <cell r="R125" t="str">
            <v>OPEX</v>
          </cell>
          <cell r="S125" t="str">
            <v>NON SAL</v>
          </cell>
          <cell r="T125" t="str">
            <v>N/A</v>
          </cell>
          <cell r="U125" t="str">
            <v>N/A</v>
          </cell>
          <cell r="V125" t="str">
            <v>N/A</v>
          </cell>
          <cell r="W125" t="str">
            <v>P231 Production Operations</v>
          </cell>
          <cell r="X125" t="str">
            <v>S7200 Services</v>
          </cell>
          <cell r="Y125" t="str">
            <v>A2110 Production Operations</v>
          </cell>
          <cell r="AB125">
            <v>0</v>
          </cell>
          <cell r="AC125">
            <v>0</v>
          </cell>
          <cell r="AD125">
            <v>0</v>
          </cell>
        </row>
        <row r="126">
          <cell r="A126">
            <v>105763</v>
          </cell>
          <cell r="B126" t="str">
            <v>HEAVY MARINE VESSELS EAST CHARGE BACK</v>
          </cell>
          <cell r="C126">
            <v>101350</v>
          </cell>
          <cell r="D126" t="str">
            <v>SSC MARINE HEAVY VESSELS EAST</v>
          </cell>
          <cell r="E126">
            <v>415003</v>
          </cell>
          <cell r="F126">
            <v>4150</v>
          </cell>
          <cell r="G126" t="str">
            <v>PMM</v>
          </cell>
          <cell r="H126" t="str">
            <v>BASE JV</v>
          </cell>
          <cell r="I126" t="str">
            <v>PRODUCTION</v>
          </cell>
          <cell r="J126" t="str">
            <v>PRODUCTION</v>
          </cell>
          <cell r="K126" t="str">
            <v>Production Services Manager</v>
          </cell>
          <cell r="L126" t="str">
            <v>Logistics Manager</v>
          </cell>
          <cell r="M126" t="str">
            <v>IRETI OMOTOSO</v>
          </cell>
          <cell r="N126" t="str">
            <v>PRODUCTION</v>
          </cell>
          <cell r="O126" t="str">
            <v>OKEKE, JULIUS</v>
          </cell>
          <cell r="P126" t="str">
            <v>MICHAEL.SOLUADE@SHELL.COM</v>
          </cell>
          <cell r="Q126" t="str">
            <v>OPEX</v>
          </cell>
          <cell r="R126" t="str">
            <v>OPEX</v>
          </cell>
          <cell r="S126" t="str">
            <v>NON SAL</v>
          </cell>
          <cell r="T126" t="str">
            <v>N/A</v>
          </cell>
          <cell r="U126" t="str">
            <v>N/A</v>
          </cell>
          <cell r="V126" t="str">
            <v>N/A</v>
          </cell>
          <cell r="W126" t="str">
            <v>P231 Production Operations</v>
          </cell>
          <cell r="X126" t="str">
            <v>S7200 Services</v>
          </cell>
          <cell r="Y126" t="str">
            <v>A2110 Production Operations</v>
          </cell>
          <cell r="AB126">
            <v>0</v>
          </cell>
          <cell r="AC126">
            <v>0</v>
          </cell>
          <cell r="AD126">
            <v>0</v>
          </cell>
        </row>
        <row r="127">
          <cell r="A127">
            <v>101467</v>
          </cell>
          <cell r="B127" t="str">
            <v>INDUSTRY SURVEYS &amp; SUBSCRIPTIONS</v>
          </cell>
          <cell r="C127">
            <v>101467</v>
          </cell>
          <cell r="D127" t="str">
            <v>INDUSTRY AFFAIRS</v>
          </cell>
          <cell r="E127">
            <v>415002</v>
          </cell>
          <cell r="F127">
            <v>4150</v>
          </cell>
          <cell r="G127" t="str">
            <v>G&amp;A</v>
          </cell>
          <cell r="H127" t="str">
            <v>BASE JV</v>
          </cell>
          <cell r="I127" t="str">
            <v>COMMERCIAL / GAS</v>
          </cell>
          <cell r="J127" t="str">
            <v>COMMERCIAL / GAS</v>
          </cell>
          <cell r="K127" t="str">
            <v>Commercial Integration &amp; BV Manager</v>
          </cell>
          <cell r="L127" t="str">
            <v>Commercial Integration &amp; BV Manager</v>
          </cell>
          <cell r="M127" t="str">
            <v>SOLOMON OKODUGHA</v>
          </cell>
          <cell r="N127" t="str">
            <v>COMMERCIAL</v>
          </cell>
          <cell r="O127" t="str">
            <v>EYOMA, EDIDIONG</v>
          </cell>
          <cell r="P127" t="str">
            <v>UDOKA.NWABUDIKE@SHELL.COM</v>
          </cell>
          <cell r="Q127" t="str">
            <v>OPEX</v>
          </cell>
          <cell r="R127" t="str">
            <v>OPEX</v>
          </cell>
          <cell r="S127" t="str">
            <v>NON SAL</v>
          </cell>
          <cell r="T127" t="str">
            <v>N/A</v>
          </cell>
          <cell r="U127" t="str">
            <v>N/A</v>
          </cell>
          <cell r="V127" t="str">
            <v>C_OPSE_OIL_Z11</v>
          </cell>
          <cell r="W127" t="str">
            <v>P235 Direct Management</v>
          </cell>
          <cell r="X127" t="str">
            <v>S7200 Services</v>
          </cell>
          <cell r="Y127" t="str">
            <v>A2340 Overhead</v>
          </cell>
          <cell r="AB127">
            <v>0</v>
          </cell>
          <cell r="AC127">
            <v>0</v>
          </cell>
          <cell r="AD127">
            <v>0</v>
          </cell>
        </row>
        <row r="128">
          <cell r="A128">
            <v>101372</v>
          </cell>
          <cell r="B128" t="str">
            <v>PORT HARCOURT - CLUB OPERATIONS</v>
          </cell>
          <cell r="C128">
            <v>101372</v>
          </cell>
          <cell r="D128" t="str">
            <v>PORT HARCOURT - CLUB OPERATIONS</v>
          </cell>
          <cell r="E128">
            <v>415002</v>
          </cell>
          <cell r="F128">
            <v>4150</v>
          </cell>
          <cell r="G128" t="str">
            <v>OF-CIVIL</v>
          </cell>
          <cell r="H128" t="str">
            <v>BASE JV</v>
          </cell>
          <cell r="I128" t="str">
            <v>HR</v>
          </cell>
          <cell r="J128" t="str">
            <v>INFRASTRUCTURE</v>
          </cell>
          <cell r="K128" t="str">
            <v>Infrastructure Services Mgr Nigeria</v>
          </cell>
          <cell r="L128" t="str">
            <v>Head RE &amp; Infrastructure Services SPDC</v>
          </cell>
          <cell r="M128" t="str">
            <v>CHIGBO ENENMO</v>
          </cell>
          <cell r="N128" t="str">
            <v>INFRASTRUCTURE</v>
          </cell>
          <cell r="O128" t="str">
            <v>AJILIMA- ISAAC, HAWA</v>
          </cell>
          <cell r="P128" t="str">
            <v>J.OSAYI@SHELL.COM</v>
          </cell>
          <cell r="Q128" t="str">
            <v>OPEX</v>
          </cell>
          <cell r="R128" t="str">
            <v>OPEX</v>
          </cell>
          <cell r="S128" t="str">
            <v>NON SAL</v>
          </cell>
          <cell r="T128" t="str">
            <v>N/A</v>
          </cell>
          <cell r="U128" t="str">
            <v>N/A</v>
          </cell>
          <cell r="V128" t="str">
            <v>C_OPSE_OIL_Z11</v>
          </cell>
          <cell r="W128" t="str">
            <v>P236.04 HR</v>
          </cell>
          <cell r="X128" t="str">
            <v>S7200 Services</v>
          </cell>
          <cell r="Y128" t="str">
            <v>A2340 Overhead</v>
          </cell>
          <cell r="AB128">
            <v>84000000</v>
          </cell>
          <cell r="AC128">
            <v>0</v>
          </cell>
          <cell r="AD128">
            <v>275409.83606557379</v>
          </cell>
        </row>
        <row r="129">
          <cell r="A129">
            <v>101470</v>
          </cell>
          <cell r="B129" t="str">
            <v>ECONOMICS AND COMMERCIAL SERVICES</v>
          </cell>
          <cell r="C129">
            <v>101470</v>
          </cell>
          <cell r="D129" t="str">
            <v>ECONOMICS AND COMMERCIAL SERVICES</v>
          </cell>
          <cell r="E129">
            <v>415002</v>
          </cell>
          <cell r="F129">
            <v>4150</v>
          </cell>
          <cell r="G129" t="str">
            <v>G&amp;A</v>
          </cell>
          <cell r="H129" t="str">
            <v>BASE JV</v>
          </cell>
          <cell r="I129" t="str">
            <v>COMMERCIAL / GAS</v>
          </cell>
          <cell r="J129" t="str">
            <v>COMMERCIAL / GAS</v>
          </cell>
          <cell r="K129" t="str">
            <v>Commercial Integration &amp; BV Manager</v>
          </cell>
          <cell r="L129" t="str">
            <v>Commercial Integration &amp; BV Manager</v>
          </cell>
          <cell r="M129" t="str">
            <v>SOLOMON OKODUGHA</v>
          </cell>
          <cell r="N129" t="str">
            <v>COMMERCIAL</v>
          </cell>
          <cell r="O129" t="str">
            <v>EYOMA, EDIDIONG</v>
          </cell>
          <cell r="P129" t="str">
            <v>UDOKA.NWABUDIKE@SHELL.COM</v>
          </cell>
          <cell r="Q129" t="str">
            <v>OPEX</v>
          </cell>
          <cell r="R129" t="str">
            <v>OPEX</v>
          </cell>
          <cell r="S129" t="str">
            <v>NON SAL</v>
          </cell>
          <cell r="T129" t="str">
            <v>N/A</v>
          </cell>
          <cell r="U129" t="str">
            <v>N/A</v>
          </cell>
          <cell r="V129" t="str">
            <v>C_OPSE_OIL_Z11</v>
          </cell>
          <cell r="W129" t="str">
            <v>P236.05 Planning and Economics</v>
          </cell>
          <cell r="X129" t="str">
            <v>S7200 Services</v>
          </cell>
          <cell r="Y129" t="str">
            <v>A2340 Overhead</v>
          </cell>
          <cell r="AB129">
            <v>13700284</v>
          </cell>
          <cell r="AC129">
            <v>40000</v>
          </cell>
          <cell r="AD129">
            <v>84918.96393442624</v>
          </cell>
        </row>
        <row r="130">
          <cell r="A130">
            <v>101471</v>
          </cell>
          <cell r="B130" t="str">
            <v>BUSINESS DEVELOPMENT MGR</v>
          </cell>
          <cell r="C130">
            <v>101471</v>
          </cell>
          <cell r="D130" t="str">
            <v>BUSINESS DEVELOPMENT MGR</v>
          </cell>
          <cell r="E130">
            <v>415002</v>
          </cell>
          <cell r="F130">
            <v>4150</v>
          </cell>
          <cell r="G130" t="str">
            <v>G&amp;A</v>
          </cell>
          <cell r="H130" t="str">
            <v>BASE JV</v>
          </cell>
          <cell r="I130" t="str">
            <v>COMMERCIAL / GAS</v>
          </cell>
          <cell r="J130" t="str">
            <v>COMMERCIAL / GAS</v>
          </cell>
          <cell r="K130" t="str">
            <v>Commercial Integration &amp; BV Manager</v>
          </cell>
          <cell r="L130" t="str">
            <v>Commercial Integration &amp; BV Manager</v>
          </cell>
          <cell r="M130" t="str">
            <v>SOLOMON OKODUGHA</v>
          </cell>
          <cell r="N130" t="str">
            <v>COMMERCIAL</v>
          </cell>
          <cell r="O130" t="str">
            <v>EYOMA, EDIDIONG</v>
          </cell>
          <cell r="P130" t="str">
            <v>UDOKA.NWABUDIKE@SHELL.COM</v>
          </cell>
          <cell r="Q130" t="str">
            <v>OPEX</v>
          </cell>
          <cell r="R130" t="str">
            <v>OPEX</v>
          </cell>
          <cell r="S130" t="str">
            <v>NON SAL</v>
          </cell>
          <cell r="T130" t="str">
            <v>N/A</v>
          </cell>
          <cell r="U130" t="str">
            <v>N/A</v>
          </cell>
          <cell r="V130" t="str">
            <v>C_OPSE_OIL_Z11</v>
          </cell>
          <cell r="W130" t="str">
            <v>P236.05 Planning and Economics</v>
          </cell>
          <cell r="X130" t="str">
            <v>S7200 Services</v>
          </cell>
          <cell r="Y130" t="str">
            <v>A2340 Overhead</v>
          </cell>
          <cell r="AB130">
            <v>3050000</v>
          </cell>
          <cell r="AC130">
            <v>0</v>
          </cell>
          <cell r="AD130">
            <v>10000</v>
          </cell>
        </row>
        <row r="131">
          <cell r="A131">
            <v>101472</v>
          </cell>
          <cell r="B131" t="str">
            <v>DOWNSTREAM GAS (NGMP)</v>
          </cell>
          <cell r="C131">
            <v>101472</v>
          </cell>
          <cell r="D131" t="str">
            <v>DOWNSTREAM GAS (NGMP)</v>
          </cell>
          <cell r="E131">
            <v>415002</v>
          </cell>
          <cell r="F131">
            <v>4150</v>
          </cell>
          <cell r="G131" t="str">
            <v>G&amp;A</v>
          </cell>
          <cell r="H131" t="str">
            <v>BASE JV</v>
          </cell>
          <cell r="I131" t="str">
            <v>COMMERCIAL / GAS</v>
          </cell>
          <cell r="J131" t="str">
            <v>COMMERCIAL / GAS</v>
          </cell>
          <cell r="K131" t="str">
            <v>Commercial Integration &amp; BV Manager</v>
          </cell>
          <cell r="L131" t="str">
            <v>Commercial Integration &amp; BV Manager</v>
          </cell>
          <cell r="M131" t="str">
            <v>SOLOMON OKODUGHA</v>
          </cell>
          <cell r="N131" t="str">
            <v>COMMERCIAL</v>
          </cell>
          <cell r="O131" t="str">
            <v>EYOMA, EDIDIONG</v>
          </cell>
          <cell r="P131" t="str">
            <v>UDOKA.NWABUDIKE@SHELL.COM</v>
          </cell>
          <cell r="Q131" t="str">
            <v>OPEX</v>
          </cell>
          <cell r="R131" t="str">
            <v>OPEX</v>
          </cell>
          <cell r="S131" t="str">
            <v>NON SAL</v>
          </cell>
          <cell r="T131" t="str">
            <v>N/A</v>
          </cell>
          <cell r="U131" t="str">
            <v>N/A</v>
          </cell>
          <cell r="V131" t="str">
            <v>N/A</v>
          </cell>
          <cell r="W131" t="str">
            <v>P235 Direct Management</v>
          </cell>
          <cell r="X131" t="str">
            <v>S7200 Services</v>
          </cell>
          <cell r="Y131" t="str">
            <v>A2170 Direct Mngt and Overheads</v>
          </cell>
          <cell r="AB131">
            <v>0</v>
          </cell>
          <cell r="AC131">
            <v>0</v>
          </cell>
          <cell r="AD131">
            <v>0</v>
          </cell>
        </row>
        <row r="132">
          <cell r="A132" t="str">
            <v>O.NG.SLE.CLU.FAC.71300</v>
          </cell>
          <cell r="B132" t="str">
            <v xml:space="preserve">PORTHARCOURT CLUB OPERATIONS            </v>
          </cell>
          <cell r="C132">
            <v>101372</v>
          </cell>
          <cell r="D132" t="str">
            <v>PORT HARCOURT - CLUB OPERATIONS</v>
          </cell>
          <cell r="E132">
            <v>415002</v>
          </cell>
          <cell r="F132">
            <v>4150</v>
          </cell>
          <cell r="G132" t="str">
            <v>OF-CIVIL</v>
          </cell>
          <cell r="H132" t="str">
            <v>BASE JV</v>
          </cell>
          <cell r="I132" t="str">
            <v>HR</v>
          </cell>
          <cell r="J132" t="str">
            <v>INFRASTRUCTURE</v>
          </cell>
          <cell r="K132" t="str">
            <v>Infrastructure Services Mgr Nigeria</v>
          </cell>
          <cell r="L132" t="str">
            <v>Head RE &amp; Infrastructure Services SPDC</v>
          </cell>
          <cell r="M132" t="str">
            <v>CHIGBO ENENMO</v>
          </cell>
          <cell r="N132" t="str">
            <v>INFRASTRUCTURE</v>
          </cell>
          <cell r="O132" t="str">
            <v>AJILIMA- ISAAC, HAWA</v>
          </cell>
          <cell r="P132" t="str">
            <v>J.OSAYI@SHELL.COM</v>
          </cell>
          <cell r="Q132" t="str">
            <v>OPEX</v>
          </cell>
          <cell r="R132" t="str">
            <v>OPEX</v>
          </cell>
          <cell r="S132" t="str">
            <v>NON SAL</v>
          </cell>
          <cell r="T132" t="str">
            <v>N/A</v>
          </cell>
          <cell r="U132" t="str">
            <v>N/A</v>
          </cell>
          <cell r="V132" t="str">
            <v>N/A</v>
          </cell>
          <cell r="W132" t="str">
            <v>P236.10 Office/Property Management</v>
          </cell>
          <cell r="X132" t="str">
            <v>S7200 Services</v>
          </cell>
          <cell r="Y132" t="str">
            <v>A2340 Overhead</v>
          </cell>
          <cell r="AB132">
            <v>0</v>
          </cell>
          <cell r="AC132">
            <v>0</v>
          </cell>
          <cell r="AD132">
            <v>0</v>
          </cell>
        </row>
        <row r="133">
          <cell r="A133">
            <v>101418</v>
          </cell>
          <cell r="B133" t="str">
            <v>OVERHEADS FJVFL FINANCE LIAISON_ADMIN COST</v>
          </cell>
          <cell r="C133">
            <v>101418</v>
          </cell>
          <cell r="D133" t="str">
            <v>OVERHEADS, FJVFL JV FINANCE LIAISON</v>
          </cell>
          <cell r="E133">
            <v>415002</v>
          </cell>
          <cell r="F133">
            <v>4150</v>
          </cell>
          <cell r="G133" t="str">
            <v>G&amp;A</v>
          </cell>
          <cell r="H133" t="str">
            <v>BASE JV</v>
          </cell>
          <cell r="I133" t="str">
            <v>FINANCE</v>
          </cell>
          <cell r="J133" t="str">
            <v>FINANCE</v>
          </cell>
          <cell r="K133" t="str">
            <v>SPDC Finance Director</v>
          </cell>
          <cell r="L133" t="str">
            <v>Joint Venture Finance Liaison Manager</v>
          </cell>
          <cell r="M133" t="str">
            <v>CHIGBO ENENMO</v>
          </cell>
          <cell r="N133" t="str">
            <v>FINANCE</v>
          </cell>
          <cell r="O133" t="str">
            <v>AJILIMA- ISAAC, HAWA</v>
          </cell>
          <cell r="P133" t="str">
            <v>OYEBOWALE.RAJI@SHELL.COM</v>
          </cell>
          <cell r="Q133" t="str">
            <v>OPEX</v>
          </cell>
          <cell r="R133" t="str">
            <v>OPEX</v>
          </cell>
          <cell r="S133" t="str">
            <v>NON SAL</v>
          </cell>
          <cell r="T133" t="str">
            <v>N/A</v>
          </cell>
          <cell r="U133" t="str">
            <v>N/A</v>
          </cell>
          <cell r="V133" t="str">
            <v>C_OPSE_OIL_Z11</v>
          </cell>
          <cell r="W133" t="str">
            <v>P236.06 Finance and Taxation</v>
          </cell>
          <cell r="X133" t="str">
            <v>S7200 Services</v>
          </cell>
          <cell r="Y133" t="str">
            <v>A2340 Overhead</v>
          </cell>
          <cell r="AB133">
            <v>4217000</v>
          </cell>
          <cell r="AC133">
            <v>300</v>
          </cell>
          <cell r="AD133">
            <v>14126.22950819672</v>
          </cell>
        </row>
        <row r="134">
          <cell r="A134">
            <v>102823</v>
          </cell>
          <cell r="B134" t="str">
            <v xml:space="preserve">EPG/SHELL EXCLUSIVE RECOVERY            </v>
          </cell>
          <cell r="C134">
            <v>101418</v>
          </cell>
          <cell r="D134" t="str">
            <v>OVERHEADS, FJVFL JV FINANCE LIAISON</v>
          </cell>
          <cell r="E134">
            <v>415002</v>
          </cell>
          <cell r="F134">
            <v>4150</v>
          </cell>
          <cell r="G134" t="str">
            <v>G&amp;A</v>
          </cell>
          <cell r="H134" t="str">
            <v>BASE JV</v>
          </cell>
          <cell r="I134" t="str">
            <v>FINANCE</v>
          </cell>
          <cell r="J134" t="str">
            <v>FINANCE</v>
          </cell>
          <cell r="K134" t="str">
            <v>SPDC Finance Director</v>
          </cell>
          <cell r="L134" t="str">
            <v>Joint Venture Finance Liaison Manager</v>
          </cell>
          <cell r="M134" t="str">
            <v>CHIGBO ENENMO</v>
          </cell>
          <cell r="N134" t="str">
            <v>FINANCE</v>
          </cell>
          <cell r="O134" t="str">
            <v>AJILIMA- ISAAC, HAWA</v>
          </cell>
          <cell r="P134" t="str">
            <v>OYEBOWALE.RAJI@SHELL.COM</v>
          </cell>
          <cell r="Q134" t="str">
            <v>OPEX</v>
          </cell>
          <cell r="R134" t="str">
            <v>OPEX</v>
          </cell>
          <cell r="S134" t="str">
            <v>NON SAL</v>
          </cell>
          <cell r="T134" t="str">
            <v>N/A</v>
          </cell>
          <cell r="W134" t="str">
            <v>P236.06 Finance and Taxation</v>
          </cell>
          <cell r="AB134">
            <v>0</v>
          </cell>
          <cell r="AC134">
            <v>0</v>
          </cell>
          <cell r="AD134">
            <v>0</v>
          </cell>
        </row>
        <row r="135">
          <cell r="A135">
            <v>101417</v>
          </cell>
          <cell r="B135" t="str">
            <v xml:space="preserve">JV FINANCE GENERAL MANAGER              </v>
          </cell>
          <cell r="C135">
            <v>101419</v>
          </cell>
          <cell r="D135" t="str">
            <v>FINANCE OPERATIONS OFFICE CHARGES AND PROFESSIONAL FEES</v>
          </cell>
          <cell r="E135">
            <v>415002</v>
          </cell>
          <cell r="F135">
            <v>4150</v>
          </cell>
          <cell r="G135" t="str">
            <v>G&amp;A</v>
          </cell>
          <cell r="H135" t="str">
            <v>BASE JV</v>
          </cell>
          <cell r="I135" t="str">
            <v>FINANCE</v>
          </cell>
          <cell r="J135" t="str">
            <v>FINANCE</v>
          </cell>
          <cell r="K135" t="str">
            <v>Controller Africa</v>
          </cell>
          <cell r="L135" t="str">
            <v>Financial Accounting Manager</v>
          </cell>
          <cell r="M135" t="str">
            <v>CHIGBO ENENMO</v>
          </cell>
          <cell r="N135" t="str">
            <v>FINANCE</v>
          </cell>
          <cell r="O135" t="str">
            <v>AJILIMA- ISAAC, HAWA</v>
          </cell>
          <cell r="P135" t="str">
            <v>FOLUSHO.KOLAWOLE@SHELL.COM</v>
          </cell>
          <cell r="Q135" t="str">
            <v>OPEX</v>
          </cell>
          <cell r="R135" t="str">
            <v>OPEX</v>
          </cell>
          <cell r="S135" t="str">
            <v>NON SAL</v>
          </cell>
          <cell r="T135" t="str">
            <v>N/A</v>
          </cell>
          <cell r="U135" t="str">
            <v>N/A</v>
          </cell>
          <cell r="V135" t="str">
            <v>C_OPSE_OIL_Z11</v>
          </cell>
          <cell r="W135" t="str">
            <v>P236.06 Finance and Taxation</v>
          </cell>
          <cell r="X135" t="str">
            <v>S7200 Services</v>
          </cell>
          <cell r="Y135" t="str">
            <v>A2340 Overhead</v>
          </cell>
          <cell r="AB135">
            <v>472438865.61350882</v>
          </cell>
          <cell r="AC135">
            <v>0</v>
          </cell>
          <cell r="AD135">
            <v>1548979.887257406</v>
          </cell>
        </row>
        <row r="136">
          <cell r="A136">
            <v>101406</v>
          </cell>
          <cell r="B136" t="str">
            <v xml:space="preserve">GSW PERSONEL SERVICES                   </v>
          </cell>
          <cell r="C136">
            <v>101432</v>
          </cell>
          <cell r="D136" t="str">
            <v>OVERHEADS PNH GM HUMAN RESOURCES_</v>
          </cell>
          <cell r="E136">
            <v>415004</v>
          </cell>
          <cell r="F136">
            <v>4150</v>
          </cell>
          <cell r="G136" t="str">
            <v>G&amp;A</v>
          </cell>
          <cell r="H136" t="str">
            <v>BASE JV</v>
          </cell>
          <cell r="I136" t="str">
            <v>HR</v>
          </cell>
          <cell r="J136" t="str">
            <v>HR</v>
          </cell>
          <cell r="K136" t="str">
            <v>HR Manager Nigeria</v>
          </cell>
          <cell r="L136" t="str">
            <v>HR Manager Nigeria</v>
          </cell>
          <cell r="M136" t="str">
            <v>CHIGBO ENENMO</v>
          </cell>
          <cell r="N136" t="str">
            <v>HR</v>
          </cell>
          <cell r="O136" t="str">
            <v>AJILIMA- ISAAC, HAWA</v>
          </cell>
          <cell r="P136" t="str">
            <v>AMARACHI.ONU@SHELL.COM</v>
          </cell>
          <cell r="Q136" t="str">
            <v>OPEX</v>
          </cell>
          <cell r="R136" t="str">
            <v>OPEX</v>
          </cell>
          <cell r="S136" t="str">
            <v>NON SAL</v>
          </cell>
          <cell r="T136" t="str">
            <v>N/A</v>
          </cell>
          <cell r="U136" t="str">
            <v>N/A</v>
          </cell>
          <cell r="V136" t="str">
            <v>N/A</v>
          </cell>
          <cell r="W136" t="str">
            <v>P236.08 Corporate Affairs, PR, etc.</v>
          </cell>
          <cell r="X136" t="str">
            <v>S7200 Services</v>
          </cell>
          <cell r="Y136" t="str">
            <v>A2340 Overhead</v>
          </cell>
          <cell r="AB136">
            <v>0</v>
          </cell>
          <cell r="AC136">
            <v>0</v>
          </cell>
          <cell r="AD136">
            <v>0</v>
          </cell>
        </row>
        <row r="137">
          <cell r="A137">
            <v>101432</v>
          </cell>
          <cell r="B137" t="str">
            <v>OVERHEADS PNH GM HUMAN RESOURCES_ADMIN COST</v>
          </cell>
          <cell r="C137">
            <v>101432</v>
          </cell>
          <cell r="D137" t="str">
            <v>OVERHEADS PNH GM HUMAN RESOURCES_</v>
          </cell>
          <cell r="E137">
            <v>415004</v>
          </cell>
          <cell r="F137">
            <v>4150</v>
          </cell>
          <cell r="G137" t="str">
            <v>G&amp;A</v>
          </cell>
          <cell r="H137" t="str">
            <v>BASE JV</v>
          </cell>
          <cell r="I137" t="str">
            <v>HR</v>
          </cell>
          <cell r="J137" t="str">
            <v>HR</v>
          </cell>
          <cell r="K137" t="str">
            <v>HR Manager Nigeria</v>
          </cell>
          <cell r="L137" t="str">
            <v>HR Manager Nigeria</v>
          </cell>
          <cell r="M137" t="str">
            <v>CHIGBO ENENMO</v>
          </cell>
          <cell r="N137" t="str">
            <v>HR</v>
          </cell>
          <cell r="O137" t="str">
            <v>AJILIMA- ISAAC, HAWA</v>
          </cell>
          <cell r="P137" t="str">
            <v>AMARACHI.ONU@SHELL.COM</v>
          </cell>
          <cell r="Q137" t="str">
            <v>OPEX</v>
          </cell>
          <cell r="R137" t="str">
            <v>OPEX</v>
          </cell>
          <cell r="S137" t="str">
            <v>NON SAL</v>
          </cell>
          <cell r="T137" t="str">
            <v>N/A</v>
          </cell>
          <cell r="U137" t="str">
            <v>N/A</v>
          </cell>
          <cell r="V137" t="str">
            <v>C_OPSE_OIL_Z11</v>
          </cell>
          <cell r="W137" t="str">
            <v>P236.04 HR</v>
          </cell>
          <cell r="X137" t="str">
            <v>S7200 Services</v>
          </cell>
          <cell r="Y137" t="str">
            <v>A2340 Overhead</v>
          </cell>
          <cell r="AB137">
            <v>50160340</v>
          </cell>
          <cell r="AC137">
            <v>14000</v>
          </cell>
          <cell r="AD137">
            <v>178460.13114754099</v>
          </cell>
        </row>
        <row r="138">
          <cell r="A138">
            <v>101634</v>
          </cell>
          <cell r="B138" t="str">
            <v>TEP/TRP SECURITY</v>
          </cell>
          <cell r="C138">
            <v>101634</v>
          </cell>
          <cell r="D138" t="str">
            <v>TEP/TRP SECURITY</v>
          </cell>
          <cell r="E138">
            <v>415007</v>
          </cell>
          <cell r="F138">
            <v>4150</v>
          </cell>
          <cell r="G138" t="str">
            <v>HSE</v>
          </cell>
          <cell r="H138" t="str">
            <v>BASE JV</v>
          </cell>
          <cell r="I138" t="str">
            <v>CC &amp; MD</v>
          </cell>
          <cell r="J138" t="str">
            <v>SECURITY</v>
          </cell>
          <cell r="K138" t="str">
            <v>General Manager, Security</v>
          </cell>
          <cell r="L138" t="str">
            <v>Area Security Adviser, Swamp 2</v>
          </cell>
          <cell r="M138" t="str">
            <v>CHIGBO ENENMO</v>
          </cell>
          <cell r="N138" t="str">
            <v>SECURITY</v>
          </cell>
          <cell r="O138" t="str">
            <v>OLOWOLAGBA, SUNKANMI</v>
          </cell>
          <cell r="P138" t="str">
            <v>GILDA.CHIME@SHELL.COM</v>
          </cell>
          <cell r="Q138" t="str">
            <v>OPEX</v>
          </cell>
          <cell r="R138" t="str">
            <v>OPEX</v>
          </cell>
          <cell r="S138" t="str">
            <v>NON SAL</v>
          </cell>
          <cell r="T138" t="str">
            <v>N/A</v>
          </cell>
          <cell r="U138" t="str">
            <v>N/A</v>
          </cell>
          <cell r="V138" t="str">
            <v>C_OPSE_OIL_Z11</v>
          </cell>
          <cell r="W138" t="str">
            <v>P231 Production Operations</v>
          </cell>
          <cell r="X138" t="str">
            <v>S7200 Services</v>
          </cell>
          <cell r="Y138" t="str">
            <v>A2110 Production Operations</v>
          </cell>
          <cell r="AB138">
            <v>497664150</v>
          </cell>
          <cell r="AC138">
            <v>0</v>
          </cell>
          <cell r="AD138">
            <v>1631686</v>
          </cell>
        </row>
        <row r="139">
          <cell r="A139">
            <v>101635</v>
          </cell>
          <cell r="B139" t="str">
            <v>SALARIESWAGES&amp;O/HSWAMP1EAST</v>
          </cell>
          <cell r="C139">
            <v>101635</v>
          </cell>
          <cell r="D139" t="str">
            <v>SALARIESWAGES&amp;O/HSWAMP1EAST</v>
          </cell>
          <cell r="E139">
            <v>415002</v>
          </cell>
          <cell r="F139">
            <v>4150</v>
          </cell>
          <cell r="G139" t="str">
            <v>PMM</v>
          </cell>
          <cell r="H139" t="str">
            <v>BASE JV</v>
          </cell>
          <cell r="I139" t="str">
            <v>PRODUCTION</v>
          </cell>
          <cell r="J139" t="str">
            <v>PRODUCTION</v>
          </cell>
          <cell r="K139" t="str">
            <v>Asset Manager, Swamp East Hub</v>
          </cell>
          <cell r="L139" t="str">
            <v>Asset Management Integration Lead</v>
          </cell>
          <cell r="M139" t="str">
            <v>IRETI OMOTOSO</v>
          </cell>
          <cell r="N139" t="str">
            <v>PRODUCTION</v>
          </cell>
          <cell r="O139" t="str">
            <v>AZUBUIKE, JOHN</v>
          </cell>
          <cell r="P139" t="str">
            <v>LAWAL.MOMODU@SHELL.COM</v>
          </cell>
          <cell r="Q139" t="str">
            <v>OPEX</v>
          </cell>
          <cell r="R139" t="str">
            <v>OPEX</v>
          </cell>
          <cell r="S139" t="str">
            <v>NON SAL</v>
          </cell>
          <cell r="T139" t="str">
            <v>N/A</v>
          </cell>
          <cell r="U139" t="str">
            <v>N/A</v>
          </cell>
          <cell r="V139" t="str">
            <v>N/A</v>
          </cell>
          <cell r="W139" t="str">
            <v>P231 Production Operations</v>
          </cell>
          <cell r="X139" t="str">
            <v>S7200 Services</v>
          </cell>
          <cell r="Y139" t="str">
            <v>A2110 Production Operations</v>
          </cell>
          <cell r="AB139">
            <v>0</v>
          </cell>
          <cell r="AC139">
            <v>0</v>
          </cell>
          <cell r="AD139">
            <v>0</v>
          </cell>
        </row>
        <row r="140">
          <cell r="A140">
            <v>101433</v>
          </cell>
          <cell r="B140" t="str">
            <v>PNHR STAFF RESOURCING &amp; DEVELOPMENT</v>
          </cell>
          <cell r="C140">
            <v>101432</v>
          </cell>
          <cell r="D140" t="str">
            <v>OVERHEADS PNH GM HUMAN RESOURCES_</v>
          </cell>
          <cell r="E140">
            <v>415004</v>
          </cell>
          <cell r="F140">
            <v>4150</v>
          </cell>
          <cell r="G140" t="str">
            <v>G&amp;A</v>
          </cell>
          <cell r="H140" t="str">
            <v>BASE JV</v>
          </cell>
          <cell r="I140" t="str">
            <v>HR</v>
          </cell>
          <cell r="J140" t="str">
            <v>HR</v>
          </cell>
          <cell r="K140" t="str">
            <v>HR Manager Nigeria</v>
          </cell>
          <cell r="L140" t="str">
            <v>HR Manager Nigeria</v>
          </cell>
          <cell r="M140" t="str">
            <v>CHIGBO ENENMO</v>
          </cell>
          <cell r="N140" t="str">
            <v>HR</v>
          </cell>
          <cell r="O140" t="str">
            <v>AJILIMA- ISAAC, HAWA</v>
          </cell>
          <cell r="P140" t="str">
            <v>AMARACHI.ONU@SHELL.COM</v>
          </cell>
          <cell r="Q140" t="str">
            <v>OPEX</v>
          </cell>
          <cell r="R140" t="str">
            <v>OPEX</v>
          </cell>
          <cell r="S140" t="str">
            <v>NON SAL</v>
          </cell>
          <cell r="T140" t="str">
            <v>N/A</v>
          </cell>
          <cell r="U140" t="str">
            <v>N/A</v>
          </cell>
          <cell r="V140" t="str">
            <v>N/A</v>
          </cell>
          <cell r="W140" t="str">
            <v>P236.04 HR</v>
          </cell>
          <cell r="X140" t="str">
            <v>S7200 Services</v>
          </cell>
          <cell r="Y140" t="str">
            <v>A2340 Overhead</v>
          </cell>
          <cell r="AB140">
            <v>0</v>
          </cell>
          <cell r="AC140">
            <v>0</v>
          </cell>
          <cell r="AD140">
            <v>0</v>
          </cell>
        </row>
        <row r="141">
          <cell r="A141">
            <v>101638</v>
          </cell>
          <cell r="B141" t="str">
            <v xml:space="preserve">SECURITY BONNY                          </v>
          </cell>
          <cell r="C141">
            <v>101638</v>
          </cell>
          <cell r="D141" t="str">
            <v xml:space="preserve">SPECIAL SECURITY SWAMP EAST                        </v>
          </cell>
          <cell r="E141">
            <v>415004</v>
          </cell>
          <cell r="F141">
            <v>4150</v>
          </cell>
          <cell r="G141" t="str">
            <v>HSE</v>
          </cell>
          <cell r="H141" t="str">
            <v>BASE JV</v>
          </cell>
          <cell r="I141" t="str">
            <v>CC &amp; MD</v>
          </cell>
          <cell r="J141" t="str">
            <v>SECURITY</v>
          </cell>
          <cell r="K141" t="str">
            <v>General Manager, Security</v>
          </cell>
          <cell r="L141" t="str">
            <v>Corporate Security Operations Manager</v>
          </cell>
          <cell r="M141" t="str">
            <v>CHIGBO ENENMO</v>
          </cell>
          <cell r="N141" t="str">
            <v>SECURITY</v>
          </cell>
          <cell r="O141" t="str">
            <v>OLOWOLAGBA, SUNKANMI</v>
          </cell>
          <cell r="P141" t="str">
            <v>GILDA.CHIME@SHELL.COM</v>
          </cell>
          <cell r="Q141" t="str">
            <v>OPEX</v>
          </cell>
          <cell r="R141" t="str">
            <v>OPEX</v>
          </cell>
          <cell r="S141" t="str">
            <v>NON SAL</v>
          </cell>
          <cell r="T141" t="str">
            <v>N/A</v>
          </cell>
          <cell r="U141" t="str">
            <v>N/A</v>
          </cell>
          <cell r="V141" t="str">
            <v>N/A</v>
          </cell>
          <cell r="W141" t="str">
            <v>P231 Production Operations</v>
          </cell>
          <cell r="X141" t="str">
            <v>S7200 Services</v>
          </cell>
          <cell r="Y141" t="str">
            <v>A2110 Production Operations</v>
          </cell>
          <cell r="AB141">
            <v>0</v>
          </cell>
          <cell r="AC141">
            <v>0</v>
          </cell>
          <cell r="AD141">
            <v>0</v>
          </cell>
        </row>
        <row r="142">
          <cell r="A142">
            <v>104689</v>
          </cell>
          <cell r="B142" t="str">
            <v>DEPUTY CONTROLLER/SNEPCO FUDICIARY</v>
          </cell>
          <cell r="C142">
            <v>101432</v>
          </cell>
          <cell r="D142" t="str">
            <v>OVERHEADS PNH GM HUMAN RESOURCES_</v>
          </cell>
          <cell r="E142">
            <v>415004</v>
          </cell>
          <cell r="F142">
            <v>4150</v>
          </cell>
          <cell r="G142" t="str">
            <v>G&amp;A</v>
          </cell>
          <cell r="H142" t="str">
            <v>BASE JV</v>
          </cell>
          <cell r="I142" t="str">
            <v>HR</v>
          </cell>
          <cell r="J142" t="str">
            <v>HR</v>
          </cell>
          <cell r="K142" t="str">
            <v>HR Manager Nigeria</v>
          </cell>
          <cell r="L142" t="str">
            <v>HR Manager Nigeria</v>
          </cell>
          <cell r="M142" t="str">
            <v>CHIGBO ENENMO</v>
          </cell>
          <cell r="N142" t="str">
            <v>HR</v>
          </cell>
          <cell r="O142" t="str">
            <v>AJILIMA- ISAAC, HAWA</v>
          </cell>
          <cell r="P142" t="str">
            <v>AMARACHI.ONU@SHELL.COM</v>
          </cell>
          <cell r="Q142" t="str">
            <v>OPEX</v>
          </cell>
          <cell r="R142" t="str">
            <v>OPEX</v>
          </cell>
          <cell r="S142" t="str">
            <v>NON SAL</v>
          </cell>
          <cell r="T142" t="str">
            <v>N/A</v>
          </cell>
          <cell r="U142" t="str">
            <v>N/A</v>
          </cell>
          <cell r="V142" t="str">
            <v>N/A</v>
          </cell>
          <cell r="W142" t="str">
            <v>P236.06 Finance and Taxation</v>
          </cell>
          <cell r="X142" t="str">
            <v>S7200 Services</v>
          </cell>
          <cell r="Y142" t="str">
            <v>A2340 Overhead</v>
          </cell>
          <cell r="AB142">
            <v>0</v>
          </cell>
          <cell r="AC142">
            <v>0</v>
          </cell>
          <cell r="AD142">
            <v>0</v>
          </cell>
        </row>
        <row r="143">
          <cell r="A143">
            <v>101641</v>
          </cell>
          <cell r="B143" t="str">
            <v>SALS&amp;WAGESPOS</v>
          </cell>
          <cell r="C143">
            <v>101641</v>
          </cell>
          <cell r="D143" t="str">
            <v>SALS&amp;WAGESPOS</v>
          </cell>
          <cell r="E143">
            <v>415002</v>
          </cell>
          <cell r="F143">
            <v>4150</v>
          </cell>
          <cell r="G143" t="str">
            <v>G&amp;A</v>
          </cell>
          <cell r="H143" t="str">
            <v>BASE JV</v>
          </cell>
          <cell r="I143" t="str">
            <v>PRODUCTION</v>
          </cell>
          <cell r="J143" t="str">
            <v>PRODUCTION</v>
          </cell>
          <cell r="K143" t="str">
            <v>Production Services Manager</v>
          </cell>
          <cell r="L143" t="str">
            <v>Regional Discipline Adviser</v>
          </cell>
          <cell r="M143" t="str">
            <v>IRETI OMOTOSO</v>
          </cell>
          <cell r="N143" t="str">
            <v>PRODUCTION</v>
          </cell>
          <cell r="O143" t="str">
            <v>ADEPOJU, OPEYEMI</v>
          </cell>
          <cell r="P143" t="str">
            <v>ENAHORO.BERNARD@SHELL.COM</v>
          </cell>
          <cell r="Q143" t="str">
            <v>OPEX</v>
          </cell>
          <cell r="R143" t="str">
            <v>OPEX</v>
          </cell>
          <cell r="S143" t="str">
            <v>NON SAL</v>
          </cell>
          <cell r="T143" t="str">
            <v>N/A</v>
          </cell>
          <cell r="U143" t="str">
            <v>N/A</v>
          </cell>
          <cell r="V143" t="str">
            <v>N/A</v>
          </cell>
          <cell r="W143" t="str">
            <v>P231 Production Operations</v>
          </cell>
          <cell r="X143" t="str">
            <v>S7200 Services</v>
          </cell>
          <cell r="Y143" t="str">
            <v>A2110 Production Operations</v>
          </cell>
          <cell r="AB143">
            <v>0</v>
          </cell>
          <cell r="AC143">
            <v>0</v>
          </cell>
          <cell r="AD143">
            <v>0</v>
          </cell>
        </row>
        <row r="144">
          <cell r="A144">
            <v>101438</v>
          </cell>
          <cell r="B144" t="str">
            <v>OVERHEAD - COMPENSATION &amp; JOB EVAL - ADMIN</v>
          </cell>
          <cell r="C144">
            <v>101438</v>
          </cell>
          <cell r="D144" t="str">
            <v>OVERHEAD - COMPENSATION &amp; JOB EVAL - ADMIN</v>
          </cell>
          <cell r="E144">
            <v>415002</v>
          </cell>
          <cell r="F144">
            <v>4150</v>
          </cell>
          <cell r="G144" t="str">
            <v>G&amp;A</v>
          </cell>
          <cell r="H144" t="str">
            <v>BASE JV</v>
          </cell>
          <cell r="I144" t="str">
            <v>HR</v>
          </cell>
          <cell r="J144" t="str">
            <v>HR</v>
          </cell>
          <cell r="K144" t="str">
            <v>Reg. HR Policy, Pro, Systems &amp; Comp Mgr</v>
          </cell>
          <cell r="L144" t="str">
            <v>SSA Head of Compensation</v>
          </cell>
          <cell r="M144" t="str">
            <v>CHIGBO ENENMO</v>
          </cell>
          <cell r="N144" t="str">
            <v>HR</v>
          </cell>
          <cell r="O144" t="str">
            <v>AJILIMA- ISAAC, HAWA</v>
          </cell>
          <cell r="P144" t="str">
            <v>TARI.AKHIBI@SHELL.COM</v>
          </cell>
          <cell r="Q144" t="str">
            <v>OPEX</v>
          </cell>
          <cell r="R144" t="str">
            <v>OPEX</v>
          </cell>
          <cell r="S144" t="str">
            <v>NON SAL</v>
          </cell>
          <cell r="T144" t="str">
            <v>N/A</v>
          </cell>
          <cell r="U144" t="str">
            <v>N/A</v>
          </cell>
          <cell r="V144" t="str">
            <v>C_OPSE_OIL_Z11</v>
          </cell>
          <cell r="W144" t="str">
            <v>P236.04 HR</v>
          </cell>
          <cell r="X144" t="str">
            <v>S7200 Services</v>
          </cell>
          <cell r="Y144" t="str">
            <v>A2340 Overhead</v>
          </cell>
          <cell r="AB144">
            <v>6575713.8749140538</v>
          </cell>
          <cell r="AC144">
            <v>3485</v>
          </cell>
          <cell r="AD144">
            <v>25044.717622669028</v>
          </cell>
        </row>
        <row r="145">
          <cell r="A145">
            <v>101957</v>
          </cell>
          <cell r="B145" t="str">
            <v>SSC AGO EAST</v>
          </cell>
          <cell r="C145">
            <v>101957</v>
          </cell>
          <cell r="D145" t="str">
            <v>SSC AGO EAST</v>
          </cell>
          <cell r="E145">
            <v>415003</v>
          </cell>
          <cell r="F145">
            <v>4150</v>
          </cell>
          <cell r="G145" t="str">
            <v>PMM</v>
          </cell>
          <cell r="H145" t="str">
            <v>BASE JV</v>
          </cell>
          <cell r="I145" t="str">
            <v>PRODUCTION</v>
          </cell>
          <cell r="J145" t="str">
            <v>PRODUCTION</v>
          </cell>
          <cell r="K145" t="str">
            <v>Production Services Manager</v>
          </cell>
          <cell r="L145" t="str">
            <v>Logistics Manager</v>
          </cell>
          <cell r="M145" t="str">
            <v>IRETI OMOTOSO</v>
          </cell>
          <cell r="N145" t="str">
            <v>PRODUCTION</v>
          </cell>
          <cell r="O145" t="str">
            <v>OKEKE, JULIUS</v>
          </cell>
          <cell r="P145" t="str">
            <v>EDOGHOGHO.ENAIBRE@SHELL.COM</v>
          </cell>
          <cell r="Q145" t="str">
            <v>OPEX</v>
          </cell>
          <cell r="R145" t="str">
            <v>OPEX</v>
          </cell>
          <cell r="S145" t="str">
            <v>NON SAL</v>
          </cell>
          <cell r="T145" t="str">
            <v>N/A</v>
          </cell>
          <cell r="U145" t="str">
            <v>N/A</v>
          </cell>
          <cell r="V145" t="str">
            <v>C_OPSE_OIL_Z11</v>
          </cell>
          <cell r="W145" t="str">
            <v>P231 Production Operations</v>
          </cell>
          <cell r="X145" t="str">
            <v>S7200 Services</v>
          </cell>
          <cell r="Y145" t="str">
            <v>A2110 Production Operations</v>
          </cell>
          <cell r="AB145">
            <v>57100651.420000017</v>
          </cell>
          <cell r="AC145">
            <v>403215.06500000041</v>
          </cell>
          <cell r="AD145">
            <v>590430.31555737753</v>
          </cell>
        </row>
        <row r="146">
          <cell r="A146">
            <v>101958</v>
          </cell>
          <cell r="B146" t="str">
            <v>SSC PMS EAST</v>
          </cell>
          <cell r="C146">
            <v>101958</v>
          </cell>
          <cell r="D146" t="str">
            <v>SSC PMS EAST</v>
          </cell>
          <cell r="E146">
            <v>415003</v>
          </cell>
          <cell r="F146">
            <v>4150</v>
          </cell>
          <cell r="G146" t="str">
            <v>PMM</v>
          </cell>
          <cell r="H146" t="str">
            <v>BASE JV</v>
          </cell>
          <cell r="I146" t="str">
            <v>PRODUCTION</v>
          </cell>
          <cell r="J146" t="str">
            <v>PRODUCTION</v>
          </cell>
          <cell r="K146" t="str">
            <v>Production Services Manager</v>
          </cell>
          <cell r="L146" t="str">
            <v>Logistics Manager</v>
          </cell>
          <cell r="M146" t="str">
            <v>IRETI OMOTOSO</v>
          </cell>
          <cell r="N146" t="str">
            <v>PRODUCTION</v>
          </cell>
          <cell r="O146" t="str">
            <v>OKEKE, JULIUS</v>
          </cell>
          <cell r="P146" t="str">
            <v>EDOGHOGHO.ENAIBRE@SHELL.COM</v>
          </cell>
          <cell r="Q146" t="str">
            <v>OPEX</v>
          </cell>
          <cell r="R146" t="str">
            <v>OPEX</v>
          </cell>
          <cell r="S146" t="str">
            <v>NON SAL</v>
          </cell>
          <cell r="T146" t="str">
            <v>N/A</v>
          </cell>
          <cell r="U146" t="str">
            <v>N/A</v>
          </cell>
          <cell r="V146" t="str">
            <v>C_OPSE_OIL_Z11</v>
          </cell>
          <cell r="W146" t="str">
            <v>P231 Production Operations</v>
          </cell>
          <cell r="X146" t="str">
            <v>S7200 Services</v>
          </cell>
          <cell r="Y146" t="str">
            <v>A2110 Production Operations</v>
          </cell>
          <cell r="AB146">
            <v>21175600</v>
          </cell>
          <cell r="AC146">
            <v>0</v>
          </cell>
          <cell r="AD146">
            <v>69428.196721311469</v>
          </cell>
        </row>
        <row r="147">
          <cell r="A147">
            <v>102871</v>
          </cell>
          <cell r="B147" t="str">
            <v>Corporate Restructuring</v>
          </cell>
          <cell r="C147">
            <v>101438</v>
          </cell>
          <cell r="D147" t="str">
            <v>OVERHEAD - COMPENSATION &amp; JOB EVAL - ADMIN</v>
          </cell>
          <cell r="E147">
            <v>415002</v>
          </cell>
          <cell r="F147">
            <v>4150</v>
          </cell>
          <cell r="G147" t="str">
            <v>G&amp;A</v>
          </cell>
          <cell r="H147" t="str">
            <v>BASE JV</v>
          </cell>
          <cell r="I147" t="str">
            <v>HR</v>
          </cell>
          <cell r="J147" t="str">
            <v>HR</v>
          </cell>
          <cell r="K147" t="str">
            <v>Reg. HR Policy, Pro, Systems &amp; Comp Mgr</v>
          </cell>
          <cell r="L147" t="str">
            <v>SSA Head of Compensation</v>
          </cell>
          <cell r="M147" t="str">
            <v>CHIGBO ENENMO</v>
          </cell>
          <cell r="N147" t="str">
            <v>HR</v>
          </cell>
          <cell r="O147" t="str">
            <v>AJILIMA- ISAAC, HAWA</v>
          </cell>
          <cell r="P147" t="str">
            <v>TARI.AKHIBI@SHELL.COM</v>
          </cell>
          <cell r="Q147" t="str">
            <v>OPEX</v>
          </cell>
          <cell r="R147" t="str">
            <v>OPEX</v>
          </cell>
          <cell r="S147" t="str">
            <v>NON SAL</v>
          </cell>
          <cell r="T147" t="str">
            <v>N/A</v>
          </cell>
          <cell r="U147" t="str">
            <v>N/A</v>
          </cell>
          <cell r="V147" t="str">
            <v>C_OPSE_OIL_Z11</v>
          </cell>
          <cell r="W147" t="str">
            <v>P236.04 HR</v>
          </cell>
          <cell r="X147" t="str">
            <v>S7200 Services</v>
          </cell>
          <cell r="Y147" t="str">
            <v>A2340 Overhead</v>
          </cell>
          <cell r="AB147">
            <v>0</v>
          </cell>
          <cell r="AC147">
            <v>0</v>
          </cell>
          <cell r="AD147">
            <v>0</v>
          </cell>
        </row>
        <row r="148">
          <cell r="A148">
            <v>102103</v>
          </cell>
          <cell r="B148" t="str">
            <v xml:space="preserve">SCD STRATEGY </v>
          </cell>
          <cell r="C148">
            <v>102103</v>
          </cell>
          <cell r="D148" t="str">
            <v xml:space="preserve">SCD STRATEGY </v>
          </cell>
          <cell r="E148">
            <v>415008</v>
          </cell>
          <cell r="F148">
            <v>4150</v>
          </cell>
          <cell r="G148" t="str">
            <v>CDPA</v>
          </cell>
          <cell r="H148" t="str">
            <v>BASE JV</v>
          </cell>
          <cell r="I148" t="str">
            <v>CC &amp; MD</v>
          </cell>
          <cell r="J148" t="str">
            <v>EXTERNAL RELATIONS</v>
          </cell>
          <cell r="K148" t="str">
            <v>External Relations Manager</v>
          </cell>
          <cell r="L148" t="str">
            <v>Social Performance &amp; Social Investment Manager</v>
          </cell>
          <cell r="M148" t="str">
            <v>CHIGBO ENENMO</v>
          </cell>
          <cell r="N148" t="str">
            <v>EXTERNAL RELATIONS</v>
          </cell>
          <cell r="O148" t="str">
            <v>SOKUNBI, ADEOLA</v>
          </cell>
          <cell r="P148" t="str">
            <v>STELLA.EMEKA-OKOLI@SHELL.COM</v>
          </cell>
          <cell r="Q148" t="str">
            <v>OPEX</v>
          </cell>
          <cell r="R148" t="str">
            <v>OPEX</v>
          </cell>
          <cell r="S148" t="str">
            <v>NON SAL</v>
          </cell>
          <cell r="T148" t="str">
            <v>N/A</v>
          </cell>
          <cell r="U148" t="str">
            <v>N/A</v>
          </cell>
          <cell r="V148" t="str">
            <v>C_OPSE_OIL_Z11</v>
          </cell>
          <cell r="W148" t="str">
            <v>P236.08 Overhead (SCD)</v>
          </cell>
          <cell r="X148" t="str">
            <v>S7200 Services</v>
          </cell>
          <cell r="Y148" t="str">
            <v>A2340 Overhead</v>
          </cell>
          <cell r="AB148">
            <v>48400000</v>
          </cell>
          <cell r="AC148">
            <v>0</v>
          </cell>
          <cell r="AD148">
            <v>158688.52459016393</v>
          </cell>
        </row>
        <row r="149">
          <cell r="A149">
            <v>101439</v>
          </cell>
          <cell r="B149" t="str">
            <v xml:space="preserve">HBE Ogunu School                        </v>
          </cell>
          <cell r="C149">
            <v>101441</v>
          </cell>
          <cell r="D149" t="str">
            <v>HPL RUMUKOROSHE SCHOOL_EDUCATIONAL SUPPORT/SCHOOLING</v>
          </cell>
          <cell r="E149">
            <v>415004</v>
          </cell>
          <cell r="F149">
            <v>4150</v>
          </cell>
          <cell r="G149" t="str">
            <v>G&amp;A</v>
          </cell>
          <cell r="H149" t="str">
            <v>BASE JV</v>
          </cell>
          <cell r="I149" t="str">
            <v>HR</v>
          </cell>
          <cell r="J149" t="str">
            <v>HR</v>
          </cell>
          <cell r="K149" t="str">
            <v>HR Manager Nigeria</v>
          </cell>
          <cell r="L149" t="str">
            <v>Head Teacher</v>
          </cell>
          <cell r="M149" t="str">
            <v>CHIGBO ENENMO</v>
          </cell>
          <cell r="N149" t="str">
            <v>HR</v>
          </cell>
          <cell r="O149" t="str">
            <v>AJILIMA- ISAAC, HAWA</v>
          </cell>
          <cell r="P149" t="str">
            <v>AGNES.OKE@SHELL.COM</v>
          </cell>
          <cell r="Q149" t="str">
            <v>OPEX</v>
          </cell>
          <cell r="R149" t="str">
            <v>OPEX</v>
          </cell>
          <cell r="S149" t="str">
            <v>NON SAL</v>
          </cell>
          <cell r="T149" t="str">
            <v>N/A</v>
          </cell>
          <cell r="U149" t="str">
            <v>N/A</v>
          </cell>
          <cell r="V149" t="str">
            <v>C_OPSE_OIL_Z11</v>
          </cell>
          <cell r="W149" t="str">
            <v>P236.04 HR</v>
          </cell>
          <cell r="X149" t="str">
            <v>S7200 Services</v>
          </cell>
          <cell r="Y149" t="str">
            <v>A2340 Overhead</v>
          </cell>
          <cell r="AB149">
            <v>0</v>
          </cell>
          <cell r="AC149">
            <v>0</v>
          </cell>
          <cell r="AD149">
            <v>0</v>
          </cell>
        </row>
        <row r="150">
          <cell r="A150">
            <v>102155</v>
          </cell>
          <cell r="B150" t="str">
            <v>CORPORATE STOGG + CIW ACTIVITIES</v>
          </cell>
          <cell r="C150">
            <v>102155</v>
          </cell>
          <cell r="D150" t="str">
            <v>CORPORATE STOGG AND TT ACTIVITIES</v>
          </cell>
          <cell r="E150">
            <v>411003</v>
          </cell>
          <cell r="F150">
            <v>4110</v>
          </cell>
          <cell r="G150" t="str">
            <v>PE</v>
          </cell>
          <cell r="H150" t="str">
            <v>BASE JV</v>
          </cell>
          <cell r="I150" t="str">
            <v>DEVELOPMENT</v>
          </cell>
          <cell r="J150" t="str">
            <v>DEVELOPMENT</v>
          </cell>
          <cell r="K150" t="str">
            <v>Development Manager, Onshore Assets</v>
          </cell>
          <cell r="L150" t="str">
            <v>Subsurface Operations Interface Manager</v>
          </cell>
          <cell r="M150" t="str">
            <v>MOJEED OKUNADE</v>
          </cell>
          <cell r="N150" t="str">
            <v>DEVELOPMENT</v>
          </cell>
          <cell r="O150" t="str">
            <v>ENONCHE, VANESSA</v>
          </cell>
          <cell r="P150" t="str">
            <v>IFEANYICHUKWU.OFIA@SHELL.COM</v>
          </cell>
          <cell r="Q150" t="str">
            <v>OPEX</v>
          </cell>
          <cell r="R150" t="str">
            <v>OPEX</v>
          </cell>
          <cell r="S150" t="str">
            <v>NON SAL</v>
          </cell>
          <cell r="T150" t="str">
            <v>N/A</v>
          </cell>
          <cell r="U150" t="str">
            <v>N/A</v>
          </cell>
          <cell r="V150" t="str">
            <v>C_OPSE_OIL_Z11</v>
          </cell>
          <cell r="W150" t="str">
            <v>P232 Well Mtce, Testing &amp; Stimulation</v>
          </cell>
          <cell r="X150" t="str">
            <v>S7200 Services</v>
          </cell>
          <cell r="Y150" t="str">
            <v>A2130 Well/Mine Maintenance</v>
          </cell>
          <cell r="AB150">
            <v>1119569210.21</v>
          </cell>
          <cell r="AC150">
            <v>3607692.4189642649</v>
          </cell>
          <cell r="AD150">
            <v>7278411.140964265</v>
          </cell>
        </row>
        <row r="151">
          <cell r="A151">
            <v>102156</v>
          </cell>
          <cell r="B151" t="str">
            <v>SSC AGO WEST</v>
          </cell>
          <cell r="C151">
            <v>102156</v>
          </cell>
          <cell r="D151" t="str">
            <v>SSC AGO WEST</v>
          </cell>
          <cell r="E151">
            <v>415003</v>
          </cell>
          <cell r="F151">
            <v>4150</v>
          </cell>
          <cell r="G151" t="str">
            <v>PMM</v>
          </cell>
          <cell r="H151" t="str">
            <v>BASE JV</v>
          </cell>
          <cell r="I151" t="str">
            <v>PRODUCTION</v>
          </cell>
          <cell r="J151" t="str">
            <v>PRODUCTION</v>
          </cell>
          <cell r="K151" t="str">
            <v>Production Services Manager</v>
          </cell>
          <cell r="L151" t="str">
            <v>Logistics Manager</v>
          </cell>
          <cell r="M151" t="str">
            <v>IRETI OMOTOSO</v>
          </cell>
          <cell r="N151" t="str">
            <v>PRODUCTION</v>
          </cell>
          <cell r="O151" t="str">
            <v>OKEKE, JULIUS</v>
          </cell>
          <cell r="P151" t="str">
            <v>EDOGHOGHO.ENAIBRE@SHELL.COM</v>
          </cell>
          <cell r="Q151" t="str">
            <v>OPEX</v>
          </cell>
          <cell r="R151" t="str">
            <v>OPEX</v>
          </cell>
          <cell r="S151" t="str">
            <v>NON SAL</v>
          </cell>
          <cell r="T151" t="str">
            <v>N/A</v>
          </cell>
          <cell r="U151" t="str">
            <v>N/A</v>
          </cell>
          <cell r="V151" t="str">
            <v>C_OPSE_OIL_Z11</v>
          </cell>
          <cell r="W151" t="str">
            <v>P231 Production Operations</v>
          </cell>
          <cell r="X151" t="str">
            <v>S7200 Services</v>
          </cell>
          <cell r="Y151" t="str">
            <v>A2110 Production Operations</v>
          </cell>
          <cell r="AB151">
            <v>36843812.5</v>
          </cell>
          <cell r="AC151">
            <v>84163.5</v>
          </cell>
          <cell r="AD151">
            <v>204962.88524590165</v>
          </cell>
        </row>
        <row r="152">
          <cell r="A152">
            <v>101441</v>
          </cell>
          <cell r="B152" t="str">
            <v>HPL RUMUKOROSHE SCHOOL_EDUCATIONAL SUPPORT/SCHOOLING</v>
          </cell>
          <cell r="C152">
            <v>101441</v>
          </cell>
          <cell r="D152" t="str">
            <v>HPL RUMUKOROSHE SCHOOL_EDUCATIONAL SUPPORT/SCHOOLING</v>
          </cell>
          <cell r="E152">
            <v>415004</v>
          </cell>
          <cell r="F152">
            <v>4150</v>
          </cell>
          <cell r="G152" t="str">
            <v>G&amp;A</v>
          </cell>
          <cell r="H152" t="str">
            <v>BASE JV</v>
          </cell>
          <cell r="I152" t="str">
            <v>HR</v>
          </cell>
          <cell r="J152" t="str">
            <v>HR</v>
          </cell>
          <cell r="K152" t="str">
            <v>HR Manager Nigeria</v>
          </cell>
          <cell r="L152" t="str">
            <v>Head Teacher</v>
          </cell>
          <cell r="M152" t="str">
            <v>CHIGBO ENENMO</v>
          </cell>
          <cell r="N152" t="str">
            <v>HR</v>
          </cell>
          <cell r="O152" t="str">
            <v>AJILIMA- ISAAC, HAWA</v>
          </cell>
          <cell r="P152" t="str">
            <v>AGNES.OKE@SHELL.COM</v>
          </cell>
          <cell r="Q152" t="str">
            <v>OPEX</v>
          </cell>
          <cell r="R152" t="str">
            <v>OPEX</v>
          </cell>
          <cell r="S152" t="str">
            <v>NON SAL</v>
          </cell>
          <cell r="T152" t="str">
            <v>N/A</v>
          </cell>
          <cell r="U152" t="str">
            <v>N/A</v>
          </cell>
          <cell r="V152" t="str">
            <v>C_OPSE_OIL_Z11</v>
          </cell>
          <cell r="W152" t="str">
            <v>P236.04 HR</v>
          </cell>
          <cell r="X152" t="str">
            <v>S7200 Services</v>
          </cell>
          <cell r="Y152" t="str">
            <v>A2340 Overhead</v>
          </cell>
          <cell r="AB152">
            <v>18926100</v>
          </cell>
          <cell r="AC152">
            <v>0</v>
          </cell>
          <cell r="AD152">
            <v>62052.7868852459</v>
          </cell>
        </row>
        <row r="153">
          <cell r="A153">
            <v>102167</v>
          </cell>
          <cell r="B153" t="str">
            <v>ITG DATACOMM SERVICES</v>
          </cell>
          <cell r="C153">
            <v>102167</v>
          </cell>
          <cell r="D153" t="str">
            <v>ITG DATACOMM SERVICES</v>
          </cell>
          <cell r="E153">
            <v>415005</v>
          </cell>
          <cell r="F153">
            <v>4150</v>
          </cell>
          <cell r="G153" t="str">
            <v>OF-E&amp;M</v>
          </cell>
          <cell r="H153" t="str">
            <v>BASE JV</v>
          </cell>
          <cell r="I153" t="str">
            <v>FINANCE</v>
          </cell>
          <cell r="J153" t="str">
            <v>IM &amp; IT</v>
          </cell>
          <cell r="K153" t="str">
            <v>IM&amp;IT Manager Nigeria &amp; Gabon</v>
          </cell>
          <cell r="L153" t="str">
            <v>JV Interface Manager</v>
          </cell>
          <cell r="M153" t="str">
            <v>CHIGBO ENENMO</v>
          </cell>
          <cell r="N153" t="str">
            <v>FINANCE/IT</v>
          </cell>
          <cell r="O153" t="str">
            <v>ONAMUSI, ADERONKE</v>
          </cell>
          <cell r="P153" t="str">
            <v>kings.ituen@shell.com</v>
          </cell>
          <cell r="Q153" t="str">
            <v>OPEX</v>
          </cell>
          <cell r="R153" t="str">
            <v>OPEX</v>
          </cell>
          <cell r="S153" t="str">
            <v>NON SAL</v>
          </cell>
          <cell r="T153" t="str">
            <v>N/A</v>
          </cell>
          <cell r="U153" t="str">
            <v>N/A</v>
          </cell>
          <cell r="V153" t="str">
            <v>C_OPSE_OIL_Z11</v>
          </cell>
          <cell r="W153" t="str">
            <v>P236.03 IT</v>
          </cell>
          <cell r="X153" t="str">
            <v>S7200 Services</v>
          </cell>
          <cell r="Y153" t="str">
            <v>A2340 Overhead</v>
          </cell>
          <cell r="AB153">
            <v>40214581.433022633</v>
          </cell>
          <cell r="AC153">
            <v>223405.43162943397</v>
          </cell>
          <cell r="AD153">
            <v>355256.51829508191</v>
          </cell>
        </row>
        <row r="154">
          <cell r="A154">
            <v>110355</v>
          </cell>
          <cell r="B154" t="str">
            <v>PHC SCHOOL STAFF SALARY</v>
          </cell>
          <cell r="C154">
            <v>101441</v>
          </cell>
          <cell r="D154" t="str">
            <v>HPL RUMUKOROSHE SCHOOL_EDUCATIONAL SUPPORT/SCHOOLING</v>
          </cell>
          <cell r="E154">
            <v>415004</v>
          </cell>
          <cell r="F154">
            <v>4150</v>
          </cell>
          <cell r="G154" t="str">
            <v>G&amp;A</v>
          </cell>
          <cell r="H154" t="str">
            <v>BASE JV</v>
          </cell>
          <cell r="I154" t="str">
            <v>HR</v>
          </cell>
          <cell r="J154" t="str">
            <v>HR</v>
          </cell>
          <cell r="K154" t="str">
            <v>HR Manager Nigeria</v>
          </cell>
          <cell r="L154" t="str">
            <v>Head Teacher</v>
          </cell>
          <cell r="M154" t="str">
            <v>CHIGBO ENENMO</v>
          </cell>
          <cell r="N154" t="str">
            <v>HR</v>
          </cell>
          <cell r="O154" t="str">
            <v>AJILIMA- ISAAC, HAWA</v>
          </cell>
          <cell r="P154" t="str">
            <v>AGNES.OKE@SHELL.COM</v>
          </cell>
          <cell r="Q154" t="str">
            <v>OPEX</v>
          </cell>
          <cell r="R154" t="str">
            <v>OPEX</v>
          </cell>
          <cell r="S154" t="str">
            <v>NON SAL</v>
          </cell>
          <cell r="T154" t="str">
            <v>N/A</v>
          </cell>
          <cell r="U154" t="str">
            <v>N/A</v>
          </cell>
          <cell r="V154" t="str">
            <v>N/A</v>
          </cell>
          <cell r="W154" t="str">
            <v>P236.04 HR</v>
          </cell>
          <cell r="X154" t="str">
            <v>S7200 Services</v>
          </cell>
          <cell r="Y154" t="str">
            <v>A2340 Overhead</v>
          </cell>
          <cell r="AB154">
            <v>0</v>
          </cell>
          <cell r="AC154">
            <v>0</v>
          </cell>
          <cell r="AD154">
            <v>0</v>
          </cell>
        </row>
        <row r="155">
          <cell r="A155">
            <v>101455</v>
          </cell>
          <cell r="B155" t="str">
            <v>EAD  EXTERNAL RELATIONS</v>
          </cell>
          <cell r="C155">
            <v>101456</v>
          </cell>
          <cell r="D155" t="str">
            <v>EXTERNAL RELATIONS</v>
          </cell>
          <cell r="E155">
            <v>415004</v>
          </cell>
          <cell r="F155">
            <v>4150</v>
          </cell>
          <cell r="G155" t="str">
            <v>CDPA</v>
          </cell>
          <cell r="H155" t="str">
            <v>BASE JV</v>
          </cell>
          <cell r="I155" t="str">
            <v>CC &amp; MD</v>
          </cell>
          <cell r="J155" t="str">
            <v>EXTERNAL RELATIONS</v>
          </cell>
          <cell r="K155" t="str">
            <v>External Relations Manager</v>
          </cell>
          <cell r="L155" t="str">
            <v>ER Nigeria Communications Manager</v>
          </cell>
          <cell r="M155" t="str">
            <v>CHIGBO ENENMO</v>
          </cell>
          <cell r="N155" t="str">
            <v>EXTERNAL RELATIONS</v>
          </cell>
          <cell r="O155" t="str">
            <v>SOKUNBI, ADEOLA</v>
          </cell>
          <cell r="P155" t="str">
            <v>JUDITH.OKAKURO@SHELL.COM</v>
          </cell>
          <cell r="Q155" t="str">
            <v>OPEX</v>
          </cell>
          <cell r="R155" t="str">
            <v>OPEX</v>
          </cell>
          <cell r="S155" t="str">
            <v>NON SAL</v>
          </cell>
          <cell r="T155" t="str">
            <v>N/A</v>
          </cell>
          <cell r="U155" t="str">
            <v>N/A</v>
          </cell>
          <cell r="V155" t="str">
            <v>N/A</v>
          </cell>
          <cell r="W155" t="str">
            <v>P236.08 Corporate Affairs, PR, etc.</v>
          </cell>
          <cell r="X155" t="str">
            <v>S7200 Services</v>
          </cell>
          <cell r="Y155" t="str">
            <v>A2340 Overhead</v>
          </cell>
          <cell r="AB155">
            <v>0</v>
          </cell>
          <cell r="AC155">
            <v>0</v>
          </cell>
          <cell r="AD155">
            <v>0</v>
          </cell>
        </row>
        <row r="156">
          <cell r="A156">
            <v>101456</v>
          </cell>
          <cell r="B156" t="str">
            <v>EXTERNAL RELATIONS</v>
          </cell>
          <cell r="C156">
            <v>101456</v>
          </cell>
          <cell r="D156" t="str">
            <v>EXTERNAL RELATIONS</v>
          </cell>
          <cell r="E156">
            <v>415004</v>
          </cell>
          <cell r="F156">
            <v>4150</v>
          </cell>
          <cell r="G156" t="str">
            <v>CDPA</v>
          </cell>
          <cell r="H156" t="str">
            <v>BASE JV</v>
          </cell>
          <cell r="I156" t="str">
            <v>CC &amp; MD</v>
          </cell>
          <cell r="J156" t="str">
            <v>EXTERNAL RELATIONS</v>
          </cell>
          <cell r="K156" t="str">
            <v>External Relations Manager</v>
          </cell>
          <cell r="L156" t="str">
            <v>ER Nigeria Communications Manager</v>
          </cell>
          <cell r="M156" t="str">
            <v>CHIGBO ENENMO</v>
          </cell>
          <cell r="N156" t="str">
            <v>EXTERNAL RELATIONS</v>
          </cell>
          <cell r="O156" t="str">
            <v>SOKUNBI, ADEOLA</v>
          </cell>
          <cell r="P156" t="str">
            <v>JUDITH.OKAKURO@SHELL.COM</v>
          </cell>
          <cell r="Q156" t="str">
            <v>OPEX</v>
          </cell>
          <cell r="R156" t="str">
            <v>OPEX</v>
          </cell>
          <cell r="S156" t="str">
            <v>NON SAL</v>
          </cell>
          <cell r="T156" t="str">
            <v>N/A</v>
          </cell>
          <cell r="U156" t="str">
            <v>N/A</v>
          </cell>
          <cell r="V156" t="str">
            <v>N/A</v>
          </cell>
          <cell r="W156" t="str">
            <v>P236.08 Corporate Affairs, PR, etc.</v>
          </cell>
          <cell r="X156" t="str">
            <v>S7200 Services</v>
          </cell>
          <cell r="Y156" t="str">
            <v>A2340 Overhead</v>
          </cell>
          <cell r="AB156">
            <v>0</v>
          </cell>
          <cell r="AC156">
            <v>0</v>
          </cell>
          <cell r="AD156">
            <v>0</v>
          </cell>
        </row>
        <row r="157">
          <cell r="A157">
            <v>102196</v>
          </cell>
          <cell r="B157" t="str">
            <v>GOVERNMENT RELATIONS ABUJA - HR &amp; SERVICE MANAGEMENT</v>
          </cell>
          <cell r="C157">
            <v>102196</v>
          </cell>
          <cell r="D157" t="str">
            <v>GOVERNMENT RELATIONS ABUJA - HR &amp; SERVICES MGT</v>
          </cell>
          <cell r="E157">
            <v>415002</v>
          </cell>
          <cell r="F157">
            <v>4150</v>
          </cell>
          <cell r="G157" t="str">
            <v>G&amp;A</v>
          </cell>
          <cell r="H157" t="str">
            <v>BASE JV</v>
          </cell>
          <cell r="I157" t="str">
            <v>CC &amp; MD</v>
          </cell>
          <cell r="J157" t="str">
            <v>BGR</v>
          </cell>
          <cell r="K157" t="str">
            <v>GM Business &amp; Govt Relation</v>
          </cell>
          <cell r="L157" t="str">
            <v>Government Relations</v>
          </cell>
          <cell r="M157" t="str">
            <v>CHIGBO ENENMO</v>
          </cell>
          <cell r="N157" t="str">
            <v>BGR</v>
          </cell>
          <cell r="O157" t="str">
            <v>SOKUNBI, ADEOLA</v>
          </cell>
          <cell r="P157" t="str">
            <v>ONYEKACHI.IGWE@SHELL.COM</v>
          </cell>
          <cell r="Q157" t="str">
            <v>OPEX</v>
          </cell>
          <cell r="R157" t="str">
            <v>OPEX</v>
          </cell>
          <cell r="S157" t="str">
            <v>NON SAL</v>
          </cell>
          <cell r="T157" t="str">
            <v>N/A</v>
          </cell>
          <cell r="U157" t="str">
            <v>N/A</v>
          </cell>
          <cell r="V157" t="str">
            <v>C_OPSE_OIL_Z11</v>
          </cell>
          <cell r="W157" t="str">
            <v>P236.08 Corporate Affairs, PR, etc.</v>
          </cell>
          <cell r="X157" t="str">
            <v>S7200 Services</v>
          </cell>
          <cell r="Y157" t="str">
            <v>A2340 Overhead</v>
          </cell>
          <cell r="AB157">
            <v>56455408</v>
          </cell>
          <cell r="AC157">
            <v>0</v>
          </cell>
          <cell r="AD157">
            <v>185099.69836065575</v>
          </cell>
        </row>
        <row r="158">
          <cell r="A158">
            <v>102197</v>
          </cell>
          <cell r="B158" t="str">
            <v>SCD COMMUNITY HEALTH</v>
          </cell>
          <cell r="C158">
            <v>102197</v>
          </cell>
          <cell r="D158" t="str">
            <v>SCD COMMUNITY HEALTH</v>
          </cell>
          <cell r="E158">
            <v>415008</v>
          </cell>
          <cell r="F158">
            <v>4150</v>
          </cell>
          <cell r="G158" t="str">
            <v>CDPA</v>
          </cell>
          <cell r="H158" t="str">
            <v>BASE JV</v>
          </cell>
          <cell r="I158" t="str">
            <v>CC &amp; MD</v>
          </cell>
          <cell r="J158" t="str">
            <v>EXTERNAL RELATIONS</v>
          </cell>
          <cell r="K158" t="str">
            <v>External Relations Manager</v>
          </cell>
          <cell r="L158" t="str">
            <v>Regional Community Health Manager</v>
          </cell>
          <cell r="M158" t="str">
            <v>CHIGBO ENENMO</v>
          </cell>
          <cell r="N158" t="str">
            <v>EXTERNAL RELATIONS</v>
          </cell>
          <cell r="O158" t="str">
            <v>SOKUNBI, ADEOLA</v>
          </cell>
          <cell r="P158" t="str">
            <v>OLAYINKA.MOSURO@SHELL.COM</v>
          </cell>
          <cell r="Q158" t="str">
            <v>OPEX</v>
          </cell>
          <cell r="R158" t="str">
            <v>OPEX</v>
          </cell>
          <cell r="S158" t="str">
            <v>NON SAL</v>
          </cell>
          <cell r="T158" t="str">
            <v>N/A</v>
          </cell>
          <cell r="U158" t="str">
            <v>N/A</v>
          </cell>
          <cell r="V158" t="str">
            <v>C_OPSE_OIL_Z11</v>
          </cell>
          <cell r="W158" t="str">
            <v>P236.08 Overhead (SCD)</v>
          </cell>
          <cell r="X158" t="str">
            <v>S7200 Services</v>
          </cell>
          <cell r="Y158" t="str">
            <v>A2340 Overhead</v>
          </cell>
          <cell r="AB158">
            <v>172733180</v>
          </cell>
          <cell r="AC158">
            <v>53000</v>
          </cell>
          <cell r="AD158">
            <v>619338.29508196726</v>
          </cell>
        </row>
        <row r="159">
          <cell r="A159">
            <v>102198</v>
          </cell>
          <cell r="B159" t="str">
            <v>SCD COMMUNITY RELATIONS SERVICE</v>
          </cell>
          <cell r="C159">
            <v>102198</v>
          </cell>
          <cell r="D159" t="str">
            <v>SCD COMMUNITY RELATIONS</v>
          </cell>
          <cell r="E159">
            <v>415008</v>
          </cell>
          <cell r="F159">
            <v>4150</v>
          </cell>
          <cell r="G159" t="str">
            <v>CDPA</v>
          </cell>
          <cell r="H159" t="str">
            <v>BASE JV</v>
          </cell>
          <cell r="I159" t="str">
            <v>CC &amp; MD</v>
          </cell>
          <cell r="J159" t="str">
            <v>EXTERNAL RELATIONS</v>
          </cell>
          <cell r="K159" t="str">
            <v>External Relations Manager</v>
          </cell>
          <cell r="L159" t="str">
            <v>ER Strategy &amp; Value Assurance Mgr</v>
          </cell>
          <cell r="M159" t="str">
            <v>CHIGBO ENENMO</v>
          </cell>
          <cell r="N159" t="str">
            <v>EXTERNAL RELATIONS</v>
          </cell>
          <cell r="O159" t="str">
            <v>SOKUNBI, ADEOLA</v>
          </cell>
          <cell r="P159" t="str">
            <v>ANIKE.KAKAYOR@SHELL.COM</v>
          </cell>
          <cell r="Q159" t="str">
            <v>OPEX</v>
          </cell>
          <cell r="R159" t="str">
            <v>OPEX</v>
          </cell>
          <cell r="S159" t="str">
            <v>NON SAL</v>
          </cell>
          <cell r="T159" t="str">
            <v>N/A</v>
          </cell>
          <cell r="U159" t="str">
            <v>N/A</v>
          </cell>
          <cell r="V159" t="str">
            <v>C_OPSE_OIL_Z11</v>
          </cell>
          <cell r="W159" t="str">
            <v>P236.08 Overhead (SCD)</v>
          </cell>
          <cell r="X159" t="str">
            <v>S7200 Services</v>
          </cell>
          <cell r="Y159" t="str">
            <v>A2340 Overhead</v>
          </cell>
          <cell r="AB159">
            <v>138383704.80000001</v>
          </cell>
          <cell r="AC159">
            <v>0</v>
          </cell>
          <cell r="AD159">
            <v>453717.06491803285</v>
          </cell>
        </row>
        <row r="160">
          <cell r="A160">
            <v>102199</v>
          </cell>
          <cell r="B160" t="str">
            <v>SCD ECONOMIC EMPOWERMENT</v>
          </cell>
          <cell r="C160">
            <v>102199</v>
          </cell>
          <cell r="D160" t="str">
            <v>SCD ECONOMIC EMPOWERMENT</v>
          </cell>
          <cell r="E160">
            <v>415008</v>
          </cell>
          <cell r="F160">
            <v>4150</v>
          </cell>
          <cell r="G160" t="str">
            <v>CDPA</v>
          </cell>
          <cell r="H160" t="str">
            <v>BASE JV</v>
          </cell>
          <cell r="I160" t="str">
            <v>CC &amp; MD</v>
          </cell>
          <cell r="J160" t="str">
            <v>EXTERNAL RELATIONS</v>
          </cell>
          <cell r="K160" t="str">
            <v>External Relations Manager</v>
          </cell>
          <cell r="L160" t="str">
            <v>Social Performance &amp; Social Investment Manager</v>
          </cell>
          <cell r="M160" t="str">
            <v>CHIGBO ENENMO</v>
          </cell>
          <cell r="N160" t="str">
            <v>EXTERNAL RELATIONS</v>
          </cell>
          <cell r="O160" t="str">
            <v>SOKUNBI, ADEOLA</v>
          </cell>
          <cell r="P160" t="str">
            <v>MONICA.UMAH@SHELL.COM</v>
          </cell>
          <cell r="Q160" t="str">
            <v>OPEX</v>
          </cell>
          <cell r="R160" t="str">
            <v>OPEX</v>
          </cell>
          <cell r="S160" t="str">
            <v>NON SAL</v>
          </cell>
          <cell r="T160" t="str">
            <v>N/A</v>
          </cell>
          <cell r="U160" t="str">
            <v>N/A</v>
          </cell>
          <cell r="V160" t="str">
            <v>N/A</v>
          </cell>
          <cell r="W160" t="str">
            <v>P236.08 Overhead (SCD)</v>
          </cell>
          <cell r="X160" t="str">
            <v>S7200 Services</v>
          </cell>
          <cell r="Y160" t="str">
            <v>A2340 Overhead</v>
          </cell>
          <cell r="AB160">
            <v>0</v>
          </cell>
          <cell r="AC160">
            <v>0</v>
          </cell>
          <cell r="AD160">
            <v>0</v>
          </cell>
        </row>
        <row r="161">
          <cell r="A161">
            <v>102200</v>
          </cell>
          <cell r="B161" t="str">
            <v>SECONDARY SCHOOL SCHOLARSHIP</v>
          </cell>
          <cell r="C161">
            <v>102200</v>
          </cell>
          <cell r="D161" t="str">
            <v>SCD HUMAN CAPITAL DEVELOPMENT</v>
          </cell>
          <cell r="E161">
            <v>415008</v>
          </cell>
          <cell r="F161">
            <v>4150</v>
          </cell>
          <cell r="G161" t="str">
            <v>CDPA</v>
          </cell>
          <cell r="H161" t="str">
            <v>BASE JV</v>
          </cell>
          <cell r="I161" t="str">
            <v>CC &amp; MD</v>
          </cell>
          <cell r="J161" t="str">
            <v>EXTERNAL RELATIONS</v>
          </cell>
          <cell r="K161" t="str">
            <v>External Relations Manager</v>
          </cell>
          <cell r="L161" t="str">
            <v>Social Performance &amp; Social Investment Manager</v>
          </cell>
          <cell r="M161" t="str">
            <v>CHIGBO ENENMO</v>
          </cell>
          <cell r="N161" t="str">
            <v>EXTERNAL RELATIONS</v>
          </cell>
          <cell r="O161" t="str">
            <v>SOKUNBI, ADEOLA</v>
          </cell>
          <cell r="P161" t="str">
            <v>FIDELIA.NWOYE@SHELL.COM</v>
          </cell>
          <cell r="Q161" t="str">
            <v>OPEX</v>
          </cell>
          <cell r="R161" t="str">
            <v>OPEX</v>
          </cell>
          <cell r="S161" t="str">
            <v>NON SAL</v>
          </cell>
          <cell r="T161" t="str">
            <v>N/A</v>
          </cell>
          <cell r="U161" t="str">
            <v>N/A</v>
          </cell>
          <cell r="V161" t="str">
            <v>C_OPSE_OIL_Z11</v>
          </cell>
          <cell r="W161" t="str">
            <v>P236.08 Overhead (SCD)</v>
          </cell>
          <cell r="X161" t="str">
            <v>S7200 Services</v>
          </cell>
          <cell r="Y161" t="str">
            <v>A2340 Overhead</v>
          </cell>
          <cell r="AB161">
            <v>996233415.60000002</v>
          </cell>
          <cell r="AC161">
            <v>0</v>
          </cell>
          <cell r="AD161">
            <v>3266339.0675409841</v>
          </cell>
        </row>
        <row r="162">
          <cell r="A162">
            <v>101460</v>
          </cell>
          <cell r="B162" t="str">
            <v>GOVT. RELATIONS BAYELSA</v>
          </cell>
          <cell r="C162">
            <v>101460</v>
          </cell>
          <cell r="D162" t="str">
            <v>EAD BAYELSA LIAISON OFFICE</v>
          </cell>
          <cell r="E162">
            <v>415008</v>
          </cell>
          <cell r="F162">
            <v>4150</v>
          </cell>
          <cell r="G162" t="str">
            <v>CDPA</v>
          </cell>
          <cell r="H162" t="str">
            <v>BASE JV</v>
          </cell>
          <cell r="I162" t="str">
            <v>CC &amp; MD</v>
          </cell>
          <cell r="J162" t="str">
            <v>EXTERNAL RELATIONS</v>
          </cell>
          <cell r="K162" t="str">
            <v>External Relations Manager</v>
          </cell>
          <cell r="L162" t="str">
            <v>Stakeholder Relations Manager</v>
          </cell>
          <cell r="M162" t="str">
            <v>CHIGBO ENENMO</v>
          </cell>
          <cell r="N162" t="str">
            <v>EXTERNAL RELATIONS</v>
          </cell>
          <cell r="O162" t="str">
            <v>SOKUNBI, ADEOLA</v>
          </cell>
          <cell r="P162" t="str">
            <v>DOTIMI.AGBIKI@SHELL.COM</v>
          </cell>
          <cell r="Q162" t="str">
            <v>OPEX</v>
          </cell>
          <cell r="R162" t="str">
            <v>OPEX</v>
          </cell>
          <cell r="S162" t="str">
            <v>NON SAL</v>
          </cell>
          <cell r="T162" t="str">
            <v>N/A</v>
          </cell>
          <cell r="U162" t="str">
            <v>N/A</v>
          </cell>
          <cell r="V162" t="str">
            <v>C_OPSE_OIL_Z11</v>
          </cell>
          <cell r="W162" t="str">
            <v>P236.08 Corporate Affairs, PR, etc.</v>
          </cell>
          <cell r="X162" t="str">
            <v>S7200 Services</v>
          </cell>
          <cell r="Y162" t="str">
            <v>A2340 Overhead</v>
          </cell>
          <cell r="AB162">
            <v>8571000</v>
          </cell>
          <cell r="AC162">
            <v>0</v>
          </cell>
          <cell r="AD162">
            <v>28101.639344262294</v>
          </cell>
        </row>
        <row r="163">
          <cell r="A163">
            <v>102202</v>
          </cell>
          <cell r="B163" t="str">
            <v>SSC LAND WEST</v>
          </cell>
          <cell r="C163">
            <v>102202</v>
          </cell>
          <cell r="D163" t="str">
            <v>SSC LAND WEST</v>
          </cell>
          <cell r="E163">
            <v>415003</v>
          </cell>
          <cell r="F163">
            <v>4150</v>
          </cell>
          <cell r="G163" t="str">
            <v>PMM</v>
          </cell>
          <cell r="H163" t="str">
            <v>BASE JV</v>
          </cell>
          <cell r="I163" t="str">
            <v>PRODUCTION</v>
          </cell>
          <cell r="J163" t="str">
            <v>PRODUCTION</v>
          </cell>
          <cell r="K163" t="str">
            <v>Production Services Manager</v>
          </cell>
          <cell r="L163" t="str">
            <v>Logistics Manager</v>
          </cell>
          <cell r="M163" t="str">
            <v>IRETI OMOTOSO</v>
          </cell>
          <cell r="N163" t="str">
            <v>PRODUCTION</v>
          </cell>
          <cell r="O163" t="str">
            <v>OKEKE, JULIUS</v>
          </cell>
          <cell r="P163" t="str">
            <v>DOMINIK.ATUEGBU@SHELL.COM</v>
          </cell>
          <cell r="Q163" t="str">
            <v>OPEX</v>
          </cell>
          <cell r="R163" t="str">
            <v>OPEX</v>
          </cell>
          <cell r="S163" t="str">
            <v>NON SAL</v>
          </cell>
          <cell r="T163" t="str">
            <v>N/A</v>
          </cell>
          <cell r="U163" t="str">
            <v>N/A</v>
          </cell>
          <cell r="V163" t="str">
            <v>N/A</v>
          </cell>
          <cell r="W163" t="str">
            <v>P236.07 Procurement Management</v>
          </cell>
          <cell r="X163" t="str">
            <v>S7200 Services</v>
          </cell>
          <cell r="Y163" t="str">
            <v>A2340 Overhead</v>
          </cell>
          <cell r="AB163">
            <v>0</v>
          </cell>
          <cell r="AC163">
            <v>0</v>
          </cell>
          <cell r="AD163">
            <v>0</v>
          </cell>
        </row>
        <row r="164">
          <cell r="A164">
            <v>102204</v>
          </cell>
          <cell r="B164" t="str">
            <v>SSC MARINE WEST</v>
          </cell>
          <cell r="C164">
            <v>102204</v>
          </cell>
          <cell r="D164" t="str">
            <v>SSC MARINE WEST</v>
          </cell>
          <cell r="E164">
            <v>415003</v>
          </cell>
          <cell r="F164">
            <v>4150</v>
          </cell>
          <cell r="G164" t="str">
            <v>PMM</v>
          </cell>
          <cell r="H164" t="str">
            <v>BASE JV</v>
          </cell>
          <cell r="I164" t="str">
            <v>PRODUCTION</v>
          </cell>
          <cell r="J164" t="str">
            <v>PRODUCTION</v>
          </cell>
          <cell r="K164" t="str">
            <v>Production Services Manager</v>
          </cell>
          <cell r="L164" t="str">
            <v>Logistics Manager</v>
          </cell>
          <cell r="M164" t="str">
            <v>IRETI OMOTOSO</v>
          </cell>
          <cell r="N164" t="str">
            <v>PRODUCTION</v>
          </cell>
          <cell r="O164" t="str">
            <v>OKEKE, JULIUS</v>
          </cell>
          <cell r="P164" t="str">
            <v>MICHAEL.SOLUADE@SHELL.COM</v>
          </cell>
          <cell r="Q164" t="str">
            <v>OPEX</v>
          </cell>
          <cell r="R164" t="str">
            <v>OPEX</v>
          </cell>
          <cell r="S164" t="str">
            <v>NON SAL</v>
          </cell>
          <cell r="T164" t="str">
            <v>N/A</v>
          </cell>
          <cell r="U164" t="str">
            <v>N/A</v>
          </cell>
          <cell r="V164" t="str">
            <v>C_OPSE_OIL_Z11</v>
          </cell>
          <cell r="W164" t="str">
            <v>P236.07 Procurement Management</v>
          </cell>
          <cell r="X164" t="str">
            <v>S7200 Services</v>
          </cell>
          <cell r="Y164" t="str">
            <v>A2340 Overhead</v>
          </cell>
          <cell r="AB164">
            <v>233590278.69</v>
          </cell>
          <cell r="AC164">
            <v>1653241.0799999998</v>
          </cell>
          <cell r="AD164">
            <v>2419110.8461967213</v>
          </cell>
        </row>
        <row r="165">
          <cell r="A165">
            <v>102205</v>
          </cell>
          <cell r="B165" t="str">
            <v>SSC WAREHOUSING WEST</v>
          </cell>
          <cell r="C165">
            <v>102205</v>
          </cell>
          <cell r="D165" t="str">
            <v>SSC WAREHOUSING WEST</v>
          </cell>
          <cell r="E165">
            <v>415002</v>
          </cell>
          <cell r="F165">
            <v>4150</v>
          </cell>
          <cell r="G165" t="str">
            <v>PMM</v>
          </cell>
          <cell r="H165" t="str">
            <v>BASE JV</v>
          </cell>
          <cell r="I165" t="str">
            <v>FINANCE</v>
          </cell>
          <cell r="J165" t="str">
            <v>CONTRACTING &amp; PROCUREMENT</v>
          </cell>
          <cell r="K165" t="str">
            <v>Manager CP UI Nigeria &amp; Gabon</v>
          </cell>
          <cell r="L165" t="str">
            <v>PM Materials Management</v>
          </cell>
          <cell r="M165" t="str">
            <v>CHIGBO ENENMO</v>
          </cell>
          <cell r="N165" t="str">
            <v>FINANCE/CP</v>
          </cell>
          <cell r="O165" t="str">
            <v>AJILIMA- ISAAC, HAWA</v>
          </cell>
          <cell r="P165" t="str">
            <v>PETER.OLUWATUMISE@SHELL.COM</v>
          </cell>
          <cell r="Q165" t="str">
            <v>OPEX</v>
          </cell>
          <cell r="R165" t="str">
            <v>OPEX</v>
          </cell>
          <cell r="S165" t="str">
            <v>NON SAL</v>
          </cell>
          <cell r="T165" t="str">
            <v>N/A</v>
          </cell>
          <cell r="U165" t="str">
            <v>N/A</v>
          </cell>
          <cell r="V165" t="str">
            <v>C_OPSE_OIL_Z11</v>
          </cell>
          <cell r="W165" t="str">
            <v>P236.07 Procurement Management</v>
          </cell>
          <cell r="X165" t="str">
            <v>S7200 Services</v>
          </cell>
          <cell r="Y165" t="str">
            <v>A2110 Production Operations</v>
          </cell>
          <cell r="AB165">
            <v>41589799.219999999</v>
          </cell>
          <cell r="AC165">
            <v>84839.994032786897</v>
          </cell>
          <cell r="AD165">
            <v>221199.99147540986</v>
          </cell>
        </row>
        <row r="166">
          <cell r="A166">
            <v>104558</v>
          </cell>
          <cell r="B166" t="str">
            <v xml:space="preserve">OVERHEADS - RELATIONS BAYELSA           </v>
          </cell>
          <cell r="C166">
            <v>101460</v>
          </cell>
          <cell r="D166" t="str">
            <v>EAD BAYELSA LIAISON OFFICE</v>
          </cell>
          <cell r="E166">
            <v>415008</v>
          </cell>
          <cell r="F166">
            <v>4150</v>
          </cell>
          <cell r="G166" t="str">
            <v>CDPA</v>
          </cell>
          <cell r="H166" t="str">
            <v>BASE JV</v>
          </cell>
          <cell r="I166" t="str">
            <v>CC &amp; MD</v>
          </cell>
          <cell r="J166" t="str">
            <v>EXTERNAL RELATIONS</v>
          </cell>
          <cell r="K166" t="str">
            <v>External Relations Manager</v>
          </cell>
          <cell r="L166" t="str">
            <v>ER Nigeria Communications Manager</v>
          </cell>
          <cell r="M166" t="str">
            <v>CHIGBO ENENMO</v>
          </cell>
          <cell r="N166" t="str">
            <v>EXTERNAL RELATIONS</v>
          </cell>
          <cell r="O166" t="str">
            <v>SOKUNBI, ADEOLA</v>
          </cell>
          <cell r="P166" t="str">
            <v>DOTIMI.AGBIKI@SHELL.COM</v>
          </cell>
          <cell r="Q166" t="str">
            <v>OPEX</v>
          </cell>
          <cell r="R166" t="str">
            <v>OPEX</v>
          </cell>
          <cell r="S166" t="str">
            <v>NON SAL</v>
          </cell>
          <cell r="T166" t="str">
            <v>N/A</v>
          </cell>
          <cell r="U166" t="str">
            <v>N/A</v>
          </cell>
          <cell r="V166" t="str">
            <v>N/A</v>
          </cell>
          <cell r="W166" t="str">
            <v>P236.08 Corporate Affairs, PR, etc.</v>
          </cell>
          <cell r="X166" t="str">
            <v>S7200 Services</v>
          </cell>
          <cell r="Y166" t="str">
            <v>A2340 Overhead</v>
          </cell>
          <cell r="AB166">
            <v>0</v>
          </cell>
          <cell r="AC166">
            <v>0</v>
          </cell>
          <cell r="AD166">
            <v>0</v>
          </cell>
        </row>
        <row r="167">
          <cell r="A167">
            <v>102207</v>
          </cell>
          <cell r="B167" t="str">
            <v>SSC WASTE MGT EAST</v>
          </cell>
          <cell r="C167">
            <v>102207</v>
          </cell>
          <cell r="D167" t="str">
            <v>SSC WASTE MGT EAST</v>
          </cell>
          <cell r="E167">
            <v>415006</v>
          </cell>
          <cell r="F167">
            <v>4150</v>
          </cell>
          <cell r="G167" t="str">
            <v>HSE</v>
          </cell>
          <cell r="H167" t="str">
            <v>BASE JV</v>
          </cell>
          <cell r="I167" t="str">
            <v>PRODUCTION</v>
          </cell>
          <cell r="J167" t="str">
            <v>PRODUCTION</v>
          </cell>
          <cell r="K167" t="str">
            <v>Production Services Manager</v>
          </cell>
          <cell r="L167" t="str">
            <v>Logistics Manager</v>
          </cell>
          <cell r="M167" t="str">
            <v>IRETI OMOTOSO</v>
          </cell>
          <cell r="N167" t="str">
            <v>PRODUCTION</v>
          </cell>
          <cell r="O167" t="str">
            <v>OKEKE, JULIUS</v>
          </cell>
          <cell r="P167" t="str">
            <v>GBOLAHAN.AWOTOREBO@SHELL.COM</v>
          </cell>
          <cell r="Q167" t="str">
            <v>OPEX</v>
          </cell>
          <cell r="R167" t="str">
            <v>OPEX</v>
          </cell>
          <cell r="S167" t="str">
            <v>NON SAL</v>
          </cell>
          <cell r="T167" t="str">
            <v>N/A</v>
          </cell>
          <cell r="U167" t="str">
            <v>N/A</v>
          </cell>
          <cell r="V167" t="str">
            <v>C_OPSE_OIL_Z11</v>
          </cell>
          <cell r="W167" t="str">
            <v>P236.02 HSE</v>
          </cell>
          <cell r="X167" t="str">
            <v>S7200 Services</v>
          </cell>
          <cell r="Y167" t="str">
            <v>A2340 Overhead</v>
          </cell>
          <cell r="AB167">
            <v>300854278.9744826</v>
          </cell>
          <cell r="AC167">
            <v>225756.12</v>
          </cell>
          <cell r="AD167">
            <v>1212163.5920474839</v>
          </cell>
        </row>
        <row r="168">
          <cell r="A168">
            <v>102208</v>
          </cell>
          <cell r="B168" t="str">
            <v>SSC WASTE MGT WEST</v>
          </cell>
          <cell r="C168">
            <v>102208</v>
          </cell>
          <cell r="D168" t="str">
            <v>SSC WASTE MGT WEST</v>
          </cell>
          <cell r="E168">
            <v>415006</v>
          </cell>
          <cell r="F168">
            <v>4150</v>
          </cell>
          <cell r="G168" t="str">
            <v>HSE</v>
          </cell>
          <cell r="H168" t="str">
            <v>BASE JV</v>
          </cell>
          <cell r="I168" t="str">
            <v>PRODUCTION</v>
          </cell>
          <cell r="J168" t="str">
            <v>PRODUCTION</v>
          </cell>
          <cell r="K168" t="str">
            <v>Production Services Manager</v>
          </cell>
          <cell r="L168" t="str">
            <v>Logistics Manager</v>
          </cell>
          <cell r="M168" t="str">
            <v>IRETI OMOTOSO</v>
          </cell>
          <cell r="N168" t="str">
            <v>PRODUCTION</v>
          </cell>
          <cell r="O168" t="str">
            <v>OKEKE, JULIUS</v>
          </cell>
          <cell r="P168" t="str">
            <v>GBOLAHAN.AWOTOREBO@SHELL.COM</v>
          </cell>
          <cell r="Q168" t="str">
            <v>OPEX</v>
          </cell>
          <cell r="R168" t="str">
            <v>OPEX</v>
          </cell>
          <cell r="S168" t="str">
            <v>NON SAL</v>
          </cell>
          <cell r="T168" t="str">
            <v>N/A</v>
          </cell>
          <cell r="U168" t="str">
            <v>N/A</v>
          </cell>
          <cell r="V168" t="str">
            <v>C_OPSE_OIL_Z11</v>
          </cell>
          <cell r="W168" t="str">
            <v>P236.02 HSE</v>
          </cell>
          <cell r="X168" t="str">
            <v>S7200 Services</v>
          </cell>
          <cell r="Y168" t="str">
            <v>A2340 Overhead</v>
          </cell>
          <cell r="AB168">
            <v>174430426.43058619</v>
          </cell>
          <cell r="AC168">
            <v>222758.8</v>
          </cell>
          <cell r="AD168">
            <v>794661.83747733175</v>
          </cell>
        </row>
        <row r="169">
          <cell r="A169">
            <v>101462</v>
          </cell>
          <cell r="B169" t="str">
            <v>SCD SUSTAINABLE COMMUNITY DEVELOPMENT</v>
          </cell>
          <cell r="C169">
            <v>101462</v>
          </cell>
          <cell r="D169" t="str">
            <v>SCD SUSTAINABLE COMMUNITY DEVELOPMENT</v>
          </cell>
          <cell r="E169">
            <v>415008</v>
          </cell>
          <cell r="F169">
            <v>4150</v>
          </cell>
          <cell r="G169" t="str">
            <v>CDPA</v>
          </cell>
          <cell r="H169" t="str">
            <v>BASE JV</v>
          </cell>
          <cell r="I169" t="str">
            <v>CC &amp; MD</v>
          </cell>
          <cell r="J169" t="str">
            <v>EXTERNAL RELATIONS</v>
          </cell>
          <cell r="K169" t="str">
            <v>External Relations Manager</v>
          </cell>
          <cell r="L169" t="str">
            <v>ER Strategy &amp; Value Assurance Mgr</v>
          </cell>
          <cell r="M169" t="str">
            <v>CHIGBO ENENMO</v>
          </cell>
          <cell r="N169" t="str">
            <v>EXTERNAL RELATIONS</v>
          </cell>
          <cell r="O169" t="str">
            <v>SOKUNBI, ADEOLA</v>
          </cell>
          <cell r="P169" t="str">
            <v>JUDITH.OKAKURO@SHELL.COM</v>
          </cell>
          <cell r="Q169" t="str">
            <v>OPEX</v>
          </cell>
          <cell r="R169" t="str">
            <v>OPEX</v>
          </cell>
          <cell r="S169" t="str">
            <v>NON SAL</v>
          </cell>
          <cell r="T169" t="str">
            <v>N/A</v>
          </cell>
          <cell r="U169" t="str">
            <v>N/A</v>
          </cell>
          <cell r="V169" t="str">
            <v>C_OPSE_OIL_Z11</v>
          </cell>
          <cell r="W169" t="str">
            <v>P236.08 Overhead (SCD)</v>
          </cell>
          <cell r="X169" t="str">
            <v>S7200 Services</v>
          </cell>
          <cell r="Y169" t="str">
            <v>A2340 Overhead</v>
          </cell>
          <cell r="AB169">
            <v>80051000</v>
          </cell>
          <cell r="AC169">
            <v>0</v>
          </cell>
          <cell r="AD169">
            <v>262462.2950819672</v>
          </cell>
        </row>
        <row r="170">
          <cell r="A170">
            <v>102210</v>
          </cell>
          <cell r="B170" t="str">
            <v>SSC LAND MEDIUM VEHICLES WEST</v>
          </cell>
          <cell r="C170">
            <v>102210</v>
          </cell>
          <cell r="D170" t="str">
            <v>SSC LAND MEDIUM VEHICLES WEST</v>
          </cell>
          <cell r="E170">
            <v>415003</v>
          </cell>
          <cell r="F170">
            <v>4150</v>
          </cell>
          <cell r="G170" t="str">
            <v>PMM</v>
          </cell>
          <cell r="H170" t="str">
            <v>BASE JV</v>
          </cell>
          <cell r="I170" t="str">
            <v>PRODUCTION</v>
          </cell>
          <cell r="J170" t="str">
            <v>PRODUCTION</v>
          </cell>
          <cell r="K170" t="str">
            <v>Production Services Manager</v>
          </cell>
          <cell r="L170" t="str">
            <v>Logistics Manager</v>
          </cell>
          <cell r="M170" t="str">
            <v>IRETI OMOTOSO</v>
          </cell>
          <cell r="N170" t="str">
            <v>PRODUCTION</v>
          </cell>
          <cell r="O170" t="str">
            <v>OKEKE, JULIUS</v>
          </cell>
          <cell r="P170" t="str">
            <v>DOMINIK.ATUEGBU@SHELL.COM</v>
          </cell>
          <cell r="Q170" t="str">
            <v>OPEX</v>
          </cell>
          <cell r="R170" t="str">
            <v>OPEX</v>
          </cell>
          <cell r="S170" t="str">
            <v>NON SAL</v>
          </cell>
          <cell r="T170" t="str">
            <v>N/A</v>
          </cell>
          <cell r="U170" t="str">
            <v>N/A</v>
          </cell>
          <cell r="V170" t="str">
            <v>C_OPSE_OIL_Z11</v>
          </cell>
          <cell r="W170" t="str">
            <v>P231 Production Operations</v>
          </cell>
          <cell r="X170" t="str">
            <v>S7200 Services</v>
          </cell>
          <cell r="Y170" t="str">
            <v>A2110 Production Operations</v>
          </cell>
          <cell r="AB170">
            <v>18373204.432499997</v>
          </cell>
          <cell r="AC170">
            <v>0</v>
          </cell>
          <cell r="AD170">
            <v>60240.014532786874</v>
          </cell>
        </row>
        <row r="171">
          <cell r="A171">
            <v>102211</v>
          </cell>
          <cell r="B171" t="str">
            <v>SSC LAND HEAVY VEHICLES WEST</v>
          </cell>
          <cell r="C171">
            <v>102211</v>
          </cell>
          <cell r="D171" t="str">
            <v>SSC LAND HEAVY VEHICLES WEST</v>
          </cell>
          <cell r="E171">
            <v>415003</v>
          </cell>
          <cell r="F171">
            <v>4150</v>
          </cell>
          <cell r="G171" t="str">
            <v>PMM</v>
          </cell>
          <cell r="H171" t="str">
            <v>BASE JV</v>
          </cell>
          <cell r="I171" t="str">
            <v>PRODUCTION</v>
          </cell>
          <cell r="J171" t="str">
            <v>PRODUCTION</v>
          </cell>
          <cell r="K171" t="str">
            <v>Production Services Manager</v>
          </cell>
          <cell r="L171" t="str">
            <v>Logistics Manager</v>
          </cell>
          <cell r="M171" t="str">
            <v>IRETI OMOTOSO</v>
          </cell>
          <cell r="N171" t="str">
            <v>PRODUCTION</v>
          </cell>
          <cell r="O171" t="str">
            <v>OKEKE, JULIUS</v>
          </cell>
          <cell r="P171" t="str">
            <v>DOMINIK.ATUEGBU@SHELL.COM</v>
          </cell>
          <cell r="Q171" t="str">
            <v>OPEX</v>
          </cell>
          <cell r="R171" t="str">
            <v>OPEX</v>
          </cell>
          <cell r="S171" t="str">
            <v>NON SAL</v>
          </cell>
          <cell r="T171" t="str">
            <v>N/A</v>
          </cell>
          <cell r="U171" t="str">
            <v>N/A</v>
          </cell>
          <cell r="V171" t="str">
            <v>C_OPSE_OIL_Z11</v>
          </cell>
          <cell r="W171" t="str">
            <v>P231 Production Operations</v>
          </cell>
          <cell r="X171" t="str">
            <v>S7200 Services</v>
          </cell>
          <cell r="Y171" t="str">
            <v>A2110 Production Operations</v>
          </cell>
          <cell r="AB171">
            <v>20448402.465</v>
          </cell>
          <cell r="AC171">
            <v>0</v>
          </cell>
          <cell r="AD171">
            <v>67043.94250819672</v>
          </cell>
        </row>
        <row r="172">
          <cell r="A172">
            <v>102212</v>
          </cell>
          <cell r="B172" t="str">
            <v>SIO GROUP CHARGES</v>
          </cell>
          <cell r="C172">
            <v>102212</v>
          </cell>
          <cell r="D172" t="str">
            <v>SIO GROUP CHARGES</v>
          </cell>
          <cell r="E172">
            <v>415005</v>
          </cell>
          <cell r="F172">
            <v>4150</v>
          </cell>
          <cell r="G172" t="str">
            <v>OF-E&amp;M</v>
          </cell>
          <cell r="H172" t="str">
            <v>BASE JV</v>
          </cell>
          <cell r="I172" t="str">
            <v>FINANCE</v>
          </cell>
          <cell r="J172" t="str">
            <v>IM &amp; IT</v>
          </cell>
          <cell r="K172" t="str">
            <v>IM&amp;IT Manager Nigeria &amp; Gabon</v>
          </cell>
          <cell r="L172" t="str">
            <v>JV Interface Manager</v>
          </cell>
          <cell r="M172" t="str">
            <v>CHIGBO ENENMO</v>
          </cell>
          <cell r="N172" t="str">
            <v>FINANCE/IT</v>
          </cell>
          <cell r="O172" t="str">
            <v>ONAMUSI, ADERONKE</v>
          </cell>
          <cell r="P172" t="str">
            <v>kola.oyelowo@shell.com</v>
          </cell>
          <cell r="Q172" t="str">
            <v>OPEX</v>
          </cell>
          <cell r="R172" t="str">
            <v>OPEX</v>
          </cell>
          <cell r="S172" t="str">
            <v>NON SAL</v>
          </cell>
          <cell r="T172" t="str">
            <v>N/A</v>
          </cell>
          <cell r="U172" t="str">
            <v>N/A</v>
          </cell>
          <cell r="V172" t="str">
            <v>C_OPSE_OIL_Z11</v>
          </cell>
          <cell r="W172" t="str">
            <v>P236.03 IT</v>
          </cell>
          <cell r="X172" t="str">
            <v>S7200 Services</v>
          </cell>
          <cell r="Y172" t="str">
            <v>A2340 Overhead</v>
          </cell>
          <cell r="AB172">
            <v>0</v>
          </cell>
          <cell r="AC172">
            <v>3000000</v>
          </cell>
          <cell r="AD172">
            <v>3000000</v>
          </cell>
        </row>
        <row r="173">
          <cell r="A173">
            <v>102201</v>
          </cell>
          <cell r="B173" t="str">
            <v>SCD BASIC SERVICES</v>
          </cell>
          <cell r="C173">
            <v>101462</v>
          </cell>
          <cell r="D173" t="str">
            <v>SCD SUSTAINABLE COMMUNITY DEVELOPMENT</v>
          </cell>
          <cell r="E173">
            <v>415008</v>
          </cell>
          <cell r="F173">
            <v>4150</v>
          </cell>
          <cell r="G173" t="str">
            <v>CDPA</v>
          </cell>
          <cell r="H173" t="str">
            <v>BASE JV</v>
          </cell>
          <cell r="I173" t="str">
            <v>CC &amp; MD</v>
          </cell>
          <cell r="J173" t="str">
            <v>EXTERNAL RELATIONS</v>
          </cell>
          <cell r="K173" t="str">
            <v>External Relations Manager</v>
          </cell>
          <cell r="L173" t="str">
            <v>ER Strategy &amp; Value Assurance Mgr</v>
          </cell>
          <cell r="M173" t="str">
            <v>CHIGBO ENENMO</v>
          </cell>
          <cell r="N173" t="str">
            <v>EXTERNAL RELATIONS</v>
          </cell>
          <cell r="O173" t="str">
            <v>SOKUNBI, ADEOLA</v>
          </cell>
          <cell r="P173" t="str">
            <v>JUDITH.OKAKURO@SHELL.COM</v>
          </cell>
          <cell r="Q173" t="str">
            <v>OPEX</v>
          </cell>
          <cell r="R173" t="str">
            <v>OPEX</v>
          </cell>
          <cell r="S173" t="str">
            <v>NON SAL</v>
          </cell>
          <cell r="T173" t="str">
            <v>N/A</v>
          </cell>
          <cell r="U173" t="str">
            <v>N/A</v>
          </cell>
          <cell r="V173" t="str">
            <v>N/A</v>
          </cell>
          <cell r="W173" t="str">
            <v>P236.08 Overhead (SCD)</v>
          </cell>
          <cell r="X173" t="str">
            <v>S7200 Services</v>
          </cell>
          <cell r="Y173" t="str">
            <v>A2340 Overhead</v>
          </cell>
          <cell r="AB173">
            <v>0</v>
          </cell>
          <cell r="AC173">
            <v>0</v>
          </cell>
          <cell r="AD173">
            <v>0</v>
          </cell>
        </row>
        <row r="174">
          <cell r="A174">
            <v>102215</v>
          </cell>
          <cell r="B174" t="str">
            <v>CORPORATE UTILITIES OPERATIONS - NEPA BILLS</v>
          </cell>
          <cell r="C174">
            <v>102215</v>
          </cell>
          <cell r="D174" t="str">
            <v>CORPORATE UTILITIES OPERATIONS - NEPA BILLS</v>
          </cell>
          <cell r="E174">
            <v>415001</v>
          </cell>
          <cell r="F174">
            <v>4150</v>
          </cell>
          <cell r="G174" t="str">
            <v>G&amp;A</v>
          </cell>
          <cell r="H174" t="str">
            <v>BASE JV</v>
          </cell>
          <cell r="I174" t="str">
            <v>HR</v>
          </cell>
          <cell r="J174" t="str">
            <v>INFRASTRUCTURE</v>
          </cell>
          <cell r="K174" t="str">
            <v>Infrastructure Services Mgr Nigeria</v>
          </cell>
          <cell r="L174" t="str">
            <v>Head, Corporate Utilities</v>
          </cell>
          <cell r="M174" t="str">
            <v>CHIGBO ENENMO</v>
          </cell>
          <cell r="N174" t="str">
            <v>INFRASTRUCTURE</v>
          </cell>
          <cell r="O174" t="str">
            <v>AJILIMA- ISAAC, HAWA</v>
          </cell>
          <cell r="P174" t="str">
            <v>IDARA.IDANG@SHELL.COM</v>
          </cell>
          <cell r="Q174" t="str">
            <v>OPEX</v>
          </cell>
          <cell r="R174" t="str">
            <v>OPEX</v>
          </cell>
          <cell r="S174" t="str">
            <v>NON SAL</v>
          </cell>
          <cell r="T174" t="str">
            <v>N/A</v>
          </cell>
          <cell r="U174" t="str">
            <v>N/A</v>
          </cell>
          <cell r="V174" t="str">
            <v>C_OPSE_OIL_Z11</v>
          </cell>
          <cell r="W174" t="str">
            <v>P236.10 Office/Property Management</v>
          </cell>
          <cell r="X174" t="str">
            <v>S7200 Services</v>
          </cell>
          <cell r="Y174" t="str">
            <v>A2340 Overhead</v>
          </cell>
          <cell r="AB174">
            <v>33600000</v>
          </cell>
          <cell r="AC174">
            <v>0</v>
          </cell>
          <cell r="AD174">
            <v>110163.93442622951</v>
          </cell>
        </row>
        <row r="175">
          <cell r="A175">
            <v>101424</v>
          </cell>
          <cell r="B175" t="str">
            <v>BFP Corporate Account and Group Returns</v>
          </cell>
          <cell r="C175">
            <v>101466</v>
          </cell>
          <cell r="D175" t="str">
            <v xml:space="preserve">SSP Strategic Studies                   </v>
          </cell>
          <cell r="E175">
            <v>415004</v>
          </cell>
          <cell r="F175">
            <v>4150</v>
          </cell>
          <cell r="G175" t="str">
            <v>G&amp;A</v>
          </cell>
          <cell r="H175" t="str">
            <v>BASE JV</v>
          </cell>
          <cell r="I175" t="str">
            <v>FINANCE</v>
          </cell>
          <cell r="J175" t="str">
            <v>FINANCE</v>
          </cell>
          <cell r="K175" t="str">
            <v>Controller Africa</v>
          </cell>
          <cell r="L175" t="str">
            <v>Controller Africa</v>
          </cell>
          <cell r="M175" t="str">
            <v>CHIGBO ENENMO</v>
          </cell>
          <cell r="N175" t="str">
            <v>FINANCE</v>
          </cell>
          <cell r="O175" t="str">
            <v>AJILIMA- ISAAC, HAWA</v>
          </cell>
          <cell r="P175" t="str">
            <v>ALPHONS.ALAGALA@SHELL.COM</v>
          </cell>
          <cell r="Q175" t="str">
            <v>OPEX</v>
          </cell>
          <cell r="R175" t="str">
            <v>OPEX</v>
          </cell>
          <cell r="S175" t="str">
            <v>NON SAL</v>
          </cell>
          <cell r="W175" t="str">
            <v>P236.06 Finance and Taxation</v>
          </cell>
          <cell r="AB175">
            <v>0</v>
          </cell>
          <cell r="AC175">
            <v>0</v>
          </cell>
          <cell r="AD175">
            <v>0</v>
          </cell>
        </row>
        <row r="176">
          <cell r="A176">
            <v>102217</v>
          </cell>
          <cell r="B176" t="str">
            <v>SLE WASTE/SEPTIC</v>
          </cell>
          <cell r="C176">
            <v>102217</v>
          </cell>
          <cell r="D176" t="str">
            <v>SLE WASTE/SEPTIC</v>
          </cell>
          <cell r="E176">
            <v>415006</v>
          </cell>
          <cell r="F176">
            <v>4150</v>
          </cell>
          <cell r="G176" t="str">
            <v>HSE</v>
          </cell>
          <cell r="H176" t="str">
            <v>BASE JV</v>
          </cell>
          <cell r="I176" t="str">
            <v>PRODUCTION</v>
          </cell>
          <cell r="J176" t="str">
            <v>PRODUCTION</v>
          </cell>
          <cell r="K176" t="str">
            <v>Production Services Manager</v>
          </cell>
          <cell r="L176" t="str">
            <v>Logistics Manager</v>
          </cell>
          <cell r="M176" t="str">
            <v>IRETI OMOTOSO</v>
          </cell>
          <cell r="N176" t="str">
            <v>PRODUCTION</v>
          </cell>
          <cell r="O176" t="str">
            <v>OKEKE, JULIUS</v>
          </cell>
          <cell r="P176" t="str">
            <v>GBOLAHAN.AWOTOREBO@SHELL.COM</v>
          </cell>
          <cell r="Q176" t="str">
            <v>OPEX</v>
          </cell>
          <cell r="R176" t="str">
            <v>OPEX</v>
          </cell>
          <cell r="S176" t="str">
            <v>NON SAL</v>
          </cell>
          <cell r="T176" t="str">
            <v>N/A</v>
          </cell>
          <cell r="U176" t="str">
            <v>N/A</v>
          </cell>
          <cell r="V176" t="str">
            <v>C_OPSE_OIL_Z11</v>
          </cell>
          <cell r="W176" t="str">
            <v>P236.10 Office/Property Management</v>
          </cell>
          <cell r="X176" t="str">
            <v>S7200 Services</v>
          </cell>
          <cell r="Y176" t="str">
            <v>A2340 Overhead</v>
          </cell>
          <cell r="AB176">
            <v>544498703.94000018</v>
          </cell>
          <cell r="AC176">
            <v>0</v>
          </cell>
          <cell r="AD176">
            <v>1785241.6522622956</v>
          </cell>
        </row>
        <row r="177">
          <cell r="A177">
            <v>101431</v>
          </cell>
          <cell r="B177" t="str">
            <v>SCiN Salary Recovery</v>
          </cell>
          <cell r="C177">
            <v>101466</v>
          </cell>
          <cell r="D177" t="str">
            <v xml:space="preserve">SSP Strategic Studies                   </v>
          </cell>
          <cell r="E177">
            <v>415004</v>
          </cell>
          <cell r="F177">
            <v>4150</v>
          </cell>
          <cell r="G177" t="str">
            <v>G&amp;A</v>
          </cell>
          <cell r="H177" t="str">
            <v>BASE JV</v>
          </cell>
          <cell r="I177" t="str">
            <v>FINANCE</v>
          </cell>
          <cell r="J177" t="str">
            <v>FINANCE</v>
          </cell>
          <cell r="K177" t="str">
            <v>Controller Africa</v>
          </cell>
          <cell r="L177" t="str">
            <v>Financial Accounting Manager</v>
          </cell>
          <cell r="M177" t="str">
            <v>CHIGBO ENENMO</v>
          </cell>
          <cell r="N177" t="str">
            <v>FINANCE</v>
          </cell>
          <cell r="O177" t="str">
            <v>AJILIMA- ISAAC, HAWA</v>
          </cell>
          <cell r="P177" t="str">
            <v>ALPHONS.ALAGALA@SHELL.COM</v>
          </cell>
          <cell r="Q177" t="str">
            <v>OPEX</v>
          </cell>
          <cell r="R177" t="str">
            <v>OPEX</v>
          </cell>
          <cell r="S177" t="str">
            <v>NON SAL</v>
          </cell>
          <cell r="W177" t="str">
            <v>P236.06 Finance and Taxation</v>
          </cell>
          <cell r="AB177">
            <v>0</v>
          </cell>
          <cell r="AC177">
            <v>0</v>
          </cell>
          <cell r="AD177">
            <v>0</v>
          </cell>
        </row>
        <row r="178">
          <cell r="A178">
            <v>102220</v>
          </cell>
          <cell r="B178" t="str">
            <v>SIO SATELLITE AND FIBRE CIRCUITS</v>
          </cell>
          <cell r="C178">
            <v>102220</v>
          </cell>
          <cell r="D178" t="str">
            <v>SIO SATELLITE AND FIBRE CIRCUITS</v>
          </cell>
          <cell r="E178">
            <v>415005</v>
          </cell>
          <cell r="F178">
            <v>4150</v>
          </cell>
          <cell r="G178" t="str">
            <v>OF-E&amp;M</v>
          </cell>
          <cell r="H178" t="str">
            <v>BASE JV</v>
          </cell>
          <cell r="I178" t="str">
            <v>FINANCE</v>
          </cell>
          <cell r="J178" t="str">
            <v>IM &amp; IT</v>
          </cell>
          <cell r="K178" t="str">
            <v>IM&amp;IT Manager Nigeria &amp; Gabon</v>
          </cell>
          <cell r="L178" t="str">
            <v>JV Interface Manager</v>
          </cell>
          <cell r="M178" t="str">
            <v>CHIGBO ENENMO</v>
          </cell>
          <cell r="N178" t="str">
            <v>FINANCE/IT</v>
          </cell>
          <cell r="O178" t="str">
            <v>ONAMUSI, ADERONKE</v>
          </cell>
          <cell r="P178" t="str">
            <v>kings.ituen@shell.com</v>
          </cell>
          <cell r="Q178" t="str">
            <v>OPEX</v>
          </cell>
          <cell r="R178" t="str">
            <v>OPEX</v>
          </cell>
          <cell r="S178" t="str">
            <v>NON SAL</v>
          </cell>
          <cell r="T178" t="str">
            <v>N/A</v>
          </cell>
          <cell r="U178" t="str">
            <v>N/A</v>
          </cell>
          <cell r="V178" t="str">
            <v>C_OPSE_OIL_Z11</v>
          </cell>
          <cell r="W178" t="str">
            <v>P236.03 IT</v>
          </cell>
          <cell r="X178" t="str">
            <v>S7200 Services</v>
          </cell>
          <cell r="Y178" t="str">
            <v>A2340 Overhead</v>
          </cell>
          <cell r="AB178">
            <v>149306333.32404861</v>
          </cell>
          <cell r="AC178">
            <v>1647866.2013967461</v>
          </cell>
          <cell r="AD178">
            <v>2137395.163114938</v>
          </cell>
        </row>
        <row r="179">
          <cell r="A179">
            <v>102221</v>
          </cell>
          <cell r="B179" t="str">
            <v>ITG IM SERVICES</v>
          </cell>
          <cell r="C179">
            <v>102221</v>
          </cell>
          <cell r="D179" t="str">
            <v>ITG IM SERVICES</v>
          </cell>
          <cell r="E179">
            <v>415005</v>
          </cell>
          <cell r="F179">
            <v>4150</v>
          </cell>
          <cell r="G179" t="str">
            <v>OF-E&amp;M</v>
          </cell>
          <cell r="H179" t="str">
            <v>BASE JV</v>
          </cell>
          <cell r="I179" t="str">
            <v>FINANCE</v>
          </cell>
          <cell r="J179" t="str">
            <v>IM &amp; IT</v>
          </cell>
          <cell r="K179" t="str">
            <v>IM&amp;IT Manager Nigeria &amp; Gabon</v>
          </cell>
          <cell r="L179" t="str">
            <v>JV Interface Manager</v>
          </cell>
          <cell r="M179" t="str">
            <v>CHIGBO ENENMO</v>
          </cell>
          <cell r="N179" t="str">
            <v>FINANCE/IT</v>
          </cell>
          <cell r="O179" t="str">
            <v>ONAMUSI, ADERONKE</v>
          </cell>
          <cell r="P179" t="str">
            <v>KAYODE.ONI@SHELL.COM</v>
          </cell>
          <cell r="Q179" t="str">
            <v>OPEX</v>
          </cell>
          <cell r="R179" t="str">
            <v>OPEX</v>
          </cell>
          <cell r="S179" t="str">
            <v>NON SAL</v>
          </cell>
          <cell r="T179" t="str">
            <v>N/A</v>
          </cell>
          <cell r="U179" t="str">
            <v>N/A</v>
          </cell>
          <cell r="V179" t="str">
            <v>C_OPSE_OIL_Z11</v>
          </cell>
          <cell r="W179" t="str">
            <v>P236.03 IT</v>
          </cell>
          <cell r="X179" t="str">
            <v>S7200 Services</v>
          </cell>
          <cell r="Y179" t="str">
            <v>A2340 Overhead</v>
          </cell>
          <cell r="AB179">
            <v>115152660</v>
          </cell>
          <cell r="AC179">
            <v>806708.1888170226</v>
          </cell>
          <cell r="AD179">
            <v>1184257.8937350553</v>
          </cell>
        </row>
        <row r="180">
          <cell r="A180">
            <v>102222</v>
          </cell>
          <cell r="B180" t="str">
            <v>SIO BUS APPLICATIONS AND LICENSES</v>
          </cell>
          <cell r="C180">
            <v>102222</v>
          </cell>
          <cell r="D180" t="str">
            <v>SIO BUS APPLICATIONS AND LICENSES</v>
          </cell>
          <cell r="E180">
            <v>415005</v>
          </cell>
          <cell r="F180">
            <v>4150</v>
          </cell>
          <cell r="G180" t="str">
            <v>OF-E&amp;M</v>
          </cell>
          <cell r="H180" t="str">
            <v>BASE JV</v>
          </cell>
          <cell r="I180" t="str">
            <v>FINANCE</v>
          </cell>
          <cell r="J180" t="str">
            <v>IM &amp; IT</v>
          </cell>
          <cell r="K180" t="str">
            <v>IM&amp;IT Manager Nigeria &amp; Gabon</v>
          </cell>
          <cell r="L180" t="str">
            <v>JV Interface Manager</v>
          </cell>
          <cell r="M180" t="str">
            <v>CHIGBO ENENMO</v>
          </cell>
          <cell r="N180" t="str">
            <v>FINANCE/IT</v>
          </cell>
          <cell r="O180" t="str">
            <v>ONAMUSI, ADERONKE</v>
          </cell>
          <cell r="P180" t="str">
            <v>ikedichi.enyinnaya@shell.com</v>
          </cell>
          <cell r="Q180" t="str">
            <v>OPEX</v>
          </cell>
          <cell r="R180" t="str">
            <v>OPEX</v>
          </cell>
          <cell r="S180" t="str">
            <v>NON SAL</v>
          </cell>
          <cell r="T180" t="str">
            <v>N/A</v>
          </cell>
          <cell r="U180" t="str">
            <v>N/A</v>
          </cell>
          <cell r="V180" t="str">
            <v>C_OPSE_OIL_Z11</v>
          </cell>
          <cell r="W180" t="str">
            <v>P236.03 IT</v>
          </cell>
          <cell r="X180" t="str">
            <v>S7200 Services</v>
          </cell>
          <cell r="Y180" t="str">
            <v>A2340 Overhead</v>
          </cell>
          <cell r="AB180">
            <v>35194491.719999999</v>
          </cell>
          <cell r="AC180">
            <v>120000</v>
          </cell>
          <cell r="AD180">
            <v>235391.77613114755</v>
          </cell>
        </row>
        <row r="181">
          <cell r="A181">
            <v>102234</v>
          </cell>
          <cell r="B181" t="str">
            <v>DREDGING SWAMP 1 WEST</v>
          </cell>
          <cell r="C181">
            <v>102234</v>
          </cell>
          <cell r="D181" t="str">
            <v>DREDGING SWAMP 1 WEST</v>
          </cell>
          <cell r="E181">
            <v>412005</v>
          </cell>
          <cell r="F181">
            <v>4120</v>
          </cell>
          <cell r="G181" t="str">
            <v>OF-CIVIL</v>
          </cell>
          <cell r="H181" t="str">
            <v>BASE JV</v>
          </cell>
          <cell r="I181" t="str">
            <v>PRODUCTION</v>
          </cell>
          <cell r="J181" t="str">
            <v>PRODUCTION</v>
          </cell>
          <cell r="K181" t="str">
            <v>Asset Manager, Swamp West Hub</v>
          </cell>
          <cell r="L181" t="str">
            <v>Asset Management Integration Lead</v>
          </cell>
          <cell r="M181" t="str">
            <v>IRETI OMOTOSO</v>
          </cell>
          <cell r="N181" t="str">
            <v>PRODUCTION</v>
          </cell>
          <cell r="O181" t="str">
            <v>COOKEY, GABRIEL</v>
          </cell>
          <cell r="P181" t="str">
            <v>OBIORA.OKORO@SHELL.COM</v>
          </cell>
          <cell r="Q181" t="str">
            <v>OPEX</v>
          </cell>
          <cell r="R181" t="str">
            <v>OPEX</v>
          </cell>
          <cell r="S181" t="str">
            <v>NON SAL</v>
          </cell>
          <cell r="T181" t="str">
            <v>N/A</v>
          </cell>
          <cell r="U181" t="str">
            <v>N/A</v>
          </cell>
          <cell r="V181" t="str">
            <v>C_OPSE_OIL_Z11</v>
          </cell>
          <cell r="W181" t="str">
            <v>P231 Production Operations</v>
          </cell>
          <cell r="X181" t="str">
            <v>S7200 Services</v>
          </cell>
          <cell r="Y181" t="str">
            <v>A2110 Production Operations</v>
          </cell>
          <cell r="AB181">
            <v>100000000</v>
          </cell>
          <cell r="AC181">
            <v>375000</v>
          </cell>
          <cell r="AD181">
            <v>702868.85245901637</v>
          </cell>
        </row>
        <row r="182">
          <cell r="A182">
            <v>101465</v>
          </cell>
          <cell r="B182" t="str">
            <v xml:space="preserve">EPG-S Regional Support Dir              </v>
          </cell>
          <cell r="C182">
            <v>101466</v>
          </cell>
          <cell r="D182" t="str">
            <v xml:space="preserve">SSP Strategic Studies                   </v>
          </cell>
          <cell r="E182">
            <v>415004</v>
          </cell>
          <cell r="F182">
            <v>4150</v>
          </cell>
          <cell r="G182" t="str">
            <v>G&amp;A</v>
          </cell>
          <cell r="H182" t="str">
            <v>BASE JV</v>
          </cell>
          <cell r="I182" t="str">
            <v>FINANCE</v>
          </cell>
          <cell r="J182" t="str">
            <v>FINANCE</v>
          </cell>
          <cell r="K182" t="str">
            <v>Controller Africa</v>
          </cell>
          <cell r="L182" t="str">
            <v>Controller Africa</v>
          </cell>
          <cell r="M182" t="str">
            <v>CHIGBO ENENMO</v>
          </cell>
          <cell r="N182" t="str">
            <v>FINANCE</v>
          </cell>
          <cell r="O182" t="str">
            <v>AJILIMA- ISAAC, HAWA</v>
          </cell>
          <cell r="P182" t="str">
            <v>ALPHONS.ALAGALA@SHELL.COM</v>
          </cell>
          <cell r="Q182" t="str">
            <v>OPEX</v>
          </cell>
          <cell r="R182" t="str">
            <v>OPEX</v>
          </cell>
          <cell r="S182" t="str">
            <v>NON SAL</v>
          </cell>
          <cell r="W182" t="str">
            <v>P236.06 Finance and Taxation</v>
          </cell>
          <cell r="AB182">
            <v>0</v>
          </cell>
          <cell r="AC182">
            <v>0</v>
          </cell>
          <cell r="AD182">
            <v>0</v>
          </cell>
        </row>
        <row r="183">
          <cell r="A183">
            <v>102241</v>
          </cell>
          <cell r="B183" t="str">
            <v>HSE MANAGE SYSTEMS</v>
          </cell>
          <cell r="C183">
            <v>102241</v>
          </cell>
          <cell r="D183" t="str">
            <v>HSE MANAGE SYSTEMS</v>
          </cell>
          <cell r="E183">
            <v>415006</v>
          </cell>
          <cell r="F183">
            <v>4150</v>
          </cell>
          <cell r="G183" t="str">
            <v>HSE</v>
          </cell>
          <cell r="H183" t="str">
            <v>BASE JV</v>
          </cell>
          <cell r="I183" t="str">
            <v>SAFETY &amp; ENVIRONMENT</v>
          </cell>
          <cell r="J183" t="str">
            <v>SAFETY &amp; ENVIRONMENT</v>
          </cell>
          <cell r="K183" t="str">
            <v>General Manager, Safety &amp; Environment</v>
          </cell>
          <cell r="L183" t="str">
            <v>Manager S&amp;E Systems &amp; Assurance</v>
          </cell>
          <cell r="M183" t="str">
            <v>CHIGBO ENENMO</v>
          </cell>
          <cell r="N183" t="str">
            <v>HSE</v>
          </cell>
          <cell r="O183" t="str">
            <v>OLOWOLAGBA, SUNKANMI</v>
          </cell>
          <cell r="P183" t="str">
            <v>FUNMI OGUNSHOTE@SHELL.COM</v>
          </cell>
          <cell r="Q183" t="str">
            <v>OPEX</v>
          </cell>
          <cell r="R183" t="str">
            <v>OPEX</v>
          </cell>
          <cell r="S183" t="str">
            <v>NON SAL</v>
          </cell>
          <cell r="T183" t="str">
            <v>N/A</v>
          </cell>
          <cell r="U183" t="str">
            <v>N/A</v>
          </cell>
          <cell r="V183" t="str">
            <v>C_OPSE_OIL_Z11</v>
          </cell>
          <cell r="W183" t="str">
            <v>P236.02 HSE</v>
          </cell>
          <cell r="X183" t="str">
            <v>S7200 Services</v>
          </cell>
          <cell r="Y183" t="str">
            <v>A2340 Overhead</v>
          </cell>
          <cell r="AB183">
            <v>46173471</v>
          </cell>
          <cell r="AC183">
            <v>147072</v>
          </cell>
          <cell r="AD183">
            <v>298460.42950819671</v>
          </cell>
        </row>
        <row r="184">
          <cell r="A184">
            <v>102242</v>
          </cell>
          <cell r="B184" t="str">
            <v>HSE MANAGE ENVIRONMENT</v>
          </cell>
          <cell r="C184">
            <v>102242</v>
          </cell>
          <cell r="D184" t="str">
            <v>HSE MANAGE ENVIRONMENT</v>
          </cell>
          <cell r="E184">
            <v>415006</v>
          </cell>
          <cell r="F184">
            <v>4150</v>
          </cell>
          <cell r="G184" t="str">
            <v>HSE</v>
          </cell>
          <cell r="H184" t="str">
            <v>BASE JV</v>
          </cell>
          <cell r="I184" t="str">
            <v>SAFETY &amp; ENVIRONMENT</v>
          </cell>
          <cell r="J184" t="str">
            <v>SAFETY &amp; ENVIRONMENT</v>
          </cell>
          <cell r="K184" t="str">
            <v>General Manager, Safety &amp; Environment</v>
          </cell>
          <cell r="L184" t="str">
            <v>Environmental Assurance Manager</v>
          </cell>
          <cell r="M184" t="str">
            <v>CHIGBO ENENMO</v>
          </cell>
          <cell r="N184" t="str">
            <v>HSE</v>
          </cell>
          <cell r="O184" t="str">
            <v>OLOWOLAGBA, SUNKANMI</v>
          </cell>
          <cell r="P184" t="str">
            <v>JACKIE UMOREN@SHELL.COM</v>
          </cell>
          <cell r="Q184" t="str">
            <v>OPEX</v>
          </cell>
          <cell r="R184" t="str">
            <v>OPEX</v>
          </cell>
          <cell r="S184" t="str">
            <v>NON SAL</v>
          </cell>
          <cell r="T184" t="str">
            <v>N/A</v>
          </cell>
          <cell r="U184" t="str">
            <v>N/A</v>
          </cell>
          <cell r="V184" t="str">
            <v>C_OPSE_OIL_Z11</v>
          </cell>
          <cell r="W184" t="str">
            <v>P236.02 HSE</v>
          </cell>
          <cell r="X184" t="str">
            <v>S7200 Services</v>
          </cell>
          <cell r="Y184" t="str">
            <v>A2170 Direct Mngt and Overheads</v>
          </cell>
          <cell r="AB184">
            <v>57141300</v>
          </cell>
          <cell r="AC184">
            <v>91000</v>
          </cell>
          <cell r="AD184">
            <v>278348.52459016396</v>
          </cell>
        </row>
        <row r="185">
          <cell r="A185">
            <v>101466</v>
          </cell>
          <cell r="B185" t="str">
            <v xml:space="preserve">SSP Strategic Studies                   </v>
          </cell>
          <cell r="C185">
            <v>101466</v>
          </cell>
          <cell r="D185" t="str">
            <v xml:space="preserve">SSP Strategic Studies                   </v>
          </cell>
          <cell r="E185">
            <v>415004</v>
          </cell>
          <cell r="F185">
            <v>4150</v>
          </cell>
          <cell r="G185" t="str">
            <v>G&amp;A</v>
          </cell>
          <cell r="H185" t="str">
            <v>BASE JV</v>
          </cell>
          <cell r="I185" t="str">
            <v>FINANCE</v>
          </cell>
          <cell r="J185" t="str">
            <v>FINANCE</v>
          </cell>
          <cell r="K185" t="str">
            <v>Controller Africa</v>
          </cell>
          <cell r="L185" t="str">
            <v>Controller Africa</v>
          </cell>
          <cell r="M185" t="str">
            <v>CHIGBO ENENMO</v>
          </cell>
          <cell r="N185" t="str">
            <v>FINANCE</v>
          </cell>
          <cell r="O185" t="str">
            <v>AJILIMA- ISAAC, HAWA</v>
          </cell>
          <cell r="P185" t="str">
            <v>ALPHONS.ALAGALA@SHELL.COM</v>
          </cell>
          <cell r="Q185" t="str">
            <v>OPEX</v>
          </cell>
          <cell r="R185" t="str">
            <v>OPEX</v>
          </cell>
          <cell r="S185" t="str">
            <v>NON SAL</v>
          </cell>
          <cell r="T185" t="str">
            <v xml:space="preserve"> </v>
          </cell>
          <cell r="U185" t="str">
            <v xml:space="preserve"> </v>
          </cell>
          <cell r="W185" t="str">
            <v>P236.06 Finance and Taxation</v>
          </cell>
          <cell r="AB185">
            <v>0</v>
          </cell>
          <cell r="AC185">
            <v>0</v>
          </cell>
          <cell r="AD185">
            <v>0</v>
          </cell>
        </row>
        <row r="186">
          <cell r="A186">
            <v>102244</v>
          </cell>
          <cell r="B186" t="str">
            <v xml:space="preserve">HSE IL SUPPORT                          </v>
          </cell>
          <cell r="C186">
            <v>102244</v>
          </cell>
          <cell r="D186" t="str">
            <v xml:space="preserve">HSE IL SUPPORT                          </v>
          </cell>
          <cell r="E186">
            <v>415002</v>
          </cell>
          <cell r="F186">
            <v>4150</v>
          </cell>
          <cell r="G186" t="str">
            <v>HSE</v>
          </cell>
          <cell r="H186" t="str">
            <v>BASE JV</v>
          </cell>
          <cell r="I186" t="str">
            <v>PRODUCTION</v>
          </cell>
          <cell r="J186" t="str">
            <v>PRODUCTION</v>
          </cell>
          <cell r="K186" t="str">
            <v>Production Services Manager</v>
          </cell>
          <cell r="L186" t="str">
            <v>Logistics Manager</v>
          </cell>
          <cell r="M186" t="str">
            <v>IRETI OMOTOSO</v>
          </cell>
          <cell r="N186" t="str">
            <v>PRODUCTION</v>
          </cell>
          <cell r="O186" t="str">
            <v>OKEKE, JULIUS</v>
          </cell>
          <cell r="P186" t="str">
            <v>INNOCENT.EPUCHIE@SHELL.COM</v>
          </cell>
          <cell r="Q186" t="str">
            <v>OPEX</v>
          </cell>
          <cell r="R186" t="str">
            <v>OPEX</v>
          </cell>
          <cell r="S186" t="str">
            <v>NON SAL</v>
          </cell>
          <cell r="T186" t="str">
            <v>N/A</v>
          </cell>
          <cell r="U186" t="str">
            <v>N/A</v>
          </cell>
          <cell r="V186" t="str">
            <v>N/A</v>
          </cell>
          <cell r="W186" t="str">
            <v>P236.02 HSE</v>
          </cell>
          <cell r="X186" t="str">
            <v>S7200 Services</v>
          </cell>
          <cell r="Y186" t="str">
            <v>A2340 Overhead</v>
          </cell>
          <cell r="AB186">
            <v>0</v>
          </cell>
          <cell r="AC186">
            <v>0</v>
          </cell>
          <cell r="AD186">
            <v>0</v>
          </cell>
        </row>
        <row r="187">
          <cell r="A187">
            <v>102641</v>
          </cell>
          <cell r="B187" t="str">
            <v xml:space="preserve">RTD Regional Direct. Cost Recovery      </v>
          </cell>
          <cell r="C187">
            <v>101466</v>
          </cell>
          <cell r="D187" t="str">
            <v xml:space="preserve">SSP Strategic Studies                   </v>
          </cell>
          <cell r="E187">
            <v>415002</v>
          </cell>
          <cell r="F187">
            <v>4150</v>
          </cell>
          <cell r="G187" t="str">
            <v>G&amp;A</v>
          </cell>
          <cell r="H187" t="str">
            <v>BASE JV</v>
          </cell>
          <cell r="I187" t="str">
            <v>FINANCE</v>
          </cell>
          <cell r="J187" t="str">
            <v>FINANCE</v>
          </cell>
          <cell r="K187" t="str">
            <v>SPDC Finance Director</v>
          </cell>
          <cell r="L187" t="str">
            <v>SPDC Finance Director</v>
          </cell>
          <cell r="M187" t="str">
            <v>CHIGBO ENENMO</v>
          </cell>
          <cell r="N187" t="str">
            <v>FINANCE</v>
          </cell>
          <cell r="O187" t="str">
            <v>AJILIMA- ISAAC, HAWA</v>
          </cell>
          <cell r="P187" t="str">
            <v>HAWA.AJILIMAISAAC@SHELL.COM</v>
          </cell>
          <cell r="Q187" t="str">
            <v>OPEX</v>
          </cell>
          <cell r="R187" t="str">
            <v>OPEX</v>
          </cell>
          <cell r="S187" t="str">
            <v>NON SAL</v>
          </cell>
          <cell r="T187" t="str">
            <v xml:space="preserve"> </v>
          </cell>
          <cell r="W187" t="str">
            <v>P236.06 Finance and Taxation</v>
          </cell>
          <cell r="AB187">
            <v>0</v>
          </cell>
          <cell r="AC187">
            <v>0</v>
          </cell>
          <cell r="AD187">
            <v>0</v>
          </cell>
        </row>
        <row r="188">
          <cell r="A188">
            <v>102643</v>
          </cell>
          <cell r="B188" t="str">
            <v xml:space="preserve">RFD  Finance Director Cost Recovery     </v>
          </cell>
          <cell r="C188">
            <v>101466</v>
          </cell>
          <cell r="D188" t="str">
            <v xml:space="preserve">SSP Strategic Studies                   </v>
          </cell>
          <cell r="E188">
            <v>415002</v>
          </cell>
          <cell r="F188">
            <v>4150</v>
          </cell>
          <cell r="G188" t="str">
            <v>G&amp;A</v>
          </cell>
          <cell r="H188" t="str">
            <v>BASE JV</v>
          </cell>
          <cell r="I188" t="str">
            <v>FINANCE</v>
          </cell>
          <cell r="J188" t="str">
            <v>FINANCE</v>
          </cell>
          <cell r="K188" t="str">
            <v>SPDC Finance Director</v>
          </cell>
          <cell r="L188" t="str">
            <v>SPDC Finance Director</v>
          </cell>
          <cell r="M188" t="str">
            <v>CHIGBO ENENMO</v>
          </cell>
          <cell r="N188" t="str">
            <v>FINANCE</v>
          </cell>
          <cell r="O188" t="str">
            <v>AJILIMA- ISAAC, HAWA</v>
          </cell>
          <cell r="P188" t="str">
            <v>HAWA.AJILIMAISAAC@SHELL.COM</v>
          </cell>
          <cell r="Q188" t="str">
            <v>OPEX</v>
          </cell>
          <cell r="R188" t="str">
            <v>OPEX</v>
          </cell>
          <cell r="S188" t="str">
            <v>NON SAL</v>
          </cell>
          <cell r="T188" t="str">
            <v xml:space="preserve"> </v>
          </cell>
          <cell r="W188" t="str">
            <v>P236.06 Finance and Taxation</v>
          </cell>
          <cell r="AB188">
            <v>0</v>
          </cell>
          <cell r="AC188">
            <v>0</v>
          </cell>
          <cell r="AD188">
            <v>0</v>
          </cell>
        </row>
        <row r="189">
          <cell r="A189">
            <v>101468</v>
          </cell>
          <cell r="B189" t="str">
            <v>OVERHEADS, SUG GM UPSTREAM GAS</v>
          </cell>
          <cell r="C189">
            <v>101468</v>
          </cell>
          <cell r="D189" t="str">
            <v>OVERHEADS, SUG GM UPSTREAM GAS</v>
          </cell>
          <cell r="E189">
            <v>415002</v>
          </cell>
          <cell r="F189">
            <v>4150</v>
          </cell>
          <cell r="G189" t="str">
            <v>G&amp;A</v>
          </cell>
          <cell r="H189" t="str">
            <v>BASE JV</v>
          </cell>
          <cell r="I189" t="str">
            <v>COMMERCIAL / GAS</v>
          </cell>
          <cell r="J189" t="str">
            <v>COMMERCIAL / GAS</v>
          </cell>
          <cell r="K189" t="str">
            <v>Integration/Demand &amp; Supply Planning Mgr</v>
          </cell>
          <cell r="L189" t="str">
            <v>Technical Planning Manager</v>
          </cell>
          <cell r="M189" t="str">
            <v>TUNDE ODUWOLE</v>
          </cell>
          <cell r="N189" t="str">
            <v>GAS</v>
          </cell>
          <cell r="O189" t="str">
            <v>BELO-OSAGIE, OGOCHUKWU</v>
          </cell>
          <cell r="P189" t="str">
            <v>CHUKWUEMEKA.EKEKE@SHELL.COM</v>
          </cell>
          <cell r="Q189" t="str">
            <v>OPEX</v>
          </cell>
          <cell r="R189" t="str">
            <v>OPEX</v>
          </cell>
          <cell r="S189" t="str">
            <v>NON SAL</v>
          </cell>
          <cell r="T189" t="str">
            <v>N/A</v>
          </cell>
          <cell r="U189" t="str">
            <v>N/A</v>
          </cell>
          <cell r="V189" t="str">
            <v>C_OPSE_OIL_Z11</v>
          </cell>
          <cell r="W189" t="str">
            <v>P235 Direct Management</v>
          </cell>
          <cell r="X189" t="str">
            <v>S7200 Services</v>
          </cell>
          <cell r="Y189" t="str">
            <v>A2340 Overhead</v>
          </cell>
          <cell r="AB189">
            <v>39397804</v>
          </cell>
          <cell r="AC189">
            <v>28072.720000000001</v>
          </cell>
          <cell r="AD189">
            <v>157245.84786885243</v>
          </cell>
        </row>
        <row r="190">
          <cell r="A190">
            <v>102727</v>
          </cell>
          <cell r="B190" t="str">
            <v xml:space="preserve">SUGS SMS Refinery TAM PHC and Warri     </v>
          </cell>
          <cell r="C190">
            <v>101468</v>
          </cell>
          <cell r="D190" t="str">
            <v>OVERHEADS, SUG GM UPSTREAM GAS</v>
          </cell>
          <cell r="E190">
            <v>415002</v>
          </cell>
          <cell r="F190">
            <v>4150</v>
          </cell>
          <cell r="G190" t="str">
            <v>G&amp;A</v>
          </cell>
          <cell r="H190" t="str">
            <v>BASE JV</v>
          </cell>
          <cell r="I190" t="str">
            <v>COMMERCIAL / GAS</v>
          </cell>
          <cell r="J190" t="str">
            <v>COMMERCIAL / GAS</v>
          </cell>
          <cell r="K190" t="str">
            <v>Integration/Demand &amp; Supply Planning Mgr</v>
          </cell>
          <cell r="L190" t="str">
            <v>Technical Planning Manager</v>
          </cell>
          <cell r="M190" t="str">
            <v>OLATUNDE ODUWOLE</v>
          </cell>
          <cell r="N190" t="str">
            <v>GAS</v>
          </cell>
          <cell r="O190" t="str">
            <v>BELO-OSAGIE, OGOCHUKWU</v>
          </cell>
          <cell r="P190" t="str">
            <v>CHUKWUEMEKA.EKEKE@SHELL.COM</v>
          </cell>
          <cell r="Q190" t="str">
            <v>OPEX</v>
          </cell>
          <cell r="R190" t="str">
            <v>OPEX</v>
          </cell>
          <cell r="S190" t="str">
            <v>NON SAL</v>
          </cell>
          <cell r="W190" t="str">
            <v>P235 Direct Management</v>
          </cell>
          <cell r="AB190">
            <v>0</v>
          </cell>
          <cell r="AC190">
            <v>0</v>
          </cell>
          <cell r="AD190">
            <v>0</v>
          </cell>
        </row>
        <row r="191">
          <cell r="A191">
            <v>106308</v>
          </cell>
          <cell r="B191" t="str">
            <v>LOGISTIC AND FACILITY MGT</v>
          </cell>
          <cell r="C191">
            <v>101468</v>
          </cell>
          <cell r="D191" t="str">
            <v>OVERHEADS, SUG GM UPSTREAM GAS</v>
          </cell>
          <cell r="E191">
            <v>415002</v>
          </cell>
          <cell r="F191">
            <v>4150</v>
          </cell>
          <cell r="G191" t="str">
            <v>G&amp;A</v>
          </cell>
          <cell r="H191" t="str">
            <v>BASE JV</v>
          </cell>
          <cell r="I191" t="str">
            <v>COMMERCIAL / GAS</v>
          </cell>
          <cell r="J191" t="str">
            <v>COMMERCIAL / GAS</v>
          </cell>
          <cell r="K191" t="str">
            <v>Integration/Demand &amp; Supply Planning Mgr</v>
          </cell>
          <cell r="L191" t="str">
            <v>Technical Planning Manager</v>
          </cell>
          <cell r="M191" t="str">
            <v>OLATUNDE ODUWOLE</v>
          </cell>
          <cell r="N191" t="str">
            <v>GAS</v>
          </cell>
          <cell r="O191" t="str">
            <v>BELO-OSAGIE, OGOCHUKWU</v>
          </cell>
          <cell r="P191" t="str">
            <v>CHUKWUEMEKA.EKEKE@SHELL.COM</v>
          </cell>
          <cell r="Q191" t="str">
            <v>OPEX</v>
          </cell>
          <cell r="R191" t="str">
            <v>OPEX</v>
          </cell>
          <cell r="S191" t="str">
            <v>NON SAL</v>
          </cell>
          <cell r="T191" t="str">
            <v>N/A</v>
          </cell>
          <cell r="U191" t="str">
            <v>N/A</v>
          </cell>
          <cell r="V191" t="str">
            <v>N/A</v>
          </cell>
          <cell r="W191" t="str">
            <v>P235 Direct Management</v>
          </cell>
          <cell r="X191" t="str">
            <v>S7200 Services</v>
          </cell>
          <cell r="Y191" t="str">
            <v>A2170 Direct Mngt and Overheads</v>
          </cell>
          <cell r="AB191">
            <v>0</v>
          </cell>
          <cell r="AC191">
            <v>0</v>
          </cell>
          <cell r="AD191">
            <v>0</v>
          </cell>
        </row>
        <row r="192">
          <cell r="A192">
            <v>102259</v>
          </cell>
          <cell r="B192" t="str">
            <v>EMPLOYEE RELATIONS_ADMIN</v>
          </cell>
          <cell r="C192">
            <v>102259</v>
          </cell>
          <cell r="D192" t="str">
            <v>EMPLOYEE RELATIONS_ADMIN</v>
          </cell>
          <cell r="E192">
            <v>415002</v>
          </cell>
          <cell r="F192">
            <v>4150</v>
          </cell>
          <cell r="G192" t="str">
            <v>G&amp;A</v>
          </cell>
          <cell r="H192" t="str">
            <v>BASE JV</v>
          </cell>
          <cell r="I192" t="str">
            <v>HR</v>
          </cell>
          <cell r="J192" t="str">
            <v>HR</v>
          </cell>
          <cell r="K192" t="str">
            <v>HR Manager Nigeria</v>
          </cell>
          <cell r="L192" t="str">
            <v>HR Account Manager Development</v>
          </cell>
          <cell r="M192" t="str">
            <v>CHIGBO ENENMO</v>
          </cell>
          <cell r="N192" t="str">
            <v>HR</v>
          </cell>
          <cell r="O192" t="str">
            <v>AJILIMA- ISAAC, HAWA</v>
          </cell>
          <cell r="P192" t="str">
            <v>HYGINUS.ONUEGBU@SHELL.COM</v>
          </cell>
          <cell r="Q192" t="str">
            <v>OPEX</v>
          </cell>
          <cell r="R192" t="str">
            <v>OPEX</v>
          </cell>
          <cell r="S192" t="str">
            <v>NON SAL</v>
          </cell>
          <cell r="T192" t="str">
            <v>N/A</v>
          </cell>
          <cell r="U192" t="str">
            <v>N/A</v>
          </cell>
          <cell r="V192" t="str">
            <v>C_OPSE_OIL_Z11</v>
          </cell>
          <cell r="W192" t="str">
            <v>P236.04 HR</v>
          </cell>
          <cell r="X192" t="str">
            <v>S7200 Services</v>
          </cell>
          <cell r="Y192" t="str">
            <v>A2340 Overhead</v>
          </cell>
          <cell r="AB192">
            <v>59967909.793398999</v>
          </cell>
          <cell r="AC192">
            <v>25023.696</v>
          </cell>
          <cell r="AD192">
            <v>221639.79368327541</v>
          </cell>
        </row>
        <row r="193">
          <cell r="A193">
            <v>102260</v>
          </cell>
          <cell r="B193" t="str">
            <v>PROFESSIONAL SUBSCRIPTION, BURIAL ASSISTANCE AND EX_GRATIA PAY_ADMIN SERVICES COST</v>
          </cell>
          <cell r="C193">
            <v>102260</v>
          </cell>
          <cell r="D193" t="str">
            <v>PROFESSIONAL SUBSCRIPTION, BURIAL ASSISTANCE AND EX_GRATIA PAY_ADMIN SERVICES COST</v>
          </cell>
          <cell r="E193">
            <v>415002</v>
          </cell>
          <cell r="F193">
            <v>4150</v>
          </cell>
          <cell r="G193" t="str">
            <v>G&amp;A</v>
          </cell>
          <cell r="H193" t="str">
            <v>BASE JV</v>
          </cell>
          <cell r="I193" t="str">
            <v>HR</v>
          </cell>
          <cell r="J193" t="str">
            <v>HR</v>
          </cell>
          <cell r="K193" t="str">
            <v>Reg. HR Policy, Pro, Systems &amp; Comp Mgr</v>
          </cell>
          <cell r="L193" t="str">
            <v>Head HR Business Services</v>
          </cell>
          <cell r="M193" t="str">
            <v>CHIGBO ENENMO</v>
          </cell>
          <cell r="N193" t="str">
            <v>HR</v>
          </cell>
          <cell r="O193" t="str">
            <v>AJILIMA- ISAAC, HAWA</v>
          </cell>
          <cell r="P193" t="str">
            <v>CAROLINE.ALLEN@SHELL.COM</v>
          </cell>
          <cell r="Q193" t="str">
            <v>OPEX</v>
          </cell>
          <cell r="R193" t="str">
            <v>OPEX</v>
          </cell>
          <cell r="S193" t="str">
            <v>NON SAL</v>
          </cell>
          <cell r="T193" t="str">
            <v>N/A</v>
          </cell>
          <cell r="U193" t="str">
            <v>N/A</v>
          </cell>
          <cell r="V193" t="str">
            <v>C_OPSE_OIL_Z11</v>
          </cell>
          <cell r="W193" t="str">
            <v>P236.04 HR</v>
          </cell>
          <cell r="X193" t="str">
            <v>S7200 Services</v>
          </cell>
          <cell r="Y193" t="str">
            <v>A2340 Overhead</v>
          </cell>
          <cell r="AB193">
            <v>240202087</v>
          </cell>
          <cell r="AC193">
            <v>3000</v>
          </cell>
          <cell r="AD193">
            <v>790547.82622950815</v>
          </cell>
        </row>
        <row r="194">
          <cell r="A194">
            <v>102262</v>
          </cell>
          <cell r="B194" t="str">
            <v>DWS - TECHNOLOGY DEV</v>
          </cell>
          <cell r="C194">
            <v>102262</v>
          </cell>
          <cell r="D194" t="str">
            <v>DWS - TECHNOLOGY DEV</v>
          </cell>
          <cell r="E194">
            <v>411001</v>
          </cell>
          <cell r="F194">
            <v>4110</v>
          </cell>
          <cell r="G194" t="str">
            <v>PE</v>
          </cell>
          <cell r="H194" t="str">
            <v>BASE JV</v>
          </cell>
          <cell r="I194" t="str">
            <v>P&amp;T</v>
          </cell>
          <cell r="J194" t="str">
            <v>WELLS</v>
          </cell>
          <cell r="K194" t="str">
            <v>GM Wells Ops SPDC</v>
          </cell>
          <cell r="L194" t="str">
            <v>Well Engineering Manager</v>
          </cell>
          <cell r="M194" t="str">
            <v>MOJEED OKUNADE</v>
          </cell>
          <cell r="N194" t="str">
            <v>WELLS</v>
          </cell>
          <cell r="O194" t="str">
            <v>AUDU-USMAN, ISAAC</v>
          </cell>
          <cell r="P194" t="str">
            <v>NURUDEEN.IBRAHIM@SHELL.COM</v>
          </cell>
          <cell r="Q194" t="str">
            <v>OPEX</v>
          </cell>
          <cell r="R194" t="str">
            <v>OPEX</v>
          </cell>
          <cell r="S194" t="str">
            <v>NON SAL</v>
          </cell>
          <cell r="T194" t="str">
            <v>N/A</v>
          </cell>
          <cell r="U194" t="str">
            <v>N/A</v>
          </cell>
          <cell r="V194" t="str">
            <v>C_OPSE_OIL_Z11</v>
          </cell>
          <cell r="W194" t="str">
            <v>P236.01 Technical Support</v>
          </cell>
          <cell r="X194" t="str">
            <v>S7200 Services</v>
          </cell>
          <cell r="Y194" t="str">
            <v>A2340 Overhead</v>
          </cell>
          <cell r="AB194">
            <v>45140000</v>
          </cell>
          <cell r="AC194">
            <v>222000</v>
          </cell>
          <cell r="AD194">
            <v>370000</v>
          </cell>
        </row>
        <row r="195">
          <cell r="A195">
            <v>102263</v>
          </cell>
          <cell r="B195" t="str">
            <v>WELL CONTROL ASSURANCE</v>
          </cell>
          <cell r="C195">
            <v>102263</v>
          </cell>
          <cell r="D195" t="str">
            <v>WELL CONTROL ASSURANCE</v>
          </cell>
          <cell r="E195">
            <v>411001</v>
          </cell>
          <cell r="F195">
            <v>4110</v>
          </cell>
          <cell r="G195" t="str">
            <v>PE</v>
          </cell>
          <cell r="H195" t="str">
            <v>BASE JV</v>
          </cell>
          <cell r="I195" t="str">
            <v>P&amp;T</v>
          </cell>
          <cell r="J195" t="str">
            <v>WELLS</v>
          </cell>
          <cell r="K195" t="str">
            <v>GM Wells Ops SPDC</v>
          </cell>
          <cell r="L195" t="str">
            <v>Well Engineering Manager</v>
          </cell>
          <cell r="M195" t="str">
            <v>MOJEED OKUNADE</v>
          </cell>
          <cell r="N195" t="str">
            <v>WELLS</v>
          </cell>
          <cell r="O195" t="str">
            <v>AUDU-USMAN, ISAAC</v>
          </cell>
          <cell r="P195" t="str">
            <v>NURUDEEN.IBRAHIM@SHELL.COM</v>
          </cell>
          <cell r="Q195" t="str">
            <v>OPEX</v>
          </cell>
          <cell r="R195" t="str">
            <v>OPEX</v>
          </cell>
          <cell r="S195" t="str">
            <v>NON SAL</v>
          </cell>
          <cell r="T195" t="str">
            <v>N/A</v>
          </cell>
          <cell r="U195" t="str">
            <v>N/A</v>
          </cell>
          <cell r="V195" t="str">
            <v>C_OPSE_OIL_Z11</v>
          </cell>
          <cell r="W195" t="str">
            <v>P232 Well Mtce, Testing &amp; Stimulation</v>
          </cell>
          <cell r="X195" t="str">
            <v>S7200 Services</v>
          </cell>
          <cell r="Y195" t="str">
            <v>A2340 Overhead</v>
          </cell>
          <cell r="AB195">
            <v>36087401.446476772</v>
          </cell>
          <cell r="AC195">
            <v>177479.02350726281</v>
          </cell>
          <cell r="AD195">
            <v>295798.37251210469</v>
          </cell>
        </row>
        <row r="196">
          <cell r="A196">
            <v>102264</v>
          </cell>
          <cell r="B196" t="str">
            <v>PE SKILLS DEVELOPMENT</v>
          </cell>
          <cell r="C196">
            <v>102264</v>
          </cell>
          <cell r="D196" t="str">
            <v>PE SKILLS DEVELOPMENT</v>
          </cell>
          <cell r="E196">
            <v>415004</v>
          </cell>
          <cell r="F196">
            <v>4150</v>
          </cell>
          <cell r="G196" t="str">
            <v>PE</v>
          </cell>
          <cell r="H196" t="str">
            <v>BASE JV</v>
          </cell>
          <cell r="I196" t="str">
            <v>DEVELOPMENT</v>
          </cell>
          <cell r="J196" t="str">
            <v>DEVELOPMENT</v>
          </cell>
          <cell r="K196" t="str">
            <v>Manager, Tech Integration and PE</v>
          </cell>
          <cell r="L196" t="str">
            <v>Production Geosciences Discipline Lead</v>
          </cell>
          <cell r="M196" t="str">
            <v>MOJEED OKUNADE</v>
          </cell>
          <cell r="N196" t="str">
            <v>DEVELOPMENT</v>
          </cell>
          <cell r="O196" t="str">
            <v>ENONCHE, VANESSA</v>
          </cell>
          <cell r="P196" t="str">
            <v>NENGI.PEPPLE@SHELL.COM</v>
          </cell>
          <cell r="Q196" t="str">
            <v>OPEX</v>
          </cell>
          <cell r="R196" t="str">
            <v>OPEX</v>
          </cell>
          <cell r="S196" t="str">
            <v>NON SAL</v>
          </cell>
          <cell r="T196" t="str">
            <v>N/A</v>
          </cell>
          <cell r="U196" t="str">
            <v>N/A</v>
          </cell>
          <cell r="V196" t="str">
            <v>C_OPSE_OIL_Z11</v>
          </cell>
          <cell r="W196" t="str">
            <v>P236.01 Technical Support</v>
          </cell>
          <cell r="X196" t="str">
            <v>S7200 Services</v>
          </cell>
          <cell r="Y196" t="str">
            <v>A2180 Feasibility Expenses</v>
          </cell>
          <cell r="AB196">
            <v>68079275</v>
          </cell>
          <cell r="AC196">
            <v>287520</v>
          </cell>
          <cell r="AD196">
            <v>510730.73770491802</v>
          </cell>
        </row>
        <row r="197">
          <cell r="A197">
            <v>102268</v>
          </cell>
          <cell r="B197" t="str">
            <v>RESEARCH AND DEVELOPMENT</v>
          </cell>
          <cell r="C197">
            <v>102268</v>
          </cell>
          <cell r="D197" t="str">
            <v>RANDD, TECH AND UNIVERSITY LIAISON ACTIVITIES</v>
          </cell>
          <cell r="E197">
            <v>415008</v>
          </cell>
          <cell r="F197">
            <v>4150</v>
          </cell>
          <cell r="G197" t="str">
            <v>CDPA</v>
          </cell>
          <cell r="H197" t="str">
            <v>BASE JV</v>
          </cell>
          <cell r="I197" t="str">
            <v>CC &amp; MD</v>
          </cell>
          <cell r="J197" t="str">
            <v>EXTERNAL RELATIONS</v>
          </cell>
          <cell r="K197" t="str">
            <v>External Relations Manager</v>
          </cell>
          <cell r="L197" t="str">
            <v>Social Performance &amp; Social Investment Manager</v>
          </cell>
          <cell r="M197" t="str">
            <v>CHIGBO ENENMO</v>
          </cell>
          <cell r="N197" t="str">
            <v>EXTERNAL RELATIONS</v>
          </cell>
          <cell r="O197" t="str">
            <v>SOKUNBI, ADEOLA</v>
          </cell>
          <cell r="P197" t="str">
            <v>HARCOURT.STANLEY@SHELL.COM</v>
          </cell>
          <cell r="Q197" t="str">
            <v>OPEX</v>
          </cell>
          <cell r="R197" t="str">
            <v>OPEX</v>
          </cell>
          <cell r="S197" t="str">
            <v>NON SAL</v>
          </cell>
          <cell r="T197" t="str">
            <v>N/A</v>
          </cell>
          <cell r="U197" t="str">
            <v>N/A</v>
          </cell>
          <cell r="V197" t="str">
            <v>C_OPSE_OIL_Z11</v>
          </cell>
          <cell r="W197" t="str">
            <v>P236.01 Technical Support</v>
          </cell>
          <cell r="X197" t="str">
            <v>S7200 Services</v>
          </cell>
          <cell r="Y197" t="str">
            <v>A2180 Feasibility Expenses</v>
          </cell>
          <cell r="AB197">
            <v>317000000</v>
          </cell>
          <cell r="AC197">
            <v>131580</v>
          </cell>
          <cell r="AD197">
            <v>1170924.2622950822</v>
          </cell>
        </row>
        <row r="198">
          <cell r="A198">
            <v>102269</v>
          </cell>
          <cell r="B198" t="str">
            <v>PE DISCIPLINE PORTFOLIO ACTIVITIES</v>
          </cell>
          <cell r="C198">
            <v>102269</v>
          </cell>
          <cell r="D198" t="str">
            <v>PE DISCIPLINE PORTFOLIO ACTIVITIES</v>
          </cell>
          <cell r="E198">
            <v>413001</v>
          </cell>
          <cell r="F198">
            <v>4130</v>
          </cell>
          <cell r="G198" t="str">
            <v>PE</v>
          </cell>
          <cell r="H198" t="str">
            <v>BASE JV</v>
          </cell>
          <cell r="I198" t="str">
            <v>DEVELOPMENT</v>
          </cell>
          <cell r="J198" t="str">
            <v>DEVELOPMENT</v>
          </cell>
          <cell r="K198" t="str">
            <v>Manager, Tech Integration and PE</v>
          </cell>
          <cell r="L198" t="str">
            <v>Production Geosciences Discipline Lead</v>
          </cell>
          <cell r="M198" t="str">
            <v>MOJEED OKUNADE</v>
          </cell>
          <cell r="N198" t="str">
            <v>DEVELOPMENT</v>
          </cell>
          <cell r="O198" t="str">
            <v>ENONCHE, VANESSA</v>
          </cell>
          <cell r="P198" t="str">
            <v>NENGI.PEPPLE@SHELL.COM</v>
          </cell>
          <cell r="Q198" t="str">
            <v>OPEX</v>
          </cell>
          <cell r="R198" t="str">
            <v>OPEX</v>
          </cell>
          <cell r="S198" t="str">
            <v>NON SAL</v>
          </cell>
          <cell r="T198" t="str">
            <v>N/A</v>
          </cell>
          <cell r="U198" t="str">
            <v>N/A</v>
          </cell>
          <cell r="V198" t="str">
            <v>C_OPSE_OIL_Z11</v>
          </cell>
          <cell r="W198" t="str">
            <v>P236.01 Technical Support</v>
          </cell>
          <cell r="X198" t="str">
            <v>S7200 Services</v>
          </cell>
          <cell r="Y198" t="str">
            <v>A2180 Feasibility Expenses</v>
          </cell>
          <cell r="AB198">
            <v>7615384</v>
          </cell>
          <cell r="AC198">
            <v>39312</v>
          </cell>
          <cell r="AD198">
            <v>64280.472131147544</v>
          </cell>
        </row>
        <row r="199">
          <cell r="A199">
            <v>102280</v>
          </cell>
          <cell r="B199" t="str">
            <v>CORPORATE WELLS &amp; RESERVOIR SURVEILLANCE</v>
          </cell>
          <cell r="C199">
            <v>102280</v>
          </cell>
          <cell r="D199" t="str">
            <v>CORP WELLS AND RESERVOIR SURVEILLANCE</v>
          </cell>
          <cell r="E199">
            <v>411001</v>
          </cell>
          <cell r="F199">
            <v>4110</v>
          </cell>
          <cell r="G199" t="str">
            <v>PE</v>
          </cell>
          <cell r="H199" t="str">
            <v>BASE JV</v>
          </cell>
          <cell r="I199" t="str">
            <v>DEVELOPMENT</v>
          </cell>
          <cell r="J199" t="str">
            <v>DEVELOPMENT</v>
          </cell>
          <cell r="K199" t="str">
            <v>Development Manager, Onshore Assets</v>
          </cell>
          <cell r="L199" t="str">
            <v>Subsurface Operations Interface Manager</v>
          </cell>
          <cell r="M199" t="str">
            <v>MOJEED OKUNADE</v>
          </cell>
          <cell r="N199" t="str">
            <v>DEVELOPMENT</v>
          </cell>
          <cell r="O199" t="str">
            <v>ENONCHE, VANESSA</v>
          </cell>
          <cell r="P199" t="str">
            <v>IFEANYICHUKWU.OFIA@SHELL.COM</v>
          </cell>
          <cell r="Q199" t="str">
            <v>OPEX</v>
          </cell>
          <cell r="R199" t="str">
            <v>OPEX</v>
          </cell>
          <cell r="S199" t="str">
            <v>NON SAL</v>
          </cell>
          <cell r="T199" t="str">
            <v>N/A</v>
          </cell>
          <cell r="U199" t="str">
            <v>N/A</v>
          </cell>
          <cell r="V199" t="str">
            <v>C_OPSE_OIL_Z11</v>
          </cell>
          <cell r="W199" t="str">
            <v>P232 Well Mtce, Testing &amp; Stimulation</v>
          </cell>
          <cell r="X199" t="str">
            <v>S7200 Services</v>
          </cell>
          <cell r="Y199" t="str">
            <v>A2130 Well/Mine Maintenance</v>
          </cell>
          <cell r="AB199">
            <v>787122757.94910014</v>
          </cell>
          <cell r="AC199">
            <v>5043651.7071557576</v>
          </cell>
          <cell r="AD199">
            <v>7624382.0610872349</v>
          </cell>
        </row>
        <row r="200">
          <cell r="A200">
            <v>102285</v>
          </cell>
          <cell r="B200" t="str">
            <v xml:space="preserve">CATERING/ACCOMM/HOUSE KEEPING SWAMP 2   </v>
          </cell>
          <cell r="C200">
            <v>102285</v>
          </cell>
          <cell r="D200" t="str">
            <v xml:space="preserve">CATERING/ACCOMM/HOUSE KEEPING SWAMP 2   </v>
          </cell>
          <cell r="E200">
            <v>415004</v>
          </cell>
          <cell r="F200">
            <v>4150</v>
          </cell>
          <cell r="G200" t="str">
            <v>G&amp;A</v>
          </cell>
          <cell r="H200" t="str">
            <v>BASE JV</v>
          </cell>
          <cell r="I200" t="str">
            <v>PRODUCTION</v>
          </cell>
          <cell r="J200" t="str">
            <v>PRODUCTION</v>
          </cell>
          <cell r="K200" t="str">
            <v>Asset Manager, Swamp West Hub</v>
          </cell>
          <cell r="L200" t="str">
            <v>Forcados Terminal Installation Manager</v>
          </cell>
          <cell r="M200" t="str">
            <v>IRETI OMOTOSO</v>
          </cell>
          <cell r="N200" t="str">
            <v>PRODUCTION</v>
          </cell>
          <cell r="O200" t="str">
            <v>MBANEFO, DUBEM</v>
          </cell>
          <cell r="P200" t="str">
            <v>MAXWELL.OGHOLOH@SHELL.COM</v>
          </cell>
          <cell r="Q200" t="str">
            <v>OPEX</v>
          </cell>
          <cell r="R200" t="str">
            <v>OPEX</v>
          </cell>
          <cell r="S200" t="str">
            <v>NON SAL</v>
          </cell>
          <cell r="T200" t="str">
            <v>N/A</v>
          </cell>
          <cell r="U200" t="str">
            <v>N/A</v>
          </cell>
          <cell r="V200" t="str">
            <v>N/A</v>
          </cell>
          <cell r="W200" t="str">
            <v>P231 Production Operations</v>
          </cell>
          <cell r="X200" t="str">
            <v>S7200 Services</v>
          </cell>
          <cell r="Y200" t="str">
            <v>A2110 Production Operations</v>
          </cell>
          <cell r="AB200">
            <v>0</v>
          </cell>
          <cell r="AC200">
            <v>0</v>
          </cell>
          <cell r="AD200">
            <v>0</v>
          </cell>
        </row>
        <row r="201">
          <cell r="A201">
            <v>108552</v>
          </cell>
          <cell r="B201" t="str">
            <v>SUG UPSTREAM GAS - SALARY</v>
          </cell>
          <cell r="C201">
            <v>101468</v>
          </cell>
          <cell r="D201" t="str">
            <v>OVERHEADS, SUG GM UPSTREAM GAS</v>
          </cell>
          <cell r="E201">
            <v>415002</v>
          </cell>
          <cell r="F201">
            <v>4150</v>
          </cell>
          <cell r="G201" t="str">
            <v>G&amp;A</v>
          </cell>
          <cell r="H201" t="str">
            <v>BASE JV</v>
          </cell>
          <cell r="I201" t="str">
            <v>COMMERCIAL / GAS</v>
          </cell>
          <cell r="J201" t="str">
            <v>COMMERCIAL / GAS</v>
          </cell>
          <cell r="K201" t="str">
            <v>Integration/Demand &amp; Supply Planning Mgr</v>
          </cell>
          <cell r="L201" t="str">
            <v>Technical Planning Manager</v>
          </cell>
          <cell r="M201" t="str">
            <v>OLATUNDE ODUWOLE</v>
          </cell>
          <cell r="N201" t="str">
            <v>GAS</v>
          </cell>
          <cell r="O201" t="str">
            <v>BELO-OSAGIE, OGOCHUKWU</v>
          </cell>
          <cell r="P201" t="str">
            <v>CHUKWUEMEKA.EKEKE@SHELL.COM</v>
          </cell>
          <cell r="Q201" t="str">
            <v>OPEX</v>
          </cell>
          <cell r="R201" t="str">
            <v>OPEX</v>
          </cell>
          <cell r="S201" t="str">
            <v>NON SAL</v>
          </cell>
          <cell r="T201" t="str">
            <v>N/A</v>
          </cell>
          <cell r="U201" t="str">
            <v>N/A</v>
          </cell>
          <cell r="V201" t="str">
            <v>N/A</v>
          </cell>
          <cell r="W201" t="str">
            <v>P235 Direct Management</v>
          </cell>
          <cell r="X201" t="str">
            <v>S7200 Services</v>
          </cell>
          <cell r="Y201" t="str">
            <v>A2170 Direct Mngt and Overheads</v>
          </cell>
          <cell r="AB201">
            <v>0</v>
          </cell>
          <cell r="AC201">
            <v>0</v>
          </cell>
          <cell r="AD201">
            <v>0</v>
          </cell>
        </row>
        <row r="202">
          <cell r="A202">
            <v>101631</v>
          </cell>
          <cell r="B202" t="str">
            <v>SALARIES WAGES &amp; O/H LAND AREA 1 EAST</v>
          </cell>
          <cell r="C202">
            <v>101631</v>
          </cell>
          <cell r="D202" t="str">
            <v>LAND AREA EAST OVERHEADS_SERVICES MGT (ADMIN SERVICES COST)</v>
          </cell>
          <cell r="E202">
            <v>415002</v>
          </cell>
          <cell r="F202">
            <v>4150</v>
          </cell>
          <cell r="G202" t="str">
            <v>G&amp;A</v>
          </cell>
          <cell r="H202" t="str">
            <v>BASE JV</v>
          </cell>
          <cell r="I202" t="str">
            <v>PRODUCTION</v>
          </cell>
          <cell r="J202" t="str">
            <v>PRODUCTION</v>
          </cell>
          <cell r="K202" t="str">
            <v>Asset Manager, Land East Hub</v>
          </cell>
          <cell r="L202" t="str">
            <v>Asset Management Integration Lead</v>
          </cell>
          <cell r="M202" t="str">
            <v>IRETI OMOTOSO</v>
          </cell>
          <cell r="N202" t="str">
            <v>PRODUCTION</v>
          </cell>
          <cell r="O202" t="str">
            <v>ADEDIRAN, ADEWALE</v>
          </cell>
          <cell r="P202" t="str">
            <v>RUTH.OLUWOLE@SHELL.COM</v>
          </cell>
          <cell r="Q202" t="str">
            <v>OPEX</v>
          </cell>
          <cell r="R202" t="str">
            <v>OPEX</v>
          </cell>
          <cell r="S202" t="str">
            <v>NON SAL</v>
          </cell>
          <cell r="T202" t="str">
            <v>N/A</v>
          </cell>
          <cell r="U202" t="str">
            <v>N/A</v>
          </cell>
          <cell r="V202" t="str">
            <v>C_OPSE_OIL_Z11</v>
          </cell>
          <cell r="W202" t="str">
            <v>P231 Production Operations</v>
          </cell>
          <cell r="X202" t="str">
            <v>S7200 Services</v>
          </cell>
          <cell r="Y202" t="str">
            <v>A2110 Production Operations</v>
          </cell>
          <cell r="AB202">
            <v>50936537.9905596</v>
          </cell>
          <cell r="AC202">
            <v>0</v>
          </cell>
          <cell r="AD202">
            <v>167005.0425919987</v>
          </cell>
        </row>
        <row r="203">
          <cell r="A203">
            <v>102310</v>
          </cell>
          <cell r="B203" t="str">
            <v>CORPORATE WELL INTEGRITY ACTIVITIES</v>
          </cell>
          <cell r="C203">
            <v>102310</v>
          </cell>
          <cell r="D203" t="str">
            <v>CORP WELL INTEGRITY</v>
          </cell>
          <cell r="E203">
            <v>411001</v>
          </cell>
          <cell r="F203">
            <v>4110</v>
          </cell>
          <cell r="G203" t="str">
            <v>PE</v>
          </cell>
          <cell r="H203" t="str">
            <v>BASE JV</v>
          </cell>
          <cell r="I203" t="str">
            <v>DEVELOPMENT</v>
          </cell>
          <cell r="J203" t="str">
            <v>DEVELOPMENT</v>
          </cell>
          <cell r="K203" t="str">
            <v>Development Manager, Onshore Assets</v>
          </cell>
          <cell r="L203" t="str">
            <v>Subsurface Operations Interface Manager</v>
          </cell>
          <cell r="M203" t="str">
            <v>MOJEED OKUNADE</v>
          </cell>
          <cell r="N203" t="str">
            <v>DEVELOPMENT</v>
          </cell>
          <cell r="O203" t="str">
            <v>ENONCHE, VANESSA</v>
          </cell>
          <cell r="P203" t="str">
            <v>IFEANYICHUKWU.OFIA@SHELL.COM</v>
          </cell>
          <cell r="Q203" t="str">
            <v>OPEX</v>
          </cell>
          <cell r="R203" t="str">
            <v>OPEX</v>
          </cell>
          <cell r="S203" t="str">
            <v>NON SAL</v>
          </cell>
          <cell r="T203" t="str">
            <v>N/A</v>
          </cell>
          <cell r="U203" t="str">
            <v>N/A</v>
          </cell>
          <cell r="V203" t="str">
            <v>N/A</v>
          </cell>
          <cell r="W203" t="str">
            <v>P232 Well Mtce, Testing &amp; Stimulation</v>
          </cell>
          <cell r="X203" t="str">
            <v>S7200 Services</v>
          </cell>
          <cell r="Y203" t="str">
            <v>A2130 Well/Mine Maintenance</v>
          </cell>
          <cell r="AB203">
            <v>0</v>
          </cell>
          <cell r="AC203">
            <v>0</v>
          </cell>
          <cell r="AD203">
            <v>0</v>
          </cell>
        </row>
        <row r="204">
          <cell r="A204">
            <v>104910</v>
          </cell>
          <cell r="B204" t="str">
            <v>SALARIES WAGES &amp; OH LAND AREA 2 EAST</v>
          </cell>
          <cell r="C204">
            <v>101631</v>
          </cell>
          <cell r="D204" t="str">
            <v>LAND AREA EAST OVERHEADS_SERVICES MGT (ADMIN SERVICES COST)</v>
          </cell>
          <cell r="E204">
            <v>415002</v>
          </cell>
          <cell r="F204">
            <v>4150</v>
          </cell>
          <cell r="G204" t="str">
            <v>G&amp;A</v>
          </cell>
          <cell r="H204" t="str">
            <v>BASE JV</v>
          </cell>
          <cell r="I204" t="str">
            <v>PRODUCTION</v>
          </cell>
          <cell r="J204" t="str">
            <v>PRODUCTION</v>
          </cell>
          <cell r="K204" t="str">
            <v>Asset Manager, Central Hub</v>
          </cell>
          <cell r="L204" t="str">
            <v>Asset Management Integration Lead</v>
          </cell>
          <cell r="M204" t="str">
            <v>IRETI OMOTOSO</v>
          </cell>
          <cell r="N204" t="str">
            <v>PRODUCTION</v>
          </cell>
          <cell r="O204" t="str">
            <v>ADEDIRAN, ADEWALE</v>
          </cell>
          <cell r="P204" t="str">
            <v>RUTH.OLUWOLE@SHELL.COM</v>
          </cell>
          <cell r="Q204" t="str">
            <v>OPEX</v>
          </cell>
          <cell r="R204" t="str">
            <v>OPEX</v>
          </cell>
          <cell r="S204" t="str">
            <v>NON SAL</v>
          </cell>
          <cell r="T204" t="str">
            <v>N/A</v>
          </cell>
          <cell r="U204" t="str">
            <v>N/A</v>
          </cell>
          <cell r="V204" t="str">
            <v>C_OPSE_OIL_Z11</v>
          </cell>
          <cell r="W204" t="str">
            <v>P231 Production Operations</v>
          </cell>
          <cell r="X204" t="str">
            <v>S7200 Services</v>
          </cell>
          <cell r="Y204" t="str">
            <v>A2110 Production Operations</v>
          </cell>
          <cell r="AB204">
            <v>138396760.39999998</v>
          </cell>
          <cell r="AC204">
            <v>0</v>
          </cell>
          <cell r="AD204">
            <v>453759.87016393436</v>
          </cell>
        </row>
        <row r="205">
          <cell r="A205">
            <v>112981</v>
          </cell>
          <cell r="B205" t="str">
            <v>OVERHEADS LAND AREA2</v>
          </cell>
          <cell r="C205">
            <v>101631</v>
          </cell>
          <cell r="D205" t="str">
            <v>LAND AREA EAST OVERHEADS_SERVICES MGT (ADMIN SERVICES COST)</v>
          </cell>
          <cell r="E205">
            <v>415002</v>
          </cell>
          <cell r="F205">
            <v>4150</v>
          </cell>
          <cell r="G205" t="str">
            <v>G&amp;A</v>
          </cell>
          <cell r="H205" t="str">
            <v>BASE JV</v>
          </cell>
          <cell r="I205" t="str">
            <v>PRODUCTION</v>
          </cell>
          <cell r="J205" t="str">
            <v>PRODUCTION</v>
          </cell>
          <cell r="K205" t="str">
            <v>Asset Manager, Central Hub</v>
          </cell>
          <cell r="L205" t="str">
            <v>Asset Management Integration Lead</v>
          </cell>
          <cell r="M205" t="str">
            <v>IRETI OMOTOSO</v>
          </cell>
          <cell r="N205" t="str">
            <v>PRODUCTION</v>
          </cell>
          <cell r="O205" t="str">
            <v>ADEDIRAN, ADEWALE</v>
          </cell>
          <cell r="P205" t="str">
            <v>RUTH.OLUWOLE@SHELL.COM</v>
          </cell>
          <cell r="Q205" t="str">
            <v>OPEX</v>
          </cell>
          <cell r="R205" t="str">
            <v>OPEX</v>
          </cell>
          <cell r="S205" t="str">
            <v>NON SAL</v>
          </cell>
          <cell r="T205" t="str">
            <v>N/A</v>
          </cell>
          <cell r="U205" t="str">
            <v>N/A</v>
          </cell>
          <cell r="V205" t="str">
            <v>C_OPSE_OIL_Z11</v>
          </cell>
          <cell r="W205" t="str">
            <v>P231 Production Operations</v>
          </cell>
          <cell r="X205" t="str">
            <v>S7200 Services</v>
          </cell>
          <cell r="Y205" t="str">
            <v>A2110 Production Operations</v>
          </cell>
          <cell r="AB205">
            <v>47399928</v>
          </cell>
          <cell r="AC205">
            <v>60832</v>
          </cell>
          <cell r="AD205">
            <v>216241.6</v>
          </cell>
        </row>
        <row r="206">
          <cell r="A206">
            <v>102350</v>
          </cell>
          <cell r="B206" t="str">
            <v>OVERHEADS, FSCQB SCM BUSINESS IMPROVEMENT_NIPEX</v>
          </cell>
          <cell r="C206">
            <v>102350</v>
          </cell>
          <cell r="D206" t="str">
            <v>OVERHEADS, FSCNB SCM BUSINESS IMPROVEMENT_NIPEX</v>
          </cell>
          <cell r="E206">
            <v>421000</v>
          </cell>
          <cell r="F206">
            <v>4210</v>
          </cell>
          <cell r="G206" t="str">
            <v>PMM</v>
          </cell>
          <cell r="H206" t="str">
            <v>BASE JV</v>
          </cell>
          <cell r="I206" t="str">
            <v>FINANCE</v>
          </cell>
          <cell r="J206" t="str">
            <v>CONTRACTING &amp; PROCUREMENT</v>
          </cell>
          <cell r="K206" t="str">
            <v>Manager CP UI Nigeria &amp; Gabon</v>
          </cell>
          <cell r="L206" t="str">
            <v xml:space="preserve">PM Corporate Services </v>
          </cell>
          <cell r="M206" t="str">
            <v>CHIGBO ENENMO</v>
          </cell>
          <cell r="N206" t="str">
            <v>FINANCE/CP</v>
          </cell>
          <cell r="O206" t="str">
            <v>AJILIMA- ISAAC, HAWA</v>
          </cell>
          <cell r="P206" t="str">
            <v>AMBROSE.EKO@SHELL.COM</v>
          </cell>
          <cell r="Q206" t="str">
            <v>OPEX</v>
          </cell>
          <cell r="R206" t="str">
            <v>OPEX</v>
          </cell>
          <cell r="S206" t="str">
            <v>NON SAL</v>
          </cell>
          <cell r="T206" t="str">
            <v>N/A</v>
          </cell>
          <cell r="U206" t="str">
            <v>N/A</v>
          </cell>
          <cell r="V206" t="str">
            <v>C_OPSE_OIL_Z11</v>
          </cell>
          <cell r="W206" t="str">
            <v>P236.07 Procurement Management</v>
          </cell>
          <cell r="X206" t="str">
            <v>S7200 Services</v>
          </cell>
          <cell r="Y206" t="str">
            <v>A2340 Overhead</v>
          </cell>
          <cell r="AB206">
            <v>0</v>
          </cell>
          <cell r="AC206">
            <v>600000</v>
          </cell>
          <cell r="AD206">
            <v>600000</v>
          </cell>
        </row>
        <row r="207">
          <cell r="A207">
            <v>112984</v>
          </cell>
          <cell r="B207" t="str">
            <v xml:space="preserve">PAE GEN OVERHEADS </v>
          </cell>
          <cell r="C207">
            <v>101631</v>
          </cell>
          <cell r="D207" t="str">
            <v>LAND AREA EAST OVERHEADS_SERVICES MGT (ADMIN SERVICES COST)</v>
          </cell>
          <cell r="E207">
            <v>415002</v>
          </cell>
          <cell r="F207">
            <v>4150</v>
          </cell>
          <cell r="G207" t="str">
            <v>G&amp;A</v>
          </cell>
          <cell r="H207" t="str">
            <v>BASE JV</v>
          </cell>
          <cell r="I207" t="str">
            <v>PRODUCTION</v>
          </cell>
          <cell r="J207" t="str">
            <v>PRODUCTION</v>
          </cell>
          <cell r="K207" t="str">
            <v>Asset Manager, Central Hub</v>
          </cell>
          <cell r="L207" t="str">
            <v>Asset Management Integration Lead</v>
          </cell>
          <cell r="M207" t="str">
            <v>IRETI OMOTOSO</v>
          </cell>
          <cell r="N207" t="str">
            <v>PRODUCTION</v>
          </cell>
          <cell r="O207" t="str">
            <v>ADEDIRAN, ADEWALE</v>
          </cell>
          <cell r="P207" t="str">
            <v>RUTH.OLUWOLE@SHELL.COM</v>
          </cell>
          <cell r="Q207" t="str">
            <v>OPEX</v>
          </cell>
          <cell r="R207" t="str">
            <v>OPEX</v>
          </cell>
          <cell r="S207" t="str">
            <v>NON SAL</v>
          </cell>
          <cell r="T207" t="str">
            <v>N/A</v>
          </cell>
          <cell r="U207" t="str">
            <v>N/A</v>
          </cell>
          <cell r="V207" t="str">
            <v>N/A</v>
          </cell>
          <cell r="W207" t="str">
            <v>P231 Production Operations</v>
          </cell>
          <cell r="X207" t="str">
            <v>S7200 Services</v>
          </cell>
          <cell r="Y207" t="str">
            <v>A2110 Production Operations</v>
          </cell>
          <cell r="AB207">
            <v>129767036.46146999</v>
          </cell>
          <cell r="AC207">
            <v>5580.8399999999992</v>
          </cell>
          <cell r="AD207">
            <v>431046.53331629507</v>
          </cell>
        </row>
        <row r="208">
          <cell r="A208">
            <v>113077</v>
          </cell>
          <cell r="B208" t="str">
            <v>GENERAL OVERHEAD GBARAN</v>
          </cell>
          <cell r="C208">
            <v>101631</v>
          </cell>
          <cell r="D208" t="str">
            <v>LAND AREA EAST OVERHEADS_SERVICES MGT (ADMIN SERVICES COST)</v>
          </cell>
          <cell r="E208">
            <v>415002</v>
          </cell>
          <cell r="F208">
            <v>4150</v>
          </cell>
          <cell r="G208" t="str">
            <v>G&amp;A</v>
          </cell>
          <cell r="H208" t="str">
            <v>BASE JV</v>
          </cell>
          <cell r="I208" t="str">
            <v>PRODUCTION</v>
          </cell>
          <cell r="J208" t="str">
            <v>PRODUCTION</v>
          </cell>
          <cell r="K208" t="str">
            <v>Asset Manager, Central Hub</v>
          </cell>
          <cell r="L208" t="str">
            <v>Asset Management Integration Lead</v>
          </cell>
          <cell r="M208" t="str">
            <v>IRETI OMOTOSO</v>
          </cell>
          <cell r="N208" t="str">
            <v>PRODUCTION</v>
          </cell>
          <cell r="O208" t="str">
            <v>ADEDIRAN, ADEWALE</v>
          </cell>
          <cell r="P208" t="str">
            <v>RUTH.OLUWOLE@SHELL.COM</v>
          </cell>
          <cell r="Q208" t="str">
            <v>OPEX</v>
          </cell>
          <cell r="R208" t="str">
            <v>OPEX</v>
          </cell>
          <cell r="S208" t="str">
            <v>NON SAL</v>
          </cell>
          <cell r="T208" t="str">
            <v>N/A</v>
          </cell>
          <cell r="U208" t="str">
            <v>N/A</v>
          </cell>
          <cell r="V208" t="str">
            <v>N/A</v>
          </cell>
          <cell r="W208" t="str">
            <v>P231 Production Operations</v>
          </cell>
          <cell r="X208" t="str">
            <v>S7200 Services</v>
          </cell>
          <cell r="Y208" t="str">
            <v>A2110 Production Operations</v>
          </cell>
          <cell r="AB208">
            <v>0</v>
          </cell>
          <cell r="AC208">
            <v>0</v>
          </cell>
          <cell r="AD208">
            <v>0</v>
          </cell>
        </row>
        <row r="209">
          <cell r="A209">
            <v>102192</v>
          </cell>
          <cell r="B209" t="str">
            <v>OVERHEADS, PNCFSC CORPORATE SECURITY - TRAVELS</v>
          </cell>
          <cell r="C209">
            <v>102192</v>
          </cell>
          <cell r="D209" t="str">
            <v>OVERHEADS, CORPORATE SECURITY- TRAVELS</v>
          </cell>
          <cell r="E209">
            <v>415007</v>
          </cell>
          <cell r="F209">
            <v>4150</v>
          </cell>
          <cell r="G209" t="str">
            <v>G&amp;A</v>
          </cell>
          <cell r="H209" t="str">
            <v>BASE JV</v>
          </cell>
          <cell r="I209" t="str">
            <v>CC &amp; MD</v>
          </cell>
          <cell r="J209" t="str">
            <v>SECURITY</v>
          </cell>
          <cell r="K209" t="str">
            <v>General Manager, Security</v>
          </cell>
          <cell r="L209" t="str">
            <v>Head Security Strategy Planning &amp; Capabi</v>
          </cell>
          <cell r="M209" t="str">
            <v>CHIGBO ENENMO</v>
          </cell>
          <cell r="N209" t="str">
            <v>SECURITY</v>
          </cell>
          <cell r="O209" t="str">
            <v>OLOWOLAGBA, SUNKANMI</v>
          </cell>
          <cell r="P209" t="str">
            <v>GILDA.CHIME@SHELL.COM</v>
          </cell>
          <cell r="Q209" t="str">
            <v>OPEX</v>
          </cell>
          <cell r="R209" t="str">
            <v>OPEX</v>
          </cell>
          <cell r="S209" t="str">
            <v>NON SAL</v>
          </cell>
          <cell r="T209" t="str">
            <v>N/A</v>
          </cell>
          <cell r="U209" t="str">
            <v>N/A</v>
          </cell>
          <cell r="V209" t="str">
            <v>C_OPSE_OIL_Z11</v>
          </cell>
          <cell r="W209" t="str">
            <v>P231 Production Operations</v>
          </cell>
          <cell r="X209" t="str">
            <v>S7200 Services</v>
          </cell>
          <cell r="Y209" t="str">
            <v>A2110 Production Operations</v>
          </cell>
          <cell r="AB209">
            <v>132368000</v>
          </cell>
          <cell r="AC209">
            <v>90998</v>
          </cell>
          <cell r="AD209">
            <v>524991</v>
          </cell>
        </row>
        <row r="210">
          <cell r="A210">
            <v>102354</v>
          </cell>
          <cell r="B210" t="str">
            <v>FSCQJ PROJECTS SCM PROCUREMENT_PROFESSIONAL FEE/SERVICES</v>
          </cell>
          <cell r="C210">
            <v>102354</v>
          </cell>
          <cell r="D210" t="str">
            <v>NCD_PROFESSIONAL FEES AND STUDIES</v>
          </cell>
          <cell r="E210">
            <v>415002</v>
          </cell>
          <cell r="F210">
            <v>4150</v>
          </cell>
          <cell r="G210" t="str">
            <v>G&amp;A</v>
          </cell>
          <cell r="H210" t="str">
            <v>BASE JV</v>
          </cell>
          <cell r="I210" t="str">
            <v>FINANCE</v>
          </cell>
          <cell r="J210" t="str">
            <v>CONTRACTING &amp; PROCUREMENT</v>
          </cell>
          <cell r="K210" t="str">
            <v>Manager CP UI Nigeria &amp; Gabon</v>
          </cell>
          <cell r="L210" t="str">
            <v>GM NCD &amp; SPDC CP Manager</v>
          </cell>
          <cell r="M210" t="str">
            <v>CHIGBO ENENMO</v>
          </cell>
          <cell r="N210" t="str">
            <v>FINANCE/CP</v>
          </cell>
          <cell r="O210" t="str">
            <v>AJILIMA- ISAAC, HAWA</v>
          </cell>
          <cell r="P210" t="str">
            <v>OSIKHENA.OJIOR@SHELL.COM</v>
          </cell>
          <cell r="Q210" t="str">
            <v>OPEX</v>
          </cell>
          <cell r="R210" t="str">
            <v>OPEX</v>
          </cell>
          <cell r="S210" t="str">
            <v>NON SAL</v>
          </cell>
          <cell r="T210" t="str">
            <v>N/A</v>
          </cell>
          <cell r="U210" t="str">
            <v>N/A</v>
          </cell>
          <cell r="V210" t="str">
            <v>C_OPSE_OIL_Z11</v>
          </cell>
          <cell r="W210" t="str">
            <v>P236.07 Procurement Management</v>
          </cell>
          <cell r="X210" t="str">
            <v>S7200 Services</v>
          </cell>
          <cell r="Y210" t="str">
            <v>A2340 Overhead</v>
          </cell>
          <cell r="AB210">
            <v>0</v>
          </cell>
          <cell r="AC210">
            <v>0</v>
          </cell>
          <cell r="AD210">
            <v>0</v>
          </cell>
        </row>
        <row r="211">
          <cell r="A211">
            <v>108582</v>
          </cell>
          <cell r="B211" t="str">
            <v>SECURITY STAFF SALARIES</v>
          </cell>
          <cell r="C211">
            <v>102192</v>
          </cell>
          <cell r="D211" t="str">
            <v>OVERHEADS, CORPORATE SECURITY- TRAVELS</v>
          </cell>
          <cell r="E211">
            <v>415007</v>
          </cell>
          <cell r="F211">
            <v>4150</v>
          </cell>
          <cell r="G211" t="str">
            <v>G&amp;A</v>
          </cell>
          <cell r="H211" t="str">
            <v>BASE JV</v>
          </cell>
          <cell r="I211" t="str">
            <v>CC &amp; MD</v>
          </cell>
          <cell r="J211" t="str">
            <v>SECURITY</v>
          </cell>
          <cell r="K211" t="str">
            <v>General Manager, Security</v>
          </cell>
          <cell r="L211" t="str">
            <v>Head Security Strategy Planning &amp; Capabi</v>
          </cell>
          <cell r="M211" t="str">
            <v>CHIGBO ENENMO</v>
          </cell>
          <cell r="N211" t="str">
            <v>SECURITY</v>
          </cell>
          <cell r="O211" t="str">
            <v>OLOWOLAGBA, SUNKANMI</v>
          </cell>
          <cell r="P211" t="str">
            <v>GILDA.CHIME@SHELL.COM</v>
          </cell>
          <cell r="Q211" t="str">
            <v>OPEX</v>
          </cell>
          <cell r="R211" t="str">
            <v>OPEX</v>
          </cell>
          <cell r="S211" t="str">
            <v>NON SAL</v>
          </cell>
          <cell r="T211" t="str">
            <v>N/A</v>
          </cell>
          <cell r="U211" t="str">
            <v>N/A</v>
          </cell>
          <cell r="V211" t="str">
            <v>N/A</v>
          </cell>
          <cell r="W211" t="str">
            <v>P244.01 Other Production Expenses</v>
          </cell>
          <cell r="X211" t="str">
            <v>S7200 Services</v>
          </cell>
          <cell r="Y211" t="str">
            <v>A2110 Production Operations</v>
          </cell>
          <cell r="AB211">
            <v>0</v>
          </cell>
          <cell r="AC211">
            <v>0</v>
          </cell>
          <cell r="AD211">
            <v>0</v>
          </cell>
        </row>
        <row r="212">
          <cell r="A212">
            <v>102356</v>
          </cell>
          <cell r="B212" t="str">
            <v>PROD PLANNING</v>
          </cell>
          <cell r="C212" t="str">
            <v>New_UPDS</v>
          </cell>
          <cell r="D212" t="str">
            <v>NEW_UPDS</v>
          </cell>
          <cell r="E212">
            <v>413001</v>
          </cell>
          <cell r="F212">
            <v>4130</v>
          </cell>
          <cell r="G212" t="str">
            <v>PMM</v>
          </cell>
          <cell r="H212" t="str">
            <v>BASE JV</v>
          </cell>
          <cell r="I212" t="str">
            <v>PRODUCTION</v>
          </cell>
          <cell r="J212" t="str">
            <v>PRODUCTION</v>
          </cell>
          <cell r="K212" t="str">
            <v>Production Services Manager</v>
          </cell>
          <cell r="L212" t="str">
            <v xml:space="preserve">	Head Oil &amp; Gas Planning and Performance Mgmt                         </v>
          </cell>
          <cell r="M212" t="str">
            <v>IRETI OMOTOSO</v>
          </cell>
          <cell r="N212" t="str">
            <v>PRODUCTION</v>
          </cell>
          <cell r="O212" t="str">
            <v>ADEPOJU, OPEYEMI</v>
          </cell>
          <cell r="P212" t="str">
            <v>ABIODUN.BUSARI@SHELL.COM</v>
          </cell>
          <cell r="Q212" t="str">
            <v>OPEX</v>
          </cell>
          <cell r="R212" t="str">
            <v>OPEX</v>
          </cell>
          <cell r="S212" t="str">
            <v>NON SAL</v>
          </cell>
          <cell r="T212" t="str">
            <v>N/A</v>
          </cell>
          <cell r="U212" t="str">
            <v>N/A</v>
          </cell>
          <cell r="V212" t="str">
            <v>C_OPSE_OIL_Z11</v>
          </cell>
          <cell r="W212" t="str">
            <v>P235 Direct Management</v>
          </cell>
          <cell r="X212" t="str">
            <v>S7200 Services</v>
          </cell>
          <cell r="Y212" t="str">
            <v>A2170 Direct Mngt and Overheads</v>
          </cell>
          <cell r="AB212">
            <v>0</v>
          </cell>
          <cell r="AC212">
            <v>0</v>
          </cell>
          <cell r="AD212">
            <v>0</v>
          </cell>
        </row>
        <row r="213">
          <cell r="A213">
            <v>102357</v>
          </cell>
          <cell r="B213" t="str">
            <v>OVERHEAD FACILITIES &amp; LOGISTICS- PLANNING TEAM</v>
          </cell>
          <cell r="C213">
            <v>102357</v>
          </cell>
          <cell r="D213" t="str">
            <v>HOTEL AND TRAVEL -TECHNICAL PLANNING</v>
          </cell>
          <cell r="E213">
            <v>415002</v>
          </cell>
          <cell r="F213">
            <v>4150</v>
          </cell>
          <cell r="G213" t="str">
            <v>G&amp;A</v>
          </cell>
          <cell r="H213" t="str">
            <v>BASE JV</v>
          </cell>
          <cell r="I213" t="str">
            <v>DEVELOPMENT</v>
          </cell>
          <cell r="J213" t="str">
            <v>DEVELOPMENT</v>
          </cell>
          <cell r="K213" t="str">
            <v>Manager, Tech Integration and PE</v>
          </cell>
          <cell r="L213" t="str">
            <v>Technical Planning Manager</v>
          </cell>
          <cell r="M213" t="str">
            <v>MOJEED OKUNADE</v>
          </cell>
          <cell r="N213" t="str">
            <v>DEVELOPMENT</v>
          </cell>
          <cell r="O213" t="str">
            <v>ENONCHE, VANESSA</v>
          </cell>
          <cell r="P213" t="str">
            <v>NENGI.PEPPLE@SHELL.COM</v>
          </cell>
          <cell r="Q213" t="str">
            <v>OPEX</v>
          </cell>
          <cell r="R213" t="str">
            <v>OPEX</v>
          </cell>
          <cell r="S213" t="str">
            <v>NON SAL</v>
          </cell>
          <cell r="T213" t="str">
            <v>N/A</v>
          </cell>
          <cell r="U213" t="str">
            <v>N/A</v>
          </cell>
          <cell r="V213" t="str">
            <v>C_OPSE_OIL_Z11</v>
          </cell>
          <cell r="W213" t="str">
            <v>P236.05 Planning and Economics</v>
          </cell>
          <cell r="X213" t="str">
            <v>S7200 Services</v>
          </cell>
          <cell r="Y213" t="str">
            <v>A2340 Overhead</v>
          </cell>
          <cell r="AB213">
            <v>10320483</v>
          </cell>
          <cell r="AC213">
            <v>7000</v>
          </cell>
          <cell r="AD213">
            <v>40837.64918032787</v>
          </cell>
        </row>
        <row r="214">
          <cell r="A214">
            <v>102206</v>
          </cell>
          <cell r="B214" t="str">
            <v>SSC SUPPORT SERVICES WEST</v>
          </cell>
          <cell r="C214">
            <v>102209</v>
          </cell>
          <cell r="D214" t="str">
            <v>SSC LAND LIGHT VEHICLES WEST</v>
          </cell>
          <cell r="E214">
            <v>415003</v>
          </cell>
          <cell r="F214">
            <v>4150</v>
          </cell>
          <cell r="G214" t="str">
            <v>PMM</v>
          </cell>
          <cell r="H214" t="str">
            <v>BASE JV</v>
          </cell>
          <cell r="I214" t="str">
            <v>PRODUCTION</v>
          </cell>
          <cell r="J214" t="str">
            <v>PRODUCTION</v>
          </cell>
          <cell r="K214" t="str">
            <v>Production Services Manager</v>
          </cell>
          <cell r="L214" t="str">
            <v>Logistics Manager</v>
          </cell>
          <cell r="M214" t="str">
            <v>IRETI OMOTOSO</v>
          </cell>
          <cell r="N214" t="str">
            <v>PRODUCTION</v>
          </cell>
          <cell r="O214" t="str">
            <v>OKEKE, JULIUS</v>
          </cell>
          <cell r="P214" t="str">
            <v>DOMINIK.ATUEGBU@SHELL.COM</v>
          </cell>
          <cell r="Q214" t="str">
            <v>OPEX</v>
          </cell>
          <cell r="R214" t="str">
            <v>OPEX</v>
          </cell>
          <cell r="S214" t="str">
            <v>NON SAL</v>
          </cell>
          <cell r="T214" t="str">
            <v>N/A</v>
          </cell>
          <cell r="U214" t="str">
            <v>N/A</v>
          </cell>
          <cell r="V214" t="str">
            <v>N/A</v>
          </cell>
          <cell r="W214" t="str">
            <v>P236.07 Procurement Management</v>
          </cell>
          <cell r="X214" t="str">
            <v>S7200 Services</v>
          </cell>
          <cell r="Y214" t="str">
            <v>A2340 Overhead</v>
          </cell>
          <cell r="AB214">
            <v>0</v>
          </cell>
          <cell r="AC214">
            <v>0</v>
          </cell>
          <cell r="AD214">
            <v>0</v>
          </cell>
        </row>
        <row r="215">
          <cell r="A215">
            <v>102361</v>
          </cell>
          <cell r="B215" t="str">
            <v>BUSINESS CAMPAIGN IMPLEMENTATION</v>
          </cell>
          <cell r="C215">
            <v>102361</v>
          </cell>
          <cell r="D215" t="str">
            <v>PNEAW EA WEST</v>
          </cell>
          <cell r="E215">
            <v>415005</v>
          </cell>
          <cell r="F215">
            <v>4150</v>
          </cell>
          <cell r="G215" t="str">
            <v>CDPA</v>
          </cell>
          <cell r="H215" t="str">
            <v>BASE JV</v>
          </cell>
          <cell r="I215" t="str">
            <v>CC &amp; MD</v>
          </cell>
          <cell r="J215" t="str">
            <v>EXTERNAL RELATIONS</v>
          </cell>
          <cell r="K215" t="str">
            <v>External Relations Manager</v>
          </cell>
          <cell r="L215" t="str">
            <v>ER Nigeria Communications Manager</v>
          </cell>
          <cell r="M215" t="str">
            <v>CHIGBO ENENMO</v>
          </cell>
          <cell r="N215" t="str">
            <v>EXTERNAL RELATIONS</v>
          </cell>
          <cell r="O215" t="str">
            <v>SOKUNBI, ADEOLA</v>
          </cell>
          <cell r="P215" t="str">
            <v>DARBUNI.MAIKORI@SHELL.COM</v>
          </cell>
          <cell r="Q215" t="str">
            <v>OPEX</v>
          </cell>
          <cell r="R215" t="str">
            <v>OPEX</v>
          </cell>
          <cell r="S215" t="str">
            <v>NON SAL</v>
          </cell>
          <cell r="T215" t="str">
            <v>N/A</v>
          </cell>
          <cell r="U215" t="str">
            <v>N/A</v>
          </cell>
          <cell r="V215" t="str">
            <v>C_OPSE_OIL_Z11</v>
          </cell>
          <cell r="W215" t="str">
            <v>P231 Production Operations</v>
          </cell>
          <cell r="X215" t="str">
            <v>S7200 Services</v>
          </cell>
          <cell r="Y215" t="str">
            <v>A2340 Overhead</v>
          </cell>
          <cell r="AB215">
            <v>17805000</v>
          </cell>
          <cell r="AC215">
            <v>0</v>
          </cell>
          <cell r="AD215">
            <v>58377.049180327871</v>
          </cell>
        </row>
        <row r="216">
          <cell r="A216">
            <v>102362</v>
          </cell>
          <cell r="B216" t="str">
            <v xml:space="preserve">COMMERCIAL OPERATIONS </v>
          </cell>
          <cell r="C216">
            <v>102362</v>
          </cell>
          <cell r="D216" t="str">
            <v>COMMERCIAL OPERATIONS &amp; NOV</v>
          </cell>
          <cell r="E216">
            <v>415002</v>
          </cell>
          <cell r="F216">
            <v>4150</v>
          </cell>
          <cell r="G216" t="str">
            <v>G&amp;A</v>
          </cell>
          <cell r="H216" t="str">
            <v>BASE JV</v>
          </cell>
          <cell r="I216" t="str">
            <v>COMMERCIAL / GAS</v>
          </cell>
          <cell r="J216" t="str">
            <v>COMMERCIAL / GAS</v>
          </cell>
          <cell r="K216" t="str">
            <v xml:space="preserve">General Manager Commercial &amp; NOV </v>
          </cell>
          <cell r="L216" t="str">
            <v>Snr Commercial Adviser</v>
          </cell>
          <cell r="M216" t="str">
            <v>SOLOMON OKODUGHA</v>
          </cell>
          <cell r="N216" t="str">
            <v>NOV</v>
          </cell>
          <cell r="O216" t="str">
            <v>EYOMA, EDIDIONG</v>
          </cell>
          <cell r="P216" t="str">
            <v>UDOKA.NWABUDIKE@SHELL.COM</v>
          </cell>
          <cell r="Q216" t="str">
            <v>OPEX</v>
          </cell>
          <cell r="R216" t="str">
            <v>OPEX</v>
          </cell>
          <cell r="S216" t="str">
            <v>NON SAL</v>
          </cell>
          <cell r="T216" t="str">
            <v>N/A</v>
          </cell>
          <cell r="U216" t="str">
            <v>N/A</v>
          </cell>
          <cell r="V216" t="str">
            <v>C_OPSE_OIL_Z11</v>
          </cell>
          <cell r="W216" t="str">
            <v>P235 Direct Management</v>
          </cell>
          <cell r="X216" t="str">
            <v>S7200 Services</v>
          </cell>
          <cell r="Y216" t="str">
            <v>A2340 Overhead</v>
          </cell>
          <cell r="AB216">
            <v>13752712</v>
          </cell>
          <cell r="AC216">
            <v>24000</v>
          </cell>
          <cell r="AD216">
            <v>69090.859016393442</v>
          </cell>
        </row>
        <row r="217">
          <cell r="A217">
            <v>102209</v>
          </cell>
          <cell r="B217" t="str">
            <v>SSC LAND LIGHT VEHICLES WEST</v>
          </cell>
          <cell r="C217">
            <v>102209</v>
          </cell>
          <cell r="D217" t="str">
            <v>SSC LAND LIGHT VEHICLES WEST</v>
          </cell>
          <cell r="E217">
            <v>415003</v>
          </cell>
          <cell r="F217">
            <v>4150</v>
          </cell>
          <cell r="G217" t="str">
            <v>PMM</v>
          </cell>
          <cell r="H217" t="str">
            <v>BASE JV</v>
          </cell>
          <cell r="I217" t="str">
            <v>PRODUCTION</v>
          </cell>
          <cell r="J217" t="str">
            <v>PRODUCTION</v>
          </cell>
          <cell r="K217" t="str">
            <v>Production Services Manager</v>
          </cell>
          <cell r="L217" t="str">
            <v>Logistics Manager</v>
          </cell>
          <cell r="M217" t="str">
            <v>IRETI OMOTOSO</v>
          </cell>
          <cell r="N217" t="str">
            <v>PRODUCTION</v>
          </cell>
          <cell r="O217" t="str">
            <v>OKEKE, JULIUS</v>
          </cell>
          <cell r="P217" t="str">
            <v>DOMINIK.ATUEGBU@SHELL.COM</v>
          </cell>
          <cell r="Q217" t="str">
            <v>OPEX</v>
          </cell>
          <cell r="R217" t="str">
            <v>OPEX</v>
          </cell>
          <cell r="S217" t="str">
            <v>NON SAL</v>
          </cell>
          <cell r="T217" t="str">
            <v>N/A</v>
          </cell>
          <cell r="U217" t="str">
            <v>N/A</v>
          </cell>
          <cell r="V217" t="str">
            <v>C_OPSE_OIL_Z11</v>
          </cell>
          <cell r="W217" t="str">
            <v>P231 Production Operations</v>
          </cell>
          <cell r="X217" t="str">
            <v>S7200 Services</v>
          </cell>
          <cell r="Y217" t="str">
            <v>A2110 Production Operations</v>
          </cell>
          <cell r="AB217">
            <v>25704053.844000001</v>
          </cell>
          <cell r="AC217">
            <v>0</v>
          </cell>
          <cell r="AD217">
            <v>84275.586373770493</v>
          </cell>
        </row>
        <row r="218">
          <cell r="A218">
            <v>102548</v>
          </cell>
          <cell r="B218" t="str">
            <v>NIGER DELTA DEVELOPMENT COMMISSION - JV</v>
          </cell>
          <cell r="C218">
            <v>102548</v>
          </cell>
          <cell r="D218" t="str">
            <v>NIGER DELTA DEVELOPMENT COMMISSION - JV</v>
          </cell>
          <cell r="E218">
            <v>428000</v>
          </cell>
          <cell r="F218">
            <v>4280</v>
          </cell>
          <cell r="G218" t="str">
            <v>G&amp;A</v>
          </cell>
          <cell r="H218" t="str">
            <v>BASE JV</v>
          </cell>
          <cell r="I218" t="str">
            <v>FINANCE</v>
          </cell>
          <cell r="J218" t="str">
            <v>FINANCE</v>
          </cell>
          <cell r="K218" t="str">
            <v>SPDC Finance Director</v>
          </cell>
          <cell r="L218" t="str">
            <v>Regional Head, Budgeting &amp; Fin Planning</v>
          </cell>
          <cell r="M218" t="str">
            <v>CHIGBO ENENMO</v>
          </cell>
          <cell r="N218" t="str">
            <v>FINANCE - NDDC</v>
          </cell>
          <cell r="O218" t="str">
            <v>AJILIMA- ISAAC, HAWA</v>
          </cell>
          <cell r="P218" t="str">
            <v>OLUSINA.AKANNI@SHELL.COM</v>
          </cell>
          <cell r="Q218" t="str">
            <v>OPEX</v>
          </cell>
          <cell r="R218" t="str">
            <v>OPEX</v>
          </cell>
          <cell r="S218" t="str">
            <v>NDDC</v>
          </cell>
          <cell r="T218" t="str">
            <v>N/A</v>
          </cell>
          <cell r="U218" t="str">
            <v>N/A</v>
          </cell>
          <cell r="V218" t="str">
            <v>C_OPSE_OIL_Z11</v>
          </cell>
          <cell r="W218" t="str">
            <v>P244 NDDC</v>
          </cell>
          <cell r="X218" t="str">
            <v>S7900 Other Expenses</v>
          </cell>
          <cell r="Y218" t="str">
            <v>A2320 Other Operating Cost</v>
          </cell>
          <cell r="AB218">
            <v>0</v>
          </cell>
          <cell r="AC218">
            <v>94590000</v>
          </cell>
          <cell r="AD218">
            <v>94590000</v>
          </cell>
        </row>
        <row r="219">
          <cell r="A219">
            <v>102213</v>
          </cell>
          <cell r="B219" t="str">
            <v>SSC MARINE HEAVY VESSELS WEST</v>
          </cell>
          <cell r="C219">
            <v>102213</v>
          </cell>
          <cell r="D219" t="str">
            <v>SSC MARINE HEAVY VESSELS WEST</v>
          </cell>
          <cell r="E219">
            <v>415003</v>
          </cell>
          <cell r="F219">
            <v>4150</v>
          </cell>
          <cell r="G219" t="str">
            <v>PMM</v>
          </cell>
          <cell r="H219" t="str">
            <v>BASE JV</v>
          </cell>
          <cell r="I219" t="str">
            <v>PRODUCTION</v>
          </cell>
          <cell r="J219" t="str">
            <v>PRODUCTION</v>
          </cell>
          <cell r="K219" t="str">
            <v>Production Services Manager</v>
          </cell>
          <cell r="L219" t="str">
            <v>Logistics Manager</v>
          </cell>
          <cell r="M219" t="str">
            <v>IRETI OMOTOSO</v>
          </cell>
          <cell r="N219" t="str">
            <v>PRODUCTION</v>
          </cell>
          <cell r="O219" t="str">
            <v>OKEKE, JULIUS</v>
          </cell>
          <cell r="P219" t="str">
            <v>MICHAEL.SOLUADE@SHELL.COM</v>
          </cell>
          <cell r="Q219" t="str">
            <v>OPEX</v>
          </cell>
          <cell r="R219" t="str">
            <v>OPEX</v>
          </cell>
          <cell r="S219" t="str">
            <v>NON SAL</v>
          </cell>
          <cell r="T219" t="str">
            <v>N/A</v>
          </cell>
          <cell r="U219" t="str">
            <v>N/A</v>
          </cell>
          <cell r="V219" t="str">
            <v>C_OPSE_OIL_Z11</v>
          </cell>
          <cell r="W219" t="str">
            <v>P231 Production Operations</v>
          </cell>
          <cell r="X219" t="str">
            <v>S7200 Services</v>
          </cell>
          <cell r="Y219" t="str">
            <v>A2110 Production Operations</v>
          </cell>
          <cell r="AB219">
            <v>60864387.881379314</v>
          </cell>
          <cell r="AC219">
            <v>0</v>
          </cell>
          <cell r="AD219">
            <v>199555.370102883</v>
          </cell>
        </row>
        <row r="220">
          <cell r="A220">
            <v>106227</v>
          </cell>
          <cell r="B220" t="str">
            <v>HEAVY MARINE VESSEL WEST CHARGE BACK</v>
          </cell>
          <cell r="C220">
            <v>102213</v>
          </cell>
          <cell r="D220" t="str">
            <v>SSC MARINE HEAVY VESSELS WEST</v>
          </cell>
          <cell r="E220">
            <v>415003</v>
          </cell>
          <cell r="F220">
            <v>4150</v>
          </cell>
          <cell r="G220" t="str">
            <v>PMM</v>
          </cell>
          <cell r="H220" t="str">
            <v>BASE JV</v>
          </cell>
          <cell r="I220" t="str">
            <v>PRODUCTION</v>
          </cell>
          <cell r="J220" t="str">
            <v>PRODUCTION</v>
          </cell>
          <cell r="K220" t="str">
            <v>Production Services Manager</v>
          </cell>
          <cell r="L220" t="str">
            <v>Logistics Manager</v>
          </cell>
          <cell r="M220" t="str">
            <v>IRETI OMOTOSO</v>
          </cell>
          <cell r="N220" t="str">
            <v>PRODUCTION</v>
          </cell>
          <cell r="O220" t="str">
            <v>OKEKE, JULIUS</v>
          </cell>
          <cell r="P220" t="str">
            <v>MICHAEL.SOLUADE@SHELL.COM</v>
          </cell>
          <cell r="Q220" t="str">
            <v>OPEX</v>
          </cell>
          <cell r="R220" t="str">
            <v>OPEX</v>
          </cell>
          <cell r="S220" t="str">
            <v>NON SAL</v>
          </cell>
          <cell r="T220" t="str">
            <v>N/A</v>
          </cell>
          <cell r="U220" t="str">
            <v>N/A</v>
          </cell>
          <cell r="V220" t="str">
            <v>N/A</v>
          </cell>
          <cell r="W220" t="str">
            <v>P231 Production Operations</v>
          </cell>
          <cell r="X220" t="str">
            <v>S7200 Services</v>
          </cell>
          <cell r="Y220" t="str">
            <v>A2110 Production Operations</v>
          </cell>
          <cell r="AB220">
            <v>0</v>
          </cell>
          <cell r="AC220">
            <v>0</v>
          </cell>
          <cell r="AD220">
            <v>0</v>
          </cell>
        </row>
        <row r="221">
          <cell r="A221">
            <v>102309</v>
          </cell>
          <cell r="B221" t="str">
            <v>PRODUCTION IT PORTFOLIO MAINTENANCE AND SUPPORT</v>
          </cell>
          <cell r="C221">
            <v>102309</v>
          </cell>
          <cell r="D221" t="str">
            <v>PRODUCTION IT PORTFOLIO MAINTENANCE AND SUPPORT</v>
          </cell>
          <cell r="E221">
            <v>415005</v>
          </cell>
          <cell r="F221">
            <v>4150</v>
          </cell>
          <cell r="G221" t="str">
            <v>OF-E&amp;M</v>
          </cell>
          <cell r="H221" t="str">
            <v>BASE JV</v>
          </cell>
          <cell r="I221" t="str">
            <v>FINANCE</v>
          </cell>
          <cell r="J221" t="str">
            <v>IM &amp; IT</v>
          </cell>
          <cell r="K221" t="str">
            <v>IM&amp;IT Manager Nigeria &amp; Gabon</v>
          </cell>
          <cell r="L221" t="str">
            <v>JV Interface Manager</v>
          </cell>
          <cell r="M221" t="str">
            <v>CHIGBO ENENMO</v>
          </cell>
          <cell r="N221" t="str">
            <v>FINANCE/IT</v>
          </cell>
          <cell r="O221" t="str">
            <v>ONAMUSI, ADERONKE</v>
          </cell>
          <cell r="P221" t="str">
            <v>Omoko, Nonso SPDC-ITZ/PF &lt;nonso.omoko@shell.com&gt;</v>
          </cell>
          <cell r="Q221" t="str">
            <v>OPEX</v>
          </cell>
          <cell r="R221" t="str">
            <v>OPEX</v>
          </cell>
          <cell r="S221" t="str">
            <v>NON SAL</v>
          </cell>
          <cell r="T221" t="str">
            <v>N/A</v>
          </cell>
          <cell r="U221" t="str">
            <v>N/A</v>
          </cell>
          <cell r="V221" t="str">
            <v>C_OPSE_OIL_Z11</v>
          </cell>
          <cell r="W221" t="str">
            <v>P235 Direct Management</v>
          </cell>
          <cell r="X221" t="str">
            <v>S7200 Services</v>
          </cell>
          <cell r="Y221" t="str">
            <v>A2170 Direct Mngt and Overheads</v>
          </cell>
          <cell r="AB221">
            <v>45844859.850000001</v>
          </cell>
          <cell r="AC221">
            <v>78259.739999999991</v>
          </cell>
          <cell r="AD221">
            <v>228570.75590163932</v>
          </cell>
        </row>
        <row r="222">
          <cell r="A222">
            <v>108955</v>
          </cell>
          <cell r="B222" t="str">
            <v>DELIVERY VERTICAL  PRODUCTION CBCM CHARG</v>
          </cell>
          <cell r="C222">
            <v>102309</v>
          </cell>
          <cell r="D222" t="str">
            <v>PRODUCTION IT PORTFOLIO MAINTENANCE AND SUPPORT</v>
          </cell>
          <cell r="E222">
            <v>415005</v>
          </cell>
          <cell r="F222">
            <v>4150</v>
          </cell>
          <cell r="G222" t="str">
            <v>OF-E&amp;M</v>
          </cell>
          <cell r="H222" t="str">
            <v>BASE JV</v>
          </cell>
          <cell r="I222" t="str">
            <v>FINANCE</v>
          </cell>
          <cell r="J222" t="str">
            <v>IM &amp; IT</v>
          </cell>
          <cell r="K222" t="str">
            <v>IM&amp;IT Manager Nigeria &amp; Gabon</v>
          </cell>
          <cell r="L222" t="str">
            <v>JV Interface Manager</v>
          </cell>
          <cell r="M222" t="str">
            <v>CHIGBO ENENMO</v>
          </cell>
          <cell r="N222" t="str">
            <v>FINANCE/IT</v>
          </cell>
          <cell r="O222" t="str">
            <v>ONAMUSI, ADERONKE</v>
          </cell>
          <cell r="P222" t="str">
            <v>Omoko, Nonso SPDC-ITZ/PF &lt;nonso.omoko@shell.com&gt;</v>
          </cell>
          <cell r="Q222" t="str">
            <v>OPEX</v>
          </cell>
          <cell r="R222" t="str">
            <v>OPEX</v>
          </cell>
          <cell r="S222" t="str">
            <v>NON SAL</v>
          </cell>
          <cell r="T222" t="str">
            <v>N/A</v>
          </cell>
          <cell r="U222" t="str">
            <v>N/A</v>
          </cell>
          <cell r="V222" t="str">
            <v>C_OPSE_OIL_Z11</v>
          </cell>
          <cell r="W222" t="str">
            <v>P236.03 IT</v>
          </cell>
          <cell r="X222" t="str">
            <v>S7200 Services</v>
          </cell>
          <cell r="Y222" t="str">
            <v>A2340 Overhead</v>
          </cell>
          <cell r="AB222">
            <v>37311284.399999999</v>
          </cell>
          <cell r="AC222">
            <v>794659.98</v>
          </cell>
          <cell r="AD222">
            <v>916992.05999999994</v>
          </cell>
        </row>
        <row r="223">
          <cell r="A223">
            <v>109420</v>
          </cell>
          <cell r="B223" t="str">
            <v>DV PRODUCTION CBCM- PCAD AND NON PMI</v>
          </cell>
          <cell r="C223">
            <v>102309</v>
          </cell>
          <cell r="D223" t="str">
            <v>PRODUCTION IT PORTFOLIO MAINTENANCE AND SUPPORT</v>
          </cell>
          <cell r="E223">
            <v>415005</v>
          </cell>
          <cell r="F223">
            <v>4150</v>
          </cell>
          <cell r="G223" t="str">
            <v>OF-E&amp;M</v>
          </cell>
          <cell r="H223" t="str">
            <v>BASE JV</v>
          </cell>
          <cell r="I223" t="str">
            <v>FINANCE</v>
          </cell>
          <cell r="J223" t="str">
            <v>IM &amp; IT</v>
          </cell>
          <cell r="K223" t="str">
            <v>IM&amp;IT Manager Nigeria &amp; Gabon</v>
          </cell>
          <cell r="L223" t="str">
            <v>JV Interface Manager</v>
          </cell>
          <cell r="M223" t="str">
            <v>CHIGBO ENENMO</v>
          </cell>
          <cell r="N223" t="str">
            <v>FINANCE/IT</v>
          </cell>
          <cell r="O223" t="str">
            <v>ONAMUSI, ADERONKE</v>
          </cell>
          <cell r="P223" t="str">
            <v>Omoko, Nonso SPDC-ITZ/PF &lt;nonso.omoko@shell.com&gt;</v>
          </cell>
          <cell r="Q223" t="str">
            <v>OPEX</v>
          </cell>
          <cell r="R223" t="str">
            <v>OPEX</v>
          </cell>
          <cell r="S223" t="str">
            <v>NON SAL</v>
          </cell>
          <cell r="T223" t="str">
            <v>N/A</v>
          </cell>
          <cell r="U223" t="str">
            <v>N/A</v>
          </cell>
          <cell r="V223" t="str">
            <v>C_OPSE_OIL_Z11</v>
          </cell>
          <cell r="W223" t="str">
            <v>P236.03 IT</v>
          </cell>
          <cell r="X223" t="str">
            <v>S7200 Services</v>
          </cell>
          <cell r="Y223" t="str">
            <v>A2340 Overhead</v>
          </cell>
          <cell r="AB223">
            <v>0</v>
          </cell>
          <cell r="AC223">
            <v>260000</v>
          </cell>
          <cell r="AD223">
            <v>260000</v>
          </cell>
        </row>
        <row r="224">
          <cell r="A224">
            <v>101368</v>
          </cell>
          <cell r="B224" t="str">
            <v>GSE KIDNEY ISLAND</v>
          </cell>
          <cell r="C224">
            <v>102325</v>
          </cell>
          <cell r="D224" t="str">
            <v>CAD KIDNEY ISLAND</v>
          </cell>
          <cell r="E224">
            <v>415003</v>
          </cell>
          <cell r="F224">
            <v>4150</v>
          </cell>
          <cell r="G224" t="str">
            <v>PMM</v>
          </cell>
          <cell r="H224" t="str">
            <v>BASE JV</v>
          </cell>
          <cell r="I224" t="str">
            <v>PRODUCTION</v>
          </cell>
          <cell r="J224" t="str">
            <v>PRODUCTION</v>
          </cell>
          <cell r="K224" t="str">
            <v>Production Services Manager</v>
          </cell>
          <cell r="L224" t="str">
            <v>Logistics Manager</v>
          </cell>
          <cell r="M224" t="str">
            <v>IRETI OMOTOSO</v>
          </cell>
          <cell r="N224" t="str">
            <v>PRODUCTION</v>
          </cell>
          <cell r="O224" t="str">
            <v>OKEKE, JULIUS</v>
          </cell>
          <cell r="P224" t="str">
            <v>MICHAEL.SOLUADE@SHELL.COM</v>
          </cell>
          <cell r="Q224" t="str">
            <v>OPEX</v>
          </cell>
          <cell r="R224" t="str">
            <v>OPEX</v>
          </cell>
          <cell r="S224" t="str">
            <v>NON SAL</v>
          </cell>
          <cell r="T224" t="str">
            <v>N/A</v>
          </cell>
          <cell r="U224" t="str">
            <v>N/A</v>
          </cell>
          <cell r="V224" t="str">
            <v>N/A</v>
          </cell>
          <cell r="W224" t="str">
            <v>P236.07 Procurement Management</v>
          </cell>
          <cell r="X224" t="str">
            <v>S7200 Services</v>
          </cell>
          <cell r="Y224" t="str">
            <v>A2110 Production Operations</v>
          </cell>
          <cell r="AB224">
            <v>0</v>
          </cell>
          <cell r="AC224">
            <v>0</v>
          </cell>
          <cell r="AD224">
            <v>0</v>
          </cell>
        </row>
        <row r="225">
          <cell r="A225">
            <v>102325</v>
          </cell>
          <cell r="B225" t="str">
            <v>CAD KIDNEY ISLAND</v>
          </cell>
          <cell r="C225">
            <v>102325</v>
          </cell>
          <cell r="D225" t="str">
            <v>CAD KIDNEY ISLAND</v>
          </cell>
          <cell r="E225">
            <v>415003</v>
          </cell>
          <cell r="F225">
            <v>4150</v>
          </cell>
          <cell r="G225" t="str">
            <v>PMM</v>
          </cell>
          <cell r="H225" t="str">
            <v>BASE JV</v>
          </cell>
          <cell r="I225" t="str">
            <v>PRODUCTION</v>
          </cell>
          <cell r="J225" t="str">
            <v>PRODUCTION</v>
          </cell>
          <cell r="K225" t="str">
            <v>Production Services Manager</v>
          </cell>
          <cell r="L225" t="str">
            <v>Logistics Manager</v>
          </cell>
          <cell r="M225" t="str">
            <v>IRETI OMOTOSO</v>
          </cell>
          <cell r="N225" t="str">
            <v>PRODUCTION</v>
          </cell>
          <cell r="O225" t="str">
            <v>OKEKE, JULIUS</v>
          </cell>
          <cell r="P225" t="str">
            <v>MICHAEL.SOLUADE@SHELL.COM</v>
          </cell>
          <cell r="Q225" t="str">
            <v>OPEX</v>
          </cell>
          <cell r="R225" t="str">
            <v>OPEX</v>
          </cell>
          <cell r="S225" t="str">
            <v>NON SAL</v>
          </cell>
          <cell r="T225" t="str">
            <v>N/A</v>
          </cell>
          <cell r="U225" t="str">
            <v>N/A</v>
          </cell>
          <cell r="V225" t="str">
            <v>C_OPSE_OIL_Z11</v>
          </cell>
          <cell r="W225" t="str">
            <v>P231 Production Operations</v>
          </cell>
          <cell r="X225" t="str">
            <v>S7200 Services</v>
          </cell>
          <cell r="Y225" t="str">
            <v>A2110 Production Operations</v>
          </cell>
          <cell r="AB225">
            <v>22900097.496551722</v>
          </cell>
          <cell r="AC225">
            <v>10560</v>
          </cell>
          <cell r="AD225">
            <v>85642.286873940073</v>
          </cell>
        </row>
        <row r="226">
          <cell r="A226">
            <v>102750</v>
          </cell>
          <cell r="B226" t="str">
            <v>HSE PERFORMANCE MANAGEMENT</v>
          </cell>
          <cell r="C226">
            <v>102750</v>
          </cell>
          <cell r="D226" t="str">
            <v>HSE PERFORMANCE MANAGEMENT</v>
          </cell>
          <cell r="E226">
            <v>415006</v>
          </cell>
          <cell r="F226">
            <v>4150</v>
          </cell>
          <cell r="G226" t="str">
            <v>HSE</v>
          </cell>
          <cell r="H226" t="str">
            <v>BASE JV</v>
          </cell>
          <cell r="I226" t="str">
            <v>SAFETY &amp; ENVIRONMENT</v>
          </cell>
          <cell r="J226" t="str">
            <v>SAFETY &amp; ENVIRONMENT</v>
          </cell>
          <cell r="K226" t="str">
            <v>General Manager, Safety &amp; Environment</v>
          </cell>
          <cell r="L226" t="str">
            <v>Manager S&amp;E Systems &amp; Assurance</v>
          </cell>
          <cell r="M226" t="str">
            <v>CHIGBO ENENMO</v>
          </cell>
          <cell r="N226" t="str">
            <v>HSE</v>
          </cell>
          <cell r="O226" t="str">
            <v>OLOWOLAGBA, SUNKANMI</v>
          </cell>
          <cell r="P226" t="str">
            <v>FUNMI OGUNSHOTE@SHELL.COM</v>
          </cell>
          <cell r="Q226" t="str">
            <v>OPEX</v>
          </cell>
          <cell r="R226" t="str">
            <v>OPEX</v>
          </cell>
          <cell r="S226" t="str">
            <v>NON SAL</v>
          </cell>
          <cell r="T226" t="str">
            <v>N/A</v>
          </cell>
          <cell r="U226" t="str">
            <v>N/A</v>
          </cell>
          <cell r="V226" t="str">
            <v>C_OPSE_OIL_Z11</v>
          </cell>
          <cell r="W226" t="str">
            <v>P236.02 HSE</v>
          </cell>
          <cell r="X226" t="str">
            <v>S7200 Services</v>
          </cell>
          <cell r="Y226" t="str">
            <v>A2340 Overhead</v>
          </cell>
          <cell r="AB226">
            <v>10119820</v>
          </cell>
          <cell r="AC226">
            <v>22000</v>
          </cell>
          <cell r="AD226">
            <v>55179.737704918036</v>
          </cell>
        </row>
        <row r="227">
          <cell r="A227">
            <v>102752</v>
          </cell>
          <cell r="B227" t="str">
            <v>HSE ASSURANCE</v>
          </cell>
          <cell r="C227">
            <v>102752</v>
          </cell>
          <cell r="D227" t="str">
            <v>HSE ASSURANCE</v>
          </cell>
          <cell r="E227">
            <v>415006</v>
          </cell>
          <cell r="F227">
            <v>4150</v>
          </cell>
          <cell r="G227" t="str">
            <v>HSE</v>
          </cell>
          <cell r="H227" t="str">
            <v>BASE JV</v>
          </cell>
          <cell r="I227" t="str">
            <v>SAFETY &amp; ENVIRONMENT</v>
          </cell>
          <cell r="J227" t="str">
            <v>SAFETY &amp; ENVIRONMENT</v>
          </cell>
          <cell r="K227" t="str">
            <v>General Manager, Safety &amp; Environment</v>
          </cell>
          <cell r="L227" t="str">
            <v>Manager S&amp;E Systems &amp; Assurance</v>
          </cell>
          <cell r="M227" t="str">
            <v>CHIGBO ENENMO</v>
          </cell>
          <cell r="N227" t="str">
            <v>HSE</v>
          </cell>
          <cell r="O227" t="str">
            <v>OLOWOLAGBA, SUNKANMI</v>
          </cell>
          <cell r="P227" t="str">
            <v>IRENE.ADOGA@SHELL.COM</v>
          </cell>
          <cell r="Q227" t="str">
            <v>OPEX</v>
          </cell>
          <cell r="R227" t="str">
            <v>OPEX</v>
          </cell>
          <cell r="S227" t="str">
            <v>NON SAL</v>
          </cell>
          <cell r="T227" t="str">
            <v>N/A</v>
          </cell>
          <cell r="U227" t="str">
            <v>N/A</v>
          </cell>
          <cell r="V227" t="str">
            <v>N/A</v>
          </cell>
          <cell r="W227" t="str">
            <v>P236.02 HSE</v>
          </cell>
          <cell r="X227" t="str">
            <v>S7200 Services</v>
          </cell>
          <cell r="Y227" t="str">
            <v>A2170 Direct Mngt and Overheads</v>
          </cell>
          <cell r="AB227">
            <v>14015856</v>
          </cell>
          <cell r="AC227">
            <v>0</v>
          </cell>
          <cell r="AD227">
            <v>45953.626229508198</v>
          </cell>
        </row>
        <row r="228">
          <cell r="A228">
            <v>102753</v>
          </cell>
          <cell r="B228" t="str">
            <v>HSE MANAGE SAFETY</v>
          </cell>
          <cell r="C228">
            <v>102753</v>
          </cell>
          <cell r="D228" t="str">
            <v>HSE MANAGE SAFETY</v>
          </cell>
          <cell r="E228">
            <v>415006</v>
          </cell>
          <cell r="F228">
            <v>4150</v>
          </cell>
          <cell r="G228" t="str">
            <v>HSE</v>
          </cell>
          <cell r="H228" t="str">
            <v>BASE JV</v>
          </cell>
          <cell r="I228" t="str">
            <v>SAFETY &amp; ENVIRONMENT</v>
          </cell>
          <cell r="J228" t="str">
            <v>SAFETY &amp; ENVIRONMENT</v>
          </cell>
          <cell r="K228" t="str">
            <v>General Manager, Safety &amp; Environment</v>
          </cell>
          <cell r="L228" t="str">
            <v>Manager Operational Safety</v>
          </cell>
          <cell r="M228" t="str">
            <v>CHIGBO ENENMO</v>
          </cell>
          <cell r="N228" t="str">
            <v>HSE</v>
          </cell>
          <cell r="O228" t="str">
            <v>OLOWOLAGBA, SUNKANMI</v>
          </cell>
          <cell r="P228" t="str">
            <v>IBIDOJA KAROL@SHELL.COM</v>
          </cell>
          <cell r="Q228" t="str">
            <v>OPEX</v>
          </cell>
          <cell r="R228" t="str">
            <v>OPEX</v>
          </cell>
          <cell r="S228" t="str">
            <v>NON SAL</v>
          </cell>
          <cell r="T228" t="str">
            <v>N/A</v>
          </cell>
          <cell r="U228" t="str">
            <v>N/A</v>
          </cell>
          <cell r="V228" t="str">
            <v>C_OPSE_OIL_Z11</v>
          </cell>
          <cell r="W228" t="str">
            <v>P236.02 HSE</v>
          </cell>
          <cell r="X228" t="str">
            <v>S7200 Services</v>
          </cell>
          <cell r="Y228" t="str">
            <v>A2340 Overhead</v>
          </cell>
          <cell r="AB228">
            <v>72787532.589411095</v>
          </cell>
          <cell r="AC228">
            <v>556844.51161298109</v>
          </cell>
          <cell r="AD228">
            <v>795492.15944711585</v>
          </cell>
        </row>
        <row r="229">
          <cell r="A229">
            <v>102756</v>
          </cell>
          <cell r="B229" t="str">
            <v>DIFFERENCE IN EXCHANGE</v>
          </cell>
          <cell r="C229">
            <v>102756</v>
          </cell>
          <cell r="D229" t="str">
            <v>DIFFERENCE IN EXCHANGE</v>
          </cell>
          <cell r="E229">
            <v>4240</v>
          </cell>
          <cell r="F229">
            <v>4240</v>
          </cell>
          <cell r="G229" t="str">
            <v>G&amp;A</v>
          </cell>
          <cell r="H229" t="str">
            <v>BASE JV</v>
          </cell>
          <cell r="I229" t="str">
            <v>FINANCE</v>
          </cell>
          <cell r="J229" t="str">
            <v>FINANCE</v>
          </cell>
          <cell r="K229" t="str">
            <v>Controller Africa</v>
          </cell>
          <cell r="L229" t="str">
            <v>Financial Accounting Manager</v>
          </cell>
          <cell r="M229" t="str">
            <v>CHIGBO ENENMO</v>
          </cell>
          <cell r="N229" t="str">
            <v>FINANCE</v>
          </cell>
          <cell r="O229" t="str">
            <v>AJILIMA- ISAAC, HAWA</v>
          </cell>
          <cell r="P229" t="str">
            <v>OLUSOLA.OLABODE@SHELL.COM</v>
          </cell>
          <cell r="Q229" t="str">
            <v>OPEX</v>
          </cell>
          <cell r="R229" t="str">
            <v>OPEX</v>
          </cell>
          <cell r="S229" t="str">
            <v>NON SAL</v>
          </cell>
          <cell r="T229" t="str">
            <v>N/A</v>
          </cell>
          <cell r="U229" t="str">
            <v>N/A</v>
          </cell>
          <cell r="V229" t="str">
            <v>N/A</v>
          </cell>
          <cell r="W229" t="str">
            <v>P236.06 Finance and Taxation</v>
          </cell>
          <cell r="X229" t="str">
            <v>S7200 Services</v>
          </cell>
          <cell r="Y229" t="str">
            <v>A2340 Overhead</v>
          </cell>
          <cell r="AB229">
            <v>0</v>
          </cell>
          <cell r="AC229">
            <v>0</v>
          </cell>
          <cell r="AD229">
            <v>0</v>
          </cell>
        </row>
        <row r="230">
          <cell r="A230">
            <v>102352</v>
          </cell>
          <cell r="B230" t="str">
            <v>FSCQP PRODUCTION SCMROCUREMENT</v>
          </cell>
          <cell r="C230">
            <v>102352</v>
          </cell>
          <cell r="D230" t="str">
            <v>SCM_PROFESSIONAL SERVICES</v>
          </cell>
          <cell r="E230">
            <v>415002</v>
          </cell>
          <cell r="F230">
            <v>4150</v>
          </cell>
          <cell r="G230" t="str">
            <v>PMM</v>
          </cell>
          <cell r="H230" t="str">
            <v>BASE JV</v>
          </cell>
          <cell r="I230" t="str">
            <v>FINANCE</v>
          </cell>
          <cell r="J230" t="str">
            <v>CONTRACTING &amp; PROCUREMENT</v>
          </cell>
          <cell r="K230" t="str">
            <v>Manager CP UI Nigeria &amp; Gabon</v>
          </cell>
          <cell r="L230" t="str">
            <v xml:space="preserve">PM Corporate Services </v>
          </cell>
          <cell r="M230" t="str">
            <v>CHIGBO ENENMO</v>
          </cell>
          <cell r="N230" t="str">
            <v>FINANCE/CP</v>
          </cell>
          <cell r="O230" t="str">
            <v>AJILIMA- ISAAC, HAWA</v>
          </cell>
          <cell r="P230" t="str">
            <v>AMBROSE.EKO@SHELL.COM</v>
          </cell>
          <cell r="Q230" t="str">
            <v>OPEX</v>
          </cell>
          <cell r="R230" t="str">
            <v>OPEX</v>
          </cell>
          <cell r="S230" t="str">
            <v>NON SAL</v>
          </cell>
          <cell r="T230" t="str">
            <v>N/A</v>
          </cell>
          <cell r="U230" t="str">
            <v>N/A</v>
          </cell>
          <cell r="V230" t="str">
            <v>C_OPSE_OIL_Z11</v>
          </cell>
          <cell r="W230" t="str">
            <v>P236.07 Procurement Management</v>
          </cell>
          <cell r="X230" t="str">
            <v>S7200 Services</v>
          </cell>
          <cell r="Y230" t="str">
            <v>A2340 Overhead</v>
          </cell>
          <cell r="AB230">
            <v>241920000</v>
          </cell>
          <cell r="AC230">
            <v>0</v>
          </cell>
          <cell r="AD230">
            <v>793180.32786885242</v>
          </cell>
        </row>
        <row r="231">
          <cell r="A231">
            <v>102870</v>
          </cell>
          <cell r="B231" t="str">
            <v>EXPAT LEAVE TRAVELS_TAVEL &amp; HOTEL</v>
          </cell>
          <cell r="C231">
            <v>102870</v>
          </cell>
          <cell r="D231" t="str">
            <v>EXPAT LEAVE TRAVELS_TAVEL &amp; HOTEL</v>
          </cell>
          <cell r="E231">
            <v>415002</v>
          </cell>
          <cell r="F231">
            <v>4150</v>
          </cell>
          <cell r="G231" t="str">
            <v>G&amp;A</v>
          </cell>
          <cell r="H231" t="str">
            <v>BASE JV</v>
          </cell>
          <cell r="I231" t="str">
            <v>HR</v>
          </cell>
          <cell r="J231" t="str">
            <v>HR</v>
          </cell>
          <cell r="K231" t="str">
            <v>Reg. HR Policy, Pro, Systems &amp; Comp Mgr</v>
          </cell>
          <cell r="L231" t="str">
            <v>Head HR Business Services</v>
          </cell>
          <cell r="M231" t="str">
            <v>CHIGBO ENENMO</v>
          </cell>
          <cell r="N231" t="str">
            <v>HR</v>
          </cell>
          <cell r="O231" t="str">
            <v>AJILIMA- ISAAC, HAWA</v>
          </cell>
          <cell r="P231" t="str">
            <v>EYITAYO.ADASI@SHELL.COM</v>
          </cell>
          <cell r="Q231" t="str">
            <v>OPEX</v>
          </cell>
          <cell r="R231" t="str">
            <v>OPEX</v>
          </cell>
          <cell r="S231" t="str">
            <v>NON SAL</v>
          </cell>
          <cell r="T231" t="str">
            <v>N/A</v>
          </cell>
          <cell r="U231" t="str">
            <v>N/A</v>
          </cell>
          <cell r="V231" t="str">
            <v>C_OPSE_OIL_Z11</v>
          </cell>
          <cell r="W231" t="str">
            <v>P236.04 HR</v>
          </cell>
          <cell r="X231" t="str">
            <v>S7200 Services</v>
          </cell>
          <cell r="Y231" t="str">
            <v>A2340 Overhead</v>
          </cell>
          <cell r="AB231">
            <v>534756750</v>
          </cell>
          <cell r="AC231">
            <v>1465573.8532110089</v>
          </cell>
          <cell r="AD231">
            <v>3218874.6728831399</v>
          </cell>
        </row>
        <row r="232">
          <cell r="A232">
            <v>102353</v>
          </cell>
          <cell r="B232" t="str">
            <v xml:space="preserve">FSCQW WELL ENG SCM                      </v>
          </cell>
          <cell r="C232">
            <v>102352</v>
          </cell>
          <cell r="D232" t="str">
            <v>SCM_PROFESSIONAL SERVICES</v>
          </cell>
          <cell r="E232">
            <v>415002</v>
          </cell>
          <cell r="F232">
            <v>4150</v>
          </cell>
          <cell r="G232" t="str">
            <v>PMM</v>
          </cell>
          <cell r="H232" t="str">
            <v>BASE JV</v>
          </cell>
          <cell r="I232" t="str">
            <v>FINANCE</v>
          </cell>
          <cell r="J232" t="str">
            <v>CONTRACTING &amp; PROCUREMENT</v>
          </cell>
          <cell r="K232" t="str">
            <v>Manager CP UI Nigeria &amp; Gabon</v>
          </cell>
          <cell r="L232" t="str">
            <v xml:space="preserve">PM Corporate Services </v>
          </cell>
          <cell r="M232" t="str">
            <v>CHIGBO ENENMO</v>
          </cell>
          <cell r="N232" t="str">
            <v>FINANCE/CP</v>
          </cell>
          <cell r="O232" t="str">
            <v>AJILIMA- ISAAC, HAWA</v>
          </cell>
          <cell r="P232" t="str">
            <v>AMBROSE.EKO@SHELL.COM</v>
          </cell>
          <cell r="Q232" t="str">
            <v>OPEX</v>
          </cell>
          <cell r="R232" t="str">
            <v>OPEX</v>
          </cell>
          <cell r="S232" t="str">
            <v>NON SAL</v>
          </cell>
          <cell r="T232" t="str">
            <v>N/A</v>
          </cell>
          <cell r="U232" t="str">
            <v>N/A</v>
          </cell>
          <cell r="V232" t="str">
            <v>C_OPSE_OIL_Z11</v>
          </cell>
          <cell r="W232" t="str">
            <v>P236.07 Procurement Management</v>
          </cell>
          <cell r="X232" t="str">
            <v>S7200 Services</v>
          </cell>
          <cell r="Y232" t="str">
            <v>A2340 Overhead</v>
          </cell>
          <cell r="AB232">
            <v>7042816</v>
          </cell>
          <cell r="AC232">
            <v>0</v>
          </cell>
          <cell r="AD232">
            <v>23091.200000000001</v>
          </cell>
        </row>
        <row r="233">
          <cell r="A233">
            <v>102872</v>
          </cell>
          <cell r="B233" t="str">
            <v>SHELL PEOPLE AND PAYROLL _ICT INFRASTRUCTURE</v>
          </cell>
          <cell r="C233">
            <v>102872</v>
          </cell>
          <cell r="D233" t="str">
            <v>SHELL PEOPLE AND PAYROLL _ICT INFRASTRUCTURE</v>
          </cell>
          <cell r="E233">
            <v>415005</v>
          </cell>
          <cell r="F233">
            <v>4150</v>
          </cell>
          <cell r="G233" t="str">
            <v>G&amp;A</v>
          </cell>
          <cell r="H233" t="str">
            <v>BASE JV</v>
          </cell>
          <cell r="I233" t="str">
            <v>HR</v>
          </cell>
          <cell r="J233" t="str">
            <v>HR</v>
          </cell>
          <cell r="K233" t="str">
            <v>Reg. HR Policy, Pro, Systems &amp; Comp Mgr</v>
          </cell>
          <cell r="L233" t="str">
            <v>Head HR Business Services</v>
          </cell>
          <cell r="M233" t="str">
            <v>CHIGBO ENENMO</v>
          </cell>
          <cell r="N233" t="str">
            <v>HR</v>
          </cell>
          <cell r="O233" t="str">
            <v>AJILIMA- ISAAC, HAWA</v>
          </cell>
          <cell r="P233" t="str">
            <v>STELLA.MICHEAL-EGOR@SHELL.COM</v>
          </cell>
          <cell r="Q233" t="str">
            <v>OPEX</v>
          </cell>
          <cell r="R233" t="str">
            <v>OPEX</v>
          </cell>
          <cell r="S233" t="str">
            <v>NON SAL</v>
          </cell>
          <cell r="T233" t="str">
            <v>N/A</v>
          </cell>
          <cell r="U233" t="str">
            <v>N/A</v>
          </cell>
          <cell r="V233" t="str">
            <v>C_OPSE_OIL_Z11</v>
          </cell>
          <cell r="W233" t="str">
            <v>P236.04 HR</v>
          </cell>
          <cell r="X233" t="str">
            <v>S7200 Services</v>
          </cell>
          <cell r="Y233" t="str">
            <v>A2340 Overhead</v>
          </cell>
          <cell r="AB233">
            <v>0</v>
          </cell>
          <cell r="AC233">
            <v>2253360</v>
          </cell>
          <cell r="AD233">
            <v>2253360</v>
          </cell>
        </row>
        <row r="234">
          <cell r="A234">
            <v>102873</v>
          </cell>
          <cell r="B234" t="str">
            <v>RESTRUCTURING AND REDESIGNING OF DUTY AND EMERGENCY RESPONSE SYSTEMS</v>
          </cell>
          <cell r="C234">
            <v>102873</v>
          </cell>
          <cell r="D234" t="str">
            <v>RESTRUCTURING AND REDESIGNING OF DUTY AND EMERGENCY RESPONSE SYSTEMS</v>
          </cell>
          <cell r="E234">
            <v>415006</v>
          </cell>
          <cell r="F234">
            <v>4150</v>
          </cell>
          <cell r="G234" t="str">
            <v>HSE</v>
          </cell>
          <cell r="H234" t="str">
            <v>BASE JV</v>
          </cell>
          <cell r="I234" t="str">
            <v>SAFETY &amp; ENVIRONMENT</v>
          </cell>
          <cell r="J234" t="str">
            <v>SAFETY &amp; ENVIRONMENT</v>
          </cell>
          <cell r="K234" t="str">
            <v>General Manager, Safety &amp; Environment</v>
          </cell>
          <cell r="L234" t="str">
            <v>Manager, Coporate Emergency Response</v>
          </cell>
          <cell r="M234" t="str">
            <v>CHIGBO ENENMO</v>
          </cell>
          <cell r="N234" t="str">
            <v>HSE</v>
          </cell>
          <cell r="O234" t="str">
            <v>OLOWOLAGBA, SUNKANMI</v>
          </cell>
          <cell r="P234" t="str">
            <v>ANTHONY.YARHERE@SHELL.COM</v>
          </cell>
          <cell r="Q234" t="str">
            <v>OPEX</v>
          </cell>
          <cell r="R234" t="str">
            <v>OPEX</v>
          </cell>
          <cell r="S234" t="str">
            <v>NON SAL</v>
          </cell>
          <cell r="T234" t="str">
            <v>N/A</v>
          </cell>
          <cell r="U234" t="str">
            <v>N/A</v>
          </cell>
          <cell r="V234" t="str">
            <v>C_OPSE_OIL_Z11</v>
          </cell>
          <cell r="W234" t="str">
            <v>P236.02 HSE</v>
          </cell>
          <cell r="X234" t="str">
            <v>S7200 Services</v>
          </cell>
          <cell r="Y234" t="str">
            <v>A2340 Overhead</v>
          </cell>
          <cell r="AB234">
            <v>7000000</v>
          </cell>
          <cell r="AC234">
            <v>38016</v>
          </cell>
          <cell r="AD234">
            <v>60966.819672131147</v>
          </cell>
        </row>
        <row r="235">
          <cell r="A235">
            <v>102874</v>
          </cell>
          <cell r="B235" t="str">
            <v>STRATEGY AND CAPABILITY DEVT.</v>
          </cell>
          <cell r="C235">
            <v>102874</v>
          </cell>
          <cell r="D235" t="str">
            <v>STRATEGY AND CAPABILITY DEVT.</v>
          </cell>
          <cell r="E235">
            <v>415007</v>
          </cell>
          <cell r="F235">
            <v>4150</v>
          </cell>
          <cell r="G235" t="str">
            <v>HSE</v>
          </cell>
          <cell r="H235" t="str">
            <v>BASE JV</v>
          </cell>
          <cell r="I235" t="str">
            <v>CC &amp; MD</v>
          </cell>
          <cell r="J235" t="str">
            <v>SECURITY</v>
          </cell>
          <cell r="K235" t="str">
            <v>General Manager, Security</v>
          </cell>
          <cell r="L235" t="str">
            <v>Head Security Strategy Planning &amp; Capabi</v>
          </cell>
          <cell r="M235" t="str">
            <v>CHIGBO ENENMO</v>
          </cell>
          <cell r="N235" t="str">
            <v>SECURITY</v>
          </cell>
          <cell r="O235" t="str">
            <v>OLOWOLAGBA, SUNKANMI</v>
          </cell>
          <cell r="P235" t="str">
            <v>GILDA.CHIME@SHELL.COM</v>
          </cell>
          <cell r="Q235" t="str">
            <v>OPEX</v>
          </cell>
          <cell r="R235" t="str">
            <v>OPEX</v>
          </cell>
          <cell r="S235" t="str">
            <v>NON SAL</v>
          </cell>
          <cell r="T235" t="str">
            <v>N/A</v>
          </cell>
          <cell r="U235" t="str">
            <v>N/A</v>
          </cell>
          <cell r="V235" t="str">
            <v>C_OPSE_OIL_Z11</v>
          </cell>
          <cell r="W235" t="str">
            <v>P235 Direct Management</v>
          </cell>
          <cell r="X235" t="str">
            <v>S7200 Services</v>
          </cell>
          <cell r="Y235" t="str">
            <v>A2340 Overhead</v>
          </cell>
          <cell r="AB235">
            <v>19232840</v>
          </cell>
          <cell r="AC235">
            <v>288000</v>
          </cell>
          <cell r="AD235">
            <v>351059</v>
          </cell>
        </row>
        <row r="236">
          <cell r="A236">
            <v>102876</v>
          </cell>
          <cell r="B236" t="str">
            <v>OVERHEADS, REGIONAL TALENT MANAGEMENT_ADMIN SERVICE COST</v>
          </cell>
          <cell r="C236">
            <v>102876</v>
          </cell>
          <cell r="D236" t="str">
            <v>OVERHEADS, REGIONAL TALENT MANAGEMENT_ADMIN SERVICE COST</v>
          </cell>
          <cell r="E236">
            <v>415002</v>
          </cell>
          <cell r="F236">
            <v>4150</v>
          </cell>
          <cell r="G236" t="str">
            <v>G&amp;A</v>
          </cell>
          <cell r="H236" t="str">
            <v>BASE JV</v>
          </cell>
          <cell r="I236" t="str">
            <v>HR</v>
          </cell>
          <cell r="J236" t="str">
            <v>HR</v>
          </cell>
          <cell r="K236" t="str">
            <v>SSA Talent Resourcing &amp; Development Mgr</v>
          </cell>
          <cell r="L236" t="str">
            <v>SSA Talent Resourcing &amp; Development Mgr</v>
          </cell>
          <cell r="M236" t="str">
            <v>CHIGBO ENENMO</v>
          </cell>
          <cell r="N236" t="str">
            <v>HR</v>
          </cell>
          <cell r="O236" t="str">
            <v>AJILIMA- ISAAC, HAWA</v>
          </cell>
          <cell r="P236" t="str">
            <v>TARI.AKHIBI@SHELL.COM</v>
          </cell>
          <cell r="Q236" t="str">
            <v>OPEX</v>
          </cell>
          <cell r="R236" t="str">
            <v>OPEX</v>
          </cell>
          <cell r="S236" t="str">
            <v>NON SAL</v>
          </cell>
          <cell r="T236" t="str">
            <v>N/A</v>
          </cell>
          <cell r="U236" t="str">
            <v>N/A</v>
          </cell>
          <cell r="V236" t="str">
            <v>C_OPSE_OIL_Z11</v>
          </cell>
          <cell r="W236" t="str">
            <v>P236.04 HR</v>
          </cell>
          <cell r="X236" t="str">
            <v>S7200 Services</v>
          </cell>
          <cell r="Y236" t="str">
            <v>A2340 Overhead</v>
          </cell>
          <cell r="AB236">
            <v>7412268.8653248735</v>
          </cell>
          <cell r="AC236">
            <v>0</v>
          </cell>
          <cell r="AD236">
            <v>24302.520869917618</v>
          </cell>
        </row>
        <row r="237">
          <cell r="A237">
            <v>102360</v>
          </cell>
          <cell r="B237" t="str">
            <v>OVERHEADS, PNCFGER EMERGENCY RESPONSE</v>
          </cell>
          <cell r="C237">
            <v>102360</v>
          </cell>
          <cell r="D237" t="str">
            <v>OVERHEADS, PNCFGER EMERGENCY RESPONSE</v>
          </cell>
          <cell r="E237">
            <v>415006</v>
          </cell>
          <cell r="F237">
            <v>4150</v>
          </cell>
          <cell r="G237" t="str">
            <v>G&amp;A</v>
          </cell>
          <cell r="H237" t="str">
            <v>BASE JV</v>
          </cell>
          <cell r="I237" t="str">
            <v>SAFETY &amp; ENVIRONMENT</v>
          </cell>
          <cell r="J237" t="str">
            <v>SAFETY &amp; ENVIRONMENT</v>
          </cell>
          <cell r="K237" t="str">
            <v>General Manager, Safety &amp; Environment</v>
          </cell>
          <cell r="L237" t="str">
            <v>Manager, Coporate Emergency Response</v>
          </cell>
          <cell r="M237" t="str">
            <v>CHIGBO ENENMO</v>
          </cell>
          <cell r="N237" t="str">
            <v>HSE</v>
          </cell>
          <cell r="O237" t="str">
            <v>OLOWOLAGBA, SUNKANMI</v>
          </cell>
          <cell r="P237" t="str">
            <v>ANTHONY.YARHERE@SHELL.COM</v>
          </cell>
          <cell r="Q237" t="str">
            <v>OPEX</v>
          </cell>
          <cell r="R237" t="str">
            <v>OPEX</v>
          </cell>
          <cell r="S237" t="str">
            <v>NON SAL</v>
          </cell>
          <cell r="T237" t="str">
            <v>N/A</v>
          </cell>
          <cell r="U237" t="str">
            <v>N/A</v>
          </cell>
          <cell r="V237" t="str">
            <v>C_OPSE_OIL_Z11</v>
          </cell>
          <cell r="W237" t="str">
            <v>P236.02 HSE</v>
          </cell>
          <cell r="X237" t="str">
            <v>S7200 Services</v>
          </cell>
          <cell r="Y237" t="str">
            <v>A2340 Overhead</v>
          </cell>
          <cell r="AB237">
            <v>103790266.79000001</v>
          </cell>
          <cell r="AC237">
            <v>1148401.3999999999</v>
          </cell>
          <cell r="AD237">
            <v>1488697.3566885246</v>
          </cell>
        </row>
        <row r="238">
          <cell r="A238">
            <v>102966</v>
          </cell>
          <cell r="B238" t="str">
            <v>SALS&amp;WAGESMAINTENANCE&amp;INTEGRITY</v>
          </cell>
          <cell r="C238">
            <v>102966</v>
          </cell>
          <cell r="D238" t="str">
            <v>SALS&amp;WAGESMAINTENANCE&amp;INTEGRITY</v>
          </cell>
          <cell r="E238">
            <v>414001</v>
          </cell>
          <cell r="F238">
            <v>4140</v>
          </cell>
          <cell r="G238" t="str">
            <v>G&amp;A</v>
          </cell>
          <cell r="H238" t="str">
            <v>BASE JV</v>
          </cell>
          <cell r="I238" t="str">
            <v>PRODUCTION</v>
          </cell>
          <cell r="J238" t="str">
            <v>PRODUCTION</v>
          </cell>
          <cell r="K238" t="str">
            <v>Production Services Manager</v>
          </cell>
          <cell r="L238" t="str">
            <v>Manager, Turnaround &amp; Maintenance Execution</v>
          </cell>
          <cell r="M238" t="str">
            <v>IRETI OMOTOSO</v>
          </cell>
          <cell r="N238" t="str">
            <v>PRODUCTION</v>
          </cell>
          <cell r="O238" t="str">
            <v>OLALEYE, OLAYEMI</v>
          </cell>
          <cell r="P238" t="str">
            <v>OLAKUNLE.AJAYI@SHELL.COM</v>
          </cell>
          <cell r="Q238" t="str">
            <v>OPEX</v>
          </cell>
          <cell r="R238" t="str">
            <v>OPEX</v>
          </cell>
          <cell r="S238" t="str">
            <v>NON SAL</v>
          </cell>
          <cell r="T238" t="str">
            <v>N/A</v>
          </cell>
          <cell r="U238" t="str">
            <v>N/A</v>
          </cell>
          <cell r="V238" t="str">
            <v>N/A</v>
          </cell>
          <cell r="W238" t="str">
            <v>P233 Facilities Maintenance</v>
          </cell>
          <cell r="X238" t="str">
            <v>S7200 Services</v>
          </cell>
          <cell r="Y238" t="str">
            <v>A2140 Facilities Maintenance</v>
          </cell>
          <cell r="AB238">
            <v>0</v>
          </cell>
          <cell r="AC238">
            <v>0</v>
          </cell>
          <cell r="AD238">
            <v>0</v>
          </cell>
        </row>
        <row r="239">
          <cell r="A239">
            <v>103190</v>
          </cell>
          <cell r="B239" t="str">
            <v>ADHOC - CATERING - WEST -CHARGE-BACK</v>
          </cell>
          <cell r="C239">
            <v>103190</v>
          </cell>
          <cell r="D239" t="str">
            <v>ADHOC - CATERING - WEST -CHARGE-BACK</v>
          </cell>
          <cell r="E239">
            <v>415002</v>
          </cell>
          <cell r="F239">
            <v>4150</v>
          </cell>
          <cell r="G239" t="str">
            <v>PMM</v>
          </cell>
          <cell r="H239" t="str">
            <v>BASE JV</v>
          </cell>
          <cell r="I239" t="str">
            <v>HR</v>
          </cell>
          <cell r="J239" t="str">
            <v>INFRASTRUCTURE</v>
          </cell>
          <cell r="K239" t="str">
            <v>Infrastructure Services Mgr Nigeria</v>
          </cell>
          <cell r="L239" t="str">
            <v>Head RE &amp; Infrastructure Services SPDC</v>
          </cell>
          <cell r="M239" t="str">
            <v>CHIGBO ENENMO</v>
          </cell>
          <cell r="N239" t="str">
            <v>INFRASTRUCTURE</v>
          </cell>
          <cell r="O239" t="str">
            <v>AJILIMA- ISAAC, HAWA</v>
          </cell>
          <cell r="P239" t="str">
            <v>FELIX.OKWELUM@SHELL.COM</v>
          </cell>
          <cell r="Q239" t="str">
            <v>OPEX</v>
          </cell>
          <cell r="R239" t="str">
            <v>OPEX</v>
          </cell>
          <cell r="S239" t="str">
            <v>NON SAL</v>
          </cell>
          <cell r="T239" t="str">
            <v>N/A</v>
          </cell>
          <cell r="U239" t="str">
            <v>N/A</v>
          </cell>
          <cell r="V239" t="str">
            <v>N/A</v>
          </cell>
          <cell r="W239" t="str">
            <v>P236.10 Office/Property Management</v>
          </cell>
          <cell r="X239" t="str">
            <v>S7200 Services</v>
          </cell>
          <cell r="Y239" t="str">
            <v>A2340 Overhead</v>
          </cell>
          <cell r="AB239">
            <v>0</v>
          </cell>
          <cell r="AC239">
            <v>0</v>
          </cell>
          <cell r="AD239">
            <v>0</v>
          </cell>
        </row>
        <row r="240">
          <cell r="A240">
            <v>103200</v>
          </cell>
          <cell r="B240" t="str">
            <v>SOCIAL INVESTMENT &amp; SPONSORSHIPS</v>
          </cell>
          <cell r="C240">
            <v>103200</v>
          </cell>
          <cell r="D240" t="str">
            <v>GRANT AND DONATIONS _ CORPORATE_GRANT &amp; DONATION</v>
          </cell>
          <cell r="E240">
            <v>415008</v>
          </cell>
          <cell r="F240">
            <v>4150</v>
          </cell>
          <cell r="G240" t="str">
            <v>CDPA</v>
          </cell>
          <cell r="H240" t="str">
            <v>BASE JV</v>
          </cell>
          <cell r="I240" t="str">
            <v>CC &amp; MD</v>
          </cell>
          <cell r="J240" t="str">
            <v>EXTERNAL RELATIONS</v>
          </cell>
          <cell r="K240" t="str">
            <v>External Relations Manager</v>
          </cell>
          <cell r="L240" t="str">
            <v>Social Performance &amp; Social Investment Manager</v>
          </cell>
          <cell r="M240" t="str">
            <v>CHIGBO ENENMO</v>
          </cell>
          <cell r="N240" t="str">
            <v>EXTERNAL RELATIONS</v>
          </cell>
          <cell r="O240" t="str">
            <v>SOKUNBI, ADEOLA</v>
          </cell>
          <cell r="P240" t="str">
            <v>JUDITH.OKAKURO@SHELL.COM</v>
          </cell>
          <cell r="Q240" t="str">
            <v>OPEX</v>
          </cell>
          <cell r="R240" t="str">
            <v>OPEX</v>
          </cell>
          <cell r="S240" t="str">
            <v>NON SAL</v>
          </cell>
          <cell r="T240" t="str">
            <v>N/A</v>
          </cell>
          <cell r="U240" t="str">
            <v>N/A</v>
          </cell>
          <cell r="V240" t="str">
            <v>C_OPSE_OIL_Z11</v>
          </cell>
          <cell r="W240" t="str">
            <v>P236.08 Corporate Affairs, PR, etc.</v>
          </cell>
          <cell r="X240" t="str">
            <v>S7200 Services</v>
          </cell>
          <cell r="Y240" t="str">
            <v>A2340 Overhead</v>
          </cell>
          <cell r="AB240">
            <v>21500000</v>
          </cell>
          <cell r="AC240">
            <v>0</v>
          </cell>
          <cell r="AD240">
            <v>70491.803278688531</v>
          </cell>
        </row>
        <row r="241">
          <cell r="A241">
            <v>108583</v>
          </cell>
          <cell r="B241" t="str">
            <v>ER AND FIRE STAFF SALARIES</v>
          </cell>
          <cell r="C241">
            <v>102360</v>
          </cell>
          <cell r="D241" t="str">
            <v>OVERHEADS, PNCFGER EMERGENCY RESPONSE</v>
          </cell>
          <cell r="E241">
            <v>415006</v>
          </cell>
          <cell r="F241">
            <v>4150</v>
          </cell>
          <cell r="G241" t="str">
            <v>G&amp;A</v>
          </cell>
          <cell r="H241" t="str">
            <v>BASE JV</v>
          </cell>
          <cell r="I241" t="str">
            <v>SAFETY &amp; ENVIRONMENT</v>
          </cell>
          <cell r="J241" t="str">
            <v>SAFETY &amp; ENVIRONMENT</v>
          </cell>
          <cell r="K241" t="str">
            <v>General Manager, Safety &amp; Environment</v>
          </cell>
          <cell r="L241" t="str">
            <v>Manager, Coporate Emergency Response</v>
          </cell>
          <cell r="M241" t="str">
            <v>CHIGBO ENENMO</v>
          </cell>
          <cell r="N241" t="str">
            <v>HSE</v>
          </cell>
          <cell r="O241" t="str">
            <v>OLOWOLAGBA, SUNKANMI</v>
          </cell>
          <cell r="P241" t="str">
            <v>ANTHONY.YARHERE@SHELL.COM</v>
          </cell>
          <cell r="Q241" t="str">
            <v>OPEX</v>
          </cell>
          <cell r="R241" t="str">
            <v>OPEX</v>
          </cell>
          <cell r="S241" t="str">
            <v>NON SAL</v>
          </cell>
          <cell r="T241" t="str">
            <v>N/A</v>
          </cell>
          <cell r="U241" t="str">
            <v>N/A</v>
          </cell>
          <cell r="V241" t="str">
            <v>N/A</v>
          </cell>
          <cell r="W241" t="str">
            <v>P236.02 HSE</v>
          </cell>
          <cell r="X241" t="str">
            <v>S7200 Services</v>
          </cell>
          <cell r="Y241" t="str">
            <v>A2340 Overhead</v>
          </cell>
          <cell r="AB241">
            <v>0</v>
          </cell>
          <cell r="AC241">
            <v>0</v>
          </cell>
          <cell r="AD241">
            <v>0</v>
          </cell>
        </row>
        <row r="242">
          <cell r="A242">
            <v>102363</v>
          </cell>
          <cell r="B242" t="str">
            <v xml:space="preserve">STRATEGY </v>
          </cell>
          <cell r="C242">
            <v>102363</v>
          </cell>
          <cell r="D242" t="str">
            <v>STRATEGY &amp; PORTFOLIO</v>
          </cell>
          <cell r="E242">
            <v>415002</v>
          </cell>
          <cell r="F242">
            <v>4150</v>
          </cell>
          <cell r="G242" t="str">
            <v>G&amp;A</v>
          </cell>
          <cell r="H242" t="str">
            <v>BASE JV</v>
          </cell>
          <cell r="I242" t="str">
            <v>COMMERCIAL / GAS</v>
          </cell>
          <cell r="J242" t="str">
            <v>COMMERCIAL / GAS</v>
          </cell>
          <cell r="K242" t="str">
            <v>Commercial Integration &amp; BV Manager</v>
          </cell>
          <cell r="L242" t="str">
            <v>Commercial Integration &amp; BV Manager</v>
          </cell>
          <cell r="M242" t="str">
            <v>SOLOMON OKODUGHA</v>
          </cell>
          <cell r="N242" t="str">
            <v>COMMERCIAL</v>
          </cell>
          <cell r="O242" t="str">
            <v>EYOMA, EDIDIONG</v>
          </cell>
          <cell r="P242" t="str">
            <v>UDOKA.NWABUDIKE@SHELL.COM</v>
          </cell>
          <cell r="Q242" t="str">
            <v>OPEX</v>
          </cell>
          <cell r="R242" t="str">
            <v>OPEX</v>
          </cell>
          <cell r="S242" t="str">
            <v>NON SAL</v>
          </cell>
          <cell r="T242" t="str">
            <v>N/A</v>
          </cell>
          <cell r="U242" t="str">
            <v>N/A</v>
          </cell>
          <cell r="V242" t="str">
            <v>C_OPSE_OIL_Z11</v>
          </cell>
          <cell r="W242" t="str">
            <v>P236.05 Planning and Economics</v>
          </cell>
          <cell r="X242" t="str">
            <v>S7200 Services</v>
          </cell>
          <cell r="Y242" t="str">
            <v>A2340 Overhead</v>
          </cell>
          <cell r="AB242">
            <v>9499748</v>
          </cell>
          <cell r="AC242">
            <v>29000</v>
          </cell>
          <cell r="AD242">
            <v>60146.714754098357</v>
          </cell>
        </row>
        <row r="243">
          <cell r="A243">
            <v>103454</v>
          </cell>
          <cell r="B243" t="str">
            <v>ANNUAL OML RENTAL PAYMENT</v>
          </cell>
          <cell r="C243">
            <v>103454</v>
          </cell>
          <cell r="D243" t="str">
            <v>ANNUAL OML RENTAL PAYMENT</v>
          </cell>
          <cell r="E243">
            <v>11002</v>
          </cell>
          <cell r="F243">
            <v>110</v>
          </cell>
          <cell r="G243" t="str">
            <v>EXCOM</v>
          </cell>
          <cell r="H243" t="str">
            <v>BASE JV</v>
          </cell>
          <cell r="I243" t="str">
            <v>EXPLORATION</v>
          </cell>
          <cell r="J243" t="str">
            <v>EXPLORATION</v>
          </cell>
          <cell r="K243" t="str">
            <v>Exploration Manager Nigeria</v>
          </cell>
          <cell r="L243" t="str">
            <v>Senior Portfolio Analyst</v>
          </cell>
          <cell r="M243" t="str">
            <v>MOJEED OKUNADE</v>
          </cell>
          <cell r="N243" t="str">
            <v>EXPLORATION</v>
          </cell>
          <cell r="O243" t="str">
            <v>AKINLAMI, OLUWAKEMI</v>
          </cell>
          <cell r="P243" t="str">
            <v>D.AMOGU@SHELL.COM</v>
          </cell>
          <cell r="Q243" t="str">
            <v>OPEX</v>
          </cell>
          <cell r="R243" t="str">
            <v>CAPEX</v>
          </cell>
          <cell r="S243" t="str">
            <v>NON SAL</v>
          </cell>
          <cell r="T243" t="str">
            <v>N/A</v>
          </cell>
          <cell r="U243" t="str">
            <v>N/A</v>
          </cell>
          <cell r="V243" t="str">
            <v>C_OPSE_OIL_Z11</v>
          </cell>
          <cell r="W243" t="str">
            <v>P235 Direct Management</v>
          </cell>
          <cell r="X243" t="str">
            <v>S7200 Services</v>
          </cell>
          <cell r="Y243" t="str">
            <v>A2340 Overhead</v>
          </cell>
          <cell r="AB243">
            <v>0</v>
          </cell>
          <cell r="AC243">
            <v>245000</v>
          </cell>
          <cell r="AD243">
            <v>245000</v>
          </cell>
        </row>
        <row r="244">
          <cell r="A244">
            <v>103519</v>
          </cell>
          <cell r="B244" t="str">
            <v>WASTE MANAGEMENT TECH SUPT</v>
          </cell>
          <cell r="C244">
            <v>103519</v>
          </cell>
          <cell r="D244" t="str">
            <v>WASTE MANAGEMENT TECH SUPT</v>
          </cell>
          <cell r="E244">
            <v>415006</v>
          </cell>
          <cell r="F244">
            <v>4150</v>
          </cell>
          <cell r="G244" t="str">
            <v>HSE</v>
          </cell>
          <cell r="H244" t="str">
            <v>BASE JV</v>
          </cell>
          <cell r="I244" t="str">
            <v>PRODUCTION</v>
          </cell>
          <cell r="J244" t="str">
            <v>PRODUCTION</v>
          </cell>
          <cell r="K244" t="str">
            <v>Production Services Manager</v>
          </cell>
          <cell r="L244" t="str">
            <v>Logistics Manager</v>
          </cell>
          <cell r="M244" t="str">
            <v>IRETI OMOTOSO</v>
          </cell>
          <cell r="N244" t="str">
            <v>PRODUCTION</v>
          </cell>
          <cell r="O244" t="str">
            <v>OKEKE, JULIUS</v>
          </cell>
          <cell r="P244" t="str">
            <v>GBOLAHAN.AWOTOREBO@SHELL.COM</v>
          </cell>
          <cell r="Q244" t="str">
            <v>OPEX</v>
          </cell>
          <cell r="R244" t="str">
            <v>OPEX</v>
          </cell>
          <cell r="S244" t="str">
            <v>NON SAL</v>
          </cell>
          <cell r="T244" t="str">
            <v>N/A</v>
          </cell>
          <cell r="U244" t="str">
            <v>N/A</v>
          </cell>
          <cell r="V244" t="str">
            <v>C_OPSE_OIL_Z11</v>
          </cell>
          <cell r="W244" t="str">
            <v>P236.02 HSE</v>
          </cell>
          <cell r="X244" t="str">
            <v>S7200 Services</v>
          </cell>
          <cell r="Y244" t="str">
            <v>A2170 Direct Mngt and Overheads</v>
          </cell>
          <cell r="AB244">
            <v>72902353.329310387</v>
          </cell>
          <cell r="AC244">
            <v>50000</v>
          </cell>
          <cell r="AD244">
            <v>289024.10927642754</v>
          </cell>
        </row>
        <row r="245">
          <cell r="A245">
            <v>103521</v>
          </cell>
          <cell r="B245" t="str">
            <v>PREMOB INSPECTIONS EAST</v>
          </cell>
          <cell r="C245">
            <v>103521</v>
          </cell>
          <cell r="D245" t="str">
            <v>PREMOB INSPECTIONS EAST</v>
          </cell>
          <cell r="E245">
            <v>415003</v>
          </cell>
          <cell r="F245">
            <v>4150</v>
          </cell>
          <cell r="G245" t="str">
            <v>PMM</v>
          </cell>
          <cell r="H245" t="str">
            <v>BASE JV</v>
          </cell>
          <cell r="I245" t="str">
            <v>PRODUCTION</v>
          </cell>
          <cell r="J245" t="str">
            <v>PRODUCTION</v>
          </cell>
          <cell r="K245" t="str">
            <v>Production Services Manager</v>
          </cell>
          <cell r="L245" t="str">
            <v>Logistics Manager</v>
          </cell>
          <cell r="M245" t="str">
            <v>IRETI OMOTOSO</v>
          </cell>
          <cell r="N245" t="str">
            <v>PRODUCTION</v>
          </cell>
          <cell r="O245" t="str">
            <v>OKEKE, JULIUS</v>
          </cell>
          <cell r="P245" t="str">
            <v>LUKMAN.OMOTOSO@SHELL.COM</v>
          </cell>
          <cell r="Q245" t="str">
            <v>OPEX</v>
          </cell>
          <cell r="R245" t="str">
            <v>OPEX</v>
          </cell>
          <cell r="S245" t="str">
            <v>NON SAL</v>
          </cell>
          <cell r="T245" t="str">
            <v>N/A</v>
          </cell>
          <cell r="U245" t="str">
            <v>N/A</v>
          </cell>
          <cell r="V245" t="str">
            <v>C_OPSE_OIL_Z11</v>
          </cell>
          <cell r="W245" t="str">
            <v>P231 Production Operations</v>
          </cell>
          <cell r="X245" t="str">
            <v>S7200 Services</v>
          </cell>
          <cell r="Y245" t="str">
            <v>A2110 Production Operations</v>
          </cell>
          <cell r="AB245">
            <v>132726499.11310343</v>
          </cell>
          <cell r="AC245">
            <v>241668.95</v>
          </cell>
          <cell r="AD245">
            <v>676837.79955115879</v>
          </cell>
        </row>
        <row r="246">
          <cell r="A246">
            <v>106323</v>
          </cell>
          <cell r="B246" t="str">
            <v>COMMERCIAL OPERATNS NOV- HR &amp; SERVICE MG</v>
          </cell>
          <cell r="C246">
            <v>102363</v>
          </cell>
          <cell r="D246" t="str">
            <v>STRATEGY &amp; PORTFOLIO</v>
          </cell>
          <cell r="E246">
            <v>415002</v>
          </cell>
          <cell r="F246">
            <v>4150</v>
          </cell>
          <cell r="G246" t="str">
            <v>G&amp;A</v>
          </cell>
          <cell r="H246" t="str">
            <v>BASE JV</v>
          </cell>
          <cell r="I246" t="str">
            <v>COMMERCIAL / GAS</v>
          </cell>
          <cell r="J246" t="str">
            <v>COMMERCIAL / GAS</v>
          </cell>
          <cell r="K246" t="str">
            <v>Commercial Integration &amp; BV Manager</v>
          </cell>
          <cell r="L246" t="str">
            <v>Commercial Integration &amp; BV Manager</v>
          </cell>
          <cell r="M246" t="str">
            <v>SOLOMON OKODUGHA</v>
          </cell>
          <cell r="N246" t="str">
            <v>COMMERCIAL</v>
          </cell>
          <cell r="O246" t="str">
            <v>EYOMA, EDIDIONG</v>
          </cell>
          <cell r="P246" t="str">
            <v>UDOKA.NWABUDIKE@SHELL.COM</v>
          </cell>
          <cell r="Q246" t="str">
            <v>OPEX</v>
          </cell>
          <cell r="R246" t="str">
            <v>OPEX</v>
          </cell>
          <cell r="S246" t="str">
            <v>NON SAL</v>
          </cell>
          <cell r="T246" t="str">
            <v>N/A</v>
          </cell>
          <cell r="U246" t="str">
            <v>N/A</v>
          </cell>
          <cell r="V246" t="str">
            <v>N/A</v>
          </cell>
          <cell r="W246" t="str">
            <v>P235 Direct Management</v>
          </cell>
          <cell r="X246" t="str">
            <v>S7200 Services</v>
          </cell>
          <cell r="Y246" t="str">
            <v>A2170 Direct Mngt and Overheads</v>
          </cell>
          <cell r="AB246">
            <v>0</v>
          </cell>
          <cell r="AC246">
            <v>0</v>
          </cell>
          <cell r="AD246">
            <v>0</v>
          </cell>
        </row>
        <row r="247">
          <cell r="A247">
            <v>103523</v>
          </cell>
          <cell r="B247" t="str">
            <v>PILOTAGE CHARGES WEST</v>
          </cell>
          <cell r="C247">
            <v>103523</v>
          </cell>
          <cell r="D247" t="str">
            <v>PILOTAGE CHARGES WEST</v>
          </cell>
          <cell r="E247">
            <v>415003</v>
          </cell>
          <cell r="F247">
            <v>4150</v>
          </cell>
          <cell r="G247" t="str">
            <v>PMM</v>
          </cell>
          <cell r="H247" t="str">
            <v>BASE JV</v>
          </cell>
          <cell r="I247" t="str">
            <v>PRODUCTION</v>
          </cell>
          <cell r="J247" t="str">
            <v>PRODUCTION</v>
          </cell>
          <cell r="K247" t="str">
            <v>Production Services Manager</v>
          </cell>
          <cell r="L247" t="str">
            <v>Logistics Manager</v>
          </cell>
          <cell r="M247" t="str">
            <v>IRETI OMOTOSO</v>
          </cell>
          <cell r="N247" t="str">
            <v>PRODUCTION</v>
          </cell>
          <cell r="O247" t="str">
            <v>OKEKE, JULIUS</v>
          </cell>
          <cell r="P247" t="str">
            <v>MICHAEL.SOLUADE@SHELL.COM</v>
          </cell>
          <cell r="Q247" t="str">
            <v>OPEX</v>
          </cell>
          <cell r="R247" t="str">
            <v>OPEX</v>
          </cell>
          <cell r="S247" t="str">
            <v>NON SAL</v>
          </cell>
          <cell r="T247" t="str">
            <v>N/A</v>
          </cell>
          <cell r="U247" t="str">
            <v>N/A</v>
          </cell>
          <cell r="V247" t="str">
            <v>C_OPSE_OIL_Z11</v>
          </cell>
          <cell r="W247" t="str">
            <v>P231 Production Operations</v>
          </cell>
          <cell r="X247" t="str">
            <v>S7200 Services</v>
          </cell>
          <cell r="Y247" t="str">
            <v>A2110 Production Operations</v>
          </cell>
          <cell r="AB247">
            <v>0</v>
          </cell>
          <cell r="AC247">
            <v>1438391.41875</v>
          </cell>
          <cell r="AD247">
            <v>1438391.41875</v>
          </cell>
        </row>
        <row r="248">
          <cell r="A248">
            <v>103524</v>
          </cell>
          <cell r="B248" t="str">
            <v>MARINE TECHNICAL</v>
          </cell>
          <cell r="C248">
            <v>103524</v>
          </cell>
          <cell r="D248" t="str">
            <v>MARINE PRE MOB INSPECTION WEST</v>
          </cell>
          <cell r="E248">
            <v>415003</v>
          </cell>
          <cell r="F248">
            <v>4150</v>
          </cell>
          <cell r="G248" t="str">
            <v>PMM</v>
          </cell>
          <cell r="H248" t="str">
            <v>BASE JV</v>
          </cell>
          <cell r="I248" t="str">
            <v>PRODUCTION</v>
          </cell>
          <cell r="J248" t="str">
            <v>PRODUCTION</v>
          </cell>
          <cell r="K248" t="str">
            <v>Production Services Manager</v>
          </cell>
          <cell r="L248" t="str">
            <v>Logistics Manager</v>
          </cell>
          <cell r="M248" t="str">
            <v>IRETI OMOTOSO</v>
          </cell>
          <cell r="N248" t="str">
            <v>PRODUCTION</v>
          </cell>
          <cell r="O248" t="str">
            <v>OKEKE, JULIUS</v>
          </cell>
          <cell r="P248" t="str">
            <v>HARCOURT.EZEKIEL@SHELL.COM</v>
          </cell>
          <cell r="Q248" t="str">
            <v>OPEX</v>
          </cell>
          <cell r="R248" t="str">
            <v>OPEX</v>
          </cell>
          <cell r="S248" t="str">
            <v>NON SAL</v>
          </cell>
          <cell r="T248" t="str">
            <v>N/A</v>
          </cell>
          <cell r="U248" t="str">
            <v>N/A</v>
          </cell>
          <cell r="V248" t="str">
            <v>C_OPSE_OIL_Z11</v>
          </cell>
          <cell r="W248" t="str">
            <v>P231 Production Operations</v>
          </cell>
          <cell r="X248" t="str">
            <v>S7200 Services</v>
          </cell>
          <cell r="Y248" t="str">
            <v>A2110 Production Operations</v>
          </cell>
          <cell r="AB248">
            <v>65711094.827586204</v>
          </cell>
          <cell r="AC248">
            <v>173900</v>
          </cell>
          <cell r="AD248">
            <v>389346.21254946297</v>
          </cell>
        </row>
        <row r="249">
          <cell r="A249">
            <v>106325</v>
          </cell>
          <cell r="B249" t="str">
            <v>COMMERCIAL INTEGRATION &amp; BUS. VALUE - HR &amp; SERVICES MGT</v>
          </cell>
          <cell r="C249">
            <v>102363</v>
          </cell>
          <cell r="D249" t="str">
            <v>STRATEGY &amp; PORTFOLIO</v>
          </cell>
          <cell r="E249">
            <v>415002</v>
          </cell>
          <cell r="F249">
            <v>4150</v>
          </cell>
          <cell r="G249" t="str">
            <v>G&amp;A</v>
          </cell>
          <cell r="H249" t="str">
            <v>BASE JV</v>
          </cell>
          <cell r="I249" t="str">
            <v>COMMERCIAL / GAS</v>
          </cell>
          <cell r="J249" t="str">
            <v>COMMERCIAL / GAS</v>
          </cell>
          <cell r="K249" t="str">
            <v>Commercial Integration &amp; BV Manager</v>
          </cell>
          <cell r="L249" t="str">
            <v>Commercial Integration &amp; BV Manager</v>
          </cell>
          <cell r="M249" t="str">
            <v>SOLOMON OKODUGHA</v>
          </cell>
          <cell r="N249" t="str">
            <v>COMMERCIAL</v>
          </cell>
          <cell r="O249" t="str">
            <v>EYOMA, EDIDIONG</v>
          </cell>
          <cell r="P249" t="str">
            <v>UDOKA.NWABUDIKE@SHELL.COM</v>
          </cell>
          <cell r="Q249" t="str">
            <v>OPEX</v>
          </cell>
          <cell r="R249" t="str">
            <v>OPEX</v>
          </cell>
          <cell r="S249" t="str">
            <v>NON SAL</v>
          </cell>
          <cell r="T249" t="str">
            <v>N/A</v>
          </cell>
          <cell r="U249" t="str">
            <v>N/A</v>
          </cell>
          <cell r="V249" t="str">
            <v>N/A</v>
          </cell>
          <cell r="W249" t="str">
            <v>P235 Direct Management</v>
          </cell>
          <cell r="X249" t="str">
            <v>S7200 Services</v>
          </cell>
          <cell r="Y249" t="str">
            <v>A2170 Direct Mngt and Overheads</v>
          </cell>
          <cell r="AB249">
            <v>0</v>
          </cell>
          <cell r="AC249">
            <v>0</v>
          </cell>
          <cell r="AD249">
            <v>0</v>
          </cell>
        </row>
        <row r="250">
          <cell r="A250">
            <v>103532</v>
          </cell>
          <cell r="B250" t="str">
            <v>GOVT. RELATIONS EAST</v>
          </cell>
          <cell r="C250">
            <v>103532</v>
          </cell>
          <cell r="D250" t="str">
            <v>GOVT. RELATIONS EAST</v>
          </cell>
          <cell r="E250">
            <v>415008</v>
          </cell>
          <cell r="F250">
            <v>4150</v>
          </cell>
          <cell r="G250" t="str">
            <v>CDPA</v>
          </cell>
          <cell r="H250" t="str">
            <v>BASE JV</v>
          </cell>
          <cell r="I250" t="str">
            <v>CC &amp; MD</v>
          </cell>
          <cell r="J250" t="str">
            <v>EXTERNAL RELATIONS</v>
          </cell>
          <cell r="K250" t="str">
            <v>External Relations Manager</v>
          </cell>
          <cell r="L250" t="str">
            <v>Stakeholder Relations Manager</v>
          </cell>
          <cell r="M250" t="str">
            <v>CHIGBO ENENMO</v>
          </cell>
          <cell r="N250" t="str">
            <v>EXTERNAL RELATIONS</v>
          </cell>
          <cell r="O250" t="str">
            <v>SOKUNBI, ADEOLA</v>
          </cell>
          <cell r="P250" t="str">
            <v>OTONYE.DAVIES@SHELL.COM</v>
          </cell>
          <cell r="Q250" t="str">
            <v>OPEX</v>
          </cell>
          <cell r="R250" t="str">
            <v>OPEX</v>
          </cell>
          <cell r="S250" t="str">
            <v>NON SAL</v>
          </cell>
          <cell r="T250" t="str">
            <v>N/A</v>
          </cell>
          <cell r="U250" t="str">
            <v>N/A</v>
          </cell>
          <cell r="V250" t="str">
            <v>C_OPSE_OIL_Z11</v>
          </cell>
          <cell r="W250" t="str">
            <v>P236.08 Corporate Affairs, PR, etc.</v>
          </cell>
          <cell r="X250" t="str">
            <v>S7200 Services</v>
          </cell>
          <cell r="Y250" t="str">
            <v>A2340 Overhead</v>
          </cell>
          <cell r="AB250">
            <v>10238000</v>
          </cell>
          <cell r="AC250">
            <v>0</v>
          </cell>
          <cell r="AD250">
            <v>33567.2131147541</v>
          </cell>
        </row>
        <row r="251">
          <cell r="A251">
            <v>103533</v>
          </cell>
          <cell r="B251" t="str">
            <v>GOVT. RELATIONS WEST</v>
          </cell>
          <cell r="C251">
            <v>103533</v>
          </cell>
          <cell r="D251" t="str">
            <v>GOVT. RELATIONS WEST</v>
          </cell>
          <cell r="E251">
            <v>415008</v>
          </cell>
          <cell r="F251">
            <v>4150</v>
          </cell>
          <cell r="G251" t="str">
            <v>CDPA</v>
          </cell>
          <cell r="H251" t="str">
            <v>BASE JV</v>
          </cell>
          <cell r="I251" t="str">
            <v>CC &amp; MD</v>
          </cell>
          <cell r="J251" t="str">
            <v>EXTERNAL RELATIONS</v>
          </cell>
          <cell r="K251" t="str">
            <v>External Relations Manager</v>
          </cell>
          <cell r="L251" t="str">
            <v>Stakeholder Relations Manager</v>
          </cell>
          <cell r="M251" t="str">
            <v>CHIGBO ENENMO</v>
          </cell>
          <cell r="N251" t="str">
            <v>EXTERNAL RELATIONS</v>
          </cell>
          <cell r="O251" t="str">
            <v>SOKUNBI, ADEOLA</v>
          </cell>
          <cell r="P251" t="str">
            <v>DOTIMI.AGBIKI@SHELL.COM</v>
          </cell>
          <cell r="Q251" t="str">
            <v>OPEX</v>
          </cell>
          <cell r="R251" t="str">
            <v>OPEX</v>
          </cell>
          <cell r="S251" t="str">
            <v>NON SAL</v>
          </cell>
          <cell r="T251" t="str">
            <v>N/A</v>
          </cell>
          <cell r="U251" t="str">
            <v>N/A</v>
          </cell>
          <cell r="V251" t="str">
            <v>C_OPSE_OIL_Z11</v>
          </cell>
          <cell r="W251" t="str">
            <v>P236.08 Corporate Affairs, PR, etc.</v>
          </cell>
          <cell r="X251" t="str">
            <v>S7200 Services</v>
          </cell>
          <cell r="Y251" t="str">
            <v>A2340 Overhead</v>
          </cell>
          <cell r="AB251">
            <v>4050000</v>
          </cell>
          <cell r="AC251">
            <v>0</v>
          </cell>
          <cell r="AD251">
            <v>13278.688524590165</v>
          </cell>
        </row>
        <row r="252">
          <cell r="A252">
            <v>102748</v>
          </cell>
          <cell r="B252" t="str">
            <v>COMMUNITY RELATIONS LAND 1</v>
          </cell>
          <cell r="C252">
            <v>102748</v>
          </cell>
          <cell r="D252" t="str">
            <v>COMMUNITY RELATIONS LAND  EAST</v>
          </cell>
          <cell r="E252">
            <v>415008</v>
          </cell>
          <cell r="F252">
            <v>4150</v>
          </cell>
          <cell r="G252" t="str">
            <v>CDPA</v>
          </cell>
          <cell r="H252" t="str">
            <v>BASE JV</v>
          </cell>
          <cell r="I252" t="str">
            <v>PRODUCTION</v>
          </cell>
          <cell r="J252" t="str">
            <v>PRODUCTION</v>
          </cell>
          <cell r="K252" t="str">
            <v>Asset Manager, Land East Hub</v>
          </cell>
          <cell r="L252" t="str">
            <v>Asset Management Integration Lead</v>
          </cell>
          <cell r="M252" t="str">
            <v>IRETI OMOTOSO</v>
          </cell>
          <cell r="N252" t="str">
            <v>PRODUCTION</v>
          </cell>
          <cell r="O252" t="str">
            <v>ADEDIRAN, ADEWALE</v>
          </cell>
          <cell r="P252" t="str">
            <v>VICTOR.OLLEY@SHELL.COM</v>
          </cell>
          <cell r="Q252" t="str">
            <v>OPEX</v>
          </cell>
          <cell r="R252" t="str">
            <v>OPEX</v>
          </cell>
          <cell r="S252" t="str">
            <v>NON SAL</v>
          </cell>
          <cell r="T252" t="str">
            <v>N/A</v>
          </cell>
          <cell r="U252" t="str">
            <v>N/A</v>
          </cell>
          <cell r="V252" t="str">
            <v>N/A</v>
          </cell>
          <cell r="W252" t="str">
            <v>P231 Production Operations</v>
          </cell>
          <cell r="X252" t="str">
            <v>S7200 Services</v>
          </cell>
          <cell r="Y252" t="str">
            <v>A2110 Production Operations</v>
          </cell>
          <cell r="AB252">
            <v>0</v>
          </cell>
          <cell r="AC252">
            <v>0</v>
          </cell>
          <cell r="AD252">
            <v>0</v>
          </cell>
        </row>
        <row r="253">
          <cell r="A253">
            <v>103537</v>
          </cell>
          <cell r="B253" t="str">
            <v>LAND RENTS  WEST</v>
          </cell>
          <cell r="C253">
            <v>103537</v>
          </cell>
          <cell r="D253" t="str">
            <v>LAND RENTS  WEST</v>
          </cell>
          <cell r="E253">
            <v>415008</v>
          </cell>
          <cell r="F253">
            <v>4150</v>
          </cell>
          <cell r="G253" t="str">
            <v>CDPA</v>
          </cell>
          <cell r="H253" t="str">
            <v>BASE JV</v>
          </cell>
          <cell r="I253" t="str">
            <v>CC &amp; MD</v>
          </cell>
          <cell r="J253" t="str">
            <v>EXTERNAL RELATIONS</v>
          </cell>
          <cell r="K253" t="str">
            <v>External Relations Manager</v>
          </cell>
          <cell r="L253" t="str">
            <v>Corporate Lands Manager</v>
          </cell>
          <cell r="M253" t="str">
            <v>CHIGBO ENENMO</v>
          </cell>
          <cell r="N253" t="str">
            <v>EXTERNAL RELATIONS</v>
          </cell>
          <cell r="O253" t="str">
            <v>SOKUNBI, ADEOLA</v>
          </cell>
          <cell r="P253" t="str">
            <v>RAYMOND.AMADI@SHELL.COM</v>
          </cell>
          <cell r="Q253" t="str">
            <v>OPEX</v>
          </cell>
          <cell r="R253" t="str">
            <v>OPEX</v>
          </cell>
          <cell r="S253" t="str">
            <v>NON SAL</v>
          </cell>
          <cell r="T253" t="str">
            <v>N/A</v>
          </cell>
          <cell r="U253" t="str">
            <v>N/A</v>
          </cell>
          <cell r="V253" t="str">
            <v>C_OPSE_OIL_Z11</v>
          </cell>
          <cell r="W253" t="str">
            <v>P236.08 Corporate Affairs, PR, etc.</v>
          </cell>
          <cell r="X253" t="str">
            <v>S7200 Services</v>
          </cell>
          <cell r="Y253" t="str">
            <v>A2340 Overhead</v>
          </cell>
          <cell r="AB253">
            <v>315558730.38</v>
          </cell>
          <cell r="AC253">
            <v>0</v>
          </cell>
          <cell r="AD253">
            <v>1034618.7881311475</v>
          </cell>
        </row>
        <row r="254">
          <cell r="A254">
            <v>103539</v>
          </cell>
          <cell r="B254" t="str">
            <v>CORPORATEMEDIA</v>
          </cell>
          <cell r="C254">
            <v>103539</v>
          </cell>
          <cell r="D254" t="str">
            <v>CORPORATEMEDIA</v>
          </cell>
          <cell r="E254">
            <v>415003</v>
          </cell>
          <cell r="F254">
            <v>4150</v>
          </cell>
          <cell r="G254" t="str">
            <v>PMM</v>
          </cell>
          <cell r="H254" t="str">
            <v>BASE JV</v>
          </cell>
          <cell r="I254" t="str">
            <v>CC &amp; MD</v>
          </cell>
          <cell r="J254" t="str">
            <v>EXTERNAL RELATIONS</v>
          </cell>
          <cell r="K254" t="str">
            <v>External Relations Manager</v>
          </cell>
          <cell r="L254" t="str">
            <v>ER Nigeria Communications Manager</v>
          </cell>
          <cell r="M254" t="str">
            <v>CHIGBO ENENMO</v>
          </cell>
          <cell r="N254" t="str">
            <v>EXTERNAL RELATIONS</v>
          </cell>
          <cell r="O254" t="str">
            <v>SOKUNBI, ADEOLA</v>
          </cell>
          <cell r="P254" t="str">
            <v>JUDITH.OKAKURO@SHELL.COM</v>
          </cell>
          <cell r="Q254" t="str">
            <v>OPEX</v>
          </cell>
          <cell r="R254" t="str">
            <v>OPEX</v>
          </cell>
          <cell r="S254" t="str">
            <v>NON SAL</v>
          </cell>
          <cell r="T254" t="str">
            <v>N/A</v>
          </cell>
          <cell r="U254" t="str">
            <v>N/A</v>
          </cell>
          <cell r="V254" t="str">
            <v>N/A</v>
          </cell>
          <cell r="W254" t="str">
            <v>P236.08 Corporate Affairs, PR, etc.</v>
          </cell>
          <cell r="X254" t="str">
            <v>S7200 Services</v>
          </cell>
          <cell r="Y254" t="str">
            <v>A2340 Overhead</v>
          </cell>
          <cell r="AB254">
            <v>0</v>
          </cell>
          <cell r="AC254">
            <v>0</v>
          </cell>
          <cell r="AD254">
            <v>0</v>
          </cell>
        </row>
        <row r="255">
          <cell r="A255">
            <v>103540</v>
          </cell>
          <cell r="B255" t="str">
            <v>CORPORATE PROMOTIONS AND EVENTS MGT</v>
          </cell>
          <cell r="C255">
            <v>103540</v>
          </cell>
          <cell r="D255" t="str">
            <v xml:space="preserve">CORPORATE PROMOTIONS_ADMIN &amp; SERVICE COST  </v>
          </cell>
          <cell r="E255">
            <v>415008</v>
          </cell>
          <cell r="F255">
            <v>4150</v>
          </cell>
          <cell r="G255" t="str">
            <v>CDPA</v>
          </cell>
          <cell r="H255" t="str">
            <v>BASE JV</v>
          </cell>
          <cell r="I255" t="str">
            <v>CC &amp; MD</v>
          </cell>
          <cell r="J255" t="str">
            <v>EXTERNAL RELATIONS</v>
          </cell>
          <cell r="K255" t="str">
            <v>External Relations Manager</v>
          </cell>
          <cell r="L255" t="str">
            <v>ER Nigeria Communications Manager</v>
          </cell>
          <cell r="M255" t="str">
            <v>CHIGBO ENENMO</v>
          </cell>
          <cell r="N255" t="str">
            <v>EXTERNAL RELATIONS</v>
          </cell>
          <cell r="O255" t="str">
            <v>SOKUNBI, ADEOLA</v>
          </cell>
          <cell r="P255" t="str">
            <v>HEPHZIBAH.ODEKINA@SHELL.COM</v>
          </cell>
          <cell r="Q255" t="str">
            <v>OPEX</v>
          </cell>
          <cell r="R255" t="str">
            <v>OPEX</v>
          </cell>
          <cell r="S255" t="str">
            <v>NON SAL</v>
          </cell>
          <cell r="T255" t="str">
            <v>N/A</v>
          </cell>
          <cell r="U255" t="str">
            <v>N/A</v>
          </cell>
          <cell r="V255" t="str">
            <v>C_OPSE_OIL_Z11</v>
          </cell>
          <cell r="W255" t="str">
            <v>P236.08 Corporate Affairs, PR, etc.</v>
          </cell>
          <cell r="X255" t="str">
            <v>S7200 Services</v>
          </cell>
          <cell r="Y255" t="str">
            <v>A2340 Overhead</v>
          </cell>
          <cell r="AB255">
            <v>66397504</v>
          </cell>
          <cell r="AC255">
            <v>0</v>
          </cell>
          <cell r="AD255">
            <v>217696.73442622949</v>
          </cell>
        </row>
        <row r="256">
          <cell r="A256">
            <v>103541</v>
          </cell>
          <cell r="B256" t="str">
            <v xml:space="preserve">SUPPORT FOR NOIG, HUMAN RIGHTS_TRAINING </v>
          </cell>
          <cell r="C256">
            <v>103541</v>
          </cell>
          <cell r="D256" t="str">
            <v xml:space="preserve">SUPPORT FOR NOIG, HUMAN RIGHTS_TRAINING </v>
          </cell>
          <cell r="E256">
            <v>415002</v>
          </cell>
          <cell r="F256">
            <v>4150</v>
          </cell>
          <cell r="G256" t="str">
            <v>CDPA</v>
          </cell>
          <cell r="H256" t="str">
            <v>BASE JV</v>
          </cell>
          <cell r="I256" t="str">
            <v>CC &amp; MD</v>
          </cell>
          <cell r="J256" t="str">
            <v>EXTERNAL RELATIONS</v>
          </cell>
          <cell r="K256" t="str">
            <v>External Relations Manager</v>
          </cell>
          <cell r="L256" t="str">
            <v>ER Nigeria Communications Manager</v>
          </cell>
          <cell r="M256" t="str">
            <v>CHIGBO ENENMO</v>
          </cell>
          <cell r="N256" t="str">
            <v>EXTERNAL RELATIONS</v>
          </cell>
          <cell r="O256" t="str">
            <v>SOKUNBI, ADEOLA</v>
          </cell>
          <cell r="P256" t="str">
            <v>HEPHZIBAH.ODEKINA@SHELL.COM</v>
          </cell>
          <cell r="Q256" t="str">
            <v>OPEX</v>
          </cell>
          <cell r="R256" t="str">
            <v>OPEX</v>
          </cell>
          <cell r="S256" t="str">
            <v>NON SAL</v>
          </cell>
          <cell r="T256" t="str">
            <v>N/A</v>
          </cell>
          <cell r="U256" t="str">
            <v>N/A</v>
          </cell>
          <cell r="V256" t="str">
            <v>C_OPSE_OIL_Z11</v>
          </cell>
          <cell r="W256" t="str">
            <v>P236.08 Corporate Affairs, PR, etc.</v>
          </cell>
          <cell r="X256" t="str">
            <v>S7200 Services</v>
          </cell>
          <cell r="Y256" t="str">
            <v>A2340 Overhead</v>
          </cell>
          <cell r="AB256">
            <v>51621500</v>
          </cell>
          <cell r="AC256">
            <v>0</v>
          </cell>
          <cell r="AD256">
            <v>169250.81967213115</v>
          </cell>
        </row>
        <row r="257">
          <cell r="A257">
            <v>103542</v>
          </cell>
          <cell r="B257" t="str">
            <v>SPECIAL PUBLICS STAKEHOLDER ENGAGEMENTS</v>
          </cell>
          <cell r="C257">
            <v>103542</v>
          </cell>
          <cell r="D257" t="str">
            <v>SPECIAL PUBLICS STAKEHOLDER ENGAGEMENTS_ADMIN SERVICE COST</v>
          </cell>
          <cell r="E257">
            <v>415008</v>
          </cell>
          <cell r="F257">
            <v>4150</v>
          </cell>
          <cell r="G257" t="str">
            <v>CDPA</v>
          </cell>
          <cell r="H257" t="str">
            <v>BASE JV</v>
          </cell>
          <cell r="I257" t="str">
            <v>CC &amp; MD</v>
          </cell>
          <cell r="J257" t="str">
            <v>EXTERNAL RELATIONS</v>
          </cell>
          <cell r="K257" t="str">
            <v>External Relations Manager</v>
          </cell>
          <cell r="L257" t="str">
            <v>ER Nigeria Communications Manager</v>
          </cell>
          <cell r="M257" t="str">
            <v>CHIGBO ENENMO</v>
          </cell>
          <cell r="N257" t="str">
            <v>EXTERNAL RELATIONS</v>
          </cell>
          <cell r="O257" t="str">
            <v>SOKUNBI, ADEOLA</v>
          </cell>
          <cell r="P257" t="str">
            <v>FRANCIS.ASUK@SHELL.COM</v>
          </cell>
          <cell r="Q257" t="str">
            <v>OPEX</v>
          </cell>
          <cell r="R257" t="str">
            <v>OPEX</v>
          </cell>
          <cell r="S257" t="str">
            <v>NON SAL</v>
          </cell>
          <cell r="T257" t="str">
            <v>N/A</v>
          </cell>
          <cell r="U257" t="str">
            <v>N/A</v>
          </cell>
          <cell r="V257" t="str">
            <v>C_OPSE_OIL_Z11</v>
          </cell>
          <cell r="W257" t="str">
            <v>P236.08 Corporate Affairs, PR, etc.</v>
          </cell>
          <cell r="X257" t="str">
            <v>S7200 Services</v>
          </cell>
          <cell r="Y257" t="str">
            <v>A2340 Overhead</v>
          </cell>
          <cell r="AB257">
            <v>6875000</v>
          </cell>
          <cell r="AC257">
            <v>0</v>
          </cell>
          <cell r="AD257">
            <v>22540.983606557376</v>
          </cell>
        </row>
        <row r="258">
          <cell r="A258">
            <v>103543</v>
          </cell>
          <cell r="B258" t="str">
            <v xml:space="preserve">ISSUES MGT &amp; HUMAN RIGHTS ENGAGEMENTS </v>
          </cell>
          <cell r="C258">
            <v>103543</v>
          </cell>
          <cell r="D258" t="str">
            <v>ISSUES MANAGEMENT AND IDENTIFICATION TEAM_PROFESSIONAL FEE</v>
          </cell>
          <cell r="E258">
            <v>415008</v>
          </cell>
          <cell r="F258">
            <v>4150</v>
          </cell>
          <cell r="G258" t="str">
            <v>CDPA</v>
          </cell>
          <cell r="H258" t="str">
            <v>BASE JV</v>
          </cell>
          <cell r="I258" t="str">
            <v>CC &amp; MD</v>
          </cell>
          <cell r="J258" t="str">
            <v>EXTERNAL RELATIONS</v>
          </cell>
          <cell r="K258" t="str">
            <v>External Relations Manager</v>
          </cell>
          <cell r="L258" t="str">
            <v>ER Nigeria Communications Manager</v>
          </cell>
          <cell r="M258" t="str">
            <v>CHIGBO ENENMO</v>
          </cell>
          <cell r="N258" t="str">
            <v>EXTERNAL RELATIONS</v>
          </cell>
          <cell r="O258" t="str">
            <v>SOKUNBI, ADEOLA</v>
          </cell>
          <cell r="P258" t="str">
            <v>FRANCIS.ASUK@SHELL.COM</v>
          </cell>
          <cell r="Q258" t="str">
            <v>OPEX</v>
          </cell>
          <cell r="R258" t="str">
            <v>OPEX</v>
          </cell>
          <cell r="S258" t="str">
            <v>NON SAL</v>
          </cell>
          <cell r="T258" t="str">
            <v>N/A</v>
          </cell>
          <cell r="U258" t="str">
            <v>N/A</v>
          </cell>
          <cell r="V258" t="str">
            <v>C_OPSE_OIL_Z11</v>
          </cell>
          <cell r="W258" t="str">
            <v>P236.08 Corporate Affairs, PR, etc.</v>
          </cell>
          <cell r="X258" t="str">
            <v>S7200 Services</v>
          </cell>
          <cell r="Y258" t="str">
            <v>A2340 Overhead</v>
          </cell>
          <cell r="AB258">
            <v>27526300</v>
          </cell>
          <cell r="AC258">
            <v>42000</v>
          </cell>
          <cell r="AD258">
            <v>132250.16393442624</v>
          </cell>
        </row>
        <row r="259">
          <cell r="A259">
            <v>103545</v>
          </cell>
          <cell r="B259" t="str">
            <v>ITF LEVY_ADMIN SERVICE COST</v>
          </cell>
          <cell r="C259">
            <v>103545</v>
          </cell>
          <cell r="D259" t="str">
            <v>ITF LEVY_ADMIN SERVICE COST</v>
          </cell>
          <cell r="E259">
            <v>415002</v>
          </cell>
          <cell r="F259">
            <v>4150</v>
          </cell>
          <cell r="G259" t="str">
            <v>G&amp;A</v>
          </cell>
          <cell r="H259" t="str">
            <v>BASE JV</v>
          </cell>
          <cell r="I259" t="str">
            <v>HR</v>
          </cell>
          <cell r="J259" t="str">
            <v>HR</v>
          </cell>
          <cell r="K259" t="str">
            <v>Manager Learning Sub Saharan Africa</v>
          </cell>
          <cell r="L259" t="str">
            <v>Manager Learning UIO</v>
          </cell>
          <cell r="M259" t="str">
            <v>CHIGBO ENENMO</v>
          </cell>
          <cell r="N259" t="str">
            <v>HR</v>
          </cell>
          <cell r="O259" t="str">
            <v>AJILIMA- ISAAC, HAWA</v>
          </cell>
          <cell r="P259" t="str">
            <v>JOBSON.GWATANA@SHELL.COM</v>
          </cell>
          <cell r="Q259" t="str">
            <v>OPEX</v>
          </cell>
          <cell r="R259" t="str">
            <v>OPEX</v>
          </cell>
          <cell r="S259" t="str">
            <v>NON SAL</v>
          </cell>
          <cell r="T259" t="str">
            <v>N/A</v>
          </cell>
          <cell r="U259" t="str">
            <v>N/A</v>
          </cell>
          <cell r="V259" t="str">
            <v>C_OPSE_OIL_Z11</v>
          </cell>
          <cell r="W259" t="str">
            <v>P236.04 HR</v>
          </cell>
          <cell r="X259" t="str">
            <v>S7200 Services</v>
          </cell>
          <cell r="Y259" t="str">
            <v>A2340 Overhead</v>
          </cell>
          <cell r="AB259">
            <v>1131565094.49</v>
          </cell>
          <cell r="AC259">
            <v>0</v>
          </cell>
          <cell r="AD259">
            <v>3710049.4901311477</v>
          </cell>
        </row>
        <row r="260">
          <cell r="A260">
            <v>104908</v>
          </cell>
          <cell r="B260" t="str">
            <v>COMMUNITY RELATIONS LAND 2 EAST</v>
          </cell>
          <cell r="C260">
            <v>102748</v>
          </cell>
          <cell r="D260" t="str">
            <v>COMMUNITY RELATIONS LAND  EAST</v>
          </cell>
          <cell r="E260">
            <v>415008</v>
          </cell>
          <cell r="F260">
            <v>4150</v>
          </cell>
          <cell r="G260" t="str">
            <v>CDPA</v>
          </cell>
          <cell r="H260" t="str">
            <v>BASE JV</v>
          </cell>
          <cell r="I260" t="str">
            <v>PRODUCTION</v>
          </cell>
          <cell r="J260" t="str">
            <v>PRODUCTION</v>
          </cell>
          <cell r="K260" t="str">
            <v>Asset Manager, Central Hub</v>
          </cell>
          <cell r="L260" t="str">
            <v>Asset Management Integration Lead</v>
          </cell>
          <cell r="M260" t="str">
            <v>IRETI OMOTOSO</v>
          </cell>
          <cell r="N260" t="str">
            <v>PRODUCTION</v>
          </cell>
          <cell r="O260" t="str">
            <v>ADEDIRAN, ADEWALE</v>
          </cell>
          <cell r="P260" t="str">
            <v>VICTOR.OLLEY@SHELL.COM</v>
          </cell>
          <cell r="Q260" t="str">
            <v>OPEX</v>
          </cell>
          <cell r="R260" t="str">
            <v>OPEX</v>
          </cell>
          <cell r="S260" t="str">
            <v>NON SAL</v>
          </cell>
          <cell r="T260" t="str">
            <v>N/A</v>
          </cell>
          <cell r="U260" t="str">
            <v>N/A</v>
          </cell>
          <cell r="V260" t="str">
            <v>C_OPSE_OIL_Z11</v>
          </cell>
          <cell r="W260" t="str">
            <v>P231 Production Operations</v>
          </cell>
          <cell r="X260" t="str">
            <v>S7200 Services</v>
          </cell>
          <cell r="Y260" t="str">
            <v>A2110 Production Operations</v>
          </cell>
          <cell r="AB260">
            <v>116500000</v>
          </cell>
          <cell r="AC260">
            <v>0</v>
          </cell>
          <cell r="AD260">
            <v>381967.21311475412</v>
          </cell>
        </row>
        <row r="261">
          <cell r="A261">
            <v>103563</v>
          </cell>
          <cell r="B261" t="str">
            <v>HEAD OFFICE SERVICE FEE - JV</v>
          </cell>
          <cell r="C261">
            <v>103563</v>
          </cell>
          <cell r="D261" t="str">
            <v>HEAD OFFICE SERVICE FEE</v>
          </cell>
          <cell r="E261">
            <v>429600</v>
          </cell>
          <cell r="F261">
            <v>4296</v>
          </cell>
          <cell r="G261" t="str">
            <v>G&amp;A</v>
          </cell>
          <cell r="H261" t="str">
            <v>BASE JV</v>
          </cell>
          <cell r="I261" t="str">
            <v>FINANCE</v>
          </cell>
          <cell r="J261" t="str">
            <v>FINANCE</v>
          </cell>
          <cell r="K261" t="str">
            <v>SPDC Finance Director</v>
          </cell>
          <cell r="L261" t="str">
            <v>Regional Head, Budgeting &amp; Fin Planning</v>
          </cell>
          <cell r="M261" t="str">
            <v>CHIGBO ENENMO</v>
          </cell>
          <cell r="N261" t="str">
            <v>FINANCE - SF</v>
          </cell>
          <cell r="O261" t="str">
            <v>AJILIMA- ISAAC, HAWA</v>
          </cell>
          <cell r="P261" t="str">
            <v>OLUSINA.AKANNI@SHELL.COM</v>
          </cell>
          <cell r="Q261" t="str">
            <v>OPEX</v>
          </cell>
          <cell r="R261" t="str">
            <v>OPEX</v>
          </cell>
          <cell r="S261" t="str">
            <v>SERVICE FEES</v>
          </cell>
          <cell r="T261" t="str">
            <v>N/A</v>
          </cell>
          <cell r="U261" t="str">
            <v>N/A</v>
          </cell>
          <cell r="V261" t="str">
            <v>C_OPSE_OIL_Z11</v>
          </cell>
          <cell r="W261" t="str">
            <v>P237 Global Service Charge</v>
          </cell>
          <cell r="X261" t="str">
            <v>S7300 Intercompany Service</v>
          </cell>
          <cell r="Y261" t="str">
            <v>A2340 Overhead</v>
          </cell>
          <cell r="AB261">
            <v>0</v>
          </cell>
          <cell r="AC261">
            <v>77500000</v>
          </cell>
          <cell r="AD261">
            <v>77500000</v>
          </cell>
        </row>
        <row r="262">
          <cell r="A262" t="str">
            <v>O.NG.PAE.A1F.FCL.71300</v>
          </cell>
          <cell r="B262" t="str">
            <v xml:space="preserve">COMMUNITY RELATIONS  AGBADA </v>
          </cell>
          <cell r="C262">
            <v>102748</v>
          </cell>
          <cell r="D262" t="str">
            <v>COMMUNITY RELATIONS LAND  EAST</v>
          </cell>
          <cell r="E262">
            <v>415008</v>
          </cell>
          <cell r="F262">
            <v>4150</v>
          </cell>
          <cell r="G262" t="str">
            <v>CDPA</v>
          </cell>
          <cell r="H262" t="str">
            <v>BASE JV</v>
          </cell>
          <cell r="I262" t="str">
            <v>PRODUCTION</v>
          </cell>
          <cell r="J262" t="str">
            <v>PRODUCTION</v>
          </cell>
          <cell r="K262" t="str">
            <v>Asset Manager, Land East Hub</v>
          </cell>
          <cell r="L262" t="str">
            <v>Asset Management Integration Lead</v>
          </cell>
          <cell r="M262" t="str">
            <v>IRETI OMOTOSO</v>
          </cell>
          <cell r="N262" t="str">
            <v>PRODUCTION</v>
          </cell>
          <cell r="O262" t="str">
            <v>ADEDIRAN, ADEWALE</v>
          </cell>
          <cell r="P262" t="str">
            <v>VICTOR.OLLEY@SHELL.COM</v>
          </cell>
          <cell r="Q262" t="str">
            <v>OPEX</v>
          </cell>
          <cell r="R262" t="str">
            <v>OPEX</v>
          </cell>
          <cell r="S262" t="str">
            <v>NON SAL</v>
          </cell>
          <cell r="T262" t="str">
            <v>N/A</v>
          </cell>
          <cell r="U262" t="str">
            <v>N/A</v>
          </cell>
          <cell r="V262" t="str">
            <v>N_AGBD_EL1_N01</v>
          </cell>
          <cell r="W262" t="str">
            <v>P231 Production Operations</v>
          </cell>
          <cell r="X262" t="str">
            <v>S7200 Services</v>
          </cell>
          <cell r="Y262" t="str">
            <v>A2110 Production Operations</v>
          </cell>
          <cell r="AB262">
            <v>33853400</v>
          </cell>
          <cell r="AC262">
            <v>0</v>
          </cell>
          <cell r="AD262">
            <v>110994.75409836066</v>
          </cell>
        </row>
        <row r="263">
          <cell r="A263" t="str">
            <v>O.NG.PAE.A2G.FCL.71300</v>
          </cell>
          <cell r="B263" t="str">
            <v xml:space="preserve">COMMUNITY RELATIONS  OKOLOMA </v>
          </cell>
          <cell r="C263">
            <v>102748</v>
          </cell>
          <cell r="D263" t="str">
            <v>COMMUNITY RELATIONS LAND  EAST</v>
          </cell>
          <cell r="E263">
            <v>415008</v>
          </cell>
          <cell r="F263">
            <v>4150</v>
          </cell>
          <cell r="G263" t="str">
            <v>CDPA</v>
          </cell>
          <cell r="H263" t="str">
            <v>BASE JV</v>
          </cell>
          <cell r="I263" t="str">
            <v>PRODUCTION</v>
          </cell>
          <cell r="J263" t="str">
            <v>PRODUCTION</v>
          </cell>
          <cell r="K263" t="str">
            <v>Asset Manager, Land East Hub</v>
          </cell>
          <cell r="L263" t="str">
            <v>Asset Management Integration Lead</v>
          </cell>
          <cell r="M263" t="str">
            <v>IRETI OMOTOSO</v>
          </cell>
          <cell r="N263" t="str">
            <v>PRODUCTION</v>
          </cell>
          <cell r="O263" t="str">
            <v>ADEDIRAN, ADEWALE</v>
          </cell>
          <cell r="P263" t="str">
            <v>VICTOR.OLLEY@SHELL.COM</v>
          </cell>
          <cell r="Q263" t="str">
            <v>OPEX</v>
          </cell>
          <cell r="R263" t="str">
            <v>OPEX</v>
          </cell>
          <cell r="S263" t="str">
            <v>NON SAL</v>
          </cell>
          <cell r="T263" t="str">
            <v>N/A</v>
          </cell>
          <cell r="U263" t="str">
            <v>N/A</v>
          </cell>
          <cell r="V263" t="str">
            <v>N_KOCR_EL2_G01</v>
          </cell>
          <cell r="W263" t="str">
            <v>P231 Production Operations</v>
          </cell>
          <cell r="X263" t="str">
            <v>S7200 Services</v>
          </cell>
          <cell r="Y263" t="str">
            <v>A2110 Production Operations</v>
          </cell>
          <cell r="AB263">
            <v>15726700</v>
          </cell>
          <cell r="AC263">
            <v>0</v>
          </cell>
          <cell r="AD263">
            <v>51562.950819672129</v>
          </cell>
        </row>
        <row r="264">
          <cell r="A264" t="str">
            <v>O.NG.PAE.GBG.FLB.71300</v>
          </cell>
          <cell r="B264" t="str">
            <v>COMMUNITY RELATIONS GBARAN GP</v>
          </cell>
          <cell r="C264">
            <v>102748</v>
          </cell>
          <cell r="D264" t="str">
            <v>COMMUNITY RELATIONS LAND  EAST</v>
          </cell>
          <cell r="E264">
            <v>415008</v>
          </cell>
          <cell r="F264">
            <v>4150</v>
          </cell>
          <cell r="G264" t="str">
            <v>CDPA</v>
          </cell>
          <cell r="H264" t="str">
            <v>BASE JV</v>
          </cell>
          <cell r="I264" t="str">
            <v>PRODUCTION</v>
          </cell>
          <cell r="J264" t="str">
            <v>PRODUCTION</v>
          </cell>
          <cell r="K264" t="str">
            <v>Asset Manager, Central Hub</v>
          </cell>
          <cell r="L264" t="str">
            <v>Asset Management Integration Lead</v>
          </cell>
          <cell r="M264" t="str">
            <v>IRETI OMOTOSO</v>
          </cell>
          <cell r="N264" t="str">
            <v>PRODUCTION</v>
          </cell>
          <cell r="O264" t="str">
            <v>ADEDIRAN, ADEWALE</v>
          </cell>
          <cell r="P264" t="str">
            <v>VICTOR.OLLEY@SHELL.COM</v>
          </cell>
          <cell r="Q264" t="str">
            <v>OPEX</v>
          </cell>
          <cell r="R264" t="str">
            <v>OPEX</v>
          </cell>
          <cell r="S264" t="str">
            <v>NON SAL</v>
          </cell>
          <cell r="T264" t="str">
            <v>N/A</v>
          </cell>
          <cell r="U264" t="str">
            <v>N/A</v>
          </cell>
          <cell r="V264" t="str">
            <v>N_GBAR_EL2_G01</v>
          </cell>
          <cell r="W264" t="str">
            <v>P231 Production Operations - Gas</v>
          </cell>
          <cell r="X264" t="str">
            <v>S7200 Services</v>
          </cell>
          <cell r="Y264" t="str">
            <v>A2110 Production Operations</v>
          </cell>
          <cell r="AB264">
            <v>136150000</v>
          </cell>
          <cell r="AC264">
            <v>0</v>
          </cell>
          <cell r="AD264">
            <v>446393.44262295082</v>
          </cell>
        </row>
        <row r="265">
          <cell r="A265">
            <v>104234</v>
          </cell>
          <cell r="B265" t="str">
            <v>CAD PARTNERSHIPS</v>
          </cell>
          <cell r="C265">
            <v>104234</v>
          </cell>
          <cell r="D265" t="str">
            <v>CAD PARTNERSHIPS</v>
          </cell>
          <cell r="E265">
            <v>415008</v>
          </cell>
          <cell r="F265">
            <v>4150</v>
          </cell>
          <cell r="G265" t="str">
            <v>CDPA</v>
          </cell>
          <cell r="H265" t="str">
            <v>BASE JV</v>
          </cell>
          <cell r="I265" t="str">
            <v>CC &amp; MD</v>
          </cell>
          <cell r="J265" t="str">
            <v>EXTERNAL RELATIONS</v>
          </cell>
          <cell r="K265" t="str">
            <v>External Relations Manager</v>
          </cell>
          <cell r="L265" t="str">
            <v>Social Performance &amp; Social Investment Manager</v>
          </cell>
          <cell r="M265" t="str">
            <v>CHIGBO ENENMO</v>
          </cell>
          <cell r="N265" t="str">
            <v>EXTERNAL RELATIONS</v>
          </cell>
          <cell r="O265" t="str">
            <v>SOKUNBI, ADEOLA</v>
          </cell>
          <cell r="P265" t="str">
            <v>ANIKE.KAKAYOR@SHELL.COM</v>
          </cell>
          <cell r="Q265" t="str">
            <v>OPEX</v>
          </cell>
          <cell r="R265" t="str">
            <v>OPEX</v>
          </cell>
          <cell r="S265" t="str">
            <v>NON SAL</v>
          </cell>
          <cell r="T265" t="str">
            <v>N/A</v>
          </cell>
          <cell r="U265" t="str">
            <v>N/A</v>
          </cell>
          <cell r="V265" t="str">
            <v>C_OPSE_OIL_Z11</v>
          </cell>
          <cell r="W265" t="str">
            <v>P236.08 Overhead (SCD)</v>
          </cell>
          <cell r="X265" t="str">
            <v>S7200 Services</v>
          </cell>
          <cell r="Y265" t="str">
            <v>A2340 Overhead</v>
          </cell>
          <cell r="AB265">
            <v>20000000</v>
          </cell>
          <cell r="AC265">
            <v>0</v>
          </cell>
          <cell r="AD265">
            <v>65573.770491803283</v>
          </cell>
        </row>
        <row r="266">
          <cell r="A266">
            <v>104236</v>
          </cell>
          <cell r="B266" t="str">
            <v>WELLS OPEX MOVEABLES</v>
          </cell>
          <cell r="C266">
            <v>104236</v>
          </cell>
          <cell r="D266" t="str">
            <v>WELLS OPEX MOVEABLES</v>
          </cell>
          <cell r="E266">
            <v>415002</v>
          </cell>
          <cell r="F266">
            <v>4150</v>
          </cell>
          <cell r="G266" t="str">
            <v>PE</v>
          </cell>
          <cell r="H266" t="str">
            <v>BASE JV</v>
          </cell>
          <cell r="I266" t="str">
            <v>P&amp;T</v>
          </cell>
          <cell r="J266" t="str">
            <v>WELLS</v>
          </cell>
          <cell r="K266" t="str">
            <v>GM Wells Ops SPDC</v>
          </cell>
          <cell r="L266" t="str">
            <v>Well Engineering Manager</v>
          </cell>
          <cell r="M266" t="str">
            <v>MOJEED OKUNADE</v>
          </cell>
          <cell r="N266" t="str">
            <v>WELLS</v>
          </cell>
          <cell r="O266" t="str">
            <v>AUDU-USMAN, ISAAC</v>
          </cell>
          <cell r="P266" t="str">
            <v>NURUDEEN.IBRAHIM@SHELL.COM</v>
          </cell>
          <cell r="Q266" t="str">
            <v>OPEX</v>
          </cell>
          <cell r="R266" t="str">
            <v>OPEX</v>
          </cell>
          <cell r="S266" t="str">
            <v>NON SAL</v>
          </cell>
          <cell r="T266" t="str">
            <v>N/A</v>
          </cell>
          <cell r="U266" t="str">
            <v>N/A</v>
          </cell>
          <cell r="V266" t="str">
            <v>C_OPSE_OIL_Z11</v>
          </cell>
          <cell r="W266" t="str">
            <v>P232 Well Mtce, Testing &amp; Stimulation</v>
          </cell>
          <cell r="X266" t="str">
            <v>S7200 Services</v>
          </cell>
          <cell r="Y266" t="str">
            <v>A2340 Overhead</v>
          </cell>
          <cell r="AB266">
            <v>53314000</v>
          </cell>
          <cell r="AC266">
            <v>262200</v>
          </cell>
          <cell r="AD266">
            <v>437000</v>
          </cell>
        </row>
        <row r="267">
          <cell r="A267">
            <v>104551</v>
          </cell>
          <cell r="B267" t="str">
            <v>COMMUNITY CONTENT DELIVERY_CD EDUCATION</v>
          </cell>
          <cell r="C267">
            <v>104551</v>
          </cell>
          <cell r="D267" t="str">
            <v>NCD EDUCATION AND PROJECTS DELIVERY</v>
          </cell>
          <cell r="E267">
            <v>415008</v>
          </cell>
          <cell r="F267">
            <v>4150</v>
          </cell>
          <cell r="G267" t="str">
            <v>CDPA</v>
          </cell>
          <cell r="H267" t="str">
            <v>BASE JV</v>
          </cell>
          <cell r="I267" t="str">
            <v>FINANCE</v>
          </cell>
          <cell r="J267" t="str">
            <v>CONTRACTING &amp; PROCUREMENT</v>
          </cell>
          <cell r="K267" t="str">
            <v>Manager CP UI Nigeria &amp; Gabon</v>
          </cell>
          <cell r="L267" t="str">
            <v>GM NCD &amp; SPDC CP Manager</v>
          </cell>
          <cell r="M267" t="str">
            <v>CHIGBO ENENMO</v>
          </cell>
          <cell r="N267" t="str">
            <v>FINANCE/CP</v>
          </cell>
          <cell r="O267" t="str">
            <v>AJILIMA- ISAAC, HAWA</v>
          </cell>
          <cell r="P267" t="str">
            <v>OSIKHENA.OJIOR@SHELL.COM</v>
          </cell>
          <cell r="Q267" t="str">
            <v>OPEX</v>
          </cell>
          <cell r="R267" t="str">
            <v>OPEX</v>
          </cell>
          <cell r="S267" t="str">
            <v>NON SAL</v>
          </cell>
          <cell r="T267" t="str">
            <v>N/A</v>
          </cell>
          <cell r="U267" t="str">
            <v>N/A</v>
          </cell>
          <cell r="V267" t="str">
            <v>C_OPSE_OIL_Z11</v>
          </cell>
          <cell r="W267" t="str">
            <v>P236.08 Overhead (SCD)</v>
          </cell>
          <cell r="X267" t="str">
            <v>S7200 Services</v>
          </cell>
          <cell r="Y267" t="str">
            <v>A2340 Overhead</v>
          </cell>
          <cell r="AB267">
            <v>67296983.333333328</v>
          </cell>
          <cell r="AC267">
            <v>461203</v>
          </cell>
          <cell r="AD267">
            <v>681848.84699453553</v>
          </cell>
        </row>
        <row r="268">
          <cell r="A268">
            <v>104552</v>
          </cell>
          <cell r="B268" t="str">
            <v>ASSET PROTECTION</v>
          </cell>
          <cell r="C268">
            <v>104552</v>
          </cell>
          <cell r="D268" t="str">
            <v>ASSET PROTECTION</v>
          </cell>
          <cell r="E268">
            <v>415007</v>
          </cell>
          <cell r="F268">
            <v>4150</v>
          </cell>
          <cell r="G268" t="str">
            <v>HSE</v>
          </cell>
          <cell r="H268" t="str">
            <v>BASE JV</v>
          </cell>
          <cell r="I268" t="str">
            <v>CC &amp; MD</v>
          </cell>
          <cell r="J268" t="str">
            <v>SECURITY</v>
          </cell>
          <cell r="K268" t="str">
            <v>General Manager, Security</v>
          </cell>
          <cell r="L268" t="str">
            <v>Corporate Security Operations Manager</v>
          </cell>
          <cell r="M268" t="str">
            <v>CHIGBO ENENMO</v>
          </cell>
          <cell r="N268" t="str">
            <v>SECURITY</v>
          </cell>
          <cell r="O268" t="str">
            <v>OLOWOLAGBA, SUNKANMI</v>
          </cell>
          <cell r="P268" t="str">
            <v>DAVID.OBOT@SHELL.COM</v>
          </cell>
          <cell r="Q268" t="str">
            <v>OPEX</v>
          </cell>
          <cell r="R268" t="str">
            <v>OPEX</v>
          </cell>
          <cell r="S268" t="str">
            <v>NON SAL</v>
          </cell>
          <cell r="T268" t="str">
            <v>N/A</v>
          </cell>
          <cell r="U268" t="str">
            <v>N/A</v>
          </cell>
          <cell r="V268" t="str">
            <v>C_OPSE_OIL_Z11</v>
          </cell>
          <cell r="W268" t="str">
            <v>P231 Production Operations</v>
          </cell>
          <cell r="X268" t="str">
            <v>S7200 Services</v>
          </cell>
          <cell r="Y268" t="str">
            <v>A2110 Production Operations</v>
          </cell>
          <cell r="AB268">
            <v>150401000</v>
          </cell>
          <cell r="AC268">
            <v>301302</v>
          </cell>
          <cell r="AD268">
            <v>794420</v>
          </cell>
        </row>
        <row r="269">
          <cell r="A269">
            <v>104553</v>
          </cell>
          <cell r="B269" t="str">
            <v>SECURITY LIAISON AND OPERATIONS - ABUJA/BAYELSA</v>
          </cell>
          <cell r="C269">
            <v>104553</v>
          </cell>
          <cell r="D269" t="str">
            <v>SECURITY LIAISON AND OPERATIONS - ABUJA/BAYELSA</v>
          </cell>
          <cell r="E269">
            <v>415007</v>
          </cell>
          <cell r="F269">
            <v>4150</v>
          </cell>
          <cell r="G269" t="str">
            <v>HSE</v>
          </cell>
          <cell r="H269" t="str">
            <v>BASE JV</v>
          </cell>
          <cell r="I269" t="str">
            <v>CC &amp; MD</v>
          </cell>
          <cell r="J269" t="str">
            <v>SECURITY</v>
          </cell>
          <cell r="K269" t="str">
            <v>General Manager, Security</v>
          </cell>
          <cell r="L269" t="str">
            <v>Manager Intelligence &amp; Survelliance</v>
          </cell>
          <cell r="M269" t="str">
            <v>CHIGBO ENENMO</v>
          </cell>
          <cell r="N269" t="str">
            <v>SECURITY</v>
          </cell>
          <cell r="O269" t="str">
            <v>OLOWOLAGBA, SUNKANMI</v>
          </cell>
          <cell r="P269" t="str">
            <v>GILDA.CHIME@SHELL.COM</v>
          </cell>
          <cell r="Q269" t="str">
            <v>OPEX</v>
          </cell>
          <cell r="R269" t="str">
            <v>OPEX</v>
          </cell>
          <cell r="S269" t="str">
            <v>NON SAL</v>
          </cell>
          <cell r="T269" t="str">
            <v>N/A</v>
          </cell>
          <cell r="U269" t="str">
            <v>N/A</v>
          </cell>
          <cell r="V269" t="str">
            <v>C_OPSE_OIL_Z11</v>
          </cell>
          <cell r="W269" t="str">
            <v>P231 Production Operations</v>
          </cell>
          <cell r="X269" t="str">
            <v>S7200 Services</v>
          </cell>
          <cell r="Y269" t="str">
            <v>A2110 Production Operations</v>
          </cell>
          <cell r="AB269">
            <v>127503599</v>
          </cell>
          <cell r="AC269">
            <v>0</v>
          </cell>
          <cell r="AD269">
            <v>418044</v>
          </cell>
        </row>
        <row r="270">
          <cell r="A270" t="str">
            <v>O.NG.PAE.I1F.FCL.71300</v>
          </cell>
          <cell r="B270" t="str">
            <v xml:space="preserve">COMMUNITY RELATIONS  IMO RIVER </v>
          </cell>
          <cell r="C270">
            <v>102748</v>
          </cell>
          <cell r="D270" t="str">
            <v>COMMUNITY RELATIONS LAND  EAST</v>
          </cell>
          <cell r="E270">
            <v>415008</v>
          </cell>
          <cell r="F270">
            <v>4150</v>
          </cell>
          <cell r="G270" t="str">
            <v>CDPA</v>
          </cell>
          <cell r="H270" t="str">
            <v>BASE JV</v>
          </cell>
          <cell r="I270" t="str">
            <v>PRODUCTION</v>
          </cell>
          <cell r="J270" t="str">
            <v>PRODUCTION</v>
          </cell>
          <cell r="K270" t="str">
            <v>Asset Manager, Land East Hub</v>
          </cell>
          <cell r="L270" t="str">
            <v>Asset Management Integration Lead</v>
          </cell>
          <cell r="M270" t="str">
            <v>IRETI OMOTOSO</v>
          </cell>
          <cell r="N270" t="str">
            <v>PRODUCTION</v>
          </cell>
          <cell r="O270" t="str">
            <v>ADEDIRAN, ADEWALE</v>
          </cell>
          <cell r="P270" t="str">
            <v>VICTOR.OLLEY@SHELL.COM</v>
          </cell>
          <cell r="Q270" t="str">
            <v>OPEX</v>
          </cell>
          <cell r="R270" t="str">
            <v>OPEX</v>
          </cell>
          <cell r="S270" t="str">
            <v>NON SAL</v>
          </cell>
          <cell r="T270" t="str">
            <v>N/A</v>
          </cell>
          <cell r="U270" t="str">
            <v>N/A</v>
          </cell>
          <cell r="V270" t="str">
            <v>N_IMOR_EL1_N01</v>
          </cell>
          <cell r="W270" t="str">
            <v>P231 Production Operations</v>
          </cell>
          <cell r="X270" t="str">
            <v>S7200 Services</v>
          </cell>
          <cell r="Y270" t="str">
            <v>A2110 Production Operations</v>
          </cell>
          <cell r="AB270">
            <v>18576700</v>
          </cell>
          <cell r="AC270">
            <v>0</v>
          </cell>
          <cell r="AD270">
            <v>60907.2131147541</v>
          </cell>
        </row>
        <row r="271">
          <cell r="A271">
            <v>104556</v>
          </cell>
          <cell r="B271" t="str">
            <v>HELIPADS AND TERMINAL OPS</v>
          </cell>
          <cell r="C271">
            <v>104556</v>
          </cell>
          <cell r="D271" t="str">
            <v>HELIPADS AND TERMINAL OPS</v>
          </cell>
          <cell r="E271">
            <v>415003</v>
          </cell>
          <cell r="F271">
            <v>4150</v>
          </cell>
          <cell r="G271" t="str">
            <v>PMM</v>
          </cell>
          <cell r="H271" t="str">
            <v>BASE JV</v>
          </cell>
          <cell r="I271" t="str">
            <v>PRODUCTION</v>
          </cell>
          <cell r="J271" t="str">
            <v>PRODUCTION</v>
          </cell>
          <cell r="K271" t="str">
            <v>Production Services Manager</v>
          </cell>
          <cell r="L271" t="str">
            <v>Logistics Manager</v>
          </cell>
          <cell r="M271" t="str">
            <v>IRETI OMOTOSO</v>
          </cell>
          <cell r="N271" t="str">
            <v>PRODUCTION</v>
          </cell>
          <cell r="O271" t="str">
            <v>OKEKE, JULIUS</v>
          </cell>
          <cell r="P271" t="str">
            <v>SAMUEL.BAJAH@SHELL.COM</v>
          </cell>
          <cell r="Q271" t="str">
            <v>OPEX</v>
          </cell>
          <cell r="R271" t="str">
            <v>OPEX</v>
          </cell>
          <cell r="S271" t="str">
            <v>NON SAL</v>
          </cell>
          <cell r="T271" t="str">
            <v>N/A</v>
          </cell>
          <cell r="U271" t="str">
            <v>N/A</v>
          </cell>
          <cell r="V271" t="str">
            <v>C_OPSE_OIL_Z11</v>
          </cell>
          <cell r="W271" t="str">
            <v>P231 Production Operations</v>
          </cell>
          <cell r="X271" t="str">
            <v>S7200 Services</v>
          </cell>
          <cell r="Y271" t="str">
            <v>A2110 Production Operations</v>
          </cell>
          <cell r="AB271">
            <v>401154778</v>
          </cell>
          <cell r="AC271">
            <v>471180</v>
          </cell>
          <cell r="AD271">
            <v>1786441.5672131148</v>
          </cell>
        </row>
        <row r="272">
          <cell r="A272" t="str">
            <v>O.NG.PAE.OGF.FCL.71300</v>
          </cell>
          <cell r="B272" t="str">
            <v xml:space="preserve">COMMUNITY RELATIONS  OBIGBO </v>
          </cell>
          <cell r="C272">
            <v>102748</v>
          </cell>
          <cell r="D272" t="str">
            <v>COMMUNITY RELATIONS LAND  EAST</v>
          </cell>
          <cell r="E272">
            <v>415008</v>
          </cell>
          <cell r="F272">
            <v>4150</v>
          </cell>
          <cell r="G272" t="str">
            <v>CDPA</v>
          </cell>
          <cell r="H272" t="str">
            <v>BASE JV</v>
          </cell>
          <cell r="I272" t="str">
            <v>PRODUCTION</v>
          </cell>
          <cell r="J272" t="str">
            <v>PRODUCTION</v>
          </cell>
          <cell r="K272" t="str">
            <v>Asset Manager, Land East Hub</v>
          </cell>
          <cell r="L272" t="str">
            <v>Asset Management Integration Lead</v>
          </cell>
          <cell r="M272" t="str">
            <v>IRETI OMOTOSO</v>
          </cell>
          <cell r="N272" t="str">
            <v>PRODUCTION</v>
          </cell>
          <cell r="O272" t="str">
            <v>ADEDIRAN, ADEWALE</v>
          </cell>
          <cell r="P272" t="str">
            <v>VICTOR.OLLEY@SHELL.COM</v>
          </cell>
          <cell r="Q272" t="str">
            <v>OPEX</v>
          </cell>
          <cell r="R272" t="str">
            <v>OPEX</v>
          </cell>
          <cell r="S272" t="str">
            <v>NON SAL</v>
          </cell>
          <cell r="T272" t="str">
            <v>N/A</v>
          </cell>
          <cell r="U272" t="str">
            <v>N/A</v>
          </cell>
          <cell r="V272" t="str">
            <v>N_OBGN_EL1_G01</v>
          </cell>
          <cell r="W272" t="str">
            <v>P231 Production Operations</v>
          </cell>
          <cell r="X272" t="str">
            <v>S7200 Services</v>
          </cell>
          <cell r="Y272" t="str">
            <v>A2110 Production Operations</v>
          </cell>
          <cell r="AB272">
            <v>15926700</v>
          </cell>
          <cell r="AC272">
            <v>0</v>
          </cell>
          <cell r="AD272">
            <v>52218.688524590165</v>
          </cell>
        </row>
        <row r="273">
          <cell r="A273">
            <v>104561</v>
          </cell>
          <cell r="B273" t="str">
            <v>WELL EQUIPMENT MAINTENANCE</v>
          </cell>
          <cell r="C273">
            <v>104561</v>
          </cell>
          <cell r="D273" t="str">
            <v>WELL EQUIPMENT MAINTENANCE</v>
          </cell>
          <cell r="E273">
            <v>411006</v>
          </cell>
          <cell r="F273">
            <v>4110</v>
          </cell>
          <cell r="G273" t="str">
            <v>PE</v>
          </cell>
          <cell r="H273" t="str">
            <v>BASE JV</v>
          </cell>
          <cell r="I273" t="str">
            <v>P&amp;T</v>
          </cell>
          <cell r="J273" t="str">
            <v>WELLS</v>
          </cell>
          <cell r="K273" t="str">
            <v>GM Wells Ops SPDC</v>
          </cell>
          <cell r="L273" t="str">
            <v>Well Engineering Manager</v>
          </cell>
          <cell r="M273" t="str">
            <v>MOJEED OKUNADE</v>
          </cell>
          <cell r="N273" t="str">
            <v>WELLS</v>
          </cell>
          <cell r="O273" t="str">
            <v>AUDU-USMAN, ISAAC</v>
          </cell>
          <cell r="P273" t="str">
            <v>NURUDEEN.IBRAHIM@SHELL.COM</v>
          </cell>
          <cell r="Q273" t="str">
            <v>OPEX</v>
          </cell>
          <cell r="R273" t="str">
            <v>OPEX</v>
          </cell>
          <cell r="S273" t="str">
            <v>NON SAL</v>
          </cell>
          <cell r="T273" t="str">
            <v>N/A</v>
          </cell>
          <cell r="U273" t="str">
            <v>N/A</v>
          </cell>
          <cell r="V273" t="str">
            <v>C_OPSE_OIL_Z11</v>
          </cell>
          <cell r="W273" t="str">
            <v>P232 Well Mtce, Testing &amp; Stimulation</v>
          </cell>
          <cell r="X273" t="str">
            <v>S7200 Services</v>
          </cell>
          <cell r="Y273" t="str">
            <v>A2340 Overhead</v>
          </cell>
          <cell r="AB273">
            <v>43991778.329627849</v>
          </cell>
          <cell r="AC273">
            <v>216353.00817849764</v>
          </cell>
          <cell r="AD273">
            <v>360588.34696416272</v>
          </cell>
        </row>
        <row r="274">
          <cell r="A274">
            <v>102945</v>
          </cell>
          <cell r="B274" t="str">
            <v>FACILITIES IT PORTFOLIO MAINTENANCE AND SUPPORT</v>
          </cell>
          <cell r="C274">
            <v>102945</v>
          </cell>
          <cell r="D274" t="str">
            <v>FACILITIES IT PORTFOLIO MAINTENANCE AND SUPPORT</v>
          </cell>
          <cell r="E274">
            <v>415005</v>
          </cell>
          <cell r="F274">
            <v>4150</v>
          </cell>
          <cell r="G274" t="str">
            <v>OF-E&amp;M</v>
          </cell>
          <cell r="H274" t="str">
            <v>BASE JV</v>
          </cell>
          <cell r="I274" t="str">
            <v>FINANCE</v>
          </cell>
          <cell r="J274" t="str">
            <v>IM &amp; IT</v>
          </cell>
          <cell r="K274" t="str">
            <v>IM&amp;IT Manager Nigeria &amp; Gabon</v>
          </cell>
          <cell r="L274" t="str">
            <v>JV Interface Manager</v>
          </cell>
          <cell r="M274" t="str">
            <v>CHIGBO ENENMO</v>
          </cell>
          <cell r="N274" t="str">
            <v>FINANCE/IT</v>
          </cell>
          <cell r="O274" t="str">
            <v>ONAMUSI, ADERONKE</v>
          </cell>
          <cell r="P274" t="str">
            <v>IKECHUKWU.NWOSU@SHELL.COM</v>
          </cell>
          <cell r="Q274" t="str">
            <v>OPEX</v>
          </cell>
          <cell r="R274" t="str">
            <v>OPEX</v>
          </cell>
          <cell r="S274" t="str">
            <v>NON SAL</v>
          </cell>
          <cell r="T274" t="str">
            <v>N/A</v>
          </cell>
          <cell r="U274" t="str">
            <v>N/A</v>
          </cell>
          <cell r="V274" t="str">
            <v>C_OPSE_OIL_Z11</v>
          </cell>
          <cell r="W274" t="str">
            <v>P235 Direct Management</v>
          </cell>
          <cell r="X274" t="str">
            <v>S7200 Services</v>
          </cell>
          <cell r="Y274" t="str">
            <v>A2170 Direct Mngt and Overheads</v>
          </cell>
          <cell r="AB274">
            <v>57076410.485153995</v>
          </cell>
          <cell r="AC274">
            <v>1593524.8007560505</v>
          </cell>
          <cell r="AD274">
            <v>1780660.5728385227</v>
          </cell>
        </row>
        <row r="275">
          <cell r="A275">
            <v>104607</v>
          </cell>
          <cell r="B275" t="str">
            <v>REFUSE AND SEWAGE MANAGEMENT - WEST</v>
          </cell>
          <cell r="C275">
            <v>104607</v>
          </cell>
          <cell r="D275" t="str">
            <v>REFUSE AND SEWAGE MANAGEMENT - WEST</v>
          </cell>
          <cell r="E275">
            <v>415006</v>
          </cell>
          <cell r="F275">
            <v>4150</v>
          </cell>
          <cell r="G275" t="str">
            <v>HSE</v>
          </cell>
          <cell r="H275" t="str">
            <v>BASE JV</v>
          </cell>
          <cell r="I275" t="str">
            <v>PRODUCTION</v>
          </cell>
          <cell r="J275" t="str">
            <v>PRODUCTION</v>
          </cell>
          <cell r="K275" t="str">
            <v>Production Services Manager</v>
          </cell>
          <cell r="L275" t="str">
            <v>Logistics Manager</v>
          </cell>
          <cell r="M275" t="str">
            <v>IRETI OMOTOSO</v>
          </cell>
          <cell r="N275" t="str">
            <v>PRODUCTION</v>
          </cell>
          <cell r="O275" t="str">
            <v>OKEKE, JULIUS</v>
          </cell>
          <cell r="P275" t="str">
            <v>GBOLAHAN.AWOTOREBO@SHELL.COM</v>
          </cell>
          <cell r="Q275" t="str">
            <v>OPEX</v>
          </cell>
          <cell r="R275" t="str">
            <v>OPEX</v>
          </cell>
          <cell r="S275" t="str">
            <v>NON SAL</v>
          </cell>
          <cell r="T275" t="str">
            <v>N/A</v>
          </cell>
          <cell r="U275" t="str">
            <v>N/A</v>
          </cell>
          <cell r="V275" t="str">
            <v>C_OPSE_OIL_Z11</v>
          </cell>
          <cell r="W275" t="str">
            <v>P236.02 HSE</v>
          </cell>
          <cell r="X275" t="str">
            <v>S7200 Services</v>
          </cell>
          <cell r="Y275" t="str">
            <v>A2340 Overhead</v>
          </cell>
          <cell r="AB275">
            <v>69506087.73235862</v>
          </cell>
          <cell r="AC275">
            <v>0</v>
          </cell>
          <cell r="AD275">
            <v>227888.81223724136</v>
          </cell>
        </row>
        <row r="276">
          <cell r="A276">
            <v>108956</v>
          </cell>
          <cell r="B276" t="str">
            <v>DELIVERY VERTICAL  ENGINEERING CBCM CHAR</v>
          </cell>
          <cell r="C276">
            <v>102945</v>
          </cell>
          <cell r="D276" t="str">
            <v>FACILITIES IT PORTFOLIO MAINTENANCE AND SUPPORT</v>
          </cell>
          <cell r="E276">
            <v>415005</v>
          </cell>
          <cell r="F276">
            <v>4150</v>
          </cell>
          <cell r="G276" t="str">
            <v>OF-E&amp;M</v>
          </cell>
          <cell r="H276" t="str">
            <v>BASE JV</v>
          </cell>
          <cell r="I276" t="str">
            <v>FINANCE</v>
          </cell>
          <cell r="J276" t="str">
            <v>IM &amp; IT</v>
          </cell>
          <cell r="K276" t="str">
            <v>IM&amp;IT Manager Nigeria &amp; Gabon</v>
          </cell>
          <cell r="L276" t="str">
            <v>JV Interface Manager</v>
          </cell>
          <cell r="M276" t="str">
            <v>CHIGBO ENENMO</v>
          </cell>
          <cell r="N276" t="str">
            <v>FINANCE/IT</v>
          </cell>
          <cell r="O276" t="str">
            <v>ONAMUSI, ADERONKE</v>
          </cell>
          <cell r="P276" t="str">
            <v>IKECHUKWU.NWOSU@SHELL.COM</v>
          </cell>
          <cell r="Q276" t="str">
            <v>OPEX</v>
          </cell>
          <cell r="R276" t="str">
            <v>OPEX</v>
          </cell>
          <cell r="S276" t="str">
            <v>NON SAL</v>
          </cell>
          <cell r="T276" t="str">
            <v>N/A</v>
          </cell>
          <cell r="U276" t="str">
            <v>N/A</v>
          </cell>
          <cell r="V276" t="str">
            <v>N/A</v>
          </cell>
          <cell r="W276" t="str">
            <v>P236.03 IT</v>
          </cell>
          <cell r="X276" t="str">
            <v>S7200 Services</v>
          </cell>
          <cell r="Y276" t="str">
            <v>A2340 Overhead</v>
          </cell>
          <cell r="AB276">
            <v>0</v>
          </cell>
          <cell r="AC276">
            <v>0</v>
          </cell>
          <cell r="AD276">
            <v>0</v>
          </cell>
        </row>
        <row r="277">
          <cell r="A277">
            <v>104882</v>
          </cell>
          <cell r="B277" t="str">
            <v xml:space="preserve">NCC CENTRAL OPERATIONS </v>
          </cell>
          <cell r="C277">
            <v>104882</v>
          </cell>
          <cell r="D277" t="str">
            <v xml:space="preserve">NCC CENTRAL OPERATIONS </v>
          </cell>
          <cell r="E277">
            <v>415005</v>
          </cell>
          <cell r="F277">
            <v>4150</v>
          </cell>
          <cell r="G277" t="str">
            <v>OF-E&amp;M</v>
          </cell>
          <cell r="H277" t="str">
            <v>BASE JV</v>
          </cell>
          <cell r="I277" t="str">
            <v>FINANCE</v>
          </cell>
          <cell r="J277" t="str">
            <v>IM &amp; IT</v>
          </cell>
          <cell r="K277" t="str">
            <v>IM&amp;IT Manager Nigeria &amp; Gabon</v>
          </cell>
          <cell r="L277" t="str">
            <v>JV Interface Manager</v>
          </cell>
          <cell r="M277" t="str">
            <v>CHIGBO ENENMO</v>
          </cell>
          <cell r="N277" t="str">
            <v>FINANCE/IT</v>
          </cell>
          <cell r="O277" t="str">
            <v>ONAMUSI, ADERONKE</v>
          </cell>
          <cell r="P277" t="str">
            <v>Inyengiyikabo.Abolo@shell.com</v>
          </cell>
          <cell r="Q277" t="str">
            <v>OPEX</v>
          </cell>
          <cell r="R277" t="str">
            <v>OPEX</v>
          </cell>
          <cell r="S277" t="str">
            <v>NON SAL</v>
          </cell>
          <cell r="T277" t="str">
            <v>N/A</v>
          </cell>
          <cell r="U277" t="str">
            <v>N/A</v>
          </cell>
          <cell r="V277" t="str">
            <v>C_OPSE_OIL_Z11</v>
          </cell>
          <cell r="W277" t="str">
            <v>P236.03 IT</v>
          </cell>
          <cell r="X277" t="str">
            <v>S7200 Services</v>
          </cell>
          <cell r="Y277" t="str">
            <v>A2340 Overhead</v>
          </cell>
          <cell r="AB277">
            <v>44752500</v>
          </cell>
          <cell r="AC277">
            <v>13771.668599999997</v>
          </cell>
          <cell r="AD277">
            <v>160501.17679672132</v>
          </cell>
        </row>
        <row r="278">
          <cell r="A278">
            <v>104883</v>
          </cell>
          <cell r="B278" t="str">
            <v>STORAGE MAINTENANCE AND SUPPORT</v>
          </cell>
          <cell r="C278">
            <v>104883</v>
          </cell>
          <cell r="D278" t="str">
            <v>STORAGE MAINTENANCE AND SUPPORT</v>
          </cell>
          <cell r="E278">
            <v>415005</v>
          </cell>
          <cell r="F278">
            <v>4150</v>
          </cell>
          <cell r="G278" t="str">
            <v>OF-E&amp;M</v>
          </cell>
          <cell r="H278" t="str">
            <v>BASE JV</v>
          </cell>
          <cell r="I278" t="str">
            <v>FINANCE</v>
          </cell>
          <cell r="J278" t="str">
            <v>IM &amp; IT</v>
          </cell>
          <cell r="K278" t="str">
            <v>IM&amp;IT Manager Nigeria &amp; Gabon</v>
          </cell>
          <cell r="L278" t="str">
            <v>JV Interface Manager</v>
          </cell>
          <cell r="M278" t="str">
            <v>CHIGBO ENENMO</v>
          </cell>
          <cell r="N278" t="str">
            <v>FINANCE/IT</v>
          </cell>
          <cell r="O278" t="str">
            <v>ONAMUSI, ADERONKE</v>
          </cell>
          <cell r="P278" t="str">
            <v>UCHECHUKWU.NWICHI@SHELL.COM</v>
          </cell>
          <cell r="Q278" t="str">
            <v>OPEX</v>
          </cell>
          <cell r="R278" t="str">
            <v>OPEX</v>
          </cell>
          <cell r="S278" t="str">
            <v>NON SAL</v>
          </cell>
          <cell r="T278" t="str">
            <v>N/A</v>
          </cell>
          <cell r="U278" t="str">
            <v>N/A</v>
          </cell>
          <cell r="V278" t="str">
            <v>C_OPSE_OIL_Z11</v>
          </cell>
          <cell r="W278" t="str">
            <v>P236.03 IT</v>
          </cell>
          <cell r="X278" t="str">
            <v>S7200 Services</v>
          </cell>
          <cell r="Y278" t="str">
            <v>A2340 Overhead</v>
          </cell>
          <cell r="AB278">
            <v>24713421</v>
          </cell>
          <cell r="AC278">
            <v>346345</v>
          </cell>
          <cell r="AD278">
            <v>427372.60983606556</v>
          </cell>
        </row>
        <row r="279">
          <cell r="A279">
            <v>104884</v>
          </cell>
          <cell r="B279" t="str">
            <v>FUEL/LUBRICANT</v>
          </cell>
          <cell r="C279">
            <v>104884</v>
          </cell>
          <cell r="D279" t="str">
            <v>FUEL/LUBRICANT</v>
          </cell>
          <cell r="E279">
            <v>415003</v>
          </cell>
          <cell r="F279">
            <v>4150</v>
          </cell>
          <cell r="G279" t="str">
            <v>PMM</v>
          </cell>
          <cell r="H279" t="str">
            <v>BASE JV</v>
          </cell>
          <cell r="I279" t="str">
            <v>HR</v>
          </cell>
          <cell r="J279" t="str">
            <v>INFRASTRUCTURE</v>
          </cell>
          <cell r="K279" t="str">
            <v>Infrastructure Services Mgr Nigeria</v>
          </cell>
          <cell r="L279" t="str">
            <v>Head, Corporate Utilities</v>
          </cell>
          <cell r="M279" t="str">
            <v>CHIGBO ENENMO</v>
          </cell>
          <cell r="N279" t="str">
            <v>INFRASTRUCTURE</v>
          </cell>
          <cell r="O279" t="str">
            <v>AJILIMA- ISAAC, HAWA</v>
          </cell>
          <cell r="P279" t="str">
            <v>IDARA.IDANG@SHELL.COM</v>
          </cell>
          <cell r="Q279" t="str">
            <v>OPEX</v>
          </cell>
          <cell r="R279" t="str">
            <v>OPEX</v>
          </cell>
          <cell r="S279" t="str">
            <v>NON SAL</v>
          </cell>
          <cell r="T279" t="str">
            <v>N/A</v>
          </cell>
          <cell r="U279" t="str">
            <v>N/A</v>
          </cell>
          <cell r="V279" t="str">
            <v>C_OPSE_OIL_Z11</v>
          </cell>
          <cell r="W279" t="str">
            <v>P231 Production Operations</v>
          </cell>
          <cell r="X279" t="str">
            <v>S7200 Services</v>
          </cell>
          <cell r="Y279" t="str">
            <v>A2110 Production Operations</v>
          </cell>
          <cell r="AB279">
            <v>30629628.999999963</v>
          </cell>
          <cell r="AC279">
            <v>264610</v>
          </cell>
          <cell r="AD279">
            <v>365035.01311475399</v>
          </cell>
        </row>
        <row r="280">
          <cell r="A280">
            <v>104885</v>
          </cell>
          <cell r="B280" t="str">
            <v>OVERHEADS - BFM DEVELOPMENT/ENGINEERING</v>
          </cell>
          <cell r="C280">
            <v>104885</v>
          </cell>
          <cell r="D280" t="str">
            <v>OVERHEADS - BFM DEVELOPMENT/ENGINEERING</v>
          </cell>
          <cell r="E280">
            <v>415002</v>
          </cell>
          <cell r="F280">
            <v>4150</v>
          </cell>
          <cell r="G280" t="str">
            <v>G&amp;A</v>
          </cell>
          <cell r="H280" t="str">
            <v>BASE JV</v>
          </cell>
          <cell r="I280" t="str">
            <v>FINANCE</v>
          </cell>
          <cell r="J280" t="str">
            <v>FINANCE</v>
          </cell>
          <cell r="K280" t="str">
            <v>SPDC Finance Director</v>
          </cell>
          <cell r="L280" t="str">
            <v>BFM Development/Engineering</v>
          </cell>
          <cell r="M280" t="str">
            <v>CHIGBO ENENMO</v>
          </cell>
          <cell r="N280" t="str">
            <v>FINANCE</v>
          </cell>
          <cell r="O280" t="str">
            <v>AJILIMA- ISAAC, HAWA</v>
          </cell>
          <cell r="P280" t="str">
            <v>VANESSA.ENONCHE@SHELL.COM</v>
          </cell>
          <cell r="Q280" t="str">
            <v>OPEX</v>
          </cell>
          <cell r="R280" t="str">
            <v>OPEX</v>
          </cell>
          <cell r="S280" t="str">
            <v>NON SAL</v>
          </cell>
          <cell r="T280" t="str">
            <v>N/A</v>
          </cell>
          <cell r="U280" t="str">
            <v>N/A</v>
          </cell>
          <cell r="V280" t="str">
            <v>C_OPSE_OIL_Z11</v>
          </cell>
          <cell r="W280" t="str">
            <v>P236.06 Finance and Taxation</v>
          </cell>
          <cell r="X280" t="str">
            <v>S7200 Services</v>
          </cell>
          <cell r="Y280" t="str">
            <v>A2340 Overhead</v>
          </cell>
          <cell r="AB280">
            <v>600000</v>
          </cell>
          <cell r="AC280">
            <v>0</v>
          </cell>
          <cell r="AD280">
            <v>1967.2131147540983</v>
          </cell>
        </row>
        <row r="281">
          <cell r="A281">
            <v>104887</v>
          </cell>
          <cell r="B281" t="str">
            <v>OVERHEAD FACILITIES &amp; LOGISTICS - LEAN TEAM</v>
          </cell>
          <cell r="C281">
            <v>104887</v>
          </cell>
          <cell r="D281" t="str">
            <v>PLANNING OUTSOURCING AND BUSINESS IMPROVEMENT</v>
          </cell>
          <cell r="E281">
            <v>415002</v>
          </cell>
          <cell r="F281">
            <v>4150</v>
          </cell>
          <cell r="G281" t="str">
            <v>G&amp;A</v>
          </cell>
          <cell r="H281" t="str">
            <v>BASE JV</v>
          </cell>
          <cell r="I281" t="str">
            <v>PRODUCTION</v>
          </cell>
          <cell r="J281" t="str">
            <v>PRODUCTION</v>
          </cell>
          <cell r="K281" t="str">
            <v>Head CI/LEAN Implementation, Continuous Improvement/LEAN</v>
          </cell>
          <cell r="L281" t="str">
            <v xml:space="preserve">	CI/LEAN Implementation Lead                                                        </v>
          </cell>
          <cell r="M281" t="str">
            <v>IRETI OMOTOSO</v>
          </cell>
          <cell r="N281" t="str">
            <v>PRODUCTION</v>
          </cell>
          <cell r="O281" t="str">
            <v>ADEPOJU, OPEYEMI</v>
          </cell>
          <cell r="P281" t="str">
            <v>LASBERY.OGOFIA@SHELL.COM</v>
          </cell>
          <cell r="Q281" t="str">
            <v>OPEX</v>
          </cell>
          <cell r="R281" t="str">
            <v>OPEX</v>
          </cell>
          <cell r="S281" t="str">
            <v>NON SAL</v>
          </cell>
          <cell r="T281" t="str">
            <v>N/A</v>
          </cell>
          <cell r="U281" t="str">
            <v>N/A</v>
          </cell>
          <cell r="V281" t="str">
            <v>C_OPSE_OIL_Z11</v>
          </cell>
          <cell r="W281" t="str">
            <v>P236.05 Planning and Economics</v>
          </cell>
          <cell r="X281" t="str">
            <v>S7200 Services</v>
          </cell>
          <cell r="Y281" t="str">
            <v>A2340 Overhead</v>
          </cell>
          <cell r="AB281">
            <v>13633975</v>
          </cell>
          <cell r="AC281">
            <v>95450</v>
          </cell>
          <cell r="AD281">
            <v>140151.55737704918</v>
          </cell>
        </row>
        <row r="282">
          <cell r="A282">
            <v>103324</v>
          </cell>
          <cell r="B282" t="str">
            <v>LIFTING COST PNTN NON-OPERATED ASSETS</v>
          </cell>
          <cell r="C282">
            <v>103324</v>
          </cell>
          <cell r="D282" t="str">
            <v>LIFTING COST PNTN NON-OPERATED ASSETS</v>
          </cell>
          <cell r="E282">
            <v>412001</v>
          </cell>
          <cell r="F282">
            <v>4120</v>
          </cell>
          <cell r="G282" t="str">
            <v>PE</v>
          </cell>
          <cell r="H282" t="str">
            <v>BASE JV</v>
          </cell>
          <cell r="I282" t="str">
            <v>COMMERCIAL / GAS</v>
          </cell>
          <cell r="J282" t="str">
            <v>COMMERCIAL / GAS</v>
          </cell>
          <cell r="K282" t="str">
            <v xml:space="preserve">General Manager Commercial &amp; NOV </v>
          </cell>
          <cell r="L282" t="str">
            <v>Snr Commercial Adviser</v>
          </cell>
          <cell r="M282" t="str">
            <v>SOLOMON OKODUGHA</v>
          </cell>
          <cell r="N282" t="str">
            <v>NOV</v>
          </cell>
          <cell r="O282" t="str">
            <v>EYOMA, EDIDIONG</v>
          </cell>
          <cell r="P282" t="str">
            <v>UDOKA.NWABUDIKE@SHELL.COM</v>
          </cell>
          <cell r="Q282" t="str">
            <v>OPEX</v>
          </cell>
          <cell r="R282" t="str">
            <v>OPEX</v>
          </cell>
          <cell r="S282" t="str">
            <v>NON SAL</v>
          </cell>
          <cell r="T282" t="str">
            <v>N/A</v>
          </cell>
          <cell r="U282" t="str">
            <v>N/A</v>
          </cell>
          <cell r="V282" t="str">
            <v>N_BISE_ENV_N02</v>
          </cell>
          <cell r="W282" t="str">
            <v>P231 Production Operations</v>
          </cell>
          <cell r="X282" t="str">
            <v>S7200 Services</v>
          </cell>
          <cell r="Y282" t="str">
            <v>A2170 Direct Mngt and Overheads</v>
          </cell>
          <cell r="AB282">
            <v>1238824447.5</v>
          </cell>
          <cell r="AC282">
            <v>5567750.5</v>
          </cell>
          <cell r="AD282">
            <v>9629470</v>
          </cell>
        </row>
        <row r="283">
          <cell r="A283">
            <v>104890</v>
          </cell>
          <cell r="B283" t="str">
            <v>CORPORATE OPEX SEVERANCE COSTS_PENSION &amp; GRATUITY</v>
          </cell>
          <cell r="C283">
            <v>104890</v>
          </cell>
          <cell r="D283" t="str">
            <v>CORPORATE OPEX SEVERANCE COSTS_PENSION &amp; GRATUITY</v>
          </cell>
          <cell r="E283">
            <v>415004</v>
          </cell>
          <cell r="F283">
            <v>4150</v>
          </cell>
          <cell r="G283" t="str">
            <v>G&amp;A</v>
          </cell>
          <cell r="H283" t="str">
            <v>BASE JV</v>
          </cell>
          <cell r="I283" t="str">
            <v>HR</v>
          </cell>
          <cell r="J283" t="str">
            <v>HR</v>
          </cell>
          <cell r="K283" t="str">
            <v>HR Manager Nigeria</v>
          </cell>
          <cell r="L283" t="str">
            <v>HR Manager Nigeria</v>
          </cell>
          <cell r="M283" t="str">
            <v>CHIGBO ENENMO</v>
          </cell>
          <cell r="N283" t="str">
            <v>HR</v>
          </cell>
          <cell r="O283" t="str">
            <v>AJILIMA- ISAAC, HAWA</v>
          </cell>
          <cell r="P283" t="str">
            <v>TARI.AKHIBI@SHELL.COM</v>
          </cell>
          <cell r="Q283" t="str">
            <v>OPEX</v>
          </cell>
          <cell r="R283" t="str">
            <v>OPEX</v>
          </cell>
          <cell r="S283" t="str">
            <v>NON SAL</v>
          </cell>
          <cell r="T283" t="str">
            <v>N/A</v>
          </cell>
          <cell r="U283" t="str">
            <v>N/A</v>
          </cell>
          <cell r="V283" t="str">
            <v>C_OPSE_OIL_Z11</v>
          </cell>
          <cell r="W283" t="str">
            <v>P236.04 HR</v>
          </cell>
          <cell r="X283" t="str">
            <v>S7200 Services</v>
          </cell>
          <cell r="Y283" t="str">
            <v>A2340 Overhead</v>
          </cell>
          <cell r="AB283">
            <v>0</v>
          </cell>
          <cell r="AC283">
            <v>0</v>
          </cell>
          <cell r="AD283">
            <v>0</v>
          </cell>
        </row>
        <row r="284">
          <cell r="A284">
            <v>104891</v>
          </cell>
          <cell r="B284" t="str">
            <v>PILOTAGE CHARGES EAST</v>
          </cell>
          <cell r="C284">
            <v>104891</v>
          </cell>
          <cell r="D284" t="str">
            <v>PILOTAGE CHARGES EAST</v>
          </cell>
          <cell r="E284">
            <v>415003</v>
          </cell>
          <cell r="F284">
            <v>4150</v>
          </cell>
          <cell r="G284" t="str">
            <v>PMM</v>
          </cell>
          <cell r="H284" t="str">
            <v>BASE JV</v>
          </cell>
          <cell r="I284" t="str">
            <v>PRODUCTION</v>
          </cell>
          <cell r="J284" t="str">
            <v>PRODUCTION</v>
          </cell>
          <cell r="K284" t="str">
            <v>Production Services Manager</v>
          </cell>
          <cell r="L284" t="str">
            <v>Logistics Manager</v>
          </cell>
          <cell r="M284" t="str">
            <v>IRETI OMOTOSO</v>
          </cell>
          <cell r="N284" t="str">
            <v>PRODUCTION</v>
          </cell>
          <cell r="O284" t="str">
            <v>OKEKE, JULIUS</v>
          </cell>
          <cell r="P284" t="str">
            <v>MICHAEL.SOLUADE@SHELL.COM</v>
          </cell>
          <cell r="Q284" t="str">
            <v>OPEX</v>
          </cell>
          <cell r="R284" t="str">
            <v>OPEX</v>
          </cell>
          <cell r="S284" t="str">
            <v>NON SAL</v>
          </cell>
          <cell r="T284" t="str">
            <v>N/A</v>
          </cell>
          <cell r="U284" t="str">
            <v>N/A</v>
          </cell>
          <cell r="V284" t="str">
            <v>C_OPSE_OIL_Z11</v>
          </cell>
          <cell r="W284" t="str">
            <v>P231 Production Operations</v>
          </cell>
          <cell r="X284" t="str">
            <v>S7200 Services</v>
          </cell>
          <cell r="Y284" t="str">
            <v>A2110 Production Operations</v>
          </cell>
          <cell r="AB284">
            <v>0</v>
          </cell>
          <cell r="AC284">
            <v>408207.5172</v>
          </cell>
          <cell r="AD284">
            <v>408207.5172</v>
          </cell>
        </row>
        <row r="285">
          <cell r="A285">
            <v>104894</v>
          </cell>
          <cell r="B285" t="str">
            <v>OVERHEADS - COST AMBITION MANAGER</v>
          </cell>
          <cell r="C285">
            <v>104894</v>
          </cell>
          <cell r="D285" t="str">
            <v>OVERHEADS - COST AMBITION MANAGER</v>
          </cell>
          <cell r="E285">
            <v>415002</v>
          </cell>
          <cell r="F285">
            <v>4150</v>
          </cell>
          <cell r="G285" t="str">
            <v>G&amp;A</v>
          </cell>
          <cell r="H285" t="str">
            <v>BASE JV</v>
          </cell>
          <cell r="I285" t="str">
            <v>CC &amp; MD</v>
          </cell>
          <cell r="J285" t="str">
            <v>BGR</v>
          </cell>
          <cell r="K285" t="str">
            <v>SCiN Transformation Manager</v>
          </cell>
          <cell r="L285" t="str">
            <v>UI Cost Ambition Manager</v>
          </cell>
          <cell r="M285" t="str">
            <v>CHIGBO ENENMO</v>
          </cell>
          <cell r="N285" t="str">
            <v>CCH/MD</v>
          </cell>
          <cell r="O285" t="str">
            <v>SOKUNBI, ADEOLA</v>
          </cell>
          <cell r="P285" t="str">
            <v>BABAJIDE.SHITTA-BEY@SHELL.COM</v>
          </cell>
          <cell r="Q285" t="str">
            <v>OPEX</v>
          </cell>
          <cell r="R285" t="str">
            <v>OPEX</v>
          </cell>
          <cell r="S285" t="str">
            <v>NON SAL</v>
          </cell>
          <cell r="T285" t="str">
            <v>N/A</v>
          </cell>
          <cell r="U285" t="str">
            <v>N/A</v>
          </cell>
          <cell r="V285" t="str">
            <v>C_OPSE_OIL_Z11</v>
          </cell>
          <cell r="W285" t="str">
            <v>P236.08 Corporate Affairs, PR, etc.</v>
          </cell>
          <cell r="X285" t="str">
            <v>S7200 Services</v>
          </cell>
          <cell r="Y285" t="str">
            <v>A2340 Overhead</v>
          </cell>
          <cell r="AB285">
            <v>0</v>
          </cell>
          <cell r="AC285">
            <v>0</v>
          </cell>
          <cell r="AD285">
            <v>0</v>
          </cell>
        </row>
        <row r="286">
          <cell r="A286">
            <v>104896</v>
          </cell>
          <cell r="B286" t="str">
            <v>FUEL SUPPORT - WEST</v>
          </cell>
          <cell r="C286">
            <v>104896</v>
          </cell>
          <cell r="D286" t="str">
            <v>FUEL SUPPORT - WEST</v>
          </cell>
          <cell r="E286">
            <v>415003</v>
          </cell>
          <cell r="F286">
            <v>4150</v>
          </cell>
          <cell r="G286" t="str">
            <v>PMM</v>
          </cell>
          <cell r="H286" t="str">
            <v>BASE JV</v>
          </cell>
          <cell r="I286" t="str">
            <v>PRODUCTION</v>
          </cell>
          <cell r="J286" t="str">
            <v>PRODUCTION</v>
          </cell>
          <cell r="K286" t="str">
            <v>Production Services Manager</v>
          </cell>
          <cell r="L286" t="str">
            <v>Logistics Manager</v>
          </cell>
          <cell r="M286" t="str">
            <v>IRETI OMOTOSO</v>
          </cell>
          <cell r="N286" t="str">
            <v>PRODUCTION</v>
          </cell>
          <cell r="O286" t="str">
            <v>OKEKE, JULIUS</v>
          </cell>
          <cell r="P286" t="str">
            <v>EDOGHOGHO.ENAIBRE@SHELL.COM</v>
          </cell>
          <cell r="Q286" t="str">
            <v>OPEX</v>
          </cell>
          <cell r="R286" t="str">
            <v>OPEX</v>
          </cell>
          <cell r="S286" t="str">
            <v>NON SAL</v>
          </cell>
          <cell r="T286" t="str">
            <v>N/A</v>
          </cell>
          <cell r="U286" t="str">
            <v>N/A</v>
          </cell>
          <cell r="V286" t="str">
            <v>C_OPSE_OIL_Z11</v>
          </cell>
          <cell r="W286" t="str">
            <v>P231 Production Operations</v>
          </cell>
          <cell r="X286" t="str">
            <v>S7200 Services</v>
          </cell>
          <cell r="Y286" t="str">
            <v>A2110 Production Operations</v>
          </cell>
          <cell r="AB286">
            <v>4750000</v>
          </cell>
          <cell r="AC286">
            <v>0</v>
          </cell>
          <cell r="AD286">
            <v>15573.77049180328</v>
          </cell>
        </row>
        <row r="287">
          <cell r="A287">
            <v>105765</v>
          </cell>
          <cell r="B287" t="str">
            <v>BISENI SAMBARI UNIT AREA OPERATING COST</v>
          </cell>
          <cell r="C287">
            <v>103324</v>
          </cell>
          <cell r="D287" t="str">
            <v>LIFTING COST PNTN NON-OPERATED ASSETS</v>
          </cell>
          <cell r="E287">
            <v>412001</v>
          </cell>
          <cell r="F287">
            <v>4120</v>
          </cell>
          <cell r="G287" t="str">
            <v>PE</v>
          </cell>
          <cell r="H287" t="str">
            <v>BASE JV</v>
          </cell>
          <cell r="I287" t="str">
            <v>COMMERCIAL / GAS</v>
          </cell>
          <cell r="J287" t="str">
            <v>COMMERCIAL / GAS</v>
          </cell>
          <cell r="K287" t="str">
            <v xml:space="preserve">General Manager Commercial &amp; NOV </v>
          </cell>
          <cell r="L287" t="str">
            <v>Snr Commercial Adviser</v>
          </cell>
          <cell r="M287" t="str">
            <v>SOLOMON OKODUGHA</v>
          </cell>
          <cell r="N287" t="str">
            <v>NOV</v>
          </cell>
          <cell r="O287" t="str">
            <v>EYOMA, EDIDIONG</v>
          </cell>
          <cell r="P287" t="str">
            <v>UDOKA.NWABUDIKE@SHELL.COM</v>
          </cell>
          <cell r="Q287" t="str">
            <v>OPEX</v>
          </cell>
          <cell r="R287" t="str">
            <v>OPEX</v>
          </cell>
          <cell r="S287" t="str">
            <v>NON SAL</v>
          </cell>
          <cell r="T287" t="str">
            <v>N/A</v>
          </cell>
          <cell r="U287" t="str">
            <v>N/A</v>
          </cell>
          <cell r="V287" t="str">
            <v>N/A</v>
          </cell>
          <cell r="W287" t="str">
            <v>P231 Production Operations</v>
          </cell>
          <cell r="X287" t="str">
            <v>S7200 Services</v>
          </cell>
          <cell r="Y287" t="str">
            <v>A2110 Production Operations</v>
          </cell>
          <cell r="AB287">
            <v>0</v>
          </cell>
          <cell r="AC287">
            <v>0</v>
          </cell>
          <cell r="AD287">
            <v>0</v>
          </cell>
        </row>
        <row r="288">
          <cell r="A288">
            <v>103377</v>
          </cell>
          <cell r="B288" t="str">
            <v>CAST-SURVIELLANCE/STABLE OPER. ENVIRONMT</v>
          </cell>
          <cell r="C288">
            <v>103377</v>
          </cell>
          <cell r="D288" t="str">
            <v>ROW ENCROACHMENT MONITORING</v>
          </cell>
          <cell r="E288">
            <v>412002</v>
          </cell>
          <cell r="F288">
            <v>4120</v>
          </cell>
          <cell r="G288" t="str">
            <v>OF-CIVIL</v>
          </cell>
          <cell r="H288" t="str">
            <v>BASE JV</v>
          </cell>
          <cell r="I288" t="str">
            <v>PRODUCTION</v>
          </cell>
          <cell r="J288" t="str">
            <v>PRODUCTION</v>
          </cell>
          <cell r="K288" t="str">
            <v>Pipeline Asset Manager</v>
          </cell>
          <cell r="L288" t="str">
            <v xml:space="preserve">	Head, Right of Way Management </v>
          </cell>
          <cell r="M288" t="str">
            <v>IRETI OMOTOSO</v>
          </cell>
          <cell r="N288" t="str">
            <v>PRODUCTION</v>
          </cell>
          <cell r="O288" t="str">
            <v>AGUEGBOH, OBIORA</v>
          </cell>
          <cell r="P288" t="str">
            <v>CYPRIANA.WILKEY@SHELL.COM</v>
          </cell>
          <cell r="Q288" t="str">
            <v>OPEX</v>
          </cell>
          <cell r="R288" t="str">
            <v>OPEX</v>
          </cell>
          <cell r="S288" t="str">
            <v>NON SAL</v>
          </cell>
          <cell r="T288" t="str">
            <v>N/A</v>
          </cell>
          <cell r="U288" t="str">
            <v>N/A</v>
          </cell>
          <cell r="V288" t="str">
            <v>N/A</v>
          </cell>
          <cell r="W288" t="str">
            <v>P231 Production Operations</v>
          </cell>
          <cell r="X288" t="str">
            <v>S7200 Services</v>
          </cell>
          <cell r="Y288" t="str">
            <v>A2110 Production Operations</v>
          </cell>
          <cell r="AB288">
            <v>0</v>
          </cell>
          <cell r="AC288">
            <v>0</v>
          </cell>
          <cell r="AD288">
            <v>0</v>
          </cell>
        </row>
        <row r="289">
          <cell r="A289" t="str">
            <v>O.NG.PPE.ROW.EG1.71300</v>
          </cell>
          <cell r="B289" t="str">
            <v>ROW ENCROACHMENT MONITORING EGG1</v>
          </cell>
          <cell r="C289">
            <v>103377</v>
          </cell>
          <cell r="D289" t="str">
            <v>ROW ENCROACHMENT MONITORING</v>
          </cell>
          <cell r="E289">
            <v>412002</v>
          </cell>
          <cell r="F289">
            <v>4120</v>
          </cell>
          <cell r="G289" t="str">
            <v>OF-CIVIL</v>
          </cell>
          <cell r="H289" t="str">
            <v>BASE JV</v>
          </cell>
          <cell r="I289" t="str">
            <v>PRODUCTION</v>
          </cell>
          <cell r="J289" t="str">
            <v>PRODUCTION</v>
          </cell>
          <cell r="K289" t="str">
            <v>Pipeline Asset Manager</v>
          </cell>
          <cell r="L289" t="str">
            <v xml:space="preserve">Head, Right of Way Management </v>
          </cell>
          <cell r="M289" t="str">
            <v>IRETI OMOTOSO</v>
          </cell>
          <cell r="N289" t="str">
            <v>PRODUCTION</v>
          </cell>
          <cell r="O289" t="str">
            <v>AGUEGBOH, OBIORA</v>
          </cell>
          <cell r="P289" t="str">
            <v>CYPRIANA.WILKEY@SHELL.COM</v>
          </cell>
          <cell r="Q289" t="str">
            <v>OPEX</v>
          </cell>
          <cell r="R289" t="str">
            <v>OPEX</v>
          </cell>
          <cell r="S289" t="str">
            <v>NON SAL</v>
          </cell>
          <cell r="T289" t="str">
            <v>MA</v>
          </cell>
          <cell r="U289" t="str">
            <v>MA</v>
          </cell>
          <cell r="V289" t="str">
            <v>MA</v>
          </cell>
          <cell r="W289" t="str">
            <v>P231 Production Operations</v>
          </cell>
          <cell r="X289" t="str">
            <v>S7200 Services</v>
          </cell>
          <cell r="Y289" t="str">
            <v>A2110 Production Operations</v>
          </cell>
          <cell r="AB289">
            <v>0</v>
          </cell>
          <cell r="AC289">
            <v>0</v>
          </cell>
          <cell r="AD289">
            <v>0</v>
          </cell>
        </row>
        <row r="290">
          <cell r="A290" t="str">
            <v>O.NG.PPE.ROW.EG2.71300</v>
          </cell>
          <cell r="B290" t="str">
            <v>ROW ENCROACHMENT MONITORING EGG2</v>
          </cell>
          <cell r="C290">
            <v>103377</v>
          </cell>
          <cell r="D290" t="str">
            <v>ROW ENCROACHMENT MONITORING</v>
          </cell>
          <cell r="E290">
            <v>412002</v>
          </cell>
          <cell r="F290">
            <v>4120</v>
          </cell>
          <cell r="G290" t="str">
            <v>OF-CIVIL</v>
          </cell>
          <cell r="H290" t="str">
            <v>BASE JV</v>
          </cell>
          <cell r="I290" t="str">
            <v>PRODUCTION</v>
          </cell>
          <cell r="J290" t="str">
            <v>PRODUCTION</v>
          </cell>
          <cell r="K290" t="str">
            <v>Pipeline Asset Manager</v>
          </cell>
          <cell r="L290" t="str">
            <v xml:space="preserve">Head, Right of Way Management </v>
          </cell>
          <cell r="M290" t="str">
            <v>IRETI OMOTOSO</v>
          </cell>
          <cell r="N290" t="str">
            <v>PRODUCTION</v>
          </cell>
          <cell r="O290" t="str">
            <v>AGUEGBOH, OBIORA</v>
          </cell>
          <cell r="P290" t="str">
            <v>CYPRIANA.WILKEY@SHELL.COM</v>
          </cell>
          <cell r="Q290" t="str">
            <v>OPEX</v>
          </cell>
          <cell r="R290" t="str">
            <v>OPEX</v>
          </cell>
          <cell r="S290" t="str">
            <v>NON SAL</v>
          </cell>
          <cell r="T290" t="str">
            <v>N/A</v>
          </cell>
          <cell r="U290" t="str">
            <v>N/A</v>
          </cell>
          <cell r="V290" t="str">
            <v>N/A</v>
          </cell>
          <cell r="W290" t="str">
            <v>P231 Production Operations</v>
          </cell>
          <cell r="X290" t="str">
            <v>S7200 Services</v>
          </cell>
          <cell r="Y290" t="str">
            <v>A2110 Production Operations</v>
          </cell>
          <cell r="AB290">
            <v>124513144.90000001</v>
          </cell>
          <cell r="AC290">
            <v>320336.30619047617</v>
          </cell>
          <cell r="AD290">
            <v>728576.12553473841</v>
          </cell>
        </row>
        <row r="291">
          <cell r="A291" t="str">
            <v>O.NG.PPE.ROW.GPS.71300</v>
          </cell>
          <cell r="B291" t="str">
            <v>ROW ENCROACHMENT MONITORING GPHSL</v>
          </cell>
          <cell r="C291">
            <v>103377</v>
          </cell>
          <cell r="D291" t="str">
            <v>ROW ENCROACHMENT MONITORING</v>
          </cell>
          <cell r="E291">
            <v>412002</v>
          </cell>
          <cell r="F291">
            <v>4120</v>
          </cell>
          <cell r="G291" t="str">
            <v>OF-CIVIL</v>
          </cell>
          <cell r="H291" t="str">
            <v>BASE JV</v>
          </cell>
          <cell r="I291" t="str">
            <v>PRODUCTION</v>
          </cell>
          <cell r="J291" t="str">
            <v>PRODUCTION</v>
          </cell>
          <cell r="K291" t="str">
            <v>Pipeline Asset Manager</v>
          </cell>
          <cell r="L291" t="str">
            <v xml:space="preserve">	Head, Right of Way Management </v>
          </cell>
          <cell r="M291" t="str">
            <v>IRETI OMOTOSO</v>
          </cell>
          <cell r="N291" t="str">
            <v>PRODUCTION</v>
          </cell>
          <cell r="O291" t="str">
            <v>AGUEGBOH, OBIORA</v>
          </cell>
          <cell r="P291" t="str">
            <v>CYPRIANA.WILKEY@SHELL.COM</v>
          </cell>
          <cell r="Q291" t="str">
            <v>OPEX</v>
          </cell>
          <cell r="R291" t="str">
            <v>OPEX</v>
          </cell>
          <cell r="S291" t="str">
            <v>NON SAL</v>
          </cell>
          <cell r="T291" t="str">
            <v>N/A</v>
          </cell>
          <cell r="U291" t="str">
            <v>N/A</v>
          </cell>
          <cell r="V291" t="str">
            <v>C_OPSE_OIL_Z11</v>
          </cell>
          <cell r="W291" t="str">
            <v>P231 Production Operations</v>
          </cell>
          <cell r="X291" t="str">
            <v>S7200 Services</v>
          </cell>
          <cell r="Y291" t="str">
            <v>A2110 Production Operations</v>
          </cell>
          <cell r="AB291">
            <v>0</v>
          </cell>
          <cell r="AC291">
            <v>0</v>
          </cell>
          <cell r="AD291">
            <v>0</v>
          </cell>
        </row>
        <row r="292">
          <cell r="A292" t="str">
            <v>O.NG.PPE.ROW.NCT.71300</v>
          </cell>
          <cell r="B292" t="str">
            <v>ROW ENCROACHMENT MONITORING NCTL</v>
          </cell>
          <cell r="C292">
            <v>103377</v>
          </cell>
          <cell r="D292" t="str">
            <v>ROW ENCROACHMENT MONITORING</v>
          </cell>
          <cell r="E292">
            <v>412002</v>
          </cell>
          <cell r="F292">
            <v>4120</v>
          </cell>
          <cell r="G292" t="str">
            <v>OF-CIVIL</v>
          </cell>
          <cell r="H292" t="str">
            <v>BASE JV</v>
          </cell>
          <cell r="I292" t="str">
            <v>PRODUCTION</v>
          </cell>
          <cell r="J292" t="str">
            <v>PRODUCTION</v>
          </cell>
          <cell r="K292" t="str">
            <v>Pipeline Asset Manager</v>
          </cell>
          <cell r="L292" t="str">
            <v xml:space="preserve">	Head, Right of Way Management </v>
          </cell>
          <cell r="M292" t="str">
            <v>IRETI OMOTOSO</v>
          </cell>
          <cell r="N292" t="str">
            <v>PRODUCTION</v>
          </cell>
          <cell r="O292" t="str">
            <v>AGUEGBOH, OBIORA</v>
          </cell>
          <cell r="P292" t="str">
            <v>CYPRIANA.WILKEY@SHELL.COM</v>
          </cell>
          <cell r="Q292" t="str">
            <v>OPEX</v>
          </cell>
          <cell r="R292" t="str">
            <v>OPEX</v>
          </cell>
          <cell r="S292" t="str">
            <v>NON SAL</v>
          </cell>
          <cell r="T292" t="str">
            <v>N/A</v>
          </cell>
          <cell r="U292" t="str">
            <v>N/A</v>
          </cell>
          <cell r="V292" t="str">
            <v>C_OPSE_OIL_Z11</v>
          </cell>
          <cell r="W292" t="str">
            <v>P231 Production Operations</v>
          </cell>
          <cell r="X292" t="str">
            <v>S7200 Services</v>
          </cell>
          <cell r="Y292" t="str">
            <v>A2110 Production Operations</v>
          </cell>
          <cell r="AB292">
            <v>0</v>
          </cell>
          <cell r="AC292">
            <v>0</v>
          </cell>
          <cell r="AD292">
            <v>0</v>
          </cell>
        </row>
        <row r="293">
          <cell r="A293" t="str">
            <v>O.NG.PPE.ROW.SOK.71300</v>
          </cell>
          <cell r="B293" t="str">
            <v>ROW ENCROACHMENT MONITORING SOKU</v>
          </cell>
          <cell r="C293">
            <v>103377</v>
          </cell>
          <cell r="D293" t="str">
            <v>ROW ENCROACHMENT MONITORING</v>
          </cell>
          <cell r="E293">
            <v>412002</v>
          </cell>
          <cell r="F293">
            <v>4120</v>
          </cell>
          <cell r="G293" t="str">
            <v>OF-CIVIL</v>
          </cell>
          <cell r="H293" t="str">
            <v>BASE JV</v>
          </cell>
          <cell r="I293" t="str">
            <v>PRODUCTION</v>
          </cell>
          <cell r="J293" t="str">
            <v>PRODUCTION</v>
          </cell>
          <cell r="K293" t="str">
            <v>Pipeline Asset Manager</v>
          </cell>
          <cell r="L293" t="str">
            <v xml:space="preserve">Head, Right of Way Management </v>
          </cell>
          <cell r="M293" t="str">
            <v>IRETI OMOTOSO</v>
          </cell>
          <cell r="N293" t="str">
            <v>PRODUCTION</v>
          </cell>
          <cell r="O293" t="str">
            <v>AGUEGBOH, OBIORA</v>
          </cell>
          <cell r="P293" t="str">
            <v>CYPRIANA.WILKEY@SHELL.COM</v>
          </cell>
          <cell r="Q293" t="str">
            <v>OPEX</v>
          </cell>
          <cell r="R293" t="str">
            <v>OPEX</v>
          </cell>
          <cell r="S293" t="str">
            <v>NON SAL</v>
          </cell>
          <cell r="T293" t="str">
            <v>N/A</v>
          </cell>
          <cell r="U293" t="str">
            <v>N/A</v>
          </cell>
          <cell r="V293" t="str">
            <v>N/A</v>
          </cell>
          <cell r="W293" t="str">
            <v>P231 Production Operations</v>
          </cell>
          <cell r="X293" t="str">
            <v>S7200 Services</v>
          </cell>
          <cell r="Y293" t="str">
            <v>A2110 Production Operations</v>
          </cell>
          <cell r="AB293">
            <v>45557574.899999999</v>
          </cell>
          <cell r="AC293">
            <v>320336.30619047617</v>
          </cell>
          <cell r="AD293">
            <v>469705.40422326303</v>
          </cell>
        </row>
        <row r="294">
          <cell r="A294" t="str">
            <v>O.NG.PPE.ROW.TNP.71300</v>
          </cell>
          <cell r="B294" t="str">
            <v>ROW ENCROACHMENT MONITORING TNP</v>
          </cell>
          <cell r="C294">
            <v>103377</v>
          </cell>
          <cell r="D294" t="str">
            <v>ROW ENCROACHMENT MONITORING</v>
          </cell>
          <cell r="E294">
            <v>412002</v>
          </cell>
          <cell r="F294">
            <v>4120</v>
          </cell>
          <cell r="G294" t="str">
            <v>OF-CIVIL</v>
          </cell>
          <cell r="H294" t="str">
            <v>BASE JV</v>
          </cell>
          <cell r="I294" t="str">
            <v>PRODUCTION</v>
          </cell>
          <cell r="J294" t="str">
            <v>PRODUCTION</v>
          </cell>
          <cell r="K294" t="str">
            <v>Pipeline Asset Manager</v>
          </cell>
          <cell r="L294" t="str">
            <v xml:space="preserve">	Head, Right of Way Management </v>
          </cell>
          <cell r="M294" t="str">
            <v>IRETI OMOTOSO</v>
          </cell>
          <cell r="N294" t="str">
            <v>PRODUCTION</v>
          </cell>
          <cell r="O294" t="str">
            <v>AGUEGBOH, OBIORA</v>
          </cell>
          <cell r="P294" t="str">
            <v>CYPRIANA.WILKEY@SHELL.COM</v>
          </cell>
          <cell r="Q294" t="str">
            <v>OPEX</v>
          </cell>
          <cell r="R294" t="str">
            <v>OPEX</v>
          </cell>
          <cell r="S294" t="str">
            <v>NON SAL</v>
          </cell>
          <cell r="T294" t="str">
            <v>N/A</v>
          </cell>
          <cell r="U294" t="str">
            <v>N/A</v>
          </cell>
          <cell r="V294" t="str">
            <v>C_OPSE_OIL_Z11</v>
          </cell>
          <cell r="W294" t="str">
            <v>P231 Production Operations</v>
          </cell>
          <cell r="X294" t="str">
            <v>S7200 Services</v>
          </cell>
          <cell r="Y294" t="str">
            <v>A2110 Production Operations</v>
          </cell>
          <cell r="AB294">
            <v>860067910.32754493</v>
          </cell>
          <cell r="AC294">
            <v>569484.17428571428</v>
          </cell>
          <cell r="AD294">
            <v>3389378.9622448776</v>
          </cell>
        </row>
        <row r="295">
          <cell r="A295">
            <v>105135</v>
          </cell>
          <cell r="B295" t="str">
            <v>RENT LAGOS RESIDENTIAL</v>
          </cell>
          <cell r="C295">
            <v>105135</v>
          </cell>
          <cell r="D295" t="str">
            <v>RENT LAGOS RESIDENTIAL</v>
          </cell>
          <cell r="E295">
            <v>415001</v>
          </cell>
          <cell r="F295">
            <v>4150</v>
          </cell>
          <cell r="G295" t="str">
            <v>PMM</v>
          </cell>
          <cell r="H295" t="str">
            <v>BASE JV</v>
          </cell>
          <cell r="I295" t="str">
            <v>HR</v>
          </cell>
          <cell r="J295" t="str">
            <v>INFRASTRUCTURE</v>
          </cell>
          <cell r="K295" t="str">
            <v>Infrastructure Services Mgr Nigeria</v>
          </cell>
          <cell r="L295" t="str">
            <v>Head RE &amp; Infrastructure Services SPDC</v>
          </cell>
          <cell r="M295" t="str">
            <v>CHIGBO ENENMO</v>
          </cell>
          <cell r="N295" t="str">
            <v>INFRASTRUCTURE</v>
          </cell>
          <cell r="O295" t="str">
            <v>AJILIMA- ISAAC, HAWA</v>
          </cell>
          <cell r="P295" t="str">
            <v>OLANIYI.FASANMI@SHELL.COM</v>
          </cell>
          <cell r="Q295" t="str">
            <v>OPEX</v>
          </cell>
          <cell r="R295" t="str">
            <v>OPEX</v>
          </cell>
          <cell r="S295" t="str">
            <v>NON SAL</v>
          </cell>
          <cell r="T295" t="str">
            <v>N/A</v>
          </cell>
          <cell r="U295" t="str">
            <v>N/A</v>
          </cell>
          <cell r="V295" t="str">
            <v>C_OPSE_OIL_Z11</v>
          </cell>
          <cell r="W295" t="str">
            <v>P236.10 Office/Property Management</v>
          </cell>
          <cell r="X295" t="str">
            <v>S7200 Services</v>
          </cell>
          <cell r="Y295" t="str">
            <v>A2110 Production Operations</v>
          </cell>
          <cell r="AB295">
            <v>509589172.33333331</v>
          </cell>
          <cell r="AC295">
            <v>138400</v>
          </cell>
          <cell r="AD295">
            <v>1809184.1715846993</v>
          </cell>
        </row>
        <row r="296">
          <cell r="A296" t="str">
            <v>O.NG.PPW.ROW.TEP.71300</v>
          </cell>
          <cell r="B296" t="str">
            <v>NEW_ENC TEP</v>
          </cell>
          <cell r="C296">
            <v>103377</v>
          </cell>
          <cell r="D296" t="str">
            <v>ROW ENCROACHMENT MONITORING TEP &amp; TRP</v>
          </cell>
          <cell r="E296">
            <v>412002</v>
          </cell>
          <cell r="F296">
            <v>4120</v>
          </cell>
          <cell r="G296" t="str">
            <v>OF-CIVIL</v>
          </cell>
          <cell r="H296" t="str">
            <v>BASE JV</v>
          </cell>
          <cell r="I296" t="str">
            <v>PRODUCTION</v>
          </cell>
          <cell r="J296" t="str">
            <v>PRODUCTION</v>
          </cell>
          <cell r="K296" t="str">
            <v>Pipeline Asset Manager</v>
          </cell>
          <cell r="L296" t="str">
            <v xml:space="preserve">	Head, Right of Way Management </v>
          </cell>
          <cell r="M296" t="str">
            <v>IRETI OMOTOSO</v>
          </cell>
          <cell r="N296" t="str">
            <v>PRODUCTION</v>
          </cell>
          <cell r="O296" t="str">
            <v>AGUEGBOH, OBIORA</v>
          </cell>
          <cell r="P296" t="str">
            <v>CYPRIANA.WILKEY@SHELL.COM</v>
          </cell>
          <cell r="Q296" t="str">
            <v>OPEX</v>
          </cell>
          <cell r="R296" t="str">
            <v>OPEX</v>
          </cell>
          <cell r="S296" t="str">
            <v>NON SAL</v>
          </cell>
          <cell r="T296" t="str">
            <v>N/A</v>
          </cell>
          <cell r="U296" t="str">
            <v>N/A</v>
          </cell>
          <cell r="V296" t="str">
            <v>C_OPSE_OIL_Z11</v>
          </cell>
          <cell r="W296" t="str">
            <v>P231 Production Operations</v>
          </cell>
          <cell r="X296" t="str">
            <v>S7200 Services</v>
          </cell>
          <cell r="Y296" t="str">
            <v>A2110 Production Operations</v>
          </cell>
          <cell r="AB296">
            <v>86121636.900000006</v>
          </cell>
          <cell r="AC296">
            <v>322784.30619047617</v>
          </cell>
          <cell r="AD296">
            <v>605150.32881342701</v>
          </cell>
        </row>
        <row r="297">
          <cell r="A297">
            <v>105264</v>
          </cell>
          <cell r="B297" t="str">
            <v>GENERAL OVERHEADS OKOLOMA</v>
          </cell>
          <cell r="C297">
            <v>105264</v>
          </cell>
          <cell r="D297" t="str">
            <v>GENERAL OVERHEADS OKOLOMA - LAND TRANSPORT</v>
          </cell>
          <cell r="E297">
            <v>414003</v>
          </cell>
          <cell r="F297">
            <v>4140</v>
          </cell>
          <cell r="G297" t="str">
            <v>GAS</v>
          </cell>
          <cell r="H297" t="str">
            <v>DOMGAS/IPP</v>
          </cell>
          <cell r="I297" t="str">
            <v>PRODUCTION</v>
          </cell>
          <cell r="J297" t="str">
            <v>PRODUCTION</v>
          </cell>
          <cell r="K297" t="str">
            <v>Asset Manager, Land East Hub</v>
          </cell>
          <cell r="L297" t="str">
            <v>Asset Management Integration Lead</v>
          </cell>
          <cell r="M297" t="str">
            <v>IRETI OMOTOSO</v>
          </cell>
          <cell r="N297" t="str">
            <v>PRODUCTION</v>
          </cell>
          <cell r="O297" t="str">
            <v>ADEDIRAN, ADEWALE</v>
          </cell>
          <cell r="P297" t="str">
            <v>DENNIS.ONYEBUCHIE@SHELL.COM</v>
          </cell>
          <cell r="Q297" t="str">
            <v>OPEX</v>
          </cell>
          <cell r="R297" t="str">
            <v>OPEX</v>
          </cell>
          <cell r="S297" t="str">
            <v>NON SAL</v>
          </cell>
          <cell r="T297" t="str">
            <v>N/A</v>
          </cell>
          <cell r="U297" t="str">
            <v>N/A</v>
          </cell>
          <cell r="V297" t="str">
            <v>C_OPSE_OIL_Z11</v>
          </cell>
          <cell r="W297" t="str">
            <v>P234 Power Operations</v>
          </cell>
          <cell r="X297" t="str">
            <v>S7200 Services</v>
          </cell>
          <cell r="Y297" t="str">
            <v>A2170 Direct Mngt and Overheads</v>
          </cell>
          <cell r="AB297">
            <v>48056554</v>
          </cell>
          <cell r="AC297">
            <v>14976</v>
          </cell>
          <cell r="AD297">
            <v>172538.47213114754</v>
          </cell>
        </row>
        <row r="298">
          <cell r="A298">
            <v>105265</v>
          </cell>
          <cell r="B298" t="str">
            <v>FORC 121T INCIDENCE</v>
          </cell>
          <cell r="C298">
            <v>105265</v>
          </cell>
          <cell r="D298" t="str">
            <v>FORC 121T INCIDENCE</v>
          </cell>
          <cell r="E298">
            <v>413001</v>
          </cell>
          <cell r="F298">
            <v>4130</v>
          </cell>
          <cell r="G298" t="str">
            <v>PE</v>
          </cell>
          <cell r="H298" t="str">
            <v>BASE JV</v>
          </cell>
          <cell r="I298" t="str">
            <v>PRODUCTION</v>
          </cell>
          <cell r="J298" t="str">
            <v>PRODUCTION</v>
          </cell>
          <cell r="K298" t="str">
            <v>Asset Manager, Swamp West Hub</v>
          </cell>
          <cell r="L298" t="str">
            <v>Asset Management Integration Lead</v>
          </cell>
          <cell r="M298" t="str">
            <v>IRETI OMOTOSO</v>
          </cell>
          <cell r="N298" t="str">
            <v>PRODUCTION</v>
          </cell>
          <cell r="O298" t="str">
            <v>COOKEY, GABRIEL</v>
          </cell>
          <cell r="P298" t="str">
            <v>OLATUNJI.WILLIAMS@SHELL.COM</v>
          </cell>
          <cell r="Q298" t="str">
            <v>OPEX</v>
          </cell>
          <cell r="R298" t="str">
            <v>OPEX</v>
          </cell>
          <cell r="S298" t="str">
            <v>NON SAL</v>
          </cell>
          <cell r="T298" t="str">
            <v>N/A</v>
          </cell>
          <cell r="U298" t="str">
            <v>N/A</v>
          </cell>
          <cell r="V298" t="str">
            <v>N/A</v>
          </cell>
          <cell r="W298" t="str">
            <v>P232 Well Mtce, Testing &amp; Stimulation</v>
          </cell>
          <cell r="X298" t="str">
            <v>S7200 Services</v>
          </cell>
          <cell r="Y298" t="str">
            <v>A2130 Well/Mine Maintenance</v>
          </cell>
          <cell r="AB298">
            <v>0</v>
          </cell>
          <cell r="AC298">
            <v>0</v>
          </cell>
          <cell r="AD298">
            <v>0</v>
          </cell>
        </row>
        <row r="299">
          <cell r="A299" t="str">
            <v>O.NG.PPW.ROW.TRP.71300</v>
          </cell>
          <cell r="B299" t="str">
            <v>NEW_ENC TRP</v>
          </cell>
          <cell r="C299">
            <v>103377</v>
          </cell>
          <cell r="D299" t="str">
            <v>ROW ENCROACHMENT MONITORING TEP &amp; TRP</v>
          </cell>
          <cell r="E299">
            <v>412002</v>
          </cell>
          <cell r="F299">
            <v>4120</v>
          </cell>
          <cell r="G299" t="str">
            <v>OF-CIVIL</v>
          </cell>
          <cell r="H299" t="str">
            <v>BASE JV</v>
          </cell>
          <cell r="I299" t="str">
            <v>PRODUCTION</v>
          </cell>
          <cell r="J299" t="str">
            <v>PRODUCTION</v>
          </cell>
          <cell r="K299" t="str">
            <v>Pipeline Asset Manager</v>
          </cell>
          <cell r="L299" t="str">
            <v xml:space="preserve">	Head, Right of Way Management </v>
          </cell>
          <cell r="M299" t="str">
            <v>IRETI OMOTOSO</v>
          </cell>
          <cell r="N299" t="str">
            <v>PRODUCTION</v>
          </cell>
          <cell r="O299" t="str">
            <v>AGUEGBOH, OBIORA</v>
          </cell>
          <cell r="P299" t="str">
            <v>CYPRIANA.WILKEY@SHELL.COM</v>
          </cell>
          <cell r="Q299" t="str">
            <v>OPEX</v>
          </cell>
          <cell r="R299" t="str">
            <v>OPEX</v>
          </cell>
          <cell r="S299" t="str">
            <v>NON SAL</v>
          </cell>
          <cell r="T299" t="str">
            <v>N/A</v>
          </cell>
          <cell r="U299" t="str">
            <v>N/A</v>
          </cell>
          <cell r="V299" t="str">
            <v>C_OPSE_OIL_Z11</v>
          </cell>
          <cell r="W299" t="str">
            <v>P231 Production Operations</v>
          </cell>
          <cell r="X299" t="str">
            <v>S7200 Services</v>
          </cell>
          <cell r="Y299" t="str">
            <v>A2110 Production Operations</v>
          </cell>
          <cell r="AB299">
            <v>86121636.900000006</v>
          </cell>
          <cell r="AC299">
            <v>322784.30619047617</v>
          </cell>
          <cell r="AD299">
            <v>605150.32881342701</v>
          </cell>
        </row>
        <row r="300">
          <cell r="A300">
            <v>102101</v>
          </cell>
          <cell r="B300" t="str">
            <v>SCD GENERAL OVERHEAD</v>
          </cell>
          <cell r="C300">
            <v>103536</v>
          </cell>
          <cell r="D300" t="str">
            <v>LAND RENTS  EAST</v>
          </cell>
          <cell r="E300">
            <v>415008</v>
          </cell>
          <cell r="F300">
            <v>4150</v>
          </cell>
          <cell r="G300" t="str">
            <v>CDPA</v>
          </cell>
          <cell r="H300" t="str">
            <v>BASE JV</v>
          </cell>
          <cell r="I300" t="str">
            <v>CC &amp; MD</v>
          </cell>
          <cell r="J300" t="str">
            <v>EXTERNAL RELATIONS</v>
          </cell>
          <cell r="K300" t="str">
            <v>External Relations Manager</v>
          </cell>
          <cell r="L300" t="str">
            <v>Corporate Lands Manager</v>
          </cell>
          <cell r="M300" t="str">
            <v>CHIGBO ENENMO</v>
          </cell>
          <cell r="N300" t="str">
            <v>EXTERNAL RELATIONS</v>
          </cell>
          <cell r="O300" t="str">
            <v>SOKUNBI, ADEOLA</v>
          </cell>
          <cell r="P300" t="str">
            <v>OKIEMUTE.OBIGBA@SHELL.COM</v>
          </cell>
          <cell r="Q300" t="str">
            <v>OPEX</v>
          </cell>
          <cell r="R300" t="str">
            <v>OPEX</v>
          </cell>
          <cell r="S300" t="str">
            <v>NON SAL</v>
          </cell>
          <cell r="T300" t="str">
            <v>N/A</v>
          </cell>
          <cell r="U300" t="str">
            <v>N/A</v>
          </cell>
          <cell r="V300" t="str">
            <v>N/A</v>
          </cell>
          <cell r="W300" t="str">
            <v>P236.08 Overhead (SCD)</v>
          </cell>
          <cell r="X300" t="str">
            <v>S7200 Services</v>
          </cell>
          <cell r="Y300" t="str">
            <v>A2340 Overhead</v>
          </cell>
          <cell r="AB300">
            <v>0</v>
          </cell>
          <cell r="AC300">
            <v>0</v>
          </cell>
          <cell r="AD300">
            <v>0</v>
          </cell>
        </row>
        <row r="301">
          <cell r="A301">
            <v>103536</v>
          </cell>
          <cell r="B301" t="str">
            <v>LAND RENTS  EAST</v>
          </cell>
          <cell r="C301">
            <v>103536</v>
          </cell>
          <cell r="D301" t="str">
            <v>LAND RENTS  EAST</v>
          </cell>
          <cell r="E301">
            <v>415008</v>
          </cell>
          <cell r="F301">
            <v>4150</v>
          </cell>
          <cell r="G301" t="str">
            <v>CDPA</v>
          </cell>
          <cell r="H301" t="str">
            <v>BASE JV</v>
          </cell>
          <cell r="I301" t="str">
            <v>CC &amp; MD</v>
          </cell>
          <cell r="J301" t="str">
            <v>EXTERNAL RELATIONS</v>
          </cell>
          <cell r="K301" t="str">
            <v>External Relations Manager</v>
          </cell>
          <cell r="L301" t="str">
            <v>Corporate Lands Manager</v>
          </cell>
          <cell r="M301" t="str">
            <v>CHIGBO ENENMO</v>
          </cell>
          <cell r="N301" t="str">
            <v>EXTERNAL RELATIONS</v>
          </cell>
          <cell r="O301" t="str">
            <v>SOKUNBI, ADEOLA</v>
          </cell>
          <cell r="P301" t="str">
            <v>OKIEMUTE.OBIGBA@SHELL.COM</v>
          </cell>
          <cell r="Q301" t="str">
            <v>OPEX</v>
          </cell>
          <cell r="R301" t="str">
            <v>OPEX</v>
          </cell>
          <cell r="S301" t="str">
            <v>NON SAL</v>
          </cell>
          <cell r="T301" t="str">
            <v>N/A</v>
          </cell>
          <cell r="U301" t="str">
            <v>N/A</v>
          </cell>
          <cell r="V301" t="str">
            <v>C_OPSE_OIL_Z11</v>
          </cell>
          <cell r="W301" t="str">
            <v>P236.08 Corporate Affairs, PR, etc.</v>
          </cell>
          <cell r="X301" t="str">
            <v>S7200 Services</v>
          </cell>
          <cell r="Y301" t="str">
            <v>A2340 Overhead</v>
          </cell>
          <cell r="AB301">
            <v>1738399670.72</v>
          </cell>
          <cell r="AC301">
            <v>0</v>
          </cell>
          <cell r="AD301">
            <v>5699671.0515409838</v>
          </cell>
        </row>
        <row r="302">
          <cell r="A302">
            <v>105320</v>
          </cell>
          <cell r="B302" t="str">
            <v>OVERHEADS, GAS COMMERCIAL (NGMP)</v>
          </cell>
          <cell r="C302">
            <v>105320</v>
          </cell>
          <cell r="D302" t="str">
            <v>OVERHEADS, GAS COMMERCIAL (NGMP)</v>
          </cell>
          <cell r="E302">
            <v>415004</v>
          </cell>
          <cell r="F302">
            <v>4150</v>
          </cell>
          <cell r="G302" t="str">
            <v>GAS</v>
          </cell>
          <cell r="H302" t="str">
            <v>BASE JV</v>
          </cell>
          <cell r="I302" t="str">
            <v>COMMERCIAL / GAS</v>
          </cell>
          <cell r="J302" t="str">
            <v>COMMERCIAL / GAS</v>
          </cell>
          <cell r="K302" t="str">
            <v>Integration/Demand &amp; Supply Planning Mgr</v>
          </cell>
          <cell r="L302" t="str">
            <v>Commercial Operations Mgr</v>
          </cell>
          <cell r="M302" t="str">
            <v>TUNDE ODUWOLE</v>
          </cell>
          <cell r="N302" t="str">
            <v>GAS</v>
          </cell>
          <cell r="O302" t="str">
            <v>BELO-OSAGIE, OGOCHUKWU</v>
          </cell>
          <cell r="P302" t="str">
            <v>CHUKWUEMEKA.EKEKE@SHELL.COM</v>
          </cell>
          <cell r="Q302" t="str">
            <v>OPEX</v>
          </cell>
          <cell r="R302" t="str">
            <v>OPEX</v>
          </cell>
          <cell r="S302" t="str">
            <v>NON SAL</v>
          </cell>
          <cell r="T302" t="str">
            <v>N/A</v>
          </cell>
          <cell r="U302" t="str">
            <v>N/A</v>
          </cell>
          <cell r="V302" t="str">
            <v>C_OPSE_OIL_Z11</v>
          </cell>
          <cell r="W302" t="str">
            <v>P235 Direct Management</v>
          </cell>
          <cell r="X302" t="str">
            <v>S7200 Services</v>
          </cell>
          <cell r="Y302" t="str">
            <v>A2340 Overhead</v>
          </cell>
          <cell r="AB302">
            <v>15375360</v>
          </cell>
          <cell r="AC302">
            <v>352068</v>
          </cell>
          <cell r="AD302">
            <v>402479.01639344299</v>
          </cell>
        </row>
        <row r="303">
          <cell r="A303">
            <v>103522</v>
          </cell>
          <cell r="B303" t="str">
            <v>ROAD SAFETY IMPROVEMENT PROJECT</v>
          </cell>
          <cell r="C303">
            <v>104888</v>
          </cell>
          <cell r="D303" t="str">
            <v>LAND PREMOB INSPECTIONS &amp; VERIFIERS EAST</v>
          </cell>
          <cell r="E303">
            <v>415003</v>
          </cell>
          <cell r="F303">
            <v>4150</v>
          </cell>
          <cell r="G303" t="str">
            <v>PMM</v>
          </cell>
          <cell r="H303" t="str">
            <v>BASE JV</v>
          </cell>
          <cell r="I303" t="str">
            <v>PRODUCTION</v>
          </cell>
          <cell r="J303" t="str">
            <v>PRODUCTION</v>
          </cell>
          <cell r="K303" t="str">
            <v>Production Services Manager</v>
          </cell>
          <cell r="L303" t="str">
            <v>Logistics Manager</v>
          </cell>
          <cell r="M303" t="str">
            <v>IRETI OMOTOSO</v>
          </cell>
          <cell r="N303" t="str">
            <v>PRODUCTION</v>
          </cell>
          <cell r="O303" t="str">
            <v>OKEKE, JULIUS</v>
          </cell>
          <cell r="P303" t="str">
            <v>HUSEYIN.OZEN@SHELL.COM</v>
          </cell>
          <cell r="Q303" t="str">
            <v>OPEX</v>
          </cell>
          <cell r="R303" t="str">
            <v>OPEX</v>
          </cell>
          <cell r="S303" t="str">
            <v>NON SAL</v>
          </cell>
          <cell r="T303" t="str">
            <v>N/A</v>
          </cell>
          <cell r="U303" t="str">
            <v>N/A</v>
          </cell>
          <cell r="V303" t="str">
            <v>N/A</v>
          </cell>
          <cell r="W303" t="str">
            <v>P231 Production Operations</v>
          </cell>
          <cell r="X303" t="str">
            <v>S7200 Services</v>
          </cell>
          <cell r="Y303" t="str">
            <v>A2110 Production Operations</v>
          </cell>
          <cell r="AB303">
            <v>0</v>
          </cell>
          <cell r="AC303">
            <v>0</v>
          </cell>
          <cell r="AD303">
            <v>0</v>
          </cell>
        </row>
        <row r="304">
          <cell r="A304">
            <v>104888</v>
          </cell>
          <cell r="B304" t="str">
            <v>LIFTING AND HOISTING</v>
          </cell>
          <cell r="C304">
            <v>104888</v>
          </cell>
          <cell r="D304" t="str">
            <v>LAND PREMOB INSPECTIONS &amp; VERIFIERS EAST</v>
          </cell>
          <cell r="E304">
            <v>415003</v>
          </cell>
          <cell r="F304">
            <v>4150</v>
          </cell>
          <cell r="G304" t="str">
            <v>PMM</v>
          </cell>
          <cell r="H304" t="str">
            <v>BASE JV</v>
          </cell>
          <cell r="I304" t="str">
            <v>PRODUCTION</v>
          </cell>
          <cell r="J304" t="str">
            <v>PRODUCTION</v>
          </cell>
          <cell r="K304" t="str">
            <v>Production Services Manager</v>
          </cell>
          <cell r="L304" t="str">
            <v>Logistics Manager</v>
          </cell>
          <cell r="M304" t="str">
            <v>IRETI OMOTOSO</v>
          </cell>
          <cell r="N304" t="str">
            <v>PRODUCTION</v>
          </cell>
          <cell r="O304" t="str">
            <v>OKEKE, JULIUS</v>
          </cell>
          <cell r="P304" t="str">
            <v>HUSEYIN.OZEN@SHELL.COM</v>
          </cell>
          <cell r="Q304" t="str">
            <v>OPEX</v>
          </cell>
          <cell r="R304" t="str">
            <v>OPEX</v>
          </cell>
          <cell r="S304" t="str">
            <v>NON SAL</v>
          </cell>
          <cell r="T304" t="str">
            <v>N/A</v>
          </cell>
          <cell r="U304" t="str">
            <v>N/A</v>
          </cell>
          <cell r="V304" t="str">
            <v>C_OPSE_OIL_Z11</v>
          </cell>
          <cell r="W304" t="str">
            <v>P236.10 Office/Property Management</v>
          </cell>
          <cell r="X304" t="str">
            <v>S7200 Services</v>
          </cell>
          <cell r="Y304" t="str">
            <v>A2110 Production Operations</v>
          </cell>
          <cell r="AB304">
            <v>15131578.782682911</v>
          </cell>
          <cell r="AC304">
            <v>0</v>
          </cell>
          <cell r="AD304">
            <v>49611.733713714464</v>
          </cell>
        </row>
        <row r="305">
          <cell r="A305">
            <v>104906</v>
          </cell>
          <cell r="B305" t="str">
            <v>ENVIRON AFFAIRS LAND 2 EAST</v>
          </cell>
          <cell r="C305">
            <v>104906</v>
          </cell>
          <cell r="D305" t="str">
            <v>LAND AREA EAST WASTE MANAGEMENT</v>
          </cell>
          <cell r="E305">
            <v>415006</v>
          </cell>
          <cell r="F305">
            <v>4150</v>
          </cell>
          <cell r="G305" t="str">
            <v>HSE</v>
          </cell>
          <cell r="H305" t="str">
            <v>BASE JV</v>
          </cell>
          <cell r="I305" t="str">
            <v>PRODUCTION</v>
          </cell>
          <cell r="J305" t="str">
            <v>PRODUCTION</v>
          </cell>
          <cell r="K305" t="str">
            <v>Asset Manager, Central Hub</v>
          </cell>
          <cell r="L305" t="str">
            <v>Asset Management Integration Lead</v>
          </cell>
          <cell r="M305" t="str">
            <v>IRETI OMOTOSO</v>
          </cell>
          <cell r="N305" t="str">
            <v>PRODUCTION</v>
          </cell>
          <cell r="O305" t="str">
            <v>ADEDIRAN, ADEWALE</v>
          </cell>
          <cell r="P305" t="str">
            <v>OLADELE.LADAPO@SHELL.COM</v>
          </cell>
          <cell r="Q305" t="str">
            <v>OPEX</v>
          </cell>
          <cell r="R305" t="str">
            <v>OPEX</v>
          </cell>
          <cell r="S305" t="str">
            <v>NON SAL</v>
          </cell>
          <cell r="T305" t="str">
            <v>N/A</v>
          </cell>
          <cell r="U305" t="str">
            <v>N/A</v>
          </cell>
          <cell r="V305" t="str">
            <v>C_OPSE_OIL_Z11</v>
          </cell>
          <cell r="W305" t="str">
            <v>P231 Production Operations</v>
          </cell>
          <cell r="X305" t="str">
            <v>S7200 Services</v>
          </cell>
          <cell r="Y305" t="str">
            <v>A2110 Production Operations</v>
          </cell>
          <cell r="AB305">
            <v>135293725</v>
          </cell>
          <cell r="AC305">
            <v>0</v>
          </cell>
          <cell r="AD305">
            <v>443585.98360655736</v>
          </cell>
        </row>
        <row r="306">
          <cell r="A306">
            <v>105761</v>
          </cell>
          <cell r="B306" t="str">
            <v>OTUMARA GASLIFT BARGE LEASE PAYMENT</v>
          </cell>
          <cell r="C306">
            <v>105761</v>
          </cell>
          <cell r="D306" t="str">
            <v>OTUMARA GAS LIFT BARGE LEASE PAYMENT</v>
          </cell>
          <cell r="E306">
            <v>412005</v>
          </cell>
          <cell r="F306">
            <v>4120</v>
          </cell>
          <cell r="G306" t="str">
            <v>OF-E&amp;M</v>
          </cell>
          <cell r="H306" t="str">
            <v>BASE JV</v>
          </cell>
          <cell r="I306" t="str">
            <v>PRODUCTION</v>
          </cell>
          <cell r="J306" t="str">
            <v>PRODUCTION</v>
          </cell>
          <cell r="K306" t="str">
            <v>Asset Manager, Swamp West Hub</v>
          </cell>
          <cell r="L306" t="str">
            <v>Asset Management Integration Lead</v>
          </cell>
          <cell r="M306" t="str">
            <v>IRETI OMOTOSO</v>
          </cell>
          <cell r="N306" t="str">
            <v>PRODUCTION</v>
          </cell>
          <cell r="O306" t="str">
            <v>COOKEY, GABRIEL</v>
          </cell>
          <cell r="P306" t="str">
            <v>RICHARD.ITENE@SHELL.COM</v>
          </cell>
          <cell r="Q306" t="str">
            <v>OPEX</v>
          </cell>
          <cell r="R306" t="str">
            <v>OPEX</v>
          </cell>
          <cell r="S306" t="str">
            <v>NON SAL</v>
          </cell>
          <cell r="T306" t="str">
            <v>N/A</v>
          </cell>
          <cell r="U306" t="str">
            <v>N/A</v>
          </cell>
          <cell r="V306" t="str">
            <v>N/A</v>
          </cell>
          <cell r="W306" t="str">
            <v>P231 Production Operations</v>
          </cell>
          <cell r="X306" t="str">
            <v>S7200 Services</v>
          </cell>
          <cell r="Y306" t="str">
            <v>A2110 Production Operations</v>
          </cell>
          <cell r="AB306">
            <v>0</v>
          </cell>
          <cell r="AC306">
            <v>0</v>
          </cell>
          <cell r="AD306">
            <v>0</v>
          </cell>
        </row>
        <row r="307">
          <cell r="A307">
            <v>113032</v>
          </cell>
          <cell r="B307" t="str">
            <v>ENVIRON AFFAIRS LAND 2 EAST</v>
          </cell>
          <cell r="C307">
            <v>104906</v>
          </cell>
          <cell r="D307" t="str">
            <v>LAND AREA EAST WASTE MANAGEMENT</v>
          </cell>
          <cell r="E307">
            <v>415006</v>
          </cell>
          <cell r="F307">
            <v>4150</v>
          </cell>
          <cell r="G307" t="str">
            <v>HSE</v>
          </cell>
          <cell r="H307" t="str">
            <v>BASE JV</v>
          </cell>
          <cell r="I307" t="str">
            <v>PRODUCTION</v>
          </cell>
          <cell r="J307" t="str">
            <v>PRODUCTION</v>
          </cell>
          <cell r="K307" t="str">
            <v>Asset Manager, Central Hub</v>
          </cell>
          <cell r="L307" t="str">
            <v>Asset Management Integration Lead</v>
          </cell>
          <cell r="M307" t="str">
            <v>IRETI OMOTOSO</v>
          </cell>
          <cell r="N307" t="str">
            <v>PRODUCTION</v>
          </cell>
          <cell r="O307" t="str">
            <v>ADEDIRAN, ADEWALE</v>
          </cell>
          <cell r="P307" t="str">
            <v>OLADELE.LADAPO@SHELL.COM</v>
          </cell>
          <cell r="Q307" t="str">
            <v>OPEX</v>
          </cell>
          <cell r="R307" t="str">
            <v>OPEX</v>
          </cell>
          <cell r="S307" t="str">
            <v>NON SAL</v>
          </cell>
          <cell r="T307" t="str">
            <v>N/A</v>
          </cell>
          <cell r="U307" t="str">
            <v>N/A</v>
          </cell>
          <cell r="V307" t="str">
            <v>N/A</v>
          </cell>
          <cell r="W307" t="str">
            <v>P231 Production Operations</v>
          </cell>
          <cell r="X307" t="str">
            <v>S7200 Services</v>
          </cell>
          <cell r="Y307" t="str">
            <v>A2110 Production Operations</v>
          </cell>
          <cell r="AB307">
            <v>0</v>
          </cell>
          <cell r="AC307">
            <v>0</v>
          </cell>
          <cell r="AD307">
            <v>0</v>
          </cell>
        </row>
        <row r="308">
          <cell r="A308">
            <v>113051</v>
          </cell>
          <cell r="B308" t="str">
            <v xml:space="preserve">ENVIRON AFFAIRS LAND 2 EAST - FIRE      </v>
          </cell>
          <cell r="C308">
            <v>104906</v>
          </cell>
          <cell r="D308" t="str">
            <v>LAND AREA EAST WASTE MANAGEMENT</v>
          </cell>
          <cell r="E308">
            <v>415006</v>
          </cell>
          <cell r="F308">
            <v>4150</v>
          </cell>
          <cell r="G308" t="str">
            <v>HSE</v>
          </cell>
          <cell r="H308" t="str">
            <v>BASE JV</v>
          </cell>
          <cell r="I308" t="str">
            <v>PRODUCTION</v>
          </cell>
          <cell r="J308" t="str">
            <v>PRODUCTION</v>
          </cell>
          <cell r="K308" t="str">
            <v>Asset Manager, Central Hub</v>
          </cell>
          <cell r="L308" t="str">
            <v>Asset Management Integration Lead</v>
          </cell>
          <cell r="M308" t="str">
            <v>IRETI OMOTOSO</v>
          </cell>
          <cell r="N308" t="str">
            <v>PRODUCTION</v>
          </cell>
          <cell r="O308" t="str">
            <v>ADEDIRAN, ADEWALE</v>
          </cell>
          <cell r="P308" t="str">
            <v>OLADELE.LADAPO@SHELL.COM</v>
          </cell>
          <cell r="Q308" t="str">
            <v>OPEX</v>
          </cell>
          <cell r="R308" t="str">
            <v>OPEX</v>
          </cell>
          <cell r="S308" t="str">
            <v>NON SAL</v>
          </cell>
          <cell r="T308" t="str">
            <v>N/A</v>
          </cell>
          <cell r="U308" t="str">
            <v>N/A</v>
          </cell>
          <cell r="V308" t="str">
            <v>N/A</v>
          </cell>
          <cell r="W308" t="str">
            <v>P231 Production Operations</v>
          </cell>
          <cell r="X308" t="str">
            <v>S7200 Services</v>
          </cell>
          <cell r="Y308" t="str">
            <v>A2110 Production Operations</v>
          </cell>
          <cell r="AB308">
            <v>0</v>
          </cell>
          <cell r="AC308">
            <v>0</v>
          </cell>
          <cell r="AD308">
            <v>0</v>
          </cell>
        </row>
        <row r="309">
          <cell r="A309">
            <v>100826</v>
          </cell>
          <cell r="B309" t="str">
            <v>ENVIRONMENTALAFFARISLANDAREA2EAST</v>
          </cell>
          <cell r="C309">
            <v>105278</v>
          </cell>
          <cell r="D309" t="str">
            <v>LAND AREA EAST HSE COMPLIANCE</v>
          </cell>
          <cell r="E309">
            <v>415006</v>
          </cell>
          <cell r="F309">
            <v>4150</v>
          </cell>
          <cell r="G309" t="str">
            <v>HSE</v>
          </cell>
          <cell r="H309" t="str">
            <v>BASE JV</v>
          </cell>
          <cell r="I309" t="str">
            <v>PRODUCTION</v>
          </cell>
          <cell r="J309" t="str">
            <v>PRODUCTION</v>
          </cell>
          <cell r="K309" t="str">
            <v>Asset Manager, Central Hub</v>
          </cell>
          <cell r="L309" t="str">
            <v>Asset Management Integration Lead</v>
          </cell>
          <cell r="M309" t="str">
            <v>IRETI OMOTOSO</v>
          </cell>
          <cell r="N309" t="str">
            <v>PRODUCTION</v>
          </cell>
          <cell r="O309" t="str">
            <v>ADEDIRAN, ADEWALE</v>
          </cell>
          <cell r="P309" t="str">
            <v>OLADELE.LADAPO@SHELL.COM</v>
          </cell>
          <cell r="Q309" t="str">
            <v>OPEX</v>
          </cell>
          <cell r="R309" t="str">
            <v>OPEX</v>
          </cell>
          <cell r="S309" t="str">
            <v>NON SAL</v>
          </cell>
          <cell r="T309" t="str">
            <v>N/A</v>
          </cell>
          <cell r="U309" t="str">
            <v>N/A</v>
          </cell>
          <cell r="V309" t="str">
            <v>N/A</v>
          </cell>
          <cell r="W309" t="str">
            <v>P236.02 HSE</v>
          </cell>
          <cell r="X309" t="str">
            <v>S7200 Services</v>
          </cell>
          <cell r="Y309" t="str">
            <v>A2340 Overhead</v>
          </cell>
          <cell r="AB309">
            <v>0</v>
          </cell>
          <cell r="AC309">
            <v>0</v>
          </cell>
          <cell r="AD309">
            <v>0</v>
          </cell>
        </row>
        <row r="310">
          <cell r="A310">
            <v>105916</v>
          </cell>
          <cell r="B310" t="str">
            <v>OFFICE - LAGOS - UTILITIES</v>
          </cell>
          <cell r="C310">
            <v>105916</v>
          </cell>
          <cell r="D310" t="str">
            <v>OFFICE - LAGOS OFFICE</v>
          </cell>
          <cell r="E310">
            <v>415001</v>
          </cell>
          <cell r="F310">
            <v>4150</v>
          </cell>
          <cell r="G310" t="str">
            <v>PMM</v>
          </cell>
          <cell r="H310" t="str">
            <v>BASE JV</v>
          </cell>
          <cell r="I310" t="str">
            <v>HR</v>
          </cell>
          <cell r="J310" t="str">
            <v>INFRASTRUCTURE</v>
          </cell>
          <cell r="K310" t="str">
            <v>Infrastructure Services Mgr Nigeria</v>
          </cell>
          <cell r="L310" t="str">
            <v>Head RE &amp; Infrastructure Services SPDC</v>
          </cell>
          <cell r="M310" t="str">
            <v>CHIGBO ENENMO</v>
          </cell>
          <cell r="N310" t="str">
            <v>INFRASTRUCTURE</v>
          </cell>
          <cell r="O310" t="str">
            <v>AJILIMA- ISAAC, HAWA</v>
          </cell>
          <cell r="P310" t="str">
            <v>OLANIYI.FASANMI@SHELL.COM</v>
          </cell>
          <cell r="Q310" t="str">
            <v>OPEX</v>
          </cell>
          <cell r="R310" t="str">
            <v>OPEX</v>
          </cell>
          <cell r="S310" t="str">
            <v>NON SAL</v>
          </cell>
          <cell r="T310" t="str">
            <v>N/A</v>
          </cell>
          <cell r="U310" t="str">
            <v>N/A</v>
          </cell>
          <cell r="V310" t="str">
            <v>C_OPSE_OIL_Z11</v>
          </cell>
          <cell r="W310" t="str">
            <v>P236.10 Office/Property Management</v>
          </cell>
          <cell r="X310" t="str">
            <v>S7200 Services</v>
          </cell>
          <cell r="Y310" t="str">
            <v>A2340 Overhead</v>
          </cell>
          <cell r="AB310">
            <v>592154074.23220801</v>
          </cell>
          <cell r="AC310">
            <v>176443.44</v>
          </cell>
          <cell r="AD310">
            <v>2117932.2079744525</v>
          </cell>
        </row>
        <row r="311">
          <cell r="A311">
            <v>105917</v>
          </cell>
          <cell r="B311" t="str">
            <v>OFFICE - ABUJA - UTILITIES</v>
          </cell>
          <cell r="C311">
            <v>105917</v>
          </cell>
          <cell r="D311" t="str">
            <v>OFFICE - ABUJA - UTILITIES</v>
          </cell>
          <cell r="E311">
            <v>415001</v>
          </cell>
          <cell r="F311">
            <v>4150</v>
          </cell>
          <cell r="G311" t="str">
            <v>PMM</v>
          </cell>
          <cell r="H311" t="str">
            <v>BASE JV</v>
          </cell>
          <cell r="I311" t="str">
            <v>HR</v>
          </cell>
          <cell r="J311" t="str">
            <v>INFRASTRUCTURE</v>
          </cell>
          <cell r="K311" t="str">
            <v>Infrastructure Services Mgr Nigeria</v>
          </cell>
          <cell r="L311" t="str">
            <v>Head RE &amp; Infrastructure Services SPDC</v>
          </cell>
          <cell r="M311" t="str">
            <v>CHIGBO ENENMO</v>
          </cell>
          <cell r="N311" t="str">
            <v>INFRASTRUCTURE</v>
          </cell>
          <cell r="O311" t="str">
            <v>AJILIMA- ISAAC, HAWA</v>
          </cell>
          <cell r="P311" t="str">
            <v>ADEPEJU.JIMOH@SHELL.COM</v>
          </cell>
          <cell r="Q311" t="str">
            <v>OPEX</v>
          </cell>
          <cell r="R311" t="str">
            <v>OPEX</v>
          </cell>
          <cell r="S311" t="str">
            <v>NON SAL</v>
          </cell>
          <cell r="T311" t="str">
            <v>N/A</v>
          </cell>
          <cell r="U311" t="str">
            <v>N/A</v>
          </cell>
          <cell r="V311" t="str">
            <v>C_OPSE_OIL_Z11</v>
          </cell>
          <cell r="W311" t="str">
            <v>P236.10 Office/Property Management</v>
          </cell>
          <cell r="X311" t="str">
            <v>S7200 Services</v>
          </cell>
          <cell r="Y311" t="str">
            <v>A2340 Overhead</v>
          </cell>
          <cell r="AB311">
            <v>97893556</v>
          </cell>
          <cell r="AC311">
            <v>0</v>
          </cell>
          <cell r="AD311">
            <v>320962.47868852457</v>
          </cell>
        </row>
        <row r="312">
          <cell r="A312">
            <v>105918</v>
          </cell>
          <cell r="B312" t="str">
            <v>ABUJA GUEST HOUSE - UTILITIES</v>
          </cell>
          <cell r="C312">
            <v>105918</v>
          </cell>
          <cell r="D312" t="str">
            <v>ABUJA GUEST HOUSE - LEASE/RENT/SERVICE CHARGES</v>
          </cell>
          <cell r="E312">
            <v>415001</v>
          </cell>
          <cell r="F312">
            <v>4150</v>
          </cell>
          <cell r="G312" t="str">
            <v>PMM</v>
          </cell>
          <cell r="H312" t="str">
            <v>BASE JV</v>
          </cell>
          <cell r="I312" t="str">
            <v>HR</v>
          </cell>
          <cell r="J312" t="str">
            <v>INFRASTRUCTURE</v>
          </cell>
          <cell r="K312" t="str">
            <v>Infrastructure Services Mgr Nigeria</v>
          </cell>
          <cell r="L312" t="str">
            <v>Head RE &amp; Infrastructure Services SPDC</v>
          </cell>
          <cell r="M312" t="str">
            <v>CHIGBO ENENMO</v>
          </cell>
          <cell r="N312" t="str">
            <v>INFRASTRUCTURE</v>
          </cell>
          <cell r="O312" t="str">
            <v>AJILIMA- ISAAC, HAWA</v>
          </cell>
          <cell r="P312" t="str">
            <v>ADEPEJU.JIMOH@SHELL.COM</v>
          </cell>
          <cell r="Q312" t="str">
            <v>OPEX</v>
          </cell>
          <cell r="R312" t="str">
            <v>OPEX</v>
          </cell>
          <cell r="S312" t="str">
            <v>NON SAL</v>
          </cell>
          <cell r="T312" t="str">
            <v>N/A</v>
          </cell>
          <cell r="U312" t="str">
            <v>N/A</v>
          </cell>
          <cell r="V312" t="str">
            <v>C_OPSE_OIL_Z11</v>
          </cell>
          <cell r="W312" t="str">
            <v>P236.10 Office/Property Management</v>
          </cell>
          <cell r="X312" t="str">
            <v>S7200 Services</v>
          </cell>
          <cell r="Y312" t="str">
            <v>A2340 Overhead</v>
          </cell>
          <cell r="AB312">
            <v>82349584</v>
          </cell>
          <cell r="AC312">
            <v>0</v>
          </cell>
          <cell r="AD312">
            <v>269998.63606557378</v>
          </cell>
        </row>
        <row r="313">
          <cell r="A313">
            <v>105919</v>
          </cell>
          <cell r="B313" t="str">
            <v>ABUJA RENT RESIDENTIAL - LEASES/RENT/SERVICE CHARGES</v>
          </cell>
          <cell r="C313">
            <v>105919</v>
          </cell>
          <cell r="D313" t="str">
            <v>ABUJA RENT RESIDENTIAL - LEASES/RENT/SERVICE CHARGES</v>
          </cell>
          <cell r="E313">
            <v>415001</v>
          </cell>
          <cell r="F313">
            <v>4150</v>
          </cell>
          <cell r="G313" t="str">
            <v>PMM</v>
          </cell>
          <cell r="H313" t="str">
            <v>BASE JV</v>
          </cell>
          <cell r="I313" t="str">
            <v>HR</v>
          </cell>
          <cell r="J313" t="str">
            <v>INFRASTRUCTURE</v>
          </cell>
          <cell r="K313" t="str">
            <v>Infrastructure Services Mgr Nigeria</v>
          </cell>
          <cell r="L313" t="str">
            <v>Head RE &amp; Infrastructure Services SPDC</v>
          </cell>
          <cell r="M313" t="str">
            <v>CHIGBO ENENMO</v>
          </cell>
          <cell r="N313" t="str">
            <v>INFRASTRUCTURE</v>
          </cell>
          <cell r="O313" t="str">
            <v>AJILIMA- ISAAC, HAWA</v>
          </cell>
          <cell r="P313" t="str">
            <v>ADEPEJU.JIMOH@SHELL.COM</v>
          </cell>
          <cell r="Q313" t="str">
            <v>OPEX</v>
          </cell>
          <cell r="R313" t="str">
            <v>OPEX</v>
          </cell>
          <cell r="S313" t="str">
            <v>NON SAL</v>
          </cell>
          <cell r="T313" t="str">
            <v>N/A</v>
          </cell>
          <cell r="U313" t="str">
            <v>N/A</v>
          </cell>
          <cell r="V313" t="str">
            <v>C_OPSE_OIL_Z11</v>
          </cell>
          <cell r="W313" t="str">
            <v>P236.10 Office/Property Management</v>
          </cell>
          <cell r="X313" t="str">
            <v>S7200 Services</v>
          </cell>
          <cell r="Y313" t="str">
            <v>A2110 Production Operations</v>
          </cell>
          <cell r="AB313">
            <v>36000000</v>
          </cell>
          <cell r="AC313">
            <v>0</v>
          </cell>
          <cell r="AD313">
            <v>118032.78688524591</v>
          </cell>
        </row>
        <row r="314">
          <cell r="A314">
            <v>105920</v>
          </cell>
          <cell r="B314" t="str">
            <v>INT &amp; LOCAL TRAVELS CHARGEBACK</v>
          </cell>
          <cell r="C314">
            <v>105920</v>
          </cell>
          <cell r="D314" t="str">
            <v>INT &amp; LOCAL TRAVELS CHARGEBACK</v>
          </cell>
          <cell r="E314">
            <v>415002</v>
          </cell>
          <cell r="F314">
            <v>4150</v>
          </cell>
          <cell r="G314" t="str">
            <v>G&amp;A</v>
          </cell>
          <cell r="H314" t="str">
            <v>BASE JV</v>
          </cell>
          <cell r="I314" t="str">
            <v>HR</v>
          </cell>
          <cell r="J314" t="str">
            <v>INFRASTRUCTURE</v>
          </cell>
          <cell r="K314" t="str">
            <v>Infrastructure Services Mgr Nigeria</v>
          </cell>
          <cell r="L314" t="str">
            <v>Head RE &amp; Infrastructure Services SPDC</v>
          </cell>
          <cell r="M314" t="str">
            <v>CHIGBO ENENMO</v>
          </cell>
          <cell r="N314" t="str">
            <v>INFRASTRUCTURE</v>
          </cell>
          <cell r="O314" t="str">
            <v>AJILIMA- ISAAC, HAWA</v>
          </cell>
          <cell r="P314" t="str">
            <v>EJEME.BENSON@SHELL.COM</v>
          </cell>
          <cell r="Q314" t="str">
            <v>OPEX</v>
          </cell>
          <cell r="R314" t="str">
            <v>OPEX</v>
          </cell>
          <cell r="S314" t="str">
            <v>NON SAL</v>
          </cell>
          <cell r="T314" t="str">
            <v>N/A</v>
          </cell>
          <cell r="U314" t="str">
            <v>N/A</v>
          </cell>
          <cell r="V314" t="str">
            <v>N/A</v>
          </cell>
          <cell r="W314" t="str">
            <v>P235 Direct Management</v>
          </cell>
          <cell r="X314" t="str">
            <v>S7200 Services</v>
          </cell>
          <cell r="Y314" t="str">
            <v>A2170 Direct Mngt and Overheads</v>
          </cell>
          <cell r="AB314">
            <v>0</v>
          </cell>
          <cell r="AC314">
            <v>0</v>
          </cell>
          <cell r="AD314">
            <v>0</v>
          </cell>
        </row>
        <row r="315">
          <cell r="A315">
            <v>105278</v>
          </cell>
          <cell r="B315" t="str">
            <v>PEL2 HSE COMPLIANCE</v>
          </cell>
          <cell r="C315">
            <v>105278</v>
          </cell>
          <cell r="D315" t="str">
            <v>LAND AREA EAST HSE COMPLIANCE</v>
          </cell>
          <cell r="E315">
            <v>415006</v>
          </cell>
          <cell r="F315">
            <v>4150</v>
          </cell>
          <cell r="G315" t="str">
            <v>HSE</v>
          </cell>
          <cell r="H315" t="str">
            <v>BASE JV</v>
          </cell>
          <cell r="I315" t="str">
            <v>PRODUCTION</v>
          </cell>
          <cell r="J315" t="str">
            <v>PRODUCTION</v>
          </cell>
          <cell r="K315" t="str">
            <v>Asset Manager, Central Hub</v>
          </cell>
          <cell r="L315" t="str">
            <v>Asset Management Integration Lead</v>
          </cell>
          <cell r="M315" t="str">
            <v>IRETI OMOTOSO</v>
          </cell>
          <cell r="N315" t="str">
            <v>PRODUCTION</v>
          </cell>
          <cell r="O315" t="str">
            <v>ADEDIRAN, ADEWALE</v>
          </cell>
          <cell r="P315" t="str">
            <v>OLADELE.LADAPO@SHELL.COM</v>
          </cell>
          <cell r="Q315" t="str">
            <v>OPEX</v>
          </cell>
          <cell r="R315" t="str">
            <v>OPEX</v>
          </cell>
          <cell r="S315" t="str">
            <v>NON SAL</v>
          </cell>
          <cell r="T315" t="str">
            <v>N/A</v>
          </cell>
          <cell r="U315" t="str">
            <v>N/A</v>
          </cell>
          <cell r="V315" t="str">
            <v>C_OPSE_OIL_Z11</v>
          </cell>
          <cell r="W315" t="str">
            <v>P236.02 HSE</v>
          </cell>
          <cell r="X315" t="str">
            <v>S7200 Services</v>
          </cell>
          <cell r="Y315" t="str">
            <v>A2110 Production Operations</v>
          </cell>
          <cell r="AB315">
            <v>65346048.799999997</v>
          </cell>
          <cell r="AC315">
            <v>6715</v>
          </cell>
          <cell r="AD315">
            <v>220964.34032786885</v>
          </cell>
        </row>
        <row r="316">
          <cell r="A316">
            <v>105924</v>
          </cell>
          <cell r="B316" t="str">
            <v>ASSET MGR O/H EAST BIZ ENTERTAINMENT</v>
          </cell>
          <cell r="C316">
            <v>105924</v>
          </cell>
          <cell r="D316" t="str">
            <v>ASSET MGR O/H EAST BIZ ENTERTAINMENT</v>
          </cell>
          <cell r="E316">
            <v>415002</v>
          </cell>
          <cell r="F316">
            <v>4150</v>
          </cell>
          <cell r="G316" t="str">
            <v>PMM</v>
          </cell>
          <cell r="H316" t="str">
            <v>BASE JV</v>
          </cell>
          <cell r="I316" t="str">
            <v>PRODUCTION</v>
          </cell>
          <cell r="J316" t="str">
            <v>PRODUCTION</v>
          </cell>
          <cell r="K316" t="str">
            <v>Asset Manager, Land East Hub</v>
          </cell>
          <cell r="L316" t="str">
            <v>Asset Management Integration Lead</v>
          </cell>
          <cell r="M316" t="str">
            <v>IRETI OMOTOSO</v>
          </cell>
          <cell r="N316" t="str">
            <v>PRODUCTION</v>
          </cell>
          <cell r="O316" t="str">
            <v>ADEDIRAN, ADEWALE</v>
          </cell>
          <cell r="P316" t="str">
            <v>RUTH.OLUWOLE@SHELL.COM</v>
          </cell>
          <cell r="Q316" t="str">
            <v>OPEX</v>
          </cell>
          <cell r="R316" t="str">
            <v>OPEX</v>
          </cell>
          <cell r="S316" t="str">
            <v>NON SAL</v>
          </cell>
          <cell r="T316" t="str">
            <v>N/A</v>
          </cell>
          <cell r="U316" t="str">
            <v>N/A</v>
          </cell>
          <cell r="V316" t="str">
            <v>C_OPSE_OIL_Z11</v>
          </cell>
          <cell r="W316" t="str">
            <v>P231 Production Operations</v>
          </cell>
          <cell r="X316" t="str">
            <v>S7200 Services</v>
          </cell>
          <cell r="Y316" t="str">
            <v>A2110 Production Operations</v>
          </cell>
          <cell r="AB316">
            <v>5647700</v>
          </cell>
          <cell r="AC316">
            <v>0</v>
          </cell>
          <cell r="AD316">
            <v>18517.049180327867</v>
          </cell>
        </row>
        <row r="317">
          <cell r="A317">
            <v>105279</v>
          </cell>
          <cell r="B317" t="str">
            <v xml:space="preserve">PEL1 HSE COMPLIANCE                     </v>
          </cell>
          <cell r="C317">
            <v>105278</v>
          </cell>
          <cell r="D317" t="str">
            <v>LAND AREA EAST HSE COMPLIANCE</v>
          </cell>
          <cell r="E317">
            <v>415006</v>
          </cell>
          <cell r="F317">
            <v>4150</v>
          </cell>
          <cell r="G317" t="str">
            <v>HSE</v>
          </cell>
          <cell r="H317" t="str">
            <v>BASE JV</v>
          </cell>
          <cell r="I317" t="str">
            <v>PRODUCTION</v>
          </cell>
          <cell r="J317" t="str">
            <v>PRODUCTION</v>
          </cell>
          <cell r="K317" t="str">
            <v>Asset Manager, Central Hub</v>
          </cell>
          <cell r="L317" t="str">
            <v>Asset Management Integration Lead</v>
          </cell>
          <cell r="M317" t="str">
            <v>IRETI OMOTOSO</v>
          </cell>
          <cell r="N317" t="str">
            <v>PRODUCTION</v>
          </cell>
          <cell r="O317" t="str">
            <v>ADEDIRAN, ADEWALE</v>
          </cell>
          <cell r="P317" t="str">
            <v>OLADELE.LADAPO@SHELL.COM</v>
          </cell>
          <cell r="Q317" t="str">
            <v>OPEX</v>
          </cell>
          <cell r="R317" t="str">
            <v>OPEX</v>
          </cell>
          <cell r="S317" t="str">
            <v>NON SAL</v>
          </cell>
          <cell r="T317" t="str">
            <v>N/A</v>
          </cell>
          <cell r="U317" t="str">
            <v>N/A</v>
          </cell>
          <cell r="V317" t="str">
            <v>C_OPSE_OIL_Z11</v>
          </cell>
          <cell r="W317" t="str">
            <v>P236.02 HSE</v>
          </cell>
          <cell r="X317" t="str">
            <v>S7200 Services</v>
          </cell>
          <cell r="Y317" t="str">
            <v>A2110 Production Operations</v>
          </cell>
          <cell r="AB317">
            <v>0</v>
          </cell>
          <cell r="AC317">
            <v>0</v>
          </cell>
          <cell r="AD317">
            <v>0</v>
          </cell>
        </row>
        <row r="318">
          <cell r="A318">
            <v>105923</v>
          </cell>
          <cell r="B318" t="str">
            <v>ASSET MGR O/H EAST ADMIN SERVICES</v>
          </cell>
          <cell r="C318">
            <v>105923</v>
          </cell>
          <cell r="D318" t="str">
            <v>ASSET MGR O/H EAST ADMIN SERVICES</v>
          </cell>
          <cell r="E318">
            <v>415002</v>
          </cell>
          <cell r="F318">
            <v>4150</v>
          </cell>
          <cell r="G318" t="str">
            <v>G&amp;A</v>
          </cell>
          <cell r="H318" t="str">
            <v>BASE JV</v>
          </cell>
          <cell r="I318" t="str">
            <v>PRODUCTION</v>
          </cell>
          <cell r="J318" t="str">
            <v>PRODUCTION</v>
          </cell>
          <cell r="K318" t="str">
            <v>Asset Manager, Land East Hub</v>
          </cell>
          <cell r="L318" t="str">
            <v>Asset Management Integration Lead</v>
          </cell>
          <cell r="M318" t="str">
            <v>IRETI OMOTOSO</v>
          </cell>
          <cell r="N318" t="str">
            <v>PRODUCTION</v>
          </cell>
          <cell r="O318" t="str">
            <v>ADEDIRAN, ADEWALE</v>
          </cell>
          <cell r="P318" t="str">
            <v>RUTH.OLUWOLE@SHELL.COM</v>
          </cell>
          <cell r="Q318" t="str">
            <v>OPEX</v>
          </cell>
          <cell r="R318" t="str">
            <v>OPEX</v>
          </cell>
          <cell r="S318" t="str">
            <v>NON SAL</v>
          </cell>
          <cell r="T318" t="str">
            <v>N/A</v>
          </cell>
          <cell r="U318" t="str">
            <v>N/A</v>
          </cell>
          <cell r="V318" t="str">
            <v>C_OPSE_OIL_Z11</v>
          </cell>
          <cell r="W318" t="str">
            <v>P231 Production Operations</v>
          </cell>
          <cell r="X318" t="str">
            <v>S7200 Services</v>
          </cell>
          <cell r="Y318" t="str">
            <v>A2110 Production Operations</v>
          </cell>
          <cell r="AB318">
            <v>2533000</v>
          </cell>
          <cell r="AC318">
            <v>5860</v>
          </cell>
          <cell r="AD318">
            <v>14164.918032786885</v>
          </cell>
        </row>
        <row r="319">
          <cell r="A319">
            <v>105958</v>
          </cell>
          <cell r="B319" t="str">
            <v>ASSET MGR LAND WEST O/H ADMIN HOTL &amp; TRA</v>
          </cell>
          <cell r="C319">
            <v>105923</v>
          </cell>
          <cell r="D319" t="str">
            <v>ASSET MGR O/H EAST ADMIN SERVICES</v>
          </cell>
          <cell r="E319">
            <v>415002</v>
          </cell>
          <cell r="F319">
            <v>4150</v>
          </cell>
          <cell r="G319" t="str">
            <v>G&amp;A</v>
          </cell>
          <cell r="H319" t="str">
            <v>BASE JV</v>
          </cell>
          <cell r="I319" t="str">
            <v>PRODUCTION</v>
          </cell>
          <cell r="J319" t="str">
            <v>PRODUCTION</v>
          </cell>
          <cell r="K319" t="str">
            <v>Asset Manager, Land East Hub</v>
          </cell>
          <cell r="L319" t="str">
            <v>Asset Management Integration Lead</v>
          </cell>
          <cell r="M319" t="str">
            <v>IRETI OMOTOSO</v>
          </cell>
          <cell r="N319" t="str">
            <v>PRODUCTION</v>
          </cell>
          <cell r="O319" t="str">
            <v>ADEDIRAN, ADEWALE</v>
          </cell>
          <cell r="P319" t="str">
            <v>RUTH.OLUWOLE@SHELL.COM</v>
          </cell>
          <cell r="Q319" t="str">
            <v>OPEX</v>
          </cell>
          <cell r="R319" t="str">
            <v>OPEX</v>
          </cell>
          <cell r="S319" t="str">
            <v>NON SAL</v>
          </cell>
          <cell r="T319" t="str">
            <v>N/A</v>
          </cell>
          <cell r="U319" t="str">
            <v>N/A</v>
          </cell>
          <cell r="V319" t="str">
            <v>C_OPSE_OIL_Z11</v>
          </cell>
          <cell r="W319" t="str">
            <v>P231 Production Operations</v>
          </cell>
          <cell r="X319" t="str">
            <v>S7200 Services</v>
          </cell>
          <cell r="Y319" t="str">
            <v>A2110 Production Operations</v>
          </cell>
          <cell r="AB319">
            <v>0</v>
          </cell>
          <cell r="AC319">
            <v>0</v>
          </cell>
          <cell r="AD319">
            <v>0</v>
          </cell>
        </row>
        <row r="320">
          <cell r="A320">
            <v>105925</v>
          </cell>
          <cell r="B320" t="str">
            <v>ASSET MGR O/H EAST LAND&amp;TRANSPORT</v>
          </cell>
          <cell r="C320">
            <v>105925</v>
          </cell>
          <cell r="D320" t="str">
            <v>LAND AREA EAST OVERHEADS (LAND TRANSPORT)</v>
          </cell>
          <cell r="E320">
            <v>415003</v>
          </cell>
          <cell r="F320">
            <v>4150</v>
          </cell>
          <cell r="G320" t="str">
            <v>PMM</v>
          </cell>
          <cell r="H320" t="str">
            <v>BASE JV</v>
          </cell>
          <cell r="I320" t="str">
            <v>PRODUCTION</v>
          </cell>
          <cell r="J320" t="str">
            <v>PRODUCTION</v>
          </cell>
          <cell r="K320" t="str">
            <v>Asset Manager, Land East Hub</v>
          </cell>
          <cell r="L320" t="str">
            <v>Asset Management Integration Lead</v>
          </cell>
          <cell r="M320" t="str">
            <v>IRETI OMOTOSO</v>
          </cell>
          <cell r="N320" t="str">
            <v>PRODUCTION</v>
          </cell>
          <cell r="O320" t="str">
            <v>ADEDIRAN, ADEWALE</v>
          </cell>
          <cell r="P320" t="str">
            <v>DENNIS.ONYEBUCHIE@SHELL.COM</v>
          </cell>
          <cell r="Q320" t="str">
            <v>OPEX</v>
          </cell>
          <cell r="R320" t="str">
            <v>OPEX</v>
          </cell>
          <cell r="S320" t="str">
            <v>NON SAL</v>
          </cell>
          <cell r="T320" t="str">
            <v>N/A</v>
          </cell>
          <cell r="U320" t="str">
            <v>N/A</v>
          </cell>
          <cell r="V320" t="str">
            <v>C_OPSE_OIL_Z11</v>
          </cell>
          <cell r="W320" t="str">
            <v>P231 Production Operations</v>
          </cell>
          <cell r="X320" t="str">
            <v>S7200 Services</v>
          </cell>
          <cell r="Y320" t="str">
            <v>A2110 Production Operations</v>
          </cell>
          <cell r="AB320">
            <v>19862734</v>
          </cell>
          <cell r="AC320">
            <v>14601.599999999999</v>
          </cell>
          <cell r="AD320">
            <v>79725.31803278689</v>
          </cell>
        </row>
        <row r="321">
          <cell r="A321">
            <v>112964</v>
          </cell>
          <cell r="B321" t="str">
            <v xml:space="preserve">PAE GEN OVERHEADS </v>
          </cell>
          <cell r="C321">
            <v>105925</v>
          </cell>
          <cell r="D321" t="str">
            <v>LAND AREA EAST OVERHEADS (LAND TRANSPORT)</v>
          </cell>
          <cell r="E321">
            <v>415003</v>
          </cell>
          <cell r="F321">
            <v>4150</v>
          </cell>
          <cell r="G321" t="str">
            <v>PMM</v>
          </cell>
          <cell r="H321" t="str">
            <v>BASE JV</v>
          </cell>
          <cell r="I321" t="str">
            <v>PRODUCTION</v>
          </cell>
          <cell r="J321" t="str">
            <v>PRODUCTION</v>
          </cell>
          <cell r="K321" t="str">
            <v>Asset Manager, Land East Hub</v>
          </cell>
          <cell r="L321" t="str">
            <v>Asset Management Integration Lead</v>
          </cell>
          <cell r="M321" t="str">
            <v>IRETI OMOTOSO</v>
          </cell>
          <cell r="N321" t="str">
            <v>PRODUCTION</v>
          </cell>
          <cell r="O321" t="str">
            <v>ADEDIRAN, ADEWALE</v>
          </cell>
          <cell r="P321" t="str">
            <v>DENNIS.ONYEBUCHIE@SHELL.COM</v>
          </cell>
          <cell r="Q321" t="str">
            <v>OPEX</v>
          </cell>
          <cell r="R321" t="str">
            <v>OPEX</v>
          </cell>
          <cell r="S321" t="str">
            <v>NON SAL</v>
          </cell>
          <cell r="T321" t="str">
            <v>N/A</v>
          </cell>
          <cell r="U321" t="str">
            <v>N/A</v>
          </cell>
          <cell r="V321" t="str">
            <v>C_OPSE_OIL_Z11</v>
          </cell>
          <cell r="W321" t="str">
            <v>P231 Production Operations</v>
          </cell>
          <cell r="X321" t="str">
            <v>S7200 Services</v>
          </cell>
          <cell r="Y321" t="str">
            <v>A2110 Production Operations</v>
          </cell>
          <cell r="AB321">
            <v>226004634</v>
          </cell>
          <cell r="AC321">
            <v>71280</v>
          </cell>
          <cell r="AD321">
            <v>812278.8</v>
          </cell>
        </row>
        <row r="322">
          <cell r="A322">
            <v>113010</v>
          </cell>
          <cell r="B322" t="str">
            <v>OVERHEADS LAND AREA2</v>
          </cell>
          <cell r="C322">
            <v>105925</v>
          </cell>
          <cell r="D322" t="str">
            <v>LAND AREA EAST OVERHEADS (LAND TRANSPORT)</v>
          </cell>
          <cell r="E322">
            <v>415003</v>
          </cell>
          <cell r="F322">
            <v>4150</v>
          </cell>
          <cell r="G322" t="str">
            <v>PMM</v>
          </cell>
          <cell r="H322" t="str">
            <v>BASE JV</v>
          </cell>
          <cell r="I322" t="str">
            <v>PRODUCTION</v>
          </cell>
          <cell r="J322" t="str">
            <v>PRODUCTION</v>
          </cell>
          <cell r="K322" t="str">
            <v>Asset Manager, Central Hub</v>
          </cell>
          <cell r="L322" t="str">
            <v>Asset Management Integration Lead</v>
          </cell>
          <cell r="M322" t="str">
            <v>IRETI OMOTOSO</v>
          </cell>
          <cell r="N322" t="str">
            <v>PRODUCTION</v>
          </cell>
          <cell r="O322" t="str">
            <v>ADEDIRAN, ADEWALE</v>
          </cell>
          <cell r="P322" t="str">
            <v>DENNIS.ONYEBUCHIE@SHELL.COM</v>
          </cell>
          <cell r="Q322" t="str">
            <v>OPEX</v>
          </cell>
          <cell r="R322" t="str">
            <v>OPEX</v>
          </cell>
          <cell r="S322" t="str">
            <v>NON SAL</v>
          </cell>
          <cell r="T322" t="str">
            <v>N/A</v>
          </cell>
          <cell r="U322" t="str">
            <v>N/A</v>
          </cell>
          <cell r="V322" t="str">
            <v>C_OPSE_OIL_Z11</v>
          </cell>
          <cell r="W322" t="str">
            <v>P231 Production Operations</v>
          </cell>
          <cell r="X322" t="str">
            <v>S7200 Services</v>
          </cell>
          <cell r="Y322" t="str">
            <v>A2110 Production Operations</v>
          </cell>
          <cell r="AB322">
            <v>67169564.987997368</v>
          </cell>
          <cell r="AC322">
            <v>201419.21</v>
          </cell>
          <cell r="AD322">
            <v>421647.29192786023</v>
          </cell>
        </row>
        <row r="323">
          <cell r="A323">
            <v>105939</v>
          </cell>
          <cell r="B323" t="str">
            <v>SECURITY INTELLIGENCE AND SURVEILLANCE</v>
          </cell>
          <cell r="C323">
            <v>105939</v>
          </cell>
          <cell r="D323" t="str">
            <v>SECURITY INTELLIGENCE AND SURVEILLANCE</v>
          </cell>
          <cell r="E323">
            <v>415007</v>
          </cell>
          <cell r="F323">
            <v>4150</v>
          </cell>
          <cell r="G323" t="str">
            <v>HSE</v>
          </cell>
          <cell r="H323" t="str">
            <v>BASE JV</v>
          </cell>
          <cell r="I323" t="str">
            <v>CC &amp; MD</v>
          </cell>
          <cell r="J323" t="str">
            <v>SECURITY</v>
          </cell>
          <cell r="K323" t="str">
            <v>General Manager, Security</v>
          </cell>
          <cell r="L323" t="str">
            <v>Manager Intelligence &amp; Survelliance</v>
          </cell>
          <cell r="M323" t="str">
            <v>CHIGBO ENENMO</v>
          </cell>
          <cell r="N323" t="str">
            <v>SECURITY</v>
          </cell>
          <cell r="O323" t="str">
            <v>OLOWOLAGBA, SUNKANMI</v>
          </cell>
          <cell r="P323" t="str">
            <v>GILDA.CHIME@SHELL.COM</v>
          </cell>
          <cell r="Q323" t="str">
            <v>OPEX</v>
          </cell>
          <cell r="R323" t="str">
            <v>OPEX</v>
          </cell>
          <cell r="S323" t="str">
            <v>NON SAL</v>
          </cell>
          <cell r="T323" t="str">
            <v>N/A</v>
          </cell>
          <cell r="U323" t="str">
            <v>N/A</v>
          </cell>
          <cell r="V323" t="str">
            <v>C_OPSE_OIL_Z11</v>
          </cell>
          <cell r="W323" t="str">
            <v>P231 Production Operations</v>
          </cell>
          <cell r="X323" t="str">
            <v>S7200 Services</v>
          </cell>
          <cell r="Y323" t="str">
            <v>A2110 Production Operations</v>
          </cell>
          <cell r="AB323">
            <v>221770933</v>
          </cell>
          <cell r="AC323">
            <v>0</v>
          </cell>
          <cell r="AD323">
            <v>727117</v>
          </cell>
        </row>
        <row r="324">
          <cell r="A324">
            <v>105940</v>
          </cell>
          <cell r="B324" t="str">
            <v>SPECIAL SECURITY WEST</v>
          </cell>
          <cell r="C324">
            <v>105940</v>
          </cell>
          <cell r="D324" t="str">
            <v>SPECIAL SECURITY WEST</v>
          </cell>
          <cell r="E324">
            <v>415007</v>
          </cell>
          <cell r="F324">
            <v>4150</v>
          </cell>
          <cell r="G324" t="str">
            <v>HSE</v>
          </cell>
          <cell r="H324" t="str">
            <v>BASE JV</v>
          </cell>
          <cell r="I324" t="str">
            <v>CC &amp; MD</v>
          </cell>
          <cell r="J324" t="str">
            <v>SECURITY</v>
          </cell>
          <cell r="K324" t="str">
            <v>General Manager, Security</v>
          </cell>
          <cell r="L324" t="str">
            <v>Corporate Security Operations Manager</v>
          </cell>
          <cell r="M324" t="str">
            <v>CHIGBO ENENMO</v>
          </cell>
          <cell r="N324" t="str">
            <v>SECURITY</v>
          </cell>
          <cell r="O324" t="str">
            <v>OLOWOLAGBA, SUNKANMI</v>
          </cell>
          <cell r="P324" t="str">
            <v>GILDA.CHIME@SHELL.COM</v>
          </cell>
          <cell r="Q324" t="str">
            <v>OPEX</v>
          </cell>
          <cell r="R324" t="str">
            <v>OPEX</v>
          </cell>
          <cell r="S324" t="str">
            <v>NON SAL</v>
          </cell>
          <cell r="T324" t="str">
            <v>N/A</v>
          </cell>
          <cell r="U324" t="str">
            <v>N/A</v>
          </cell>
          <cell r="V324" t="str">
            <v>N_BENS_WS2_N02</v>
          </cell>
          <cell r="W324" t="str">
            <v>P231 Production Operations</v>
          </cell>
          <cell r="X324" t="str">
            <v>S7200 Services</v>
          </cell>
          <cell r="Y324" t="str">
            <v>A2110 Production Operations</v>
          </cell>
          <cell r="AB324">
            <v>935549600</v>
          </cell>
          <cell r="AC324">
            <v>0</v>
          </cell>
          <cell r="AD324">
            <v>3067376</v>
          </cell>
        </row>
        <row r="325">
          <cell r="A325">
            <v>113078</v>
          </cell>
          <cell r="B325" t="str">
            <v>GENERAL OVERHEAD GBARAN</v>
          </cell>
          <cell r="C325">
            <v>105925</v>
          </cell>
          <cell r="D325" t="str">
            <v>LAND AREA EAST OVERHEADS (LAND TRANSPORT)</v>
          </cell>
          <cell r="E325">
            <v>415003</v>
          </cell>
          <cell r="F325">
            <v>4150</v>
          </cell>
          <cell r="G325" t="str">
            <v>PMM</v>
          </cell>
          <cell r="H325" t="str">
            <v>BASE JV</v>
          </cell>
          <cell r="I325" t="str">
            <v>PRODUCTION</v>
          </cell>
          <cell r="J325" t="str">
            <v>PRODUCTION</v>
          </cell>
          <cell r="K325" t="str">
            <v>Asset Manager, Central Hub</v>
          </cell>
          <cell r="L325" t="str">
            <v>Asset Management Integration Lead</v>
          </cell>
          <cell r="M325" t="str">
            <v>IRETI OMOTOSO</v>
          </cell>
          <cell r="N325" t="str">
            <v>PRODUCTION</v>
          </cell>
          <cell r="O325" t="str">
            <v>ADEDIRAN, ADEWALE</v>
          </cell>
          <cell r="P325" t="str">
            <v>DENNIS.ONYEBUCHIE@SHELL.COM</v>
          </cell>
          <cell r="Q325" t="str">
            <v>OPEX</v>
          </cell>
          <cell r="R325" t="str">
            <v>OPEX</v>
          </cell>
          <cell r="S325" t="str">
            <v>NON SAL</v>
          </cell>
          <cell r="T325" t="str">
            <v>N/A</v>
          </cell>
          <cell r="U325" t="str">
            <v>N/A</v>
          </cell>
          <cell r="V325" t="str">
            <v>C_OPSE_OIL_Z11</v>
          </cell>
          <cell r="W325" t="str">
            <v>P231 Production Operations</v>
          </cell>
          <cell r="X325" t="str">
            <v>S7200 Services</v>
          </cell>
          <cell r="Y325" t="str">
            <v>A2110 Production Operations</v>
          </cell>
          <cell r="AB325">
            <v>101240146.0835482</v>
          </cell>
          <cell r="AC325">
            <v>79032.5</v>
          </cell>
          <cell r="AD325">
            <v>410967.40519196133</v>
          </cell>
        </row>
        <row r="326">
          <cell r="A326">
            <v>105946</v>
          </cell>
          <cell r="B326" t="str">
            <v>VP GAS - LAND TRANSPORT</v>
          </cell>
          <cell r="C326">
            <v>105946</v>
          </cell>
          <cell r="D326" t="str">
            <v>VP GAS - LAND TRANSPORT</v>
          </cell>
          <cell r="E326">
            <v>415003</v>
          </cell>
          <cell r="F326">
            <v>4150</v>
          </cell>
          <cell r="G326" t="str">
            <v>PMM</v>
          </cell>
          <cell r="H326" t="str">
            <v>BASE JV</v>
          </cell>
          <cell r="I326" t="str">
            <v>COMMERCIAL / GAS</v>
          </cell>
          <cell r="J326" t="str">
            <v>COMMERCIAL / GAS</v>
          </cell>
          <cell r="K326" t="str">
            <v>Integration/Demand &amp; Supply Planning Mgr</v>
          </cell>
          <cell r="L326" t="str">
            <v>Flared Gas/EMIIP</v>
          </cell>
          <cell r="M326" t="str">
            <v>TUNDE ODUWOLE</v>
          </cell>
          <cell r="N326" t="str">
            <v>GAS</v>
          </cell>
          <cell r="O326" t="str">
            <v>BELO-OSAGIE, OGOCHUKWU</v>
          </cell>
          <cell r="P326" t="str">
            <v>CHUKWUEMEKA.EKEKE@SHELL.COM</v>
          </cell>
          <cell r="Q326" t="str">
            <v>OPEX</v>
          </cell>
          <cell r="R326" t="str">
            <v>OPEX</v>
          </cell>
          <cell r="S326" t="str">
            <v>NON SAL</v>
          </cell>
          <cell r="T326" t="str">
            <v>N/A</v>
          </cell>
          <cell r="U326" t="str">
            <v>N/A</v>
          </cell>
          <cell r="V326" t="str">
            <v>C_OPSE_OIL_Z11</v>
          </cell>
          <cell r="W326" t="str">
            <v>P235 Direct Management</v>
          </cell>
          <cell r="X326" t="str">
            <v>S7200 Services</v>
          </cell>
          <cell r="Y326" t="str">
            <v>A2340 Overhead</v>
          </cell>
          <cell r="AB326">
            <v>2006350</v>
          </cell>
          <cell r="AC326">
            <v>0</v>
          </cell>
          <cell r="AD326">
            <v>6578.1967213114758</v>
          </cell>
        </row>
        <row r="327">
          <cell r="A327">
            <v>105947</v>
          </cell>
          <cell r="B327" t="str">
            <v>VP GAS - ICT INFRASTRUCTURE</v>
          </cell>
          <cell r="C327">
            <v>105947</v>
          </cell>
          <cell r="D327" t="str">
            <v>VP GAS - ICT INFRASTRUCTURE</v>
          </cell>
          <cell r="E327">
            <v>415005</v>
          </cell>
          <cell r="F327">
            <v>4150</v>
          </cell>
          <cell r="G327" t="str">
            <v>OF-E&amp;M</v>
          </cell>
          <cell r="H327" t="str">
            <v>BASE JV</v>
          </cell>
          <cell r="I327" t="str">
            <v>COMMERCIAL / GAS</v>
          </cell>
          <cell r="J327" t="str">
            <v>COMMERCIAL / GAS</v>
          </cell>
          <cell r="K327" t="str">
            <v>Integration/Demand &amp; Supply Planning Mgr</v>
          </cell>
          <cell r="L327" t="str">
            <v>Flared Gas/EMIIP</v>
          </cell>
          <cell r="M327" t="str">
            <v>TUNDE ODUWOLE</v>
          </cell>
          <cell r="N327" t="str">
            <v>GAS</v>
          </cell>
          <cell r="O327" t="str">
            <v>BELO-OSAGIE, OGOCHUKWU</v>
          </cell>
          <cell r="P327" t="str">
            <v>CHUKWUEMEKA.EKEKE@SHELL.COM</v>
          </cell>
          <cell r="Q327" t="str">
            <v>OPEX</v>
          </cell>
          <cell r="R327" t="str">
            <v>OPEX</v>
          </cell>
          <cell r="S327" t="str">
            <v>NON SAL</v>
          </cell>
          <cell r="T327" t="str">
            <v>N/A</v>
          </cell>
          <cell r="U327" t="str">
            <v>N/A</v>
          </cell>
          <cell r="V327" t="str">
            <v>C_OPSE_OIL_Z11</v>
          </cell>
          <cell r="W327" t="str">
            <v>P235 Direct Management</v>
          </cell>
          <cell r="X327" t="str">
            <v>S7200 Services</v>
          </cell>
          <cell r="Y327" t="str">
            <v>A2340 Overhead</v>
          </cell>
          <cell r="AB327">
            <v>120000</v>
          </cell>
          <cell r="AC327">
            <v>0</v>
          </cell>
          <cell r="AD327">
            <v>393.44262295081967</v>
          </cell>
        </row>
        <row r="328">
          <cell r="A328">
            <v>105948</v>
          </cell>
          <cell r="B328" t="str">
            <v>VP GAS - ADMIN. SERVICES COST</v>
          </cell>
          <cell r="C328">
            <v>105948</v>
          </cell>
          <cell r="D328" t="str">
            <v>VP GAS - ADMIN. SERVICES COST</v>
          </cell>
          <cell r="E328">
            <v>415002</v>
          </cell>
          <cell r="F328">
            <v>4150</v>
          </cell>
          <cell r="G328" t="str">
            <v>G&amp;A</v>
          </cell>
          <cell r="H328" t="str">
            <v>BASE JV</v>
          </cell>
          <cell r="I328" t="str">
            <v>COMMERCIAL / GAS</v>
          </cell>
          <cell r="J328" t="str">
            <v>COMMERCIAL / GAS</v>
          </cell>
          <cell r="K328" t="str">
            <v>Integration/Demand &amp; Supply Planning Mgr</v>
          </cell>
          <cell r="L328" t="str">
            <v>Flared Gas/EMIIP</v>
          </cell>
          <cell r="M328" t="str">
            <v>TUNDE ODUWOLE</v>
          </cell>
          <cell r="N328" t="str">
            <v>GAS</v>
          </cell>
          <cell r="O328" t="str">
            <v>BELO-OSAGIE, OGOCHUKWU</v>
          </cell>
          <cell r="P328" t="str">
            <v>CHUKWUEMEKA.EKEKE@SHELL.COM</v>
          </cell>
          <cell r="Q328" t="str">
            <v>OPEX</v>
          </cell>
          <cell r="R328" t="str">
            <v>OPEX</v>
          </cell>
          <cell r="S328" t="str">
            <v>NON SAL</v>
          </cell>
          <cell r="T328" t="str">
            <v>N/A</v>
          </cell>
          <cell r="U328" t="str">
            <v>N/A</v>
          </cell>
          <cell r="V328" t="str">
            <v>C_OPSE_OIL_Z11</v>
          </cell>
          <cell r="W328" t="str">
            <v>P235 Direct Management</v>
          </cell>
          <cell r="X328" t="str">
            <v>S7200 Services</v>
          </cell>
          <cell r="Y328" t="str">
            <v>A2340 Overhead</v>
          </cell>
          <cell r="AB328">
            <v>5463129</v>
          </cell>
          <cell r="AC328">
            <v>5630</v>
          </cell>
          <cell r="AD328">
            <v>23541.898360655738</v>
          </cell>
        </row>
        <row r="329">
          <cell r="A329">
            <v>105951</v>
          </cell>
          <cell r="B329" t="str">
            <v>VP GAS - TRAVELS AND HOTEL</v>
          </cell>
          <cell r="C329">
            <v>105951</v>
          </cell>
          <cell r="D329" t="str">
            <v>VP GAS - TRAVELS AND HOTEL</v>
          </cell>
          <cell r="E329">
            <v>415002</v>
          </cell>
          <cell r="F329">
            <v>4150</v>
          </cell>
          <cell r="G329" t="str">
            <v>G&amp;A</v>
          </cell>
          <cell r="H329" t="str">
            <v>BASE JV</v>
          </cell>
          <cell r="I329" t="str">
            <v>COMMERCIAL / GAS</v>
          </cell>
          <cell r="J329" t="str">
            <v>COMMERCIAL / GAS</v>
          </cell>
          <cell r="K329" t="str">
            <v>Integration/Demand &amp; Supply Planning Mgr</v>
          </cell>
          <cell r="L329" t="str">
            <v>Flared Gas/EMIIP</v>
          </cell>
          <cell r="M329" t="str">
            <v>TUNDE ODUWOLE</v>
          </cell>
          <cell r="N329" t="str">
            <v>GAS</v>
          </cell>
          <cell r="O329" t="str">
            <v>BELO-OSAGIE, OGOCHUKWU</v>
          </cell>
          <cell r="P329" t="str">
            <v>CHUKWUEMEKA.EKEKE@SHELL.COM</v>
          </cell>
          <cell r="Q329" t="str">
            <v>OPEX</v>
          </cell>
          <cell r="R329" t="str">
            <v>OPEX</v>
          </cell>
          <cell r="S329" t="str">
            <v>NON SAL</v>
          </cell>
          <cell r="T329" t="str">
            <v>N/A</v>
          </cell>
          <cell r="U329" t="str">
            <v>N/A</v>
          </cell>
          <cell r="V329" t="str">
            <v>C_OPSE_OIL_Z11</v>
          </cell>
          <cell r="W329" t="str">
            <v>P235 Direct Management</v>
          </cell>
          <cell r="X329" t="str">
            <v>S7200 Services</v>
          </cell>
          <cell r="Y329" t="str">
            <v>A2340 Overhead</v>
          </cell>
          <cell r="AB329">
            <v>20015500</v>
          </cell>
          <cell r="AC329">
            <v>29383</v>
          </cell>
          <cell r="AD329">
            <v>95007.590163934423</v>
          </cell>
        </row>
        <row r="330">
          <cell r="A330">
            <v>105952</v>
          </cell>
          <cell r="B330" t="str">
            <v>SPE AND OTHER CONFERENCES DEV TEAM</v>
          </cell>
          <cell r="C330">
            <v>105952</v>
          </cell>
          <cell r="D330" t="str">
            <v>SPE AND OTHER CONFERENCES DEV TEAM</v>
          </cell>
          <cell r="E330">
            <v>415004</v>
          </cell>
          <cell r="F330">
            <v>4150</v>
          </cell>
          <cell r="G330" t="str">
            <v>G&amp;A</v>
          </cell>
          <cell r="H330" t="str">
            <v>BASE JV</v>
          </cell>
          <cell r="I330" t="str">
            <v>DEVELOPMENT</v>
          </cell>
          <cell r="J330" t="str">
            <v>DEVELOPMENT</v>
          </cell>
          <cell r="K330" t="str">
            <v>Manager, Tech Integration and PE</v>
          </cell>
          <cell r="L330" t="str">
            <v>Production Geosciences Discipline Lead</v>
          </cell>
          <cell r="M330" t="str">
            <v>MOJEED OKUNADE</v>
          </cell>
          <cell r="N330" t="str">
            <v>DEVELOPMENT</v>
          </cell>
          <cell r="O330" t="str">
            <v>ENONCHE, VANESSA</v>
          </cell>
          <cell r="P330" t="str">
            <v>NENGI.PEPPLE@SHELL.COM</v>
          </cell>
          <cell r="Q330" t="str">
            <v>OPEX</v>
          </cell>
          <cell r="R330" t="str">
            <v>OPEX</v>
          </cell>
          <cell r="S330" t="str">
            <v>NON SAL</v>
          </cell>
          <cell r="T330" t="str">
            <v>N/A</v>
          </cell>
          <cell r="U330" t="str">
            <v>N/A</v>
          </cell>
          <cell r="V330" t="str">
            <v>C_OPSE_OIL_Z11</v>
          </cell>
          <cell r="W330" t="str">
            <v>P236.01 Technical Support</v>
          </cell>
          <cell r="X330" t="str">
            <v>S7200 Services</v>
          </cell>
          <cell r="Y330" t="str">
            <v>A2340 Overhead</v>
          </cell>
          <cell r="AB330">
            <v>18113700</v>
          </cell>
          <cell r="AC330">
            <v>22340</v>
          </cell>
          <cell r="AD330">
            <v>81729.180327868846</v>
          </cell>
        </row>
        <row r="331">
          <cell r="A331">
            <v>105926</v>
          </cell>
          <cell r="B331" t="str">
            <v>ASSET MGR O/H EAST TRAINING</v>
          </cell>
          <cell r="C331">
            <v>105926</v>
          </cell>
          <cell r="D331" t="str">
            <v>LAND AREA EAST OVERHEADS (TRAINING)</v>
          </cell>
          <cell r="E331">
            <v>415004</v>
          </cell>
          <cell r="F331">
            <v>4150</v>
          </cell>
          <cell r="G331" t="str">
            <v>G&amp;A</v>
          </cell>
          <cell r="H331" t="str">
            <v>BASE JV</v>
          </cell>
          <cell r="I331" t="str">
            <v>PRODUCTION</v>
          </cell>
          <cell r="J331" t="str">
            <v>PRODUCTION</v>
          </cell>
          <cell r="K331" t="str">
            <v>Asset Manager, Land East Hub</v>
          </cell>
          <cell r="L331" t="str">
            <v>Asset Management Integration Lead</v>
          </cell>
          <cell r="M331" t="str">
            <v>IRETI OMOTOSO</v>
          </cell>
          <cell r="N331" t="str">
            <v>PRODUCTION</v>
          </cell>
          <cell r="O331" t="str">
            <v>ADEDIRAN, ADEWALE</v>
          </cell>
          <cell r="P331" t="str">
            <v>RUTH.OLUWOLE@SHELL.COM</v>
          </cell>
          <cell r="Q331" t="str">
            <v>OPEX</v>
          </cell>
          <cell r="R331" t="str">
            <v>OPEX</v>
          </cell>
          <cell r="S331" t="str">
            <v>NON SAL</v>
          </cell>
          <cell r="T331" t="str">
            <v>N/A</v>
          </cell>
          <cell r="U331" t="str">
            <v>N/A</v>
          </cell>
          <cell r="V331" t="str">
            <v>C_OPSE_OIL_Z11</v>
          </cell>
          <cell r="W331" t="str">
            <v>P231 Production Operations</v>
          </cell>
          <cell r="X331" t="str">
            <v>S7200 Services</v>
          </cell>
          <cell r="Y331" t="str">
            <v>A2110 Production Operations</v>
          </cell>
          <cell r="AB331">
            <v>6297000</v>
          </cell>
          <cell r="AC331">
            <v>0</v>
          </cell>
          <cell r="AD331">
            <v>20645.901639344262</v>
          </cell>
        </row>
        <row r="332">
          <cell r="A332">
            <v>112994</v>
          </cell>
          <cell r="B332" t="str">
            <v>OVERHEADS LAND AREA2</v>
          </cell>
          <cell r="C332">
            <v>105926</v>
          </cell>
          <cell r="D332" t="str">
            <v>LAND AREA EAST OVERHEADS (TRAINING)</v>
          </cell>
          <cell r="E332">
            <v>415004</v>
          </cell>
          <cell r="F332">
            <v>4150</v>
          </cell>
          <cell r="G332" t="str">
            <v>G&amp;A</v>
          </cell>
          <cell r="H332" t="str">
            <v>BASE JV</v>
          </cell>
          <cell r="I332" t="str">
            <v>PRODUCTION</v>
          </cell>
          <cell r="J332" t="str">
            <v>PRODUCTION</v>
          </cell>
          <cell r="K332" t="str">
            <v>Asset Manager, Central Hub</v>
          </cell>
          <cell r="L332" t="str">
            <v>Asset Management Integration Lead</v>
          </cell>
          <cell r="M332" t="str">
            <v>IRETI OMOTOSO</v>
          </cell>
          <cell r="N332" t="str">
            <v>PRODUCTION</v>
          </cell>
          <cell r="O332" t="str">
            <v>ADEDIRAN, ADEWALE</v>
          </cell>
          <cell r="P332" t="str">
            <v>RUTH.OLUWOLE@SHELL.COM</v>
          </cell>
          <cell r="Q332" t="str">
            <v>OPEX</v>
          </cell>
          <cell r="R332" t="str">
            <v>OPEX</v>
          </cell>
          <cell r="S332" t="str">
            <v>NON SAL</v>
          </cell>
          <cell r="T332" t="str">
            <v>N/A</v>
          </cell>
          <cell r="U332" t="str">
            <v>N/A</v>
          </cell>
          <cell r="V332" t="str">
            <v>C_OPSE_OIL_Z11</v>
          </cell>
          <cell r="W332" t="str">
            <v>P231 Production Operations</v>
          </cell>
          <cell r="X332" t="str">
            <v>S7200 Services</v>
          </cell>
          <cell r="Y332" t="str">
            <v>A2110 Production Operations</v>
          </cell>
          <cell r="AB332">
            <v>10000000</v>
          </cell>
          <cell r="AC332">
            <v>0</v>
          </cell>
          <cell r="AD332">
            <v>32786.885245901642</v>
          </cell>
        </row>
        <row r="333">
          <cell r="A333">
            <v>105927</v>
          </cell>
          <cell r="B333" t="str">
            <v>ASSET MGR O/H EAST LABOUR CONTRACTOR</v>
          </cell>
          <cell r="C333">
            <v>105927</v>
          </cell>
          <cell r="D333" t="str">
            <v>LAND AREA EAST OVERHEADS (LABOUR CONTRACTOR)</v>
          </cell>
          <cell r="E333">
            <v>415004</v>
          </cell>
          <cell r="F333">
            <v>4150</v>
          </cell>
          <cell r="G333" t="str">
            <v>G&amp;A</v>
          </cell>
          <cell r="H333" t="str">
            <v>BASE JV</v>
          </cell>
          <cell r="I333" t="str">
            <v>PRODUCTION</v>
          </cell>
          <cell r="J333" t="str">
            <v>PRODUCTION</v>
          </cell>
          <cell r="K333" t="str">
            <v>Asset Manager, Land East Hub</v>
          </cell>
          <cell r="L333" t="str">
            <v>Asset Management Integration Lead</v>
          </cell>
          <cell r="M333" t="str">
            <v>IRETI OMOTOSO</v>
          </cell>
          <cell r="N333" t="str">
            <v>PRODUCTION</v>
          </cell>
          <cell r="O333" t="str">
            <v>ADEDIRAN, ADEWALE</v>
          </cell>
          <cell r="P333" t="str">
            <v>RUTH.OLUWOLE@SHELL.COM</v>
          </cell>
          <cell r="Q333" t="str">
            <v>OPEX</v>
          </cell>
          <cell r="R333" t="str">
            <v>OPEX</v>
          </cell>
          <cell r="S333" t="str">
            <v>NON SAL</v>
          </cell>
          <cell r="T333" t="str">
            <v>N/A</v>
          </cell>
          <cell r="U333" t="str">
            <v>N/A</v>
          </cell>
          <cell r="V333" t="str">
            <v>C_OPSE_OIL_Z11</v>
          </cell>
          <cell r="W333" t="str">
            <v>P231 Production Operations</v>
          </cell>
          <cell r="X333" t="str">
            <v>S7200 Services</v>
          </cell>
          <cell r="Y333" t="str">
            <v>A2110 Production Operations</v>
          </cell>
          <cell r="AB333">
            <v>37888000</v>
          </cell>
          <cell r="AC333">
            <v>0</v>
          </cell>
          <cell r="AD333">
            <v>124222.95081967213</v>
          </cell>
        </row>
        <row r="334">
          <cell r="A334">
            <v>112936</v>
          </cell>
          <cell r="B334" t="str">
            <v xml:space="preserve">PAE GEN OVERHEADS </v>
          </cell>
          <cell r="C334">
            <v>105927</v>
          </cell>
          <cell r="D334" t="str">
            <v>LAND AREA EAST OVERHEADS (LABOUR CONTRACTOR)</v>
          </cell>
          <cell r="E334">
            <v>415004</v>
          </cell>
          <cell r="F334">
            <v>4150</v>
          </cell>
          <cell r="G334" t="str">
            <v>G&amp;A</v>
          </cell>
          <cell r="H334" t="str">
            <v>BASE JV</v>
          </cell>
          <cell r="I334" t="str">
            <v>PRODUCTION</v>
          </cell>
          <cell r="J334" t="str">
            <v>PRODUCTION</v>
          </cell>
          <cell r="K334" t="str">
            <v>Asset Manager, Land East Hub</v>
          </cell>
          <cell r="L334" t="str">
            <v>Asset Management Integration Lead</v>
          </cell>
          <cell r="M334" t="str">
            <v>IRETI OMOTOSO</v>
          </cell>
          <cell r="N334" t="str">
            <v>PRODUCTION</v>
          </cell>
          <cell r="O334" t="str">
            <v>ADEDIRAN, ADEWALE</v>
          </cell>
          <cell r="P334" t="str">
            <v>RUTH.OLUWOLE@SHELL.COM</v>
          </cell>
          <cell r="Q334" t="str">
            <v>OPEX</v>
          </cell>
          <cell r="R334" t="str">
            <v>OPEX</v>
          </cell>
          <cell r="S334" t="str">
            <v>NON SAL</v>
          </cell>
          <cell r="T334" t="str">
            <v>N/A</v>
          </cell>
          <cell r="U334" t="str">
            <v>N/A</v>
          </cell>
          <cell r="V334" t="str">
            <v>C_OPSE_OIL_Z11</v>
          </cell>
          <cell r="W334" t="str">
            <v>P231 Production Operations</v>
          </cell>
          <cell r="X334" t="str">
            <v>S7200 Services</v>
          </cell>
          <cell r="Y334" t="str">
            <v>A2110 Production Operations</v>
          </cell>
          <cell r="AB334">
            <v>116095872</v>
          </cell>
          <cell r="AC334">
            <v>0</v>
          </cell>
          <cell r="AD334">
            <v>380642.20327868854</v>
          </cell>
        </row>
        <row r="335">
          <cell r="A335">
            <v>112962</v>
          </cell>
          <cell r="B335" t="str">
            <v>OVERHEADS LAND AREA2</v>
          </cell>
          <cell r="C335">
            <v>105927</v>
          </cell>
          <cell r="D335" t="str">
            <v>LAND AREA EAST OVERHEADS (LABOUR CONTRACTOR)</v>
          </cell>
          <cell r="E335">
            <v>415004</v>
          </cell>
          <cell r="F335">
            <v>4150</v>
          </cell>
          <cell r="G335" t="str">
            <v>G&amp;A</v>
          </cell>
          <cell r="H335" t="str">
            <v>BASE JV</v>
          </cell>
          <cell r="I335" t="str">
            <v>PRODUCTION</v>
          </cell>
          <cell r="J335" t="str">
            <v>PRODUCTION</v>
          </cell>
          <cell r="K335" t="str">
            <v>Asset Manager, Central Hub</v>
          </cell>
          <cell r="L335" t="str">
            <v>Asset Management Integration Lead</v>
          </cell>
          <cell r="M335" t="str">
            <v>IRETI OMOTOSO</v>
          </cell>
          <cell r="N335" t="str">
            <v>PRODUCTION</v>
          </cell>
          <cell r="O335" t="str">
            <v>ADEDIRAN, ADEWALE</v>
          </cell>
          <cell r="P335" t="str">
            <v>RUTH.OLUWOLE@SHELL.COM</v>
          </cell>
          <cell r="Q335" t="str">
            <v>OPEX</v>
          </cell>
          <cell r="R335" t="str">
            <v>OPEX</v>
          </cell>
          <cell r="S335" t="str">
            <v>NON SAL</v>
          </cell>
          <cell r="T335" t="str">
            <v>N/A</v>
          </cell>
          <cell r="U335" t="str">
            <v>N/A</v>
          </cell>
          <cell r="V335" t="str">
            <v>C_OPSE_OIL_Z11</v>
          </cell>
          <cell r="W335" t="str">
            <v>P231 Production Operations</v>
          </cell>
          <cell r="X335" t="str">
            <v>S7200 Services</v>
          </cell>
          <cell r="Y335" t="str">
            <v>A2110 Production Operations</v>
          </cell>
          <cell r="AB335">
            <v>113101488</v>
          </cell>
          <cell r="AC335">
            <v>0</v>
          </cell>
          <cell r="AD335">
            <v>370824.55081967212</v>
          </cell>
        </row>
        <row r="336">
          <cell r="A336">
            <v>105928</v>
          </cell>
          <cell r="B336" t="str">
            <v>ASSET MGR O/H EAST PROF. SUBSCRIPTION</v>
          </cell>
          <cell r="C336">
            <v>105928</v>
          </cell>
          <cell r="D336" t="str">
            <v>LAND AREA EAST OVERHEADS_SERVICES MGT (PROFESSIONAL SUBSCRIPTION)</v>
          </cell>
          <cell r="E336">
            <v>415004</v>
          </cell>
          <cell r="F336">
            <v>4150</v>
          </cell>
          <cell r="G336" t="str">
            <v>G&amp;A</v>
          </cell>
          <cell r="H336" t="str">
            <v>BASE JV</v>
          </cell>
          <cell r="I336" t="str">
            <v>PRODUCTION</v>
          </cell>
          <cell r="J336" t="str">
            <v>PRODUCTION</v>
          </cell>
          <cell r="K336" t="str">
            <v>Asset Manager, Land East Hub</v>
          </cell>
          <cell r="L336" t="str">
            <v>Asset Management Integration Lead</v>
          </cell>
          <cell r="M336" t="str">
            <v>IRETI OMOTOSO</v>
          </cell>
          <cell r="N336" t="str">
            <v>PRODUCTION</v>
          </cell>
          <cell r="O336" t="str">
            <v>ADEDIRAN, ADEWALE</v>
          </cell>
          <cell r="P336" t="str">
            <v>RUTH.OLUWOLE@SHELL.COM</v>
          </cell>
          <cell r="Q336" t="str">
            <v>OPEX</v>
          </cell>
          <cell r="R336" t="str">
            <v>OPEX</v>
          </cell>
          <cell r="S336" t="str">
            <v>NON SAL</v>
          </cell>
          <cell r="T336" t="str">
            <v>N/A</v>
          </cell>
          <cell r="U336" t="str">
            <v>N/A</v>
          </cell>
          <cell r="V336" t="str">
            <v>C_OPSE_OIL_Z11</v>
          </cell>
          <cell r="W336" t="str">
            <v>P231 Production Operations</v>
          </cell>
          <cell r="X336" t="str">
            <v>S7200 Services</v>
          </cell>
          <cell r="Y336" t="str">
            <v>A2110 Production Operations</v>
          </cell>
          <cell r="AB336">
            <v>1350000</v>
          </cell>
          <cell r="AC336">
            <v>0</v>
          </cell>
          <cell r="AD336">
            <v>4426.2295081967213</v>
          </cell>
        </row>
        <row r="337">
          <cell r="A337">
            <v>113012</v>
          </cell>
          <cell r="B337" t="str">
            <v xml:space="preserve">PAE GEN OVERHEADS </v>
          </cell>
          <cell r="C337">
            <v>105928</v>
          </cell>
          <cell r="D337" t="str">
            <v>LAND AREA EAST OVERHEADS_SERVICES MGT (PROFESSIONAL SUBSCRIPTION)</v>
          </cell>
          <cell r="E337">
            <v>415004</v>
          </cell>
          <cell r="F337">
            <v>4150</v>
          </cell>
          <cell r="G337" t="str">
            <v>G&amp;A</v>
          </cell>
          <cell r="H337" t="str">
            <v>BASE JV</v>
          </cell>
          <cell r="I337" t="str">
            <v>PRODUCTION</v>
          </cell>
          <cell r="J337" t="str">
            <v>PRODUCTION</v>
          </cell>
          <cell r="K337" t="str">
            <v>Asset Manager, Land East Hub</v>
          </cell>
          <cell r="L337" t="str">
            <v>Asset Management Integration Lead</v>
          </cell>
          <cell r="M337" t="str">
            <v>IRETI OMOTOSO</v>
          </cell>
          <cell r="N337" t="str">
            <v>PRODUCTION</v>
          </cell>
          <cell r="O337" t="str">
            <v>ADEDIRAN, ADEWALE</v>
          </cell>
          <cell r="P337" t="str">
            <v>RUTH.OLUWOLE@SHELL.COM</v>
          </cell>
          <cell r="Q337" t="str">
            <v>OPEX</v>
          </cell>
          <cell r="R337" t="str">
            <v>OPEX</v>
          </cell>
          <cell r="S337" t="str">
            <v>NON SAL</v>
          </cell>
          <cell r="T337" t="str">
            <v>N/A</v>
          </cell>
          <cell r="U337" t="str">
            <v>N/A</v>
          </cell>
          <cell r="V337" t="str">
            <v>C_OPSE_OIL_Z11</v>
          </cell>
          <cell r="W337" t="str">
            <v>P231 Production Operations</v>
          </cell>
          <cell r="X337" t="str">
            <v>S7200 Services</v>
          </cell>
          <cell r="Y337" t="str">
            <v>A2110 Production Operations</v>
          </cell>
          <cell r="AB337">
            <v>2800000</v>
          </cell>
          <cell r="AC337">
            <v>0</v>
          </cell>
          <cell r="AD337">
            <v>9180.3278688524588</v>
          </cell>
        </row>
        <row r="338">
          <cell r="A338">
            <v>105929</v>
          </cell>
          <cell r="B338" t="str">
            <v>ASSET MGR O/H EAST ICT INFRASTRUCTURE</v>
          </cell>
          <cell r="C338">
            <v>105929</v>
          </cell>
          <cell r="D338" t="str">
            <v>LAND AREA EAST OVERHEADS (ICT - INFRASTRUCTURE)</v>
          </cell>
          <cell r="E338">
            <v>415005</v>
          </cell>
          <cell r="F338">
            <v>4150</v>
          </cell>
          <cell r="G338" t="str">
            <v>OF-E&amp;M</v>
          </cell>
          <cell r="H338" t="str">
            <v>BASE JV</v>
          </cell>
          <cell r="I338" t="str">
            <v>PRODUCTION</v>
          </cell>
          <cell r="J338" t="str">
            <v>PRODUCTION</v>
          </cell>
          <cell r="K338" t="str">
            <v>Asset Manager, Land East Hub</v>
          </cell>
          <cell r="L338" t="str">
            <v>Asset Management Integration Lead</v>
          </cell>
          <cell r="M338" t="str">
            <v>IRETI OMOTOSO</v>
          </cell>
          <cell r="N338" t="str">
            <v>PRODUCTION</v>
          </cell>
          <cell r="O338" t="str">
            <v>ADEDIRAN, ADEWALE</v>
          </cell>
          <cell r="P338" t="str">
            <v>SUNMBO.OMOTOSHO@SHELL.COM</v>
          </cell>
          <cell r="Q338" t="str">
            <v>OPEX</v>
          </cell>
          <cell r="R338" t="str">
            <v>OPEX</v>
          </cell>
          <cell r="S338" t="str">
            <v>NON SAL</v>
          </cell>
          <cell r="T338" t="str">
            <v>N/A</v>
          </cell>
          <cell r="U338" t="str">
            <v>N/A</v>
          </cell>
          <cell r="V338" t="str">
            <v>C_OPSE_OIL_Z11</v>
          </cell>
          <cell r="W338" t="str">
            <v>P231 Production Operations</v>
          </cell>
          <cell r="X338" t="str">
            <v>S7200 Services</v>
          </cell>
          <cell r="Y338" t="str">
            <v>A2110 Production Operations</v>
          </cell>
          <cell r="AB338">
            <v>9600000</v>
          </cell>
          <cell r="AC338">
            <v>0</v>
          </cell>
          <cell r="AD338">
            <v>31475.409836065573</v>
          </cell>
        </row>
        <row r="339">
          <cell r="A339">
            <v>105969</v>
          </cell>
          <cell r="B339" t="str">
            <v>PROD SPECIAL PROJECT - WORKSHOPS &amp; TRAINING</v>
          </cell>
          <cell r="C339">
            <v>105969</v>
          </cell>
          <cell r="D339" t="str">
            <v>PROD SPECIAL PROJECT - WORKSHOPS &amp; TRAINING</v>
          </cell>
          <cell r="E339">
            <v>415002</v>
          </cell>
          <cell r="F339">
            <v>4150</v>
          </cell>
          <cell r="G339" t="str">
            <v>G&amp;A</v>
          </cell>
          <cell r="H339" t="str">
            <v>BASE JV</v>
          </cell>
          <cell r="I339" t="str">
            <v>PRODUCTION</v>
          </cell>
          <cell r="J339" t="str">
            <v>PRODUCTION</v>
          </cell>
          <cell r="K339" t="str">
            <v>Production Services Manager</v>
          </cell>
          <cell r="L339" t="str">
            <v xml:space="preserve">	Business Improvement &amp; Production Excellence Mgr                       </v>
          </cell>
          <cell r="M339" t="str">
            <v>IRETI OMOTOSO</v>
          </cell>
          <cell r="N339" t="str">
            <v>PRODUCTION</v>
          </cell>
          <cell r="O339" t="str">
            <v>ADEPOJU, OPEYEMI</v>
          </cell>
          <cell r="P339" t="str">
            <v>OLATUNBOSUN.FALAYE@SHELL.COM</v>
          </cell>
          <cell r="Q339" t="str">
            <v>OPEX</v>
          </cell>
          <cell r="R339" t="str">
            <v>OPEX</v>
          </cell>
          <cell r="S339" t="str">
            <v>NON SAL</v>
          </cell>
          <cell r="T339" t="str">
            <v>N/A</v>
          </cell>
          <cell r="U339" t="str">
            <v>N/A</v>
          </cell>
          <cell r="V339" t="str">
            <v>C_OPSE_OIL_Z11</v>
          </cell>
          <cell r="W339" t="str">
            <v>P235 Direct Management</v>
          </cell>
          <cell r="X339" t="str">
            <v>S7200 Services</v>
          </cell>
          <cell r="Y339" t="str">
            <v>A2170 Direct Mngt and Overheads</v>
          </cell>
          <cell r="AB339">
            <v>29736602.219999999</v>
          </cell>
          <cell r="AC339">
            <v>797661.58324590325</v>
          </cell>
          <cell r="AD339">
            <v>895158.63970491965</v>
          </cell>
        </row>
        <row r="340">
          <cell r="A340">
            <v>105982</v>
          </cell>
          <cell r="B340" t="str">
            <v>GAS UPSTREAM - INTEGRATED SYSTEM PLANNING &amp; MANAGEMENT</v>
          </cell>
          <cell r="C340">
            <v>105982</v>
          </cell>
          <cell r="D340" t="str">
            <v>GUM TESTING OF GAS SOLD TO NLNG - CONDENSATE SPIKING PROJECT</v>
          </cell>
          <cell r="E340">
            <v>415002</v>
          </cell>
          <cell r="F340">
            <v>4150</v>
          </cell>
          <cell r="G340" t="str">
            <v>G&amp;A</v>
          </cell>
          <cell r="H340" t="str">
            <v>BASE JV</v>
          </cell>
          <cell r="I340" t="str">
            <v>COMMERCIAL / GAS</v>
          </cell>
          <cell r="J340" t="str">
            <v>COMMERCIAL / GAS</v>
          </cell>
          <cell r="K340" t="str">
            <v>Integration/Demand &amp; Supply Planning Mgr</v>
          </cell>
          <cell r="L340" t="str">
            <v>Technical Planning Manager</v>
          </cell>
          <cell r="M340" t="str">
            <v>OLATUNDE ODUWOLE</v>
          </cell>
          <cell r="N340" t="str">
            <v>GAS</v>
          </cell>
          <cell r="O340" t="str">
            <v>BELO-OSAGIE, OGOCHUKWU</v>
          </cell>
          <cell r="P340" t="str">
            <v>CHUKWUEMEKA.EKEKE@SHELL.COM</v>
          </cell>
          <cell r="Q340" t="str">
            <v>OPEX</v>
          </cell>
          <cell r="R340" t="str">
            <v>OPEX</v>
          </cell>
          <cell r="S340" t="str">
            <v>NON SAL</v>
          </cell>
          <cell r="T340" t="str">
            <v>N/A</v>
          </cell>
          <cell r="U340" t="str">
            <v>N/A</v>
          </cell>
          <cell r="V340" t="str">
            <v>N/A</v>
          </cell>
          <cell r="W340" t="str">
            <v>P231 Production Operations - Gas</v>
          </cell>
          <cell r="X340" t="str">
            <v>S7200 Services</v>
          </cell>
          <cell r="Y340" t="str">
            <v>A2110 Production Operations</v>
          </cell>
          <cell r="AB340">
            <v>0</v>
          </cell>
          <cell r="AC340">
            <v>0</v>
          </cell>
          <cell r="AD340">
            <v>0</v>
          </cell>
        </row>
        <row r="341">
          <cell r="A341">
            <v>106190</v>
          </cell>
          <cell r="B341" t="str">
            <v>PROCUREMENT CARD IT CONSUMABLES</v>
          </cell>
          <cell r="C341">
            <v>106190</v>
          </cell>
          <cell r="D341" t="str">
            <v>PROCUREMENT CARD IT CONSUMABLES</v>
          </cell>
          <cell r="E341">
            <v>415002</v>
          </cell>
          <cell r="F341">
            <v>4150</v>
          </cell>
          <cell r="G341" t="str">
            <v>G&amp;A</v>
          </cell>
          <cell r="H341" t="str">
            <v>BASE JV</v>
          </cell>
          <cell r="I341" t="str">
            <v>FINANCE</v>
          </cell>
          <cell r="J341" t="str">
            <v>CONTRACTING &amp; PROCUREMENT</v>
          </cell>
          <cell r="K341" t="str">
            <v>Manager CP UI Nigeria &amp; Gabon</v>
          </cell>
          <cell r="L341" t="str">
            <v>GM NCD &amp; SPDC CP Manager</v>
          </cell>
          <cell r="M341" t="str">
            <v>CHIGBO ENENMO</v>
          </cell>
          <cell r="N341" t="str">
            <v>FINANCE/CP</v>
          </cell>
          <cell r="O341" t="str">
            <v>AJILIMA- ISAAC, HAWA</v>
          </cell>
          <cell r="P341" t="str">
            <v>AMBROSE.EKO@SHELL.COM</v>
          </cell>
          <cell r="Q341" t="str">
            <v>OPEX</v>
          </cell>
          <cell r="R341" t="str">
            <v>OPEX</v>
          </cell>
          <cell r="S341" t="str">
            <v>NON SAL</v>
          </cell>
          <cell r="T341" t="str">
            <v>N/A</v>
          </cell>
          <cell r="U341" t="str">
            <v>N/A</v>
          </cell>
          <cell r="V341" t="str">
            <v>N/A</v>
          </cell>
          <cell r="W341" t="str">
            <v>P236.03 IT</v>
          </cell>
          <cell r="X341" t="str">
            <v>S7200 Services</v>
          </cell>
          <cell r="Y341" t="str">
            <v>A2340 Overhead</v>
          </cell>
          <cell r="AB341">
            <v>0</v>
          </cell>
          <cell r="AC341">
            <v>0</v>
          </cell>
          <cell r="AD341">
            <v>0</v>
          </cell>
        </row>
        <row r="342">
          <cell r="A342">
            <v>106225</v>
          </cell>
          <cell r="B342" t="str">
            <v>AFUO-OGBAINBIRI UNIT AREA OPERATING COST</v>
          </cell>
          <cell r="C342">
            <v>106225</v>
          </cell>
          <cell r="D342" t="str">
            <v>AFUO-OGBAINBIRI UNIT AREA OPERATING COST</v>
          </cell>
          <cell r="E342">
            <v>412001</v>
          </cell>
          <cell r="F342">
            <v>4120</v>
          </cell>
          <cell r="G342" t="str">
            <v>OF-MTCE</v>
          </cell>
          <cell r="H342" t="str">
            <v>BASE JV</v>
          </cell>
          <cell r="I342" t="str">
            <v>COMMERCIAL / GAS</v>
          </cell>
          <cell r="J342" t="str">
            <v>COMMERCIAL / GAS</v>
          </cell>
          <cell r="K342" t="str">
            <v xml:space="preserve">General Manager Commercial &amp; NOV </v>
          </cell>
          <cell r="L342" t="str">
            <v>Snr Commercial Adviser</v>
          </cell>
          <cell r="M342" t="str">
            <v>SOLOMON OKODUGHA</v>
          </cell>
          <cell r="N342" t="str">
            <v>NOV</v>
          </cell>
          <cell r="O342" t="str">
            <v>EYOMA, EDIDIONG</v>
          </cell>
          <cell r="P342" t="str">
            <v>UDOKA.NWABUDIKE@SHELL.COM</v>
          </cell>
          <cell r="Q342" t="str">
            <v>OPEX</v>
          </cell>
          <cell r="R342" t="str">
            <v>OPEX</v>
          </cell>
          <cell r="S342" t="str">
            <v>NON SAL</v>
          </cell>
          <cell r="T342" t="str">
            <v>N/A</v>
          </cell>
          <cell r="U342" t="str">
            <v>N/A</v>
          </cell>
          <cell r="V342" t="str">
            <v>N_AFUO_WNV_N02</v>
          </cell>
          <cell r="W342" t="str">
            <v>P231 Production Operations - Gas</v>
          </cell>
          <cell r="X342" t="str">
            <v>S7200 Services</v>
          </cell>
          <cell r="Y342" t="str">
            <v>A2170 Direct Mngt and Overheads</v>
          </cell>
          <cell r="AB342">
            <v>303660000</v>
          </cell>
          <cell r="AC342">
            <v>964000</v>
          </cell>
          <cell r="AD342">
            <v>1959606.5573770492</v>
          </cell>
        </row>
        <row r="343">
          <cell r="A343">
            <v>112911</v>
          </cell>
          <cell r="B343" t="str">
            <v xml:space="preserve">PAE GEN OVERHEADS </v>
          </cell>
          <cell r="C343">
            <v>105929</v>
          </cell>
          <cell r="D343" t="str">
            <v>LAND AREA EAST OVERHEADS (ICT - INFRASTRUCTURE)</v>
          </cell>
          <cell r="E343">
            <v>415005</v>
          </cell>
          <cell r="F343">
            <v>4150</v>
          </cell>
          <cell r="G343" t="str">
            <v>OF-E&amp;M</v>
          </cell>
          <cell r="H343" t="str">
            <v>BASE JV</v>
          </cell>
          <cell r="I343" t="str">
            <v>PRODUCTION</v>
          </cell>
          <cell r="J343" t="str">
            <v>PRODUCTION</v>
          </cell>
          <cell r="K343" t="str">
            <v>Asset Manager, Land East Hub</v>
          </cell>
          <cell r="L343" t="str">
            <v>Asset Management Integration Lead</v>
          </cell>
          <cell r="M343" t="str">
            <v>IRETI OMOTOSO</v>
          </cell>
          <cell r="N343" t="str">
            <v>PRODUCTION</v>
          </cell>
          <cell r="O343" t="str">
            <v>ADEDIRAN, ADEWALE</v>
          </cell>
          <cell r="P343" t="str">
            <v>SUNMBO.OMOTOSHO@SHELL.COM</v>
          </cell>
          <cell r="Q343" t="str">
            <v>OPEX</v>
          </cell>
          <cell r="R343" t="str">
            <v>OPEX</v>
          </cell>
          <cell r="S343" t="str">
            <v>NON SAL</v>
          </cell>
          <cell r="T343" t="str">
            <v>N/A</v>
          </cell>
          <cell r="U343" t="str">
            <v>N/A</v>
          </cell>
          <cell r="V343" t="str">
            <v>C_OPSE_OIL_Z11</v>
          </cell>
          <cell r="W343" t="str">
            <v>P231 Production Operations</v>
          </cell>
          <cell r="X343" t="str">
            <v>S7200 Services</v>
          </cell>
          <cell r="Y343" t="str">
            <v>A2110 Production Operations</v>
          </cell>
          <cell r="AB343">
            <v>16589404.439999999</v>
          </cell>
          <cell r="AC343">
            <v>59654</v>
          </cell>
          <cell r="AD343">
            <v>114045.48996721311</v>
          </cell>
        </row>
        <row r="344">
          <cell r="A344">
            <v>106228</v>
          </cell>
          <cell r="B344" t="str">
            <v>EA COMMUNITY SURVEILLANCE</v>
          </cell>
          <cell r="C344">
            <v>106228</v>
          </cell>
          <cell r="D344" t="str">
            <v>EA COMMUNITY SURVEILLANCE</v>
          </cell>
          <cell r="E344">
            <v>415008</v>
          </cell>
          <cell r="F344">
            <v>4150</v>
          </cell>
          <cell r="G344" t="str">
            <v>HSE</v>
          </cell>
          <cell r="H344" t="str">
            <v>BASE JV</v>
          </cell>
          <cell r="I344" t="str">
            <v>PRODUCTION</v>
          </cell>
          <cell r="J344" t="str">
            <v>PRODUCTION</v>
          </cell>
          <cell r="K344" t="str">
            <v>Asset Manager, EA Hub</v>
          </cell>
          <cell r="L344" t="str">
            <v>Asset Management Integration Lead</v>
          </cell>
          <cell r="M344" t="str">
            <v>IRETI OMOTOSO</v>
          </cell>
          <cell r="N344" t="str">
            <v>PRODUCTION</v>
          </cell>
          <cell r="O344" t="str">
            <v>OLUMIDE, VICTORIA</v>
          </cell>
          <cell r="P344" t="str">
            <v>OGBONNA.NWACHI@SHELL.COM</v>
          </cell>
          <cell r="Q344" t="str">
            <v>OPEX</v>
          </cell>
          <cell r="R344" t="str">
            <v>OPEX</v>
          </cell>
          <cell r="S344" t="str">
            <v>NON SAL</v>
          </cell>
          <cell r="T344" t="str">
            <v>N/A</v>
          </cell>
          <cell r="U344" t="str">
            <v>N/A</v>
          </cell>
          <cell r="V344" t="str">
            <v>N_EAZZ_OFS_N01</v>
          </cell>
          <cell r="W344" t="str">
            <v>P231 Production Operations</v>
          </cell>
          <cell r="X344" t="str">
            <v>S7200 Services</v>
          </cell>
          <cell r="Y344" t="str">
            <v>A2110 Production Operations</v>
          </cell>
          <cell r="AB344">
            <v>169939200</v>
          </cell>
          <cell r="AC344">
            <v>0</v>
          </cell>
          <cell r="AD344">
            <v>557177.70491803274</v>
          </cell>
        </row>
        <row r="345">
          <cell r="A345">
            <v>106229</v>
          </cell>
          <cell r="B345" t="str">
            <v>EA COMMUNITY RELATIONS</v>
          </cell>
          <cell r="C345">
            <v>106229</v>
          </cell>
          <cell r="D345" t="str">
            <v>EA COMMUNITY RELATIONS</v>
          </cell>
          <cell r="E345">
            <v>415008</v>
          </cell>
          <cell r="F345">
            <v>4150</v>
          </cell>
          <cell r="G345" t="str">
            <v>CDPA</v>
          </cell>
          <cell r="H345" t="str">
            <v>BASE JV</v>
          </cell>
          <cell r="I345" t="str">
            <v>PRODUCTION</v>
          </cell>
          <cell r="J345" t="str">
            <v>PRODUCTION</v>
          </cell>
          <cell r="K345" t="str">
            <v>Asset Manager, EA Hub</v>
          </cell>
          <cell r="L345" t="str">
            <v>Asset Management Integration Lead</v>
          </cell>
          <cell r="M345" t="str">
            <v>IRETI OMOTOSO</v>
          </cell>
          <cell r="N345" t="str">
            <v>PRODUCTION</v>
          </cell>
          <cell r="O345" t="str">
            <v>OLUMIDE, VICTORIA</v>
          </cell>
          <cell r="P345" t="str">
            <v>OGBONNA.NWACHI@SHELL.COM</v>
          </cell>
          <cell r="Q345" t="str">
            <v>OPEX</v>
          </cell>
          <cell r="R345" t="str">
            <v>OPEX</v>
          </cell>
          <cell r="S345" t="str">
            <v>NON SAL</v>
          </cell>
          <cell r="T345" t="str">
            <v>N/A</v>
          </cell>
          <cell r="U345" t="str">
            <v>N/A</v>
          </cell>
          <cell r="V345" t="str">
            <v>N_EAZZ_OFS_N01</v>
          </cell>
          <cell r="W345" t="str">
            <v>P236.08 Overhead (SCD)</v>
          </cell>
          <cell r="X345" t="str">
            <v>S7200 Services</v>
          </cell>
          <cell r="Y345" t="str">
            <v>A2110 Production Operations</v>
          </cell>
          <cell r="AB345">
            <v>59020000</v>
          </cell>
          <cell r="AC345">
            <v>0</v>
          </cell>
          <cell r="AD345">
            <v>193508.19672131148</v>
          </cell>
        </row>
        <row r="346">
          <cell r="A346">
            <v>106230</v>
          </cell>
          <cell r="B346" t="str">
            <v>OVERHEADS (GENERAL ADMIN.) AM, SWAMP EAST</v>
          </cell>
          <cell r="C346">
            <v>106230</v>
          </cell>
          <cell r="D346" t="str">
            <v>OVERHEADS (GENERAL ADMIN.) AM, SWAMP EAST</v>
          </cell>
          <cell r="E346">
            <v>415002</v>
          </cell>
          <cell r="F346">
            <v>4150</v>
          </cell>
          <cell r="G346" t="str">
            <v>G&amp;A</v>
          </cell>
          <cell r="H346" t="str">
            <v>BASE JV</v>
          </cell>
          <cell r="I346" t="str">
            <v>PRODUCTION</v>
          </cell>
          <cell r="J346" t="str">
            <v>PRODUCTION</v>
          </cell>
          <cell r="K346" t="str">
            <v>Asset Manager, Swamp East Hub</v>
          </cell>
          <cell r="L346" t="str">
            <v>Asset Management Integration Lead</v>
          </cell>
          <cell r="M346" t="str">
            <v>IRETI OMOTOSO</v>
          </cell>
          <cell r="N346" t="str">
            <v>PRODUCTION</v>
          </cell>
          <cell r="O346" t="str">
            <v>AZUBUIKE, JOHN</v>
          </cell>
          <cell r="P346" t="str">
            <v>CHIKEZIE.ODINAKA@SHELL.COM</v>
          </cell>
          <cell r="Q346" t="str">
            <v>OPEX</v>
          </cell>
          <cell r="R346" t="str">
            <v>OPEX</v>
          </cell>
          <cell r="S346" t="str">
            <v>NON SAL</v>
          </cell>
          <cell r="T346" t="str">
            <v>N/A</v>
          </cell>
          <cell r="U346" t="str">
            <v>N/A</v>
          </cell>
          <cell r="V346" t="str">
            <v>C_OPSE_OIL_Z11</v>
          </cell>
          <cell r="W346" t="str">
            <v>P231 Production Operations</v>
          </cell>
          <cell r="X346" t="str">
            <v>S7200 Services</v>
          </cell>
          <cell r="Y346" t="str">
            <v>A2110 Production Operations</v>
          </cell>
          <cell r="AB346">
            <v>5078000</v>
          </cell>
          <cell r="AC346">
            <v>18000</v>
          </cell>
          <cell r="AD346">
            <v>34649.180327868853</v>
          </cell>
        </row>
        <row r="347">
          <cell r="A347">
            <v>106231</v>
          </cell>
          <cell r="B347" t="str">
            <v>OVERHEADS (HOTELS &amp; TRAVELS) AM, SWAMP EAST</v>
          </cell>
          <cell r="C347">
            <v>106231</v>
          </cell>
          <cell r="D347" t="str">
            <v>OVERHEADS (HOTELS &amp; TRAVELS) AM, SWAMP EAST</v>
          </cell>
          <cell r="E347">
            <v>415002</v>
          </cell>
          <cell r="F347">
            <v>4150</v>
          </cell>
          <cell r="G347" t="str">
            <v>G&amp;A</v>
          </cell>
          <cell r="H347" t="str">
            <v>BASE JV</v>
          </cell>
          <cell r="I347" t="str">
            <v>PRODUCTION</v>
          </cell>
          <cell r="J347" t="str">
            <v>PRODUCTION</v>
          </cell>
          <cell r="K347" t="str">
            <v>Asset Manager, Swamp East Hub</v>
          </cell>
          <cell r="L347" t="str">
            <v>Asset Management Integration Lead</v>
          </cell>
          <cell r="M347" t="str">
            <v>IRETI OMOTOSO</v>
          </cell>
          <cell r="N347" t="str">
            <v>PRODUCTION</v>
          </cell>
          <cell r="O347" t="str">
            <v>AZUBUIKE, JOHN</v>
          </cell>
          <cell r="P347" t="str">
            <v>CHIKEZIE.ODINAKA@SHELL.COM</v>
          </cell>
          <cell r="Q347" t="str">
            <v>OPEX</v>
          </cell>
          <cell r="R347" t="str">
            <v>OPEX</v>
          </cell>
          <cell r="S347" t="str">
            <v>NON SAL</v>
          </cell>
          <cell r="T347" t="str">
            <v>N/A</v>
          </cell>
          <cell r="U347" t="str">
            <v>N/A</v>
          </cell>
          <cell r="V347" t="str">
            <v>C_OPSE_OIL_Z11</v>
          </cell>
          <cell r="W347" t="str">
            <v>P231 Production Operations</v>
          </cell>
          <cell r="X347" t="str">
            <v>S7200 Services</v>
          </cell>
          <cell r="Y347" t="str">
            <v>A2110 Production Operations</v>
          </cell>
          <cell r="AB347">
            <v>7650000</v>
          </cell>
          <cell r="AC347">
            <v>0</v>
          </cell>
          <cell r="AD347">
            <v>25081.967213114753</v>
          </cell>
        </row>
        <row r="348">
          <cell r="A348">
            <v>106232</v>
          </cell>
          <cell r="B348" t="str">
            <v>OVERHEADS (AVIATION) AM, SWAMP EAST</v>
          </cell>
          <cell r="C348">
            <v>106232</v>
          </cell>
          <cell r="D348" t="str">
            <v>OVERHEADS (AVIATION) AM, SWAMP EAST</v>
          </cell>
          <cell r="E348">
            <v>415003</v>
          </cell>
          <cell r="F348">
            <v>4150</v>
          </cell>
          <cell r="G348" t="str">
            <v>PMM</v>
          </cell>
          <cell r="H348" t="str">
            <v>BASE JV</v>
          </cell>
          <cell r="I348" t="str">
            <v>PRODUCTION</v>
          </cell>
          <cell r="J348" t="str">
            <v>PRODUCTION</v>
          </cell>
          <cell r="K348" t="str">
            <v>Asset Manager, Swamp East Hub</v>
          </cell>
          <cell r="L348" t="str">
            <v>Asset Management Integration Lead</v>
          </cell>
          <cell r="M348" t="str">
            <v>IRETI OMOTOSO</v>
          </cell>
          <cell r="N348" t="str">
            <v>PRODUCTION</v>
          </cell>
          <cell r="O348" t="str">
            <v>AZUBUIKE, JOHN</v>
          </cell>
          <cell r="P348" t="str">
            <v>CHIKEZIE.ODINAKA@SHELL.COM</v>
          </cell>
          <cell r="Q348" t="str">
            <v>OPEX</v>
          </cell>
          <cell r="R348" t="str">
            <v>OPEX</v>
          </cell>
          <cell r="S348" t="str">
            <v>NON SAL</v>
          </cell>
          <cell r="T348" t="str">
            <v>N/A</v>
          </cell>
          <cell r="U348" t="str">
            <v>N/A</v>
          </cell>
          <cell r="V348" t="str">
            <v>C_OPSE_OIL_Z11</v>
          </cell>
          <cell r="W348" t="str">
            <v>P231 Production Operations</v>
          </cell>
          <cell r="X348" t="str">
            <v>S7200 Services</v>
          </cell>
          <cell r="Y348" t="str">
            <v>A2110 Production Operations</v>
          </cell>
          <cell r="AB348">
            <v>7350000</v>
          </cell>
          <cell r="AC348">
            <v>50750</v>
          </cell>
          <cell r="AD348">
            <v>74848.360655737706</v>
          </cell>
        </row>
        <row r="349">
          <cell r="A349">
            <v>106305</v>
          </cell>
          <cell r="B349" t="str">
            <v>ICT OVERHEAD GM UPSTREAM GAS</v>
          </cell>
          <cell r="C349">
            <v>106305</v>
          </cell>
          <cell r="D349" t="str">
            <v>ICT OVERHEAD GM UPSTREAM GAS</v>
          </cell>
          <cell r="E349">
            <v>415005</v>
          </cell>
          <cell r="F349">
            <v>4150</v>
          </cell>
          <cell r="G349" t="str">
            <v>OF-E&amp;M</v>
          </cell>
          <cell r="H349" t="str">
            <v>BASE JV</v>
          </cell>
          <cell r="I349" t="str">
            <v>COMMERCIAL / GAS</v>
          </cell>
          <cell r="J349" t="str">
            <v>COMMERCIAL / GAS</v>
          </cell>
          <cell r="K349" t="str">
            <v>Integration/Demand &amp; Supply Planning Mgr</v>
          </cell>
          <cell r="L349" t="str">
            <v>Technical Planning Manager</v>
          </cell>
          <cell r="M349" t="str">
            <v>TUNDE ODUWOLE</v>
          </cell>
          <cell r="N349" t="str">
            <v>GAS</v>
          </cell>
          <cell r="O349" t="str">
            <v>BELO-OSAGIE, OGOCHUKWU</v>
          </cell>
          <cell r="P349" t="str">
            <v>CHUKWUEMEKA.EKEKE@SHELL.COM</v>
          </cell>
          <cell r="Q349" t="str">
            <v>OPEX</v>
          </cell>
          <cell r="R349" t="str">
            <v>OPEX</v>
          </cell>
          <cell r="S349" t="str">
            <v>NON SAL</v>
          </cell>
          <cell r="T349" t="str">
            <v>N/A</v>
          </cell>
          <cell r="U349" t="str">
            <v>N/A</v>
          </cell>
          <cell r="V349" t="str">
            <v>C_OPSE_OIL_Z11</v>
          </cell>
          <cell r="W349" t="str">
            <v>P235 Direct Management</v>
          </cell>
          <cell r="X349" t="str">
            <v>S7200 Services</v>
          </cell>
          <cell r="Y349" t="str">
            <v>A2340 Overhead</v>
          </cell>
          <cell r="AB349">
            <v>335000</v>
          </cell>
          <cell r="AC349">
            <v>1296</v>
          </cell>
          <cell r="AD349">
            <v>2394.3606557377052</v>
          </cell>
        </row>
        <row r="350">
          <cell r="A350">
            <v>112934</v>
          </cell>
          <cell r="B350" t="str">
            <v>OVERHEADS LAND AREA2</v>
          </cell>
          <cell r="C350">
            <v>105929</v>
          </cell>
          <cell r="D350" t="str">
            <v>LAND AREA EAST OVERHEADS (ICT - INFRASTRUCTURE)</v>
          </cell>
          <cell r="E350">
            <v>415005</v>
          </cell>
          <cell r="F350">
            <v>4150</v>
          </cell>
          <cell r="G350" t="str">
            <v>OF-E&amp;M</v>
          </cell>
          <cell r="H350" t="str">
            <v>BASE JV</v>
          </cell>
          <cell r="I350" t="str">
            <v>PRODUCTION</v>
          </cell>
          <cell r="J350" t="str">
            <v>PRODUCTION</v>
          </cell>
          <cell r="K350" t="str">
            <v>Asset Manager, Central Hub</v>
          </cell>
          <cell r="L350" t="str">
            <v>Asset Management Integration Lead</v>
          </cell>
          <cell r="M350" t="str">
            <v>IRETI OMOTOSO</v>
          </cell>
          <cell r="N350" t="str">
            <v>PRODUCTION</v>
          </cell>
          <cell r="O350" t="str">
            <v>ADEDIRAN, ADEWALE</v>
          </cell>
          <cell r="P350" t="str">
            <v>SUNMBO.OMOTOSHO@SHELL.COM</v>
          </cell>
          <cell r="Q350" t="str">
            <v>OPEX</v>
          </cell>
          <cell r="R350" t="str">
            <v>OPEX</v>
          </cell>
          <cell r="S350" t="str">
            <v>NON SAL</v>
          </cell>
          <cell r="T350" t="str">
            <v>N/A</v>
          </cell>
          <cell r="U350" t="str">
            <v>N/A</v>
          </cell>
          <cell r="V350" t="str">
            <v>C_OPSE_OIL_Z11</v>
          </cell>
          <cell r="W350" t="str">
            <v>P231 Production Operations</v>
          </cell>
          <cell r="X350" t="str">
            <v>S7200 Services</v>
          </cell>
          <cell r="Y350" t="str">
            <v>A2110 Production Operations</v>
          </cell>
          <cell r="AB350">
            <v>14707000</v>
          </cell>
          <cell r="AC350">
            <v>62487.199999999997</v>
          </cell>
          <cell r="AD350">
            <v>110706.87213114754</v>
          </cell>
        </row>
        <row r="351">
          <cell r="A351">
            <v>106316</v>
          </cell>
          <cell r="B351" t="str">
            <v>JV PARTNERS RELATIONSHIPS - HR &amp; SERVICES MGT</v>
          </cell>
          <cell r="C351">
            <v>106316</v>
          </cell>
          <cell r="D351" t="str">
            <v>JV PARTNERS RELATIONSHIPS - HR &amp; SERVICES MGT</v>
          </cell>
          <cell r="E351">
            <v>415002</v>
          </cell>
          <cell r="F351">
            <v>4150</v>
          </cell>
          <cell r="G351" t="str">
            <v>G&amp;A</v>
          </cell>
          <cell r="H351" t="str">
            <v>BASE JV</v>
          </cell>
          <cell r="I351" t="str">
            <v>CC &amp; MD</v>
          </cell>
          <cell r="J351" t="str">
            <v>BGR</v>
          </cell>
          <cell r="K351" t="str">
            <v>GM Business &amp; Govt Relation</v>
          </cell>
          <cell r="L351" t="str">
            <v>Governance and Information Manager</v>
          </cell>
          <cell r="M351" t="str">
            <v>CHIGBO ENENMO</v>
          </cell>
          <cell r="N351" t="str">
            <v>BGR</v>
          </cell>
          <cell r="O351" t="str">
            <v>SOKUNBI, ADEOLA</v>
          </cell>
          <cell r="P351" t="str">
            <v>ENIOLA.FALASE@SHELL.COM</v>
          </cell>
          <cell r="Q351" t="str">
            <v>OPEX</v>
          </cell>
          <cell r="R351" t="str">
            <v>OPEX</v>
          </cell>
          <cell r="S351" t="str">
            <v>NON SAL</v>
          </cell>
          <cell r="T351" t="str">
            <v>N/A</v>
          </cell>
          <cell r="U351" t="str">
            <v>N/A</v>
          </cell>
          <cell r="V351" t="str">
            <v>C_OPSE_OIL_Z11</v>
          </cell>
          <cell r="W351" t="str">
            <v>P235 Direct Management</v>
          </cell>
          <cell r="X351" t="str">
            <v>S7200 Services</v>
          </cell>
          <cell r="Y351" t="str">
            <v>A2340 Overhead</v>
          </cell>
          <cell r="AB351">
            <v>80435000</v>
          </cell>
          <cell r="AC351">
            <v>466400</v>
          </cell>
          <cell r="AD351">
            <v>730121.31147540989</v>
          </cell>
        </row>
        <row r="352">
          <cell r="A352">
            <v>106317</v>
          </cell>
          <cell r="B352" t="str">
            <v>JV PARTNERS RELATIONSHIPS - ICT</v>
          </cell>
          <cell r="C352">
            <v>106317</v>
          </cell>
          <cell r="D352" t="str">
            <v>JV PARTNERS RELATIONSHIPS - ICT</v>
          </cell>
          <cell r="E352">
            <v>415005</v>
          </cell>
          <cell r="F352">
            <v>4150</v>
          </cell>
          <cell r="G352" t="str">
            <v>OF-E&amp;M</v>
          </cell>
          <cell r="H352" t="str">
            <v>BASE JV</v>
          </cell>
          <cell r="I352" t="str">
            <v>CC &amp; MD</v>
          </cell>
          <cell r="J352" t="str">
            <v>BGR</v>
          </cell>
          <cell r="K352" t="str">
            <v>GM Business &amp; Govt Relation</v>
          </cell>
          <cell r="L352" t="str">
            <v>Governance and Information Manager</v>
          </cell>
          <cell r="M352" t="str">
            <v>CHIGBO ENENMO</v>
          </cell>
          <cell r="N352" t="str">
            <v>BGR</v>
          </cell>
          <cell r="O352" t="str">
            <v>SOKUNBI, ADEOLA</v>
          </cell>
          <cell r="P352" t="str">
            <v>ENIOLA.FALASE@SHELL.COM</v>
          </cell>
          <cell r="Q352" t="str">
            <v>OPEX</v>
          </cell>
          <cell r="R352" t="str">
            <v>OPEX</v>
          </cell>
          <cell r="S352" t="str">
            <v>NON SAL</v>
          </cell>
          <cell r="T352" t="str">
            <v>N/A</v>
          </cell>
          <cell r="U352" t="str">
            <v>N/A</v>
          </cell>
          <cell r="V352" t="str">
            <v>N/A</v>
          </cell>
          <cell r="W352" t="str">
            <v>P235 Direct Management</v>
          </cell>
          <cell r="X352" t="str">
            <v>S7200 Services</v>
          </cell>
          <cell r="Y352" t="str">
            <v>A2340 Overhead</v>
          </cell>
          <cell r="AB352">
            <v>0</v>
          </cell>
          <cell r="AC352">
            <v>0</v>
          </cell>
          <cell r="AD352">
            <v>0</v>
          </cell>
        </row>
        <row r="353">
          <cell r="A353">
            <v>112987</v>
          </cell>
          <cell r="B353" t="str">
            <v>PNPT GENERAL OVERHEAD</v>
          </cell>
          <cell r="C353">
            <v>105929</v>
          </cell>
          <cell r="D353" t="str">
            <v>LAND AREA EAST OVERHEADS (ICT - INFRASTRUCTURE)</v>
          </cell>
          <cell r="E353">
            <v>415005</v>
          </cell>
          <cell r="F353">
            <v>4150</v>
          </cell>
          <cell r="G353" t="str">
            <v>OF-E&amp;M</v>
          </cell>
          <cell r="H353" t="str">
            <v>BASE JV</v>
          </cell>
          <cell r="I353" t="str">
            <v>PRODUCTION</v>
          </cell>
          <cell r="J353" t="str">
            <v>PRODUCTION</v>
          </cell>
          <cell r="K353" t="str">
            <v>Asset Manager, Land East Hub</v>
          </cell>
          <cell r="L353" t="str">
            <v>Asset Management Integration Lead</v>
          </cell>
          <cell r="M353" t="str">
            <v>IRETI OMOTOSO</v>
          </cell>
          <cell r="N353" t="str">
            <v>PRODUCTION</v>
          </cell>
          <cell r="O353" t="str">
            <v>ADEDIRAN, ADEWALE</v>
          </cell>
          <cell r="P353" t="str">
            <v>SUNMBO.OMOTOSHO@SHELL.COM</v>
          </cell>
          <cell r="Q353" t="str">
            <v>OPEX</v>
          </cell>
          <cell r="R353" t="str">
            <v>OPEX</v>
          </cell>
          <cell r="S353" t="str">
            <v>NON SAL</v>
          </cell>
          <cell r="T353" t="str">
            <v>N/A</v>
          </cell>
          <cell r="U353" t="str">
            <v>N/A</v>
          </cell>
          <cell r="V353" t="str">
            <v>N/A</v>
          </cell>
          <cell r="W353" t="str">
            <v>P231 Production Operations</v>
          </cell>
          <cell r="X353" t="str">
            <v>S7200 Services</v>
          </cell>
          <cell r="Y353" t="str">
            <v>A2110 Production Operations</v>
          </cell>
          <cell r="AB353">
            <v>0</v>
          </cell>
          <cell r="AC353">
            <v>0</v>
          </cell>
          <cell r="AD353">
            <v>0</v>
          </cell>
        </row>
        <row r="354">
          <cell r="A354">
            <v>102712</v>
          </cell>
          <cell r="B354" t="str">
            <v xml:space="preserve">PNTEE - ENGINEERING HUB - EAST          </v>
          </cell>
          <cell r="C354">
            <v>105942</v>
          </cell>
          <cell r="D354" t="str">
            <v>AS-BUILT CAMPAIGN FEED</v>
          </cell>
          <cell r="E354">
            <v>415001</v>
          </cell>
          <cell r="F354">
            <v>4150</v>
          </cell>
          <cell r="G354" t="str">
            <v>OF-MTCE</v>
          </cell>
          <cell r="H354" t="str">
            <v>BASE JV</v>
          </cell>
          <cell r="I354" t="str">
            <v>P&amp;T</v>
          </cell>
          <cell r="J354" t="str">
            <v>GM Nigeria, Operated</v>
          </cell>
          <cell r="K354" t="str">
            <v>GM Nigeria, Operated</v>
          </cell>
          <cell r="L354" t="str">
            <v>Head, SCiN FEED Office</v>
          </cell>
          <cell r="M354" t="str">
            <v>MOJEED OKUNADE</v>
          </cell>
          <cell r="N354" t="str">
            <v>ENGINEERING</v>
          </cell>
          <cell r="O354" t="str">
            <v>EBEM, MARCEL</v>
          </cell>
          <cell r="P354" t="str">
            <v>JIDE.ODUNLAMI@SHELL.COM</v>
          </cell>
          <cell r="Q354" t="str">
            <v>OPEX</v>
          </cell>
          <cell r="R354" t="str">
            <v>OPEX</v>
          </cell>
          <cell r="S354" t="str">
            <v>NON SAL</v>
          </cell>
          <cell r="T354" t="str">
            <v>N/A</v>
          </cell>
          <cell r="U354" t="str">
            <v>N/A</v>
          </cell>
          <cell r="V354" t="str">
            <v>N/A</v>
          </cell>
          <cell r="W354" t="str">
            <v>P236.01 Technical Support</v>
          </cell>
          <cell r="X354" t="str">
            <v>S7200 Services</v>
          </cell>
          <cell r="Y354" t="str">
            <v>A2340 Overhead</v>
          </cell>
          <cell r="AB354">
            <v>0</v>
          </cell>
          <cell r="AC354">
            <v>0</v>
          </cell>
          <cell r="AD354">
            <v>0</v>
          </cell>
        </row>
        <row r="355">
          <cell r="A355">
            <v>106333</v>
          </cell>
          <cell r="B355" t="str">
            <v>LAGOS SECURITY CHARGEBACKS</v>
          </cell>
          <cell r="C355">
            <v>106333</v>
          </cell>
          <cell r="D355" t="str">
            <v>LAGOS SECURITY CHARGEBACKS</v>
          </cell>
          <cell r="E355">
            <v>415007</v>
          </cell>
          <cell r="F355">
            <v>4150</v>
          </cell>
          <cell r="G355" t="str">
            <v>HSE</v>
          </cell>
          <cell r="H355" t="str">
            <v>BASE JV</v>
          </cell>
          <cell r="I355" t="str">
            <v>CC &amp; MD</v>
          </cell>
          <cell r="J355" t="str">
            <v>SECURITY</v>
          </cell>
          <cell r="K355" t="str">
            <v>General Manager, Security</v>
          </cell>
          <cell r="L355" t="str">
            <v>Head Security Strategy Planning &amp; Capabi</v>
          </cell>
          <cell r="M355" t="str">
            <v>CHIGBO ENENMO</v>
          </cell>
          <cell r="N355" t="str">
            <v>SECURITY</v>
          </cell>
          <cell r="O355" t="str">
            <v>OLOWOLAGBA, SUNKANMI</v>
          </cell>
          <cell r="P355" t="str">
            <v>GILDA.CHIME@SHELL.COM</v>
          </cell>
          <cell r="Q355" t="str">
            <v>OPEX</v>
          </cell>
          <cell r="R355" t="str">
            <v>OPEX</v>
          </cell>
          <cell r="S355" t="str">
            <v>NON SAL</v>
          </cell>
          <cell r="T355" t="str">
            <v>N/A</v>
          </cell>
          <cell r="U355" t="str">
            <v>N/A</v>
          </cell>
          <cell r="V355" t="str">
            <v>C_OPSE_OIL_Z11</v>
          </cell>
          <cell r="W355" t="str">
            <v>P231 Production Operations</v>
          </cell>
          <cell r="X355" t="str">
            <v>S7200 Services</v>
          </cell>
          <cell r="Y355" t="str">
            <v>A2110 Production Operations</v>
          </cell>
          <cell r="AB355">
            <v>510157821</v>
          </cell>
          <cell r="AC355">
            <v>112606</v>
          </cell>
          <cell r="AD355">
            <v>1785254</v>
          </cell>
        </row>
        <row r="356">
          <cell r="A356">
            <v>106387</v>
          </cell>
          <cell r="B356" t="str">
            <v xml:space="preserve">EMPLOYEE COMPENSATION CONTRIBUTIONS </v>
          </cell>
          <cell r="C356">
            <v>106387</v>
          </cell>
          <cell r="D356" t="str">
            <v xml:space="preserve">EMPLOYEE COMPENSATION CONTRIBUTIONS </v>
          </cell>
          <cell r="E356">
            <v>415004</v>
          </cell>
          <cell r="F356">
            <v>4150</v>
          </cell>
          <cell r="G356" t="str">
            <v>G&amp;A</v>
          </cell>
          <cell r="H356" t="str">
            <v>BASE JV</v>
          </cell>
          <cell r="I356" t="str">
            <v>HR</v>
          </cell>
          <cell r="J356" t="str">
            <v>HR</v>
          </cell>
          <cell r="K356" t="str">
            <v>HR Manager Nigeria</v>
          </cell>
          <cell r="L356" t="str">
            <v>SSA Head of Compensation</v>
          </cell>
          <cell r="M356" t="str">
            <v>CHIGBO ENENMO</v>
          </cell>
          <cell r="N356" t="str">
            <v>HR</v>
          </cell>
          <cell r="O356" t="str">
            <v>AJILIMA- ISAAC, HAWA</v>
          </cell>
          <cell r="P356" t="str">
            <v>TARI.AKHIBI@SHELL.COM</v>
          </cell>
          <cell r="Q356" t="str">
            <v>OPEX</v>
          </cell>
          <cell r="R356" t="str">
            <v>OPEX</v>
          </cell>
          <cell r="S356" t="str">
            <v>NON SAL</v>
          </cell>
          <cell r="T356" t="str">
            <v>N/A</v>
          </cell>
          <cell r="U356" t="str">
            <v>N/A</v>
          </cell>
          <cell r="V356" t="str">
            <v>C_OPSE_OIL_Z11</v>
          </cell>
          <cell r="W356" t="str">
            <v>P236.04 HR</v>
          </cell>
          <cell r="X356" t="str">
            <v>S7200 Services</v>
          </cell>
          <cell r="Y356" t="str">
            <v>A2340 Overhead</v>
          </cell>
          <cell r="AB356">
            <v>790150537.30999994</v>
          </cell>
          <cell r="AC356">
            <v>0</v>
          </cell>
          <cell r="AD356">
            <v>2590657.499377049</v>
          </cell>
        </row>
        <row r="357">
          <cell r="A357">
            <v>106798</v>
          </cell>
          <cell r="B357" t="str">
            <v>IA POWER LINE MAST</v>
          </cell>
          <cell r="C357">
            <v>106798</v>
          </cell>
          <cell r="D357" t="str">
            <v>IA POWER LINE MAST</v>
          </cell>
          <cell r="E357">
            <v>415001</v>
          </cell>
          <cell r="F357">
            <v>4150</v>
          </cell>
          <cell r="G357" t="str">
            <v>OF-E&amp;M</v>
          </cell>
          <cell r="H357" t="str">
            <v>BASE JV</v>
          </cell>
          <cell r="I357" t="str">
            <v>HR</v>
          </cell>
          <cell r="J357" t="str">
            <v>INFRASTRUCTURE</v>
          </cell>
          <cell r="K357" t="str">
            <v>Infrastructure Services Mgr Nigeria</v>
          </cell>
          <cell r="L357" t="str">
            <v>Head, Corporate Utilities</v>
          </cell>
          <cell r="M357" t="str">
            <v>CHIGBO ENENMO</v>
          </cell>
          <cell r="N357" t="str">
            <v>INFRASTRUCTURE</v>
          </cell>
          <cell r="O357" t="str">
            <v>AJILIMA- ISAAC, HAWA</v>
          </cell>
          <cell r="P357" t="str">
            <v>IDARA.IDANG@SHELL.COM</v>
          </cell>
          <cell r="Q357" t="str">
            <v>OPEX</v>
          </cell>
          <cell r="R357" t="str">
            <v>OPEX</v>
          </cell>
          <cell r="S357" t="str">
            <v>NON SAL</v>
          </cell>
          <cell r="T357" t="str">
            <v>N/A</v>
          </cell>
          <cell r="U357" t="str">
            <v>N/A</v>
          </cell>
          <cell r="V357" t="str">
            <v>N/A</v>
          </cell>
          <cell r="W357" t="str">
            <v>P234 Power Operations</v>
          </cell>
          <cell r="X357" t="str">
            <v>S7200 Services</v>
          </cell>
          <cell r="Y357" t="str">
            <v>A2340 Overhead</v>
          </cell>
          <cell r="AB357">
            <v>0</v>
          </cell>
          <cell r="AC357">
            <v>0</v>
          </cell>
          <cell r="AD357">
            <v>0</v>
          </cell>
        </row>
        <row r="358">
          <cell r="A358">
            <v>105942</v>
          </cell>
          <cell r="B358" t="str">
            <v>AS-BUILT CAMPAIGN FEED</v>
          </cell>
          <cell r="C358">
            <v>105942</v>
          </cell>
          <cell r="D358" t="str">
            <v>AS-BUILT CAMPAIGN FEED</v>
          </cell>
          <cell r="E358">
            <v>414001</v>
          </cell>
          <cell r="F358">
            <v>4140</v>
          </cell>
          <cell r="G358" t="str">
            <v>OF-MTCE</v>
          </cell>
          <cell r="H358" t="str">
            <v>BASE JV</v>
          </cell>
          <cell r="I358" t="str">
            <v>P&amp;T</v>
          </cell>
          <cell r="J358" t="str">
            <v>GM Nigeria, Operated</v>
          </cell>
          <cell r="K358" t="str">
            <v>GM Nigeria, Operated</v>
          </cell>
          <cell r="L358" t="str">
            <v>Head, SCiN FEED Office</v>
          </cell>
          <cell r="M358" t="str">
            <v>MOJEED OKUNADE</v>
          </cell>
          <cell r="N358" t="str">
            <v>ENGINEERING</v>
          </cell>
          <cell r="O358" t="str">
            <v>EBEM, MARCEL</v>
          </cell>
          <cell r="P358" t="str">
            <v>JIDE.ODUNLAMI@SHELL.COM</v>
          </cell>
          <cell r="Q358" t="str">
            <v>OPEX</v>
          </cell>
          <cell r="R358" t="str">
            <v>OPEX</v>
          </cell>
          <cell r="S358" t="str">
            <v>NON SAL</v>
          </cell>
          <cell r="T358" t="str">
            <v>N/A</v>
          </cell>
          <cell r="U358" t="str">
            <v>N/A</v>
          </cell>
          <cell r="V358" t="str">
            <v>C_OPSE_OIL_Z11</v>
          </cell>
          <cell r="W358" t="str">
            <v>P236.01 Technical Support</v>
          </cell>
          <cell r="X358" t="str">
            <v>S7200 Services</v>
          </cell>
          <cell r="Y358" t="str">
            <v>A2170 Direct Mngt and Overheads</v>
          </cell>
          <cell r="AB358">
            <v>39783032</v>
          </cell>
          <cell r="AC358">
            <v>64853</v>
          </cell>
          <cell r="AD358">
            <v>195289.17049180326</v>
          </cell>
        </row>
        <row r="359">
          <cell r="A359">
            <v>106901</v>
          </cell>
          <cell r="B359" t="str">
            <v xml:space="preserve">NCTL SECURITY                           </v>
          </cell>
          <cell r="C359">
            <v>106901</v>
          </cell>
          <cell r="D359" t="str">
            <v xml:space="preserve"> NCTL SECURITY</v>
          </cell>
          <cell r="E359">
            <v>415007</v>
          </cell>
          <cell r="F359">
            <v>4150</v>
          </cell>
          <cell r="G359" t="str">
            <v>HSE</v>
          </cell>
          <cell r="H359" t="str">
            <v>BASE JV</v>
          </cell>
          <cell r="I359" t="str">
            <v>CC &amp; MD</v>
          </cell>
          <cell r="J359" t="str">
            <v>SECURITY</v>
          </cell>
          <cell r="K359" t="str">
            <v>General Manager, Security</v>
          </cell>
          <cell r="L359" t="str">
            <v>Manager Security Ops Swamp East</v>
          </cell>
          <cell r="M359" t="str">
            <v>CHIGBO ENENMO</v>
          </cell>
          <cell r="N359" t="str">
            <v>SECURITY</v>
          </cell>
          <cell r="O359" t="str">
            <v>OLOWOLAGBA, SUNKANMI</v>
          </cell>
          <cell r="P359" t="str">
            <v>GILDA.CHIME@SHELL.COM</v>
          </cell>
          <cell r="Q359" t="str">
            <v>OPEX</v>
          </cell>
          <cell r="R359" t="str">
            <v>OPEX</v>
          </cell>
          <cell r="S359" t="str">
            <v>NON SAL</v>
          </cell>
          <cell r="T359" t="str">
            <v>N/A</v>
          </cell>
          <cell r="U359" t="str">
            <v>N/A</v>
          </cell>
          <cell r="V359" t="str">
            <v>N/A</v>
          </cell>
          <cell r="W359" t="str">
            <v>P231 Production Operations</v>
          </cell>
          <cell r="X359" t="str">
            <v>S7200 Services</v>
          </cell>
          <cell r="Y359" t="str">
            <v>A2110 Production Operations</v>
          </cell>
          <cell r="AB359">
            <v>0</v>
          </cell>
          <cell r="AC359">
            <v>0</v>
          </cell>
          <cell r="AD359">
            <v>0</v>
          </cell>
        </row>
        <row r="360">
          <cell r="A360">
            <v>105959</v>
          </cell>
          <cell r="B360" t="str">
            <v>ASSET MANAGER SWAMP WEST OVERHEAD</v>
          </cell>
          <cell r="C360">
            <v>105959</v>
          </cell>
          <cell r="D360" t="str">
            <v>ASSET MANAGER SWAMP WEST OVERHEAD</v>
          </cell>
          <cell r="E360">
            <v>415002</v>
          </cell>
          <cell r="F360">
            <v>4150</v>
          </cell>
          <cell r="G360" t="str">
            <v>G&amp;A</v>
          </cell>
          <cell r="H360" t="str">
            <v>BASE JV</v>
          </cell>
          <cell r="I360" t="str">
            <v>PRODUCTION</v>
          </cell>
          <cell r="J360" t="str">
            <v>PRODUCTION</v>
          </cell>
          <cell r="K360" t="str">
            <v>Asset Manager, Swamp West Hub</v>
          </cell>
          <cell r="L360" t="str">
            <v>Asset Management Integration Lead</v>
          </cell>
          <cell r="M360" t="str">
            <v>IRETI OMOTOSO</v>
          </cell>
          <cell r="N360" t="str">
            <v>PRODUCTION</v>
          </cell>
          <cell r="O360" t="str">
            <v>COOKEY, GABRIEL</v>
          </cell>
          <cell r="P360" t="str">
            <v>RICHARD.ITENE@SHELL.COM</v>
          </cell>
          <cell r="Q360" t="str">
            <v>OPEX</v>
          </cell>
          <cell r="R360" t="str">
            <v>OPEX</v>
          </cell>
          <cell r="S360" t="str">
            <v>NON SAL</v>
          </cell>
          <cell r="T360" t="str">
            <v>N/A</v>
          </cell>
          <cell r="U360" t="str">
            <v>N/A</v>
          </cell>
          <cell r="V360" t="str">
            <v>C_OPSE_OIL_Z11</v>
          </cell>
          <cell r="W360" t="str">
            <v>P231 Production Operations</v>
          </cell>
          <cell r="X360" t="str">
            <v>S7200 Services</v>
          </cell>
          <cell r="Y360" t="str">
            <v>A2110 Production Operations</v>
          </cell>
          <cell r="AB360">
            <v>19136400</v>
          </cell>
          <cell r="AC360">
            <v>0</v>
          </cell>
          <cell r="AD360">
            <v>62742.295081967211</v>
          </cell>
        </row>
        <row r="361">
          <cell r="A361">
            <v>113320</v>
          </cell>
          <cell r="B361" t="str">
            <v>GMW GENERAL OH - GM SERVICES WARRI</v>
          </cell>
          <cell r="C361">
            <v>105959</v>
          </cell>
          <cell r="D361" t="str">
            <v>ASSET MANAGER SWAMP WEST OVERHEAD</v>
          </cell>
          <cell r="E361">
            <v>415002</v>
          </cell>
          <cell r="F361">
            <v>4150</v>
          </cell>
          <cell r="G361" t="str">
            <v>G&amp;A</v>
          </cell>
          <cell r="H361" t="str">
            <v>BASE JV</v>
          </cell>
          <cell r="I361" t="str">
            <v>PRODUCTION</v>
          </cell>
          <cell r="J361" t="str">
            <v>PRODUCTION</v>
          </cell>
          <cell r="K361" t="str">
            <v>Asset Manager, Swamp West Hub</v>
          </cell>
          <cell r="L361" t="str">
            <v>Asset Management Integration Lead</v>
          </cell>
          <cell r="M361" t="str">
            <v>IRETI OMOTOSO</v>
          </cell>
          <cell r="N361" t="str">
            <v>PRODUCTION</v>
          </cell>
          <cell r="O361" t="str">
            <v>COOKEY, GABRIEL</v>
          </cell>
          <cell r="P361" t="str">
            <v>RICHARD.ITENE@SHELL.COM</v>
          </cell>
          <cell r="Q361" t="str">
            <v>OPEX</v>
          </cell>
          <cell r="R361" t="str">
            <v>OPEX</v>
          </cell>
          <cell r="S361" t="str">
            <v>NON SAL</v>
          </cell>
          <cell r="T361" t="str">
            <v>N/A</v>
          </cell>
          <cell r="U361" t="str">
            <v>N/A</v>
          </cell>
          <cell r="V361" t="str">
            <v>N/A</v>
          </cell>
          <cell r="W361" t="str">
            <v>P231 Production Operations</v>
          </cell>
          <cell r="X361" t="str">
            <v>S7200 Services</v>
          </cell>
          <cell r="Y361" t="str">
            <v>A2110 Production Operations</v>
          </cell>
          <cell r="AB361">
            <v>0</v>
          </cell>
          <cell r="AC361">
            <v>0</v>
          </cell>
          <cell r="AD361">
            <v>0</v>
          </cell>
        </row>
        <row r="362">
          <cell r="A362">
            <v>101286</v>
          </cell>
          <cell r="B362" t="str">
            <v xml:space="preserve">PNIC TRANSF MNGR O/H                    </v>
          </cell>
          <cell r="C362">
            <v>105965</v>
          </cell>
          <cell r="D362" t="str">
            <v>OVERHEADS, PNCFGS CORPORATE SERVICES - ADMIN SERVICES</v>
          </cell>
          <cell r="E362">
            <v>415006</v>
          </cell>
          <cell r="F362">
            <v>4150</v>
          </cell>
          <cell r="G362" t="str">
            <v>HSE</v>
          </cell>
          <cell r="H362" t="str">
            <v>BASE JV</v>
          </cell>
          <cell r="I362" t="str">
            <v>HR</v>
          </cell>
          <cell r="J362" t="str">
            <v>INFRASTRUCTURE</v>
          </cell>
          <cell r="K362" t="str">
            <v>Infrastructure Services Mgr Nigeria</v>
          </cell>
          <cell r="L362" t="str">
            <v>Head RE &amp; Infrastructure Services SPDC</v>
          </cell>
          <cell r="M362" t="str">
            <v>CHIGBO ENENMO</v>
          </cell>
          <cell r="N362" t="str">
            <v>INFRASTRUCTURE</v>
          </cell>
          <cell r="O362" t="str">
            <v>AJILIMA- ISAAC, HAWA</v>
          </cell>
          <cell r="P362" t="str">
            <v>IDARA.IDANG@SHELL.COM</v>
          </cell>
          <cell r="Q362" t="str">
            <v>OPEX</v>
          </cell>
          <cell r="R362" t="str">
            <v>OPEX</v>
          </cell>
          <cell r="S362" t="str">
            <v>NON SAL</v>
          </cell>
          <cell r="T362" t="str">
            <v>N/A</v>
          </cell>
          <cell r="U362" t="str">
            <v>N/A</v>
          </cell>
          <cell r="V362" t="str">
            <v>N/A</v>
          </cell>
          <cell r="W362" t="str">
            <v>P236.08 Corporate Affairs, PR, etc.</v>
          </cell>
          <cell r="X362" t="str">
            <v>S7200 Services</v>
          </cell>
          <cell r="Y362" t="str">
            <v>A2340 Overhead</v>
          </cell>
          <cell r="AB362">
            <v>0</v>
          </cell>
          <cell r="AC362">
            <v>0</v>
          </cell>
          <cell r="AD362">
            <v>0</v>
          </cell>
        </row>
        <row r="363">
          <cell r="A363">
            <v>105961</v>
          </cell>
          <cell r="B363" t="str">
            <v>OVERHEADS, PNCFGS CORPORATE SERVICES - MARINE LOGISTICS</v>
          </cell>
          <cell r="C363">
            <v>105965</v>
          </cell>
          <cell r="D363" t="str">
            <v>OVERHEADS, PNCFGS CORPORATE SERVICES - ADMIN SERVICES</v>
          </cell>
          <cell r="E363">
            <v>415006</v>
          </cell>
          <cell r="F363">
            <v>4150</v>
          </cell>
          <cell r="G363" t="str">
            <v>HSE</v>
          </cell>
          <cell r="H363" t="str">
            <v>BASE JV</v>
          </cell>
          <cell r="I363" t="str">
            <v>HR</v>
          </cell>
          <cell r="J363" t="str">
            <v>INFRASTRUCTURE</v>
          </cell>
          <cell r="K363" t="str">
            <v>Infrastructure Services Mgr Nigeria</v>
          </cell>
          <cell r="L363" t="str">
            <v>Head RE &amp; Infrastructure Services SPDC</v>
          </cell>
          <cell r="M363" t="str">
            <v>CHIGBO ENENMO</v>
          </cell>
          <cell r="N363" t="str">
            <v>INFRASTRUCTURE</v>
          </cell>
          <cell r="O363" t="str">
            <v>AJILIMA- ISAAC, HAWA</v>
          </cell>
          <cell r="P363" t="str">
            <v>IDARA.IDANG@SHELL.COM</v>
          </cell>
          <cell r="Q363" t="str">
            <v>OPEX</v>
          </cell>
          <cell r="R363" t="str">
            <v>OPEX</v>
          </cell>
          <cell r="S363" t="str">
            <v>NON SAL</v>
          </cell>
          <cell r="T363" t="str">
            <v>N/A</v>
          </cell>
          <cell r="U363" t="str">
            <v>N/A</v>
          </cell>
          <cell r="V363" t="str">
            <v>N/A</v>
          </cell>
          <cell r="W363" t="str">
            <v>P231 Production Operations</v>
          </cell>
          <cell r="X363" t="str">
            <v>S7200 Services</v>
          </cell>
          <cell r="Y363" t="str">
            <v>A2340 Overhead</v>
          </cell>
          <cell r="AB363">
            <v>0</v>
          </cell>
          <cell r="AC363">
            <v>0</v>
          </cell>
          <cell r="AD363">
            <v>0</v>
          </cell>
        </row>
        <row r="364">
          <cell r="A364">
            <v>105962</v>
          </cell>
          <cell r="B364" t="str">
            <v>CORPORATE UTILTIIES OVERHEAD</v>
          </cell>
          <cell r="C364">
            <v>105965</v>
          </cell>
          <cell r="D364" t="str">
            <v>OVERHEADS, PNCFGS CORPORATE SERVICES - ADMIN SERVICES</v>
          </cell>
          <cell r="E364">
            <v>415001</v>
          </cell>
          <cell r="F364">
            <v>4150</v>
          </cell>
          <cell r="G364" t="str">
            <v>OF-MTCE</v>
          </cell>
          <cell r="H364" t="str">
            <v>BASE JV</v>
          </cell>
          <cell r="I364" t="str">
            <v>HR</v>
          </cell>
          <cell r="J364" t="str">
            <v>INFRASTRUCTURE</v>
          </cell>
          <cell r="K364" t="str">
            <v>Infrastructure Services Mgr Nigeria</v>
          </cell>
          <cell r="L364" t="str">
            <v>Head, Corporate Utilities</v>
          </cell>
          <cell r="M364" t="str">
            <v>CHIGBO ENENMO</v>
          </cell>
          <cell r="N364" t="str">
            <v>INFRASTRUCTURE</v>
          </cell>
          <cell r="O364" t="str">
            <v>AJILIMA- ISAAC, HAWA</v>
          </cell>
          <cell r="P364" t="str">
            <v>IDARA.IDANG@SHELL.COM</v>
          </cell>
          <cell r="Q364" t="str">
            <v>OPEX</v>
          </cell>
          <cell r="R364" t="str">
            <v>OPEX</v>
          </cell>
          <cell r="S364" t="str">
            <v>NON SAL</v>
          </cell>
          <cell r="T364" t="str">
            <v>N/A</v>
          </cell>
          <cell r="U364" t="str">
            <v>N/A</v>
          </cell>
          <cell r="V364" t="str">
            <v>C_OPSE_OIL_Z11</v>
          </cell>
          <cell r="W364" t="str">
            <v>P236.10 Office/Property Management</v>
          </cell>
          <cell r="X364" t="str">
            <v>S7200 Services</v>
          </cell>
          <cell r="Y364" t="str">
            <v>A2340 Overhead</v>
          </cell>
          <cell r="AB364">
            <v>111761600</v>
          </cell>
          <cell r="AC364">
            <v>88894.650000000009</v>
          </cell>
          <cell r="AD364">
            <v>455326.12540983607</v>
          </cell>
        </row>
        <row r="365">
          <cell r="A365">
            <v>105963</v>
          </cell>
          <cell r="B365" t="str">
            <v>OVERHEADS, PNCFGS CORPORATE SERVICES - PPE</v>
          </cell>
          <cell r="C365">
            <v>105965</v>
          </cell>
          <cell r="D365" t="str">
            <v>OVERHEADS, PNCFGS CORPORATE SERVICES - ADMIN SERVICES</v>
          </cell>
          <cell r="E365">
            <v>415006</v>
          </cell>
          <cell r="F365">
            <v>4150</v>
          </cell>
          <cell r="G365" t="str">
            <v>HSE</v>
          </cell>
          <cell r="H365" t="str">
            <v>BASE JV</v>
          </cell>
          <cell r="I365" t="str">
            <v>HR</v>
          </cell>
          <cell r="J365" t="str">
            <v>INFRASTRUCTURE</v>
          </cell>
          <cell r="K365" t="str">
            <v>Infrastructure Services Mgr Nigeria</v>
          </cell>
          <cell r="L365" t="str">
            <v>Head RE &amp; Infrastructure Services SPDC</v>
          </cell>
          <cell r="M365" t="str">
            <v>CHIGBO ENENMO</v>
          </cell>
          <cell r="N365" t="str">
            <v>INFRASTRUCTURE</v>
          </cell>
          <cell r="O365" t="str">
            <v>AJILIMA- ISAAC, HAWA</v>
          </cell>
          <cell r="P365" t="str">
            <v>IDARA.IDANG@SHELL.COM</v>
          </cell>
          <cell r="Q365" t="str">
            <v>OPEX</v>
          </cell>
          <cell r="R365" t="str">
            <v>OPEX</v>
          </cell>
          <cell r="S365" t="str">
            <v>NON SAL</v>
          </cell>
          <cell r="T365" t="str">
            <v>N/A</v>
          </cell>
          <cell r="U365" t="str">
            <v>N/A</v>
          </cell>
          <cell r="V365" t="str">
            <v>N/A</v>
          </cell>
          <cell r="W365" t="str">
            <v>P236.10 Office/Property Management</v>
          </cell>
          <cell r="X365" t="str">
            <v>S7200 Services</v>
          </cell>
          <cell r="Y365" t="str">
            <v>A2340 Overhead</v>
          </cell>
          <cell r="AB365">
            <v>0</v>
          </cell>
          <cell r="AC365">
            <v>0</v>
          </cell>
          <cell r="AD365">
            <v>0</v>
          </cell>
        </row>
        <row r="366">
          <cell r="A366">
            <v>105965</v>
          </cell>
          <cell r="B366" t="str">
            <v>OVERHEADS, PNCFGS CORPORATE SERVICES - STATIONERY</v>
          </cell>
          <cell r="C366">
            <v>105965</v>
          </cell>
          <cell r="D366" t="str">
            <v>OVERHEADS, PNCFGS CORPORATE SERVICES - ADMIN SERVICES</v>
          </cell>
          <cell r="E366">
            <v>415006</v>
          </cell>
          <cell r="F366">
            <v>4150</v>
          </cell>
          <cell r="G366" t="str">
            <v>HSE</v>
          </cell>
          <cell r="H366" t="str">
            <v>BASE JV</v>
          </cell>
          <cell r="I366" t="str">
            <v>HR</v>
          </cell>
          <cell r="J366" t="str">
            <v>INFRASTRUCTURE</v>
          </cell>
          <cell r="K366" t="str">
            <v>Infrastructure Services Mgr Nigeria</v>
          </cell>
          <cell r="L366" t="str">
            <v>Head RE &amp; Infrastructure Services SPDC</v>
          </cell>
          <cell r="M366" t="str">
            <v>CHIGBO ENENMO</v>
          </cell>
          <cell r="N366" t="str">
            <v>INFRASTRUCTURE</v>
          </cell>
          <cell r="O366" t="str">
            <v>AJILIMA- ISAAC, HAWA</v>
          </cell>
          <cell r="P366" t="str">
            <v>IDARA.IDANG@SHELL.COM</v>
          </cell>
          <cell r="Q366" t="str">
            <v>OPEX</v>
          </cell>
          <cell r="R366" t="str">
            <v>OPEX</v>
          </cell>
          <cell r="S366" t="str">
            <v>NON SAL</v>
          </cell>
          <cell r="T366" t="str">
            <v>N/A</v>
          </cell>
          <cell r="U366" t="str">
            <v>N/A</v>
          </cell>
          <cell r="V366" t="str">
            <v>C_OPSE_OIL_Z11</v>
          </cell>
          <cell r="W366" t="str">
            <v>P236.10 Office/Property Management</v>
          </cell>
          <cell r="X366" t="str">
            <v>S7200 Services</v>
          </cell>
          <cell r="Y366" t="str">
            <v>A2340 Overhead</v>
          </cell>
          <cell r="AB366">
            <v>30957460</v>
          </cell>
          <cell r="AC366">
            <v>25992</v>
          </cell>
          <cell r="AD366">
            <v>127491.86885245901</v>
          </cell>
        </row>
        <row r="367">
          <cell r="A367">
            <v>105966</v>
          </cell>
          <cell r="B367" t="str">
            <v>OVERHEADS, PNCFGS CORPORATE SERVICES - MEETINGS/SEMINAR</v>
          </cell>
          <cell r="C367">
            <v>105965</v>
          </cell>
          <cell r="D367" t="str">
            <v>OVERHEADS, PNCFGS CORPORATE SERVICES - ADMIN SERVICES</v>
          </cell>
          <cell r="E367">
            <v>415006</v>
          </cell>
          <cell r="F367">
            <v>4150</v>
          </cell>
          <cell r="G367" t="str">
            <v>HSE</v>
          </cell>
          <cell r="H367" t="str">
            <v>BASE JV</v>
          </cell>
          <cell r="I367" t="str">
            <v>HR</v>
          </cell>
          <cell r="J367" t="str">
            <v>INFRASTRUCTURE</v>
          </cell>
          <cell r="K367" t="str">
            <v>Infrastructure Services Mgr Nigeria</v>
          </cell>
          <cell r="L367" t="str">
            <v>Head RE &amp; Infrastructure Services SPDC</v>
          </cell>
          <cell r="M367" t="str">
            <v>CHIGBO ENENMO</v>
          </cell>
          <cell r="N367" t="str">
            <v>INFRASTRUCTURE</v>
          </cell>
          <cell r="O367" t="str">
            <v>AJILIMA- ISAAC, HAWA</v>
          </cell>
          <cell r="P367" t="str">
            <v>IDARA.IDANG@SHELL.COM</v>
          </cell>
          <cell r="Q367" t="str">
            <v>OPEX</v>
          </cell>
          <cell r="R367" t="str">
            <v>OPEX</v>
          </cell>
          <cell r="S367" t="str">
            <v>NON SAL</v>
          </cell>
          <cell r="T367" t="str">
            <v>N/A</v>
          </cell>
          <cell r="U367" t="str">
            <v>N/A</v>
          </cell>
          <cell r="V367" t="str">
            <v>N/A</v>
          </cell>
          <cell r="W367" t="str">
            <v>P236.10 Office/Property Management</v>
          </cell>
          <cell r="X367" t="str">
            <v>S7200 Services</v>
          </cell>
          <cell r="Y367" t="str">
            <v>A2340 Overhead</v>
          </cell>
          <cell r="AB367">
            <v>0</v>
          </cell>
          <cell r="AC367">
            <v>0</v>
          </cell>
          <cell r="AD367">
            <v>0</v>
          </cell>
        </row>
        <row r="368">
          <cell r="A368">
            <v>113096</v>
          </cell>
          <cell r="B368" t="str">
            <v>OVERHEADS, PNCFGS CORPORATE SERVICES - LAND TRANSPORT</v>
          </cell>
          <cell r="C368">
            <v>105965</v>
          </cell>
          <cell r="D368" t="str">
            <v>OVERHEADS, PNCFGS CORPORATE SERVICES - ADMIN SERVICES</v>
          </cell>
          <cell r="E368">
            <v>415006</v>
          </cell>
          <cell r="F368">
            <v>4150</v>
          </cell>
          <cell r="G368" t="str">
            <v>HSE</v>
          </cell>
          <cell r="H368" t="str">
            <v>BASE JV</v>
          </cell>
          <cell r="I368" t="str">
            <v>HR</v>
          </cell>
          <cell r="J368" t="str">
            <v>INFRASTRUCTURE</v>
          </cell>
          <cell r="K368" t="str">
            <v>Infrastructure Services Mgr Nigeria</v>
          </cell>
          <cell r="L368" t="str">
            <v>Head RE &amp; Infrastructure Services SPDC</v>
          </cell>
          <cell r="M368" t="str">
            <v>CHIGBO ENENMO</v>
          </cell>
          <cell r="N368" t="str">
            <v>INFRASTRUCTURE</v>
          </cell>
          <cell r="O368" t="str">
            <v>AJILIMA- ISAAC, HAWA</v>
          </cell>
          <cell r="P368" t="str">
            <v>IDARA.IDANG@SHELL.COM</v>
          </cell>
          <cell r="Q368" t="str">
            <v>OPEX</v>
          </cell>
          <cell r="R368" t="str">
            <v>OPEX</v>
          </cell>
          <cell r="S368" t="str">
            <v>NON SAL</v>
          </cell>
          <cell r="T368" t="str">
            <v>N/A</v>
          </cell>
          <cell r="U368" t="str">
            <v>N/A</v>
          </cell>
          <cell r="V368" t="str">
            <v>N/A</v>
          </cell>
          <cell r="W368" t="str">
            <v>P236.07 Procurement Management</v>
          </cell>
          <cell r="X368" t="str">
            <v>S7200 Services</v>
          </cell>
          <cell r="Y368" t="str">
            <v>A2340 Overhead</v>
          </cell>
          <cell r="AB368">
            <v>0</v>
          </cell>
          <cell r="AC368">
            <v>0</v>
          </cell>
          <cell r="AD368">
            <v>0</v>
          </cell>
        </row>
        <row r="369">
          <cell r="A369">
            <v>113100</v>
          </cell>
          <cell r="B369" t="str">
            <v>OVERHEADS FACILITIES &amp; LOGISTICS- CORPORATE UTILITIES</v>
          </cell>
          <cell r="C369">
            <v>105965</v>
          </cell>
          <cell r="D369" t="str">
            <v>OVERHEADS, PNCFGS CORPORATE SERVICES - ADMIN SERVICES</v>
          </cell>
          <cell r="E369">
            <v>415006</v>
          </cell>
          <cell r="F369">
            <v>4150</v>
          </cell>
          <cell r="G369" t="str">
            <v>HSE</v>
          </cell>
          <cell r="H369" t="str">
            <v>BASE JV</v>
          </cell>
          <cell r="I369" t="str">
            <v>HR</v>
          </cell>
          <cell r="J369" t="str">
            <v>INFRASTRUCTURE</v>
          </cell>
          <cell r="K369" t="str">
            <v>Infrastructure Services Mgr Nigeria</v>
          </cell>
          <cell r="L369" t="str">
            <v>Head RE &amp; Infrastructure Services SPDC</v>
          </cell>
          <cell r="M369" t="str">
            <v>CHIGBO ENENMO</v>
          </cell>
          <cell r="N369" t="str">
            <v>INFRASTRUCTURE</v>
          </cell>
          <cell r="O369" t="str">
            <v>AJILIMA- ISAAC, HAWA</v>
          </cell>
          <cell r="P369" t="str">
            <v>IDARA.IDANG@SHELL.COM</v>
          </cell>
          <cell r="Q369" t="str">
            <v>OPEX</v>
          </cell>
          <cell r="R369" t="str">
            <v>OPEX</v>
          </cell>
          <cell r="S369" t="str">
            <v>NON SAL</v>
          </cell>
          <cell r="T369" t="str">
            <v>N/A</v>
          </cell>
          <cell r="U369" t="str">
            <v>N/A</v>
          </cell>
          <cell r="V369" t="str">
            <v>N/A</v>
          </cell>
          <cell r="W369" t="str">
            <v>P236.10 Office/Property Management</v>
          </cell>
          <cell r="X369" t="str">
            <v>S7200 Services</v>
          </cell>
          <cell r="Y369" t="str">
            <v>A2340 Overhead</v>
          </cell>
          <cell r="AB369">
            <v>0</v>
          </cell>
          <cell r="AC369">
            <v>0</v>
          </cell>
          <cell r="AD369">
            <v>0</v>
          </cell>
        </row>
        <row r="370">
          <cell r="A370">
            <v>113165</v>
          </cell>
          <cell r="B370" t="str">
            <v>OVERHEADS, PNCFGS CORPORATE SERVICES - CATERING</v>
          </cell>
          <cell r="C370">
            <v>105965</v>
          </cell>
          <cell r="D370" t="str">
            <v>OVERHEADS, PNCFGS CORPORATE SERVICES - ADMIN SERVICES</v>
          </cell>
          <cell r="E370">
            <v>415006</v>
          </cell>
          <cell r="F370">
            <v>4150</v>
          </cell>
          <cell r="G370" t="str">
            <v>HSE</v>
          </cell>
          <cell r="H370" t="str">
            <v>BASE JV</v>
          </cell>
          <cell r="I370" t="str">
            <v>HR</v>
          </cell>
          <cell r="J370" t="str">
            <v>INFRASTRUCTURE</v>
          </cell>
          <cell r="K370" t="str">
            <v>Infrastructure Services Mgr Nigeria</v>
          </cell>
          <cell r="L370" t="str">
            <v>Head RE &amp; Infrastructure Services SPDC</v>
          </cell>
          <cell r="M370" t="str">
            <v>CHIGBO ENENMO</v>
          </cell>
          <cell r="N370" t="str">
            <v>INFRASTRUCTURE</v>
          </cell>
          <cell r="O370" t="str">
            <v>AJILIMA- ISAAC, HAWA</v>
          </cell>
          <cell r="P370" t="str">
            <v>IDARA.IDANG@SHELL.COM</v>
          </cell>
          <cell r="Q370" t="str">
            <v>OPEX</v>
          </cell>
          <cell r="R370" t="str">
            <v>OPEX</v>
          </cell>
          <cell r="S370" t="str">
            <v>NON SAL</v>
          </cell>
          <cell r="T370" t="str">
            <v>N/A</v>
          </cell>
          <cell r="U370" t="str">
            <v>N/A</v>
          </cell>
          <cell r="V370" t="str">
            <v>N/A</v>
          </cell>
          <cell r="W370" t="str">
            <v>P236.07 Procurement Management</v>
          </cell>
          <cell r="X370" t="str">
            <v>S7200 Services</v>
          </cell>
          <cell r="Y370" t="str">
            <v>A2340 Overhead</v>
          </cell>
          <cell r="AB370">
            <v>0</v>
          </cell>
          <cell r="AC370">
            <v>0</v>
          </cell>
          <cell r="AD370">
            <v>0</v>
          </cell>
        </row>
        <row r="371">
          <cell r="A371">
            <v>113304</v>
          </cell>
          <cell r="B371" t="str">
            <v>OVERHEADS, PNCFGS CORPORATE SERVICES - BUSINESS ENTERTAINMENT</v>
          </cell>
          <cell r="C371">
            <v>105965</v>
          </cell>
          <cell r="D371" t="str">
            <v>OVERHEADS, PNCFGS CORPORATE SERVICES - ADMIN SERVICES</v>
          </cell>
          <cell r="E371">
            <v>415006</v>
          </cell>
          <cell r="F371">
            <v>4150</v>
          </cell>
          <cell r="G371" t="str">
            <v>HSE</v>
          </cell>
          <cell r="H371" t="str">
            <v>BASE JV</v>
          </cell>
          <cell r="I371" t="str">
            <v>HR</v>
          </cell>
          <cell r="J371" t="str">
            <v>INFRASTRUCTURE</v>
          </cell>
          <cell r="K371" t="str">
            <v>Infrastructure Services Mgr Nigeria</v>
          </cell>
          <cell r="L371" t="str">
            <v>Head RE &amp; Infrastructure Services SPDC</v>
          </cell>
          <cell r="M371" t="str">
            <v>CHIGBO ENENMO</v>
          </cell>
          <cell r="N371" t="str">
            <v>INFRASTRUCTURE</v>
          </cell>
          <cell r="O371" t="str">
            <v>AJILIMA- ISAAC, HAWA</v>
          </cell>
          <cell r="P371" t="str">
            <v>IDARA.IDANG@SHELL.COM</v>
          </cell>
          <cell r="Q371" t="str">
            <v>OPEX</v>
          </cell>
          <cell r="R371" t="str">
            <v>OPEX</v>
          </cell>
          <cell r="S371" t="str">
            <v>NON SAL</v>
          </cell>
          <cell r="T371" t="str">
            <v>N/A</v>
          </cell>
          <cell r="U371" t="str">
            <v>N/A</v>
          </cell>
          <cell r="V371" t="str">
            <v>N/A</v>
          </cell>
          <cell r="W371" t="str">
            <v>P236.07 Procurement Management</v>
          </cell>
          <cell r="X371" t="str">
            <v>S7200 Services</v>
          </cell>
          <cell r="Y371" t="str">
            <v>A2340 Overhead</v>
          </cell>
          <cell r="AB371">
            <v>0</v>
          </cell>
          <cell r="AC371">
            <v>0</v>
          </cell>
          <cell r="AD371">
            <v>0</v>
          </cell>
        </row>
        <row r="372">
          <cell r="A372">
            <v>113305</v>
          </cell>
          <cell r="B372" t="str">
            <v>OVERHEADS, PNCFGS CORPORATE SERVICES - ICT INFRASTRUCTURE</v>
          </cell>
          <cell r="C372">
            <v>105965</v>
          </cell>
          <cell r="D372" t="str">
            <v>OVERHEADS, PNCFGS CORPORATE SERVICES - ADMIN SERVICES</v>
          </cell>
          <cell r="E372">
            <v>415006</v>
          </cell>
          <cell r="F372">
            <v>4150</v>
          </cell>
          <cell r="G372" t="str">
            <v>HSE</v>
          </cell>
          <cell r="H372" t="str">
            <v>BASE JV</v>
          </cell>
          <cell r="I372" t="str">
            <v>HR</v>
          </cell>
          <cell r="J372" t="str">
            <v>INFRASTRUCTURE</v>
          </cell>
          <cell r="K372" t="str">
            <v>Infrastructure Services Mgr Nigeria</v>
          </cell>
          <cell r="L372" t="str">
            <v>Head RE &amp; Infrastructure Services SPDC</v>
          </cell>
          <cell r="M372" t="str">
            <v>CHIGBO ENENMO</v>
          </cell>
          <cell r="N372" t="str">
            <v>INFRASTRUCTURE</v>
          </cell>
          <cell r="O372" t="str">
            <v>AJILIMA- ISAAC, HAWA</v>
          </cell>
          <cell r="P372" t="str">
            <v>IDARA.IDANG@SHELL.COM</v>
          </cell>
          <cell r="Q372" t="str">
            <v>OPEX</v>
          </cell>
          <cell r="R372" t="str">
            <v>OPEX</v>
          </cell>
          <cell r="S372" t="str">
            <v>NON SAL</v>
          </cell>
          <cell r="T372" t="str">
            <v>N/A</v>
          </cell>
          <cell r="U372" t="str">
            <v>N/A</v>
          </cell>
          <cell r="V372" t="str">
            <v>N/A</v>
          </cell>
          <cell r="W372" t="str">
            <v>P236.07 Procurement Management</v>
          </cell>
          <cell r="X372" t="str">
            <v>S7200 Services</v>
          </cell>
          <cell r="Y372" t="str">
            <v>A2340 Overhead</v>
          </cell>
          <cell r="AB372">
            <v>0</v>
          </cell>
          <cell r="AC372">
            <v>0</v>
          </cell>
          <cell r="AD372">
            <v>0</v>
          </cell>
        </row>
        <row r="373">
          <cell r="A373">
            <v>106904</v>
          </cell>
          <cell r="B373" t="str">
            <v>HOTELS &amp; TRAVELS DPP</v>
          </cell>
          <cell r="C373">
            <v>106904</v>
          </cell>
          <cell r="D373" t="str">
            <v>HOTELS &amp; TRAVELS DPP</v>
          </cell>
          <cell r="E373">
            <v>415002</v>
          </cell>
          <cell r="F373">
            <v>4150</v>
          </cell>
          <cell r="G373" t="str">
            <v>G&amp;A</v>
          </cell>
          <cell r="H373" t="str">
            <v>BASE JV</v>
          </cell>
          <cell r="I373" t="str">
            <v>DEVELOPMENT</v>
          </cell>
          <cell r="J373" t="str">
            <v>DEVELOPMENT</v>
          </cell>
          <cell r="K373" t="str">
            <v>Development Manager, Onshore Assets</v>
          </cell>
          <cell r="L373" t="str">
            <v>Subsurface Operations Interface Manager</v>
          </cell>
          <cell r="M373" t="str">
            <v>MOJEED OKUNADE</v>
          </cell>
          <cell r="N373" t="str">
            <v>DEVELOPMENT</v>
          </cell>
          <cell r="O373" t="str">
            <v>ENONCHE, VANESSA</v>
          </cell>
          <cell r="P373" t="str">
            <v>REGGY.NDUKWE@SHELL.COM</v>
          </cell>
          <cell r="Q373" t="str">
            <v>OPEX</v>
          </cell>
          <cell r="R373" t="str">
            <v>OPEX</v>
          </cell>
          <cell r="S373" t="str">
            <v>NON SAL</v>
          </cell>
          <cell r="T373" t="str">
            <v>N/A</v>
          </cell>
          <cell r="U373" t="str">
            <v>N/A</v>
          </cell>
          <cell r="V373" t="str">
            <v>N/A</v>
          </cell>
          <cell r="W373" t="str">
            <v>P236.01 Technical Support</v>
          </cell>
          <cell r="X373" t="str">
            <v>S7200 Services</v>
          </cell>
          <cell r="Y373" t="str">
            <v>A2340 Overhead</v>
          </cell>
          <cell r="AB373">
            <v>0</v>
          </cell>
          <cell r="AC373">
            <v>0</v>
          </cell>
          <cell r="AD373">
            <v>0</v>
          </cell>
        </row>
        <row r="374">
          <cell r="A374">
            <v>108111</v>
          </cell>
          <cell r="B374" t="str">
            <v>HEAD OFFICE SERVICE FEE - DGS/IPP</v>
          </cell>
          <cell r="C374" t="str">
            <v>103563_DGS/IPP</v>
          </cell>
          <cell r="D374" t="str">
            <v>HEAD OFFICE SERVICE FEE - DGS/IPP</v>
          </cell>
          <cell r="E374">
            <v>429600</v>
          </cell>
          <cell r="F374">
            <v>4296</v>
          </cell>
          <cell r="G374" t="str">
            <v>G&amp;A</v>
          </cell>
          <cell r="H374" t="str">
            <v>BASE JV</v>
          </cell>
          <cell r="I374" t="str">
            <v>FINANCE</v>
          </cell>
          <cell r="J374" t="str">
            <v>FINANCE</v>
          </cell>
          <cell r="K374" t="str">
            <v>SPDC Finance Director</v>
          </cell>
          <cell r="L374" t="str">
            <v>Regional Head, Budgeting &amp; Fin Planning</v>
          </cell>
          <cell r="M374" t="str">
            <v>CHIGBO ENENMO</v>
          </cell>
          <cell r="N374" t="str">
            <v>FINANCE - SF</v>
          </cell>
          <cell r="O374" t="str">
            <v>AJILIMA- ISAAC, HAWA</v>
          </cell>
          <cell r="P374" t="str">
            <v>OLUSINA.AKANNI@SHELL.COM</v>
          </cell>
          <cell r="Q374" t="str">
            <v>OPEX</v>
          </cell>
          <cell r="R374" t="str">
            <v>OPEX</v>
          </cell>
          <cell r="S374" t="str">
            <v>SERVICE FEES</v>
          </cell>
          <cell r="T374" t="str">
            <v>N/A</v>
          </cell>
          <cell r="U374" t="str">
            <v>N/A</v>
          </cell>
          <cell r="V374" t="str">
            <v>C_OPSE_OIL_Z11</v>
          </cell>
          <cell r="W374" t="str">
            <v>P237 Global Service Charge</v>
          </cell>
          <cell r="X374" t="str">
            <v>S7300 Intercompany Service</v>
          </cell>
          <cell r="Y374" t="str">
            <v>A2340 Overhead</v>
          </cell>
          <cell r="AB374">
            <v>0</v>
          </cell>
          <cell r="AC374">
            <v>0</v>
          </cell>
          <cell r="AD374">
            <v>0</v>
          </cell>
        </row>
        <row r="375">
          <cell r="A375">
            <v>108112</v>
          </cell>
          <cell r="B375" t="str">
            <v>NIGER DELTA DEVELOPMENT COMMISSION - DGS/IPP</v>
          </cell>
          <cell r="C375" t="str">
            <v>102548_DGS/IPP</v>
          </cell>
          <cell r="D375" t="str">
            <v>NIGER DELTA DEVELOPMENT COMMISSION - DGS</v>
          </cell>
          <cell r="E375">
            <v>428000</v>
          </cell>
          <cell r="F375">
            <v>4280</v>
          </cell>
          <cell r="G375" t="str">
            <v>G&amp;A</v>
          </cell>
          <cell r="H375" t="str">
            <v>DOMGAS/IPP</v>
          </cell>
          <cell r="I375" t="str">
            <v>FINANCE</v>
          </cell>
          <cell r="J375" t="str">
            <v>FINANCE</v>
          </cell>
          <cell r="K375" t="str">
            <v>SPDC Finance Director</v>
          </cell>
          <cell r="L375" t="str">
            <v>Regional Head, Budgeting &amp; Fin Planning</v>
          </cell>
          <cell r="M375" t="str">
            <v>CHIGBO ENENMO</v>
          </cell>
          <cell r="N375" t="str">
            <v>FINANCE - NDDC</v>
          </cell>
          <cell r="O375" t="str">
            <v>AJILIMA- ISAAC, HAWA</v>
          </cell>
          <cell r="P375" t="str">
            <v>OLUSINA.AKANNI@SHELL.COM</v>
          </cell>
          <cell r="Q375" t="str">
            <v>OPEX</v>
          </cell>
          <cell r="R375" t="str">
            <v>OPEX</v>
          </cell>
          <cell r="S375" t="str">
            <v>NDDC</v>
          </cell>
          <cell r="T375" t="str">
            <v>N/A</v>
          </cell>
          <cell r="U375" t="str">
            <v>N/A</v>
          </cell>
          <cell r="V375" t="str">
            <v>C_OPSE_OIL_Z11</v>
          </cell>
          <cell r="W375" t="str">
            <v>P244 NDDC</v>
          </cell>
          <cell r="X375" t="str">
            <v>S7900 Other Expenses</v>
          </cell>
          <cell r="Y375" t="str">
            <v>A2320 Other Operating Cost</v>
          </cell>
          <cell r="AB375">
            <v>0</v>
          </cell>
          <cell r="AC375">
            <v>0</v>
          </cell>
          <cell r="AD375">
            <v>0</v>
          </cell>
        </row>
        <row r="376">
          <cell r="A376">
            <v>106914</v>
          </cell>
          <cell r="B376" t="str">
            <v>ADMIN SERVICES COST DPP</v>
          </cell>
          <cell r="C376">
            <v>106904</v>
          </cell>
          <cell r="D376" t="str">
            <v>HOTELS &amp; TRAVELS DPP</v>
          </cell>
          <cell r="E376">
            <v>415002</v>
          </cell>
          <cell r="F376">
            <v>4150</v>
          </cell>
          <cell r="G376" t="str">
            <v>G&amp;A</v>
          </cell>
          <cell r="H376" t="str">
            <v>BASE JV</v>
          </cell>
          <cell r="I376" t="str">
            <v>DEVELOPMENT</v>
          </cell>
          <cell r="J376" t="str">
            <v>DEVELOPMENT</v>
          </cell>
          <cell r="K376" t="str">
            <v>Development Manager, Onshore Assets</v>
          </cell>
          <cell r="L376" t="str">
            <v>Subsurface Operations Interface Manager</v>
          </cell>
          <cell r="M376" t="str">
            <v>MOJEED OKUNADE</v>
          </cell>
          <cell r="N376" t="str">
            <v>DEVELOPMENT</v>
          </cell>
          <cell r="O376" t="str">
            <v>ENONCHE, VANESSA</v>
          </cell>
          <cell r="P376" t="str">
            <v>REGGY.NDUKWE@SHELL.COM</v>
          </cell>
          <cell r="Q376" t="str">
            <v>OPEX</v>
          </cell>
          <cell r="R376" t="str">
            <v>OPEX</v>
          </cell>
          <cell r="S376" t="str">
            <v>NON SAL</v>
          </cell>
          <cell r="T376" t="str">
            <v>N/A</v>
          </cell>
          <cell r="U376" t="str">
            <v>N/A</v>
          </cell>
          <cell r="V376" t="str">
            <v>N/A</v>
          </cell>
          <cell r="W376" t="str">
            <v>P236.01 Technical Support</v>
          </cell>
          <cell r="X376" t="str">
            <v>S7200 Services</v>
          </cell>
          <cell r="Y376" t="str">
            <v>A2340 Overhead</v>
          </cell>
          <cell r="AB376">
            <v>0</v>
          </cell>
          <cell r="AC376">
            <v>0</v>
          </cell>
          <cell r="AD376">
            <v>0</v>
          </cell>
        </row>
        <row r="377">
          <cell r="A377">
            <v>108967</v>
          </cell>
          <cell r="B377" t="str">
            <v xml:space="preserve">CRUDE OIL THEFT MONITORING              </v>
          </cell>
          <cell r="C377">
            <v>108967</v>
          </cell>
          <cell r="D377" t="str">
            <v xml:space="preserve">CRUDE OIL THEFT MONITORING              </v>
          </cell>
          <cell r="E377">
            <v>412002</v>
          </cell>
          <cell r="F377">
            <v>4120</v>
          </cell>
          <cell r="G377" t="str">
            <v>OF-MTCE</v>
          </cell>
          <cell r="H377" t="str">
            <v>BASE JV</v>
          </cell>
          <cell r="I377" t="str">
            <v>PRODUCTION</v>
          </cell>
          <cell r="J377" t="str">
            <v>PRODUCTION</v>
          </cell>
          <cell r="K377" t="str">
            <v>Pipeline Asset Manager</v>
          </cell>
          <cell r="L377" t="str">
            <v xml:space="preserve">	Head, Right of Way Management </v>
          </cell>
          <cell r="M377" t="str">
            <v>IRETI OMOTOSO</v>
          </cell>
          <cell r="N377" t="str">
            <v>PRODUCTION</v>
          </cell>
          <cell r="O377" t="str">
            <v>AGUEGBOH, OBIORA</v>
          </cell>
          <cell r="P377" t="str">
            <v>CYPRIANA.WILKEY@SHELL.COM</v>
          </cell>
          <cell r="Q377" t="str">
            <v>OPEX</v>
          </cell>
          <cell r="R377" t="str">
            <v>OPEX</v>
          </cell>
          <cell r="S377" t="str">
            <v>NON SAL</v>
          </cell>
          <cell r="T377" t="str">
            <v>N/A</v>
          </cell>
          <cell r="U377" t="str">
            <v>N/A</v>
          </cell>
          <cell r="V377" t="str">
            <v>N/A</v>
          </cell>
          <cell r="W377" t="str">
            <v>P231 Production Operations</v>
          </cell>
          <cell r="X377" t="str">
            <v>S7200 Services</v>
          </cell>
          <cell r="Y377" t="str">
            <v>A2340 Overhead</v>
          </cell>
          <cell r="AB377">
            <v>0</v>
          </cell>
          <cell r="AC377">
            <v>0</v>
          </cell>
          <cell r="AD377">
            <v>0</v>
          </cell>
        </row>
        <row r="378">
          <cell r="A378">
            <v>109416</v>
          </cell>
          <cell r="B378" t="str">
            <v xml:space="preserve">CRUDE OIL THEFT MONITORING OVERHEAD     </v>
          </cell>
          <cell r="C378">
            <v>108967</v>
          </cell>
          <cell r="D378" t="str">
            <v xml:space="preserve">CRUDE OIL THEFT MONITORING              </v>
          </cell>
          <cell r="E378">
            <v>412002</v>
          </cell>
          <cell r="F378">
            <v>4120</v>
          </cell>
          <cell r="G378" t="str">
            <v>OF-MTCE</v>
          </cell>
          <cell r="H378" t="str">
            <v>BASE JV</v>
          </cell>
          <cell r="I378" t="str">
            <v>PRODUCTION</v>
          </cell>
          <cell r="J378" t="str">
            <v>PRODUCTION</v>
          </cell>
          <cell r="K378" t="str">
            <v>Pipeline Asset Manager</v>
          </cell>
          <cell r="L378" t="str">
            <v xml:space="preserve">	Head, Right of Way Management </v>
          </cell>
          <cell r="M378" t="str">
            <v>IRETI OMOTOSO</v>
          </cell>
          <cell r="N378" t="str">
            <v>PRODUCTION</v>
          </cell>
          <cell r="O378" t="str">
            <v>AGUEGBOH, OBIORA</v>
          </cell>
          <cell r="P378" t="str">
            <v>CYPRIANA.WILKEY@SHELL.COM</v>
          </cell>
          <cell r="Q378" t="str">
            <v>OPEX</v>
          </cell>
          <cell r="R378" t="str">
            <v>OPEX</v>
          </cell>
          <cell r="S378" t="str">
            <v>NON SAL</v>
          </cell>
          <cell r="T378" t="str">
            <v>N/A</v>
          </cell>
          <cell r="U378" t="str">
            <v>N/A</v>
          </cell>
          <cell r="V378" t="str">
            <v>N/A</v>
          </cell>
          <cell r="W378" t="str">
            <v>P231 Production Operations</v>
          </cell>
          <cell r="X378" t="str">
            <v>S7200 Services</v>
          </cell>
          <cell r="Y378" t="str">
            <v>A2110 Production Operations</v>
          </cell>
          <cell r="AB378">
            <v>0</v>
          </cell>
          <cell r="AC378">
            <v>0</v>
          </cell>
          <cell r="AD378">
            <v>0</v>
          </cell>
        </row>
        <row r="379">
          <cell r="A379">
            <v>101419</v>
          </cell>
          <cell r="B379" t="str">
            <v>FINANCE OPERATIONS PROFESSIONAL FEES</v>
          </cell>
          <cell r="C379">
            <v>101417</v>
          </cell>
          <cell r="D379" t="str">
            <v>FINANCE OPERATIONS PROFESSIONAL FEES</v>
          </cell>
          <cell r="E379">
            <v>5200.03</v>
          </cell>
          <cell r="F379">
            <v>5200</v>
          </cell>
          <cell r="G379" t="str">
            <v>G&amp;A</v>
          </cell>
          <cell r="H379" t="str">
            <v>BASE JV</v>
          </cell>
          <cell r="I379" t="str">
            <v>FINANCE</v>
          </cell>
          <cell r="J379" t="str">
            <v>FINANCE</v>
          </cell>
          <cell r="K379" t="str">
            <v>Controller Africa</v>
          </cell>
          <cell r="L379" t="str">
            <v>Financial Accounting Manager</v>
          </cell>
          <cell r="M379" t="str">
            <v>CHIGBO ENENMO</v>
          </cell>
          <cell r="N379" t="str">
            <v>FINANCE</v>
          </cell>
          <cell r="O379" t="str">
            <v>AJILIMA- ISAAC, HAWA</v>
          </cell>
          <cell r="P379" t="str">
            <v>FOLUSHO.KOLAWOLE@SHELL.COM</v>
          </cell>
          <cell r="Q379" t="str">
            <v>OPEX</v>
          </cell>
          <cell r="R379" t="str">
            <v>OPEX</v>
          </cell>
          <cell r="S379" t="str">
            <v>NON SAL</v>
          </cell>
          <cell r="T379" t="str">
            <v>N/A</v>
          </cell>
          <cell r="U379" t="str">
            <v>N/A</v>
          </cell>
          <cell r="V379" t="str">
            <v>C_OPSE_OIL_Z11</v>
          </cell>
          <cell r="W379" t="str">
            <v>P236.06 Finance and Taxation</v>
          </cell>
          <cell r="X379" t="str">
            <v>S7200 Services</v>
          </cell>
          <cell r="Y379" t="str">
            <v>A2340 Overhead</v>
          </cell>
          <cell r="AB379">
            <v>120156159.57385799</v>
          </cell>
          <cell r="AC379">
            <v>126531.67499999999</v>
          </cell>
          <cell r="AD379">
            <v>520486.29655363277</v>
          </cell>
        </row>
        <row r="380">
          <cell r="A380" t="str">
            <v>O.NG.PPE.COT.GPS.71300</v>
          </cell>
          <cell r="B380" t="str">
            <v xml:space="preserve">CRUDE OIL THEFT MONITORING (GPHSL)          </v>
          </cell>
          <cell r="C380">
            <v>108967</v>
          </cell>
          <cell r="D380" t="str">
            <v xml:space="preserve">CRUDE OIL THEFT MONITORING              </v>
          </cell>
          <cell r="E380">
            <v>412002</v>
          </cell>
          <cell r="F380">
            <v>4120</v>
          </cell>
          <cell r="G380" t="str">
            <v>OF-MTCE</v>
          </cell>
          <cell r="H380" t="str">
            <v>BASE JV</v>
          </cell>
          <cell r="I380" t="str">
            <v>PRODUCTION</v>
          </cell>
          <cell r="J380" t="str">
            <v>PRODUCTION</v>
          </cell>
          <cell r="K380" t="str">
            <v>Pipeline Asset Manager</v>
          </cell>
          <cell r="L380" t="str">
            <v xml:space="preserve">	Head, Right of Way Management </v>
          </cell>
          <cell r="M380" t="str">
            <v>IRETI OMOTOSO</v>
          </cell>
          <cell r="N380" t="str">
            <v>PRODUCTION</v>
          </cell>
          <cell r="O380" t="str">
            <v>AGUEGBOH, OBIORA</v>
          </cell>
          <cell r="P380" t="str">
            <v>CYPRIANA.WILKEY@SHELL.COM</v>
          </cell>
          <cell r="Q380" t="str">
            <v>OPEX</v>
          </cell>
          <cell r="R380" t="str">
            <v>OPEX</v>
          </cell>
          <cell r="S380" t="str">
            <v>NON SAL</v>
          </cell>
          <cell r="T380" t="str">
            <v>N/A</v>
          </cell>
          <cell r="U380" t="str">
            <v>N/A</v>
          </cell>
          <cell r="V380" t="str">
            <v>N/A</v>
          </cell>
          <cell r="W380" t="str">
            <v>P231 Production Operations</v>
          </cell>
          <cell r="X380" t="str">
            <v>S7200 Services</v>
          </cell>
          <cell r="Y380" t="str">
            <v>A2340 Overhead</v>
          </cell>
          <cell r="AB380">
            <v>0</v>
          </cell>
          <cell r="AC380">
            <v>0</v>
          </cell>
          <cell r="AD380">
            <v>0</v>
          </cell>
        </row>
        <row r="381">
          <cell r="A381" t="str">
            <v>O.NG.PPE.COT.NCT.71300</v>
          </cell>
          <cell r="B381" t="str">
            <v>CRUDE OIL THEFT MONITORING (NCTL)</v>
          </cell>
          <cell r="C381">
            <v>108967</v>
          </cell>
          <cell r="D381" t="str">
            <v xml:space="preserve">CRUDE OIL THEFT MONITORING              </v>
          </cell>
          <cell r="E381">
            <v>412002</v>
          </cell>
          <cell r="F381">
            <v>4120</v>
          </cell>
          <cell r="G381" t="str">
            <v>OF-MTCE</v>
          </cell>
          <cell r="H381" t="str">
            <v>BASE JV</v>
          </cell>
          <cell r="I381" t="str">
            <v>PRODUCTION</v>
          </cell>
          <cell r="J381" t="str">
            <v>PRODUCTION</v>
          </cell>
          <cell r="K381" t="str">
            <v>Pipeline Asset Manager</v>
          </cell>
          <cell r="L381" t="str">
            <v xml:space="preserve">	Head, Right of Way Management </v>
          </cell>
          <cell r="M381" t="str">
            <v>IRETI OMOTOSO</v>
          </cell>
          <cell r="N381" t="str">
            <v>PRODUCTION</v>
          </cell>
          <cell r="O381" t="str">
            <v>AGUEGBOH, OBIORA</v>
          </cell>
          <cell r="P381" t="str">
            <v>CYPRIANA.WILKEY@SHELL.COM</v>
          </cell>
          <cell r="Q381" t="str">
            <v>OPEX</v>
          </cell>
          <cell r="R381" t="str">
            <v>OPEX</v>
          </cell>
          <cell r="S381" t="str">
            <v>NON SAL</v>
          </cell>
          <cell r="T381" t="str">
            <v>N/A</v>
          </cell>
          <cell r="U381" t="str">
            <v>N/A</v>
          </cell>
          <cell r="V381" t="str">
            <v>C_OPSE_OIL_Z11</v>
          </cell>
          <cell r="W381" t="str">
            <v>P231 Production Operations</v>
          </cell>
          <cell r="X381" t="str">
            <v>S7200 Services</v>
          </cell>
          <cell r="Y381" t="str">
            <v>A2110 Production Operations</v>
          </cell>
          <cell r="AB381">
            <v>0</v>
          </cell>
          <cell r="AC381">
            <v>0</v>
          </cell>
          <cell r="AD381">
            <v>0</v>
          </cell>
        </row>
        <row r="382">
          <cell r="A382" t="str">
            <v>O.NG.PPE.COT.TNP.71300</v>
          </cell>
          <cell r="B382" t="str">
            <v>CRUDE OIL THEFT MONITORING (TNP)</v>
          </cell>
          <cell r="C382">
            <v>108967</v>
          </cell>
          <cell r="D382" t="str">
            <v xml:space="preserve">CRUDE OIL THEFT MONITORING              </v>
          </cell>
          <cell r="E382">
            <v>412002</v>
          </cell>
          <cell r="F382">
            <v>4120</v>
          </cell>
          <cell r="G382" t="str">
            <v>OF-MTCE</v>
          </cell>
          <cell r="H382" t="str">
            <v>BASE JV</v>
          </cell>
          <cell r="I382" t="str">
            <v>PRODUCTION</v>
          </cell>
          <cell r="J382" t="str">
            <v>PRODUCTION</v>
          </cell>
          <cell r="K382" t="str">
            <v>Pipeline Asset Manager</v>
          </cell>
          <cell r="L382" t="str">
            <v xml:space="preserve">	Head, Right of Way Management </v>
          </cell>
          <cell r="M382" t="str">
            <v>IRETI OMOTOSO</v>
          </cell>
          <cell r="N382" t="str">
            <v>PRODUCTION</v>
          </cell>
          <cell r="O382" t="str">
            <v>AGUEGBOH, OBIORA</v>
          </cell>
          <cell r="P382" t="str">
            <v>CYPRIANA.WILKEY@SHELL.COM</v>
          </cell>
          <cell r="Q382" t="str">
            <v>OPEX</v>
          </cell>
          <cell r="R382" t="str">
            <v>OPEX</v>
          </cell>
          <cell r="S382" t="str">
            <v>NON SAL</v>
          </cell>
          <cell r="T382" t="str">
            <v>N/A</v>
          </cell>
          <cell r="U382" t="str">
            <v>N/A</v>
          </cell>
          <cell r="V382" t="str">
            <v>C_OPSE_OIL_Z11</v>
          </cell>
          <cell r="W382" t="str">
            <v>P231 Production Operations</v>
          </cell>
          <cell r="X382" t="str">
            <v>S7200 Services</v>
          </cell>
          <cell r="Y382" t="str">
            <v>A2110 Production Operations</v>
          </cell>
          <cell r="AB382">
            <v>177542085.22508964</v>
          </cell>
          <cell r="AC382">
            <v>1660930.2899999998</v>
          </cell>
          <cell r="AD382">
            <v>2243035.4874593103</v>
          </cell>
        </row>
        <row r="383">
          <cell r="A383" t="str">
            <v>O.NG.PPW.COT.TEP.71300</v>
          </cell>
          <cell r="B383" t="str">
            <v>CRUDE OIL THEFT MONITORING (TEP)</v>
          </cell>
          <cell r="C383">
            <v>108967</v>
          </cell>
          <cell r="D383" t="str">
            <v xml:space="preserve">CRUDE OIL THEFT MONITORING              </v>
          </cell>
          <cell r="E383">
            <v>412002</v>
          </cell>
          <cell r="F383">
            <v>4120</v>
          </cell>
          <cell r="G383" t="str">
            <v>OF-MTCE</v>
          </cell>
          <cell r="H383" t="str">
            <v>BASE JV</v>
          </cell>
          <cell r="I383" t="str">
            <v>PRODUCTION</v>
          </cell>
          <cell r="J383" t="str">
            <v>PRODUCTION</v>
          </cell>
          <cell r="K383" t="str">
            <v>Pipeline Asset Manager</v>
          </cell>
          <cell r="L383" t="str">
            <v xml:space="preserve">	Head, Right of Way Management </v>
          </cell>
          <cell r="M383" t="str">
            <v>IRETI OMOTOSO</v>
          </cell>
          <cell r="N383" t="str">
            <v>PRODUCTION</v>
          </cell>
          <cell r="O383" t="str">
            <v>AGUEGBOH, OBIORA</v>
          </cell>
          <cell r="P383" t="str">
            <v>CYPRIANA.WILKEY@SHELL.COM</v>
          </cell>
          <cell r="Q383" t="str">
            <v>OPEX</v>
          </cell>
          <cell r="R383" t="str">
            <v>OPEX</v>
          </cell>
          <cell r="S383" t="str">
            <v>NON SAL</v>
          </cell>
          <cell r="T383" t="str">
            <v>N/A</v>
          </cell>
          <cell r="U383" t="str">
            <v>N/A</v>
          </cell>
          <cell r="V383" t="str">
            <v>C_OPSE_OIL_Z11</v>
          </cell>
          <cell r="W383" t="str">
            <v>P231 Production Operations</v>
          </cell>
          <cell r="X383" t="str">
            <v>S7200 Services</v>
          </cell>
          <cell r="Y383" t="str">
            <v>A2110 Production Operations</v>
          </cell>
          <cell r="AB383">
            <v>103581737.67000002</v>
          </cell>
          <cell r="AC383">
            <v>1113730.2899999998</v>
          </cell>
          <cell r="AD383">
            <v>1453342.5446557375</v>
          </cell>
        </row>
        <row r="384">
          <cell r="A384" t="str">
            <v>O.NG.PPW.COT.TRP.71300</v>
          </cell>
          <cell r="B384" t="str">
            <v>CRUDE OIL THEFT MONITORING (TRP)</v>
          </cell>
          <cell r="C384">
            <v>108967</v>
          </cell>
          <cell r="D384" t="str">
            <v xml:space="preserve">CRUDE OIL THEFT MONITORING              </v>
          </cell>
          <cell r="E384">
            <v>412002</v>
          </cell>
          <cell r="F384">
            <v>4120</v>
          </cell>
          <cell r="G384" t="str">
            <v>OF-MTCE</v>
          </cell>
          <cell r="H384" t="str">
            <v>BASE JV</v>
          </cell>
          <cell r="I384" t="str">
            <v>PRODUCTION</v>
          </cell>
          <cell r="J384" t="str">
            <v>PRODUCTION</v>
          </cell>
          <cell r="K384" t="str">
            <v>Pipeline Asset Manager</v>
          </cell>
          <cell r="L384" t="str">
            <v xml:space="preserve">	Head, Right of Way Management </v>
          </cell>
          <cell r="M384" t="str">
            <v>IRETI OMOTOSO</v>
          </cell>
          <cell r="N384" t="str">
            <v>PRODUCTION</v>
          </cell>
          <cell r="O384" t="str">
            <v>AGUEGBOH, OBIORA</v>
          </cell>
          <cell r="P384" t="str">
            <v>CYPRIANA.WILKEY@SHELL.COM</v>
          </cell>
          <cell r="Q384" t="str">
            <v>OPEX</v>
          </cell>
          <cell r="R384" t="str">
            <v>OPEX</v>
          </cell>
          <cell r="S384" t="str">
            <v>NON SAL</v>
          </cell>
          <cell r="T384" t="str">
            <v>N/A</v>
          </cell>
          <cell r="U384" t="str">
            <v>N/A</v>
          </cell>
          <cell r="V384" t="str">
            <v>C_OPSE_OIL_Z11</v>
          </cell>
          <cell r="W384" t="str">
            <v>P231 Production Operations</v>
          </cell>
          <cell r="X384" t="str">
            <v>S7200 Services</v>
          </cell>
          <cell r="Y384" t="str">
            <v>A2110 Production Operations</v>
          </cell>
          <cell r="AB384">
            <v>103581737.67000002</v>
          </cell>
          <cell r="AC384">
            <v>1113730.2899999998</v>
          </cell>
          <cell r="AD384">
            <v>1453342.5446557375</v>
          </cell>
        </row>
        <row r="385">
          <cell r="A385">
            <v>109011</v>
          </cell>
          <cell r="B385" t="str">
            <v xml:space="preserve">PCD OPERATE LANDSCAPE                   </v>
          </cell>
          <cell r="C385">
            <v>109001</v>
          </cell>
          <cell r="D385" t="str">
            <v xml:space="preserve">PCD OPERATE LANDSCAPE                   </v>
          </cell>
          <cell r="E385">
            <v>415003</v>
          </cell>
          <cell r="F385">
            <v>4150</v>
          </cell>
          <cell r="G385" t="str">
            <v>OF-E&amp;M</v>
          </cell>
          <cell r="H385" t="str">
            <v>BASE JV</v>
          </cell>
          <cell r="I385" t="str">
            <v>FINANCE</v>
          </cell>
          <cell r="J385" t="str">
            <v>IM &amp; IT</v>
          </cell>
          <cell r="K385" t="str">
            <v>IM&amp;IT Manager Nigeria &amp; Gabon</v>
          </cell>
          <cell r="L385" t="str">
            <v>Global JV Operations OLM</v>
          </cell>
          <cell r="M385" t="str">
            <v>CHIGBO ENENMO</v>
          </cell>
          <cell r="N385" t="str">
            <v>FINANCE/IT</v>
          </cell>
          <cell r="O385" t="str">
            <v>ONAMUSI, ADERONKE</v>
          </cell>
          <cell r="P385" t="str">
            <v>Olayemi.Oladoye@shell.com</v>
          </cell>
          <cell r="Q385" t="str">
            <v>OPEX</v>
          </cell>
          <cell r="R385" t="str">
            <v>OPEX</v>
          </cell>
          <cell r="S385" t="str">
            <v>NON SAL</v>
          </cell>
          <cell r="T385" t="str">
            <v>N/A</v>
          </cell>
          <cell r="U385" t="str">
            <v>N/A</v>
          </cell>
          <cell r="V385" t="str">
            <v>C_OPSE_OIL_Z11</v>
          </cell>
          <cell r="W385" t="str">
            <v>P236.03 IT</v>
          </cell>
          <cell r="X385" t="str">
            <v>S7200 Services</v>
          </cell>
          <cell r="Y385" t="str">
            <v>A2340 Overhead</v>
          </cell>
          <cell r="AB385">
            <v>47098361.730000004</v>
          </cell>
          <cell r="AC385">
            <v>53463.72</v>
          </cell>
          <cell r="AD385">
            <v>207884.57813114754</v>
          </cell>
        </row>
        <row r="386">
          <cell r="A386">
            <v>108149</v>
          </cell>
          <cell r="B386" t="str">
            <v>PTE/V PES - VALUE ASSURANCE NG01</v>
          </cell>
          <cell r="C386">
            <v>108149</v>
          </cell>
          <cell r="D386" t="str">
            <v>PTE/V PES - VALUE ASSURANCE NG01</v>
          </cell>
          <cell r="E386">
            <v>13301</v>
          </cell>
          <cell r="F386">
            <v>133</v>
          </cell>
          <cell r="G386" t="str">
            <v>GAS</v>
          </cell>
          <cell r="H386" t="str">
            <v>BASE JV</v>
          </cell>
          <cell r="I386" t="str">
            <v>P&amp;T</v>
          </cell>
          <cell r="J386" t="str">
            <v>GM Nigeria, Operated</v>
          </cell>
          <cell r="K386" t="str">
            <v>GM Nigeria, Operated</v>
          </cell>
          <cell r="L386" t="str">
            <v>Project Manager NLNG Supplies</v>
          </cell>
          <cell r="M386" t="str">
            <v>MOJEED OKUNADE</v>
          </cell>
          <cell r="N386" t="str">
            <v>MAJOR PROJECTS</v>
          </cell>
          <cell r="O386" t="str">
            <v>MADUMELU, PAUL</v>
          </cell>
          <cell r="P386" t="str">
            <v>YOO.A.ALI@SHELL.COM</v>
          </cell>
          <cell r="Q386" t="str">
            <v>OPEX</v>
          </cell>
          <cell r="R386" t="str">
            <v>CAPEX</v>
          </cell>
          <cell r="S386" t="str">
            <v>NON SAL</v>
          </cell>
          <cell r="T386" t="str">
            <v>N/A</v>
          </cell>
          <cell r="U386" t="str">
            <v>N/A</v>
          </cell>
          <cell r="V386" t="str">
            <v>N/A</v>
          </cell>
          <cell r="W386" t="str">
            <v>P236.01 Technical Support</v>
          </cell>
          <cell r="X386" t="str">
            <v>S7200 Services</v>
          </cell>
          <cell r="Y386" t="str">
            <v>A2180 Feasibility Expenses</v>
          </cell>
          <cell r="AB386">
            <v>0</v>
          </cell>
          <cell r="AC386">
            <v>0</v>
          </cell>
          <cell r="AD386">
            <v>0</v>
          </cell>
        </row>
        <row r="387">
          <cell r="A387">
            <v>110472</v>
          </cell>
          <cell r="B387" t="str">
            <v xml:space="preserve">PCD OPERATE LANDSCAPE - CWE CHARGES                   </v>
          </cell>
          <cell r="C387">
            <v>109001</v>
          </cell>
          <cell r="D387" t="str">
            <v xml:space="preserve">PCD OPERATE LANDSCAPE                   </v>
          </cell>
          <cell r="E387">
            <v>415005</v>
          </cell>
          <cell r="F387">
            <v>4150</v>
          </cell>
          <cell r="G387" t="str">
            <v>OF-E&amp;M</v>
          </cell>
          <cell r="H387" t="str">
            <v>BASE JV</v>
          </cell>
          <cell r="I387" t="str">
            <v>FINANCE</v>
          </cell>
          <cell r="J387" t="str">
            <v>IM &amp; IT</v>
          </cell>
          <cell r="K387" t="str">
            <v>IM&amp;IT Manager Nigeria &amp; Gabon</v>
          </cell>
          <cell r="L387" t="str">
            <v>JV Interface Manager</v>
          </cell>
          <cell r="M387" t="str">
            <v>CHIGBO ENENMO</v>
          </cell>
          <cell r="N387" t="str">
            <v>FINANCE/IT</v>
          </cell>
          <cell r="O387" t="str">
            <v>ONAMUSI, ADERONKE</v>
          </cell>
          <cell r="P387" t="str">
            <v>Olayemi.Oladoye@shell.com</v>
          </cell>
          <cell r="Q387" t="str">
            <v>OPEX</v>
          </cell>
          <cell r="R387" t="str">
            <v>OPEX</v>
          </cell>
          <cell r="S387" t="str">
            <v>NON SAL</v>
          </cell>
          <cell r="T387" t="str">
            <v>N/A</v>
          </cell>
          <cell r="U387" t="str">
            <v>N/A</v>
          </cell>
          <cell r="V387" t="str">
            <v>N/A</v>
          </cell>
          <cell r="W387" t="str">
            <v>P236.03 IT</v>
          </cell>
          <cell r="X387" t="str">
            <v>S7200 Services</v>
          </cell>
          <cell r="Y387" t="str">
            <v>A2340 Overhead</v>
          </cell>
          <cell r="AB387">
            <v>11141051</v>
          </cell>
          <cell r="AC387">
            <v>80281</v>
          </cell>
          <cell r="AD387">
            <v>116809.03606557376</v>
          </cell>
        </row>
        <row r="388">
          <cell r="A388">
            <v>108144</v>
          </cell>
          <cell r="B388" t="str">
            <v xml:space="preserve">PTC/P C&amp;P - PROJECTS NG01               </v>
          </cell>
          <cell r="C388">
            <v>109320</v>
          </cell>
          <cell r="D388" t="str">
            <v>OVERHEADS SUPPLY CHAIN MANAGER_PT CP PROJ. TRAVEL &amp; HOTEL</v>
          </cell>
          <cell r="E388">
            <v>415002</v>
          </cell>
          <cell r="F388">
            <v>4150</v>
          </cell>
          <cell r="G388" t="str">
            <v>G&amp;A</v>
          </cell>
          <cell r="H388" t="str">
            <v>BASE JV</v>
          </cell>
          <cell r="I388" t="str">
            <v>FINANCE</v>
          </cell>
          <cell r="J388" t="str">
            <v>CONTRACTING &amp; PROCUREMENT</v>
          </cell>
          <cell r="K388" t="str">
            <v>Manager CP UI Nigeria &amp; Gabon</v>
          </cell>
          <cell r="L388" t="str">
            <v xml:space="preserve">PM Corporate Services </v>
          </cell>
          <cell r="M388" t="str">
            <v>CHIGBO ENENMO</v>
          </cell>
          <cell r="N388" t="str">
            <v>FINANCE/CP</v>
          </cell>
          <cell r="O388" t="str">
            <v>AJILIMA- ISAAC, HAWA</v>
          </cell>
          <cell r="P388" t="str">
            <v>AMBROSE.EKO@SHELL.COM</v>
          </cell>
          <cell r="Q388" t="str">
            <v>OPEX</v>
          </cell>
          <cell r="R388" t="str">
            <v>OPEX</v>
          </cell>
          <cell r="S388" t="str">
            <v>NON SAL</v>
          </cell>
          <cell r="T388" t="str">
            <v>N/A</v>
          </cell>
          <cell r="U388" t="str">
            <v>N/A</v>
          </cell>
          <cell r="V388" t="str">
            <v>N/A</v>
          </cell>
          <cell r="W388" t="str">
            <v>P236.07 Procurement Management</v>
          </cell>
          <cell r="X388" t="str">
            <v>S7200 Services</v>
          </cell>
          <cell r="Y388" t="str">
            <v>A2340 Overhead</v>
          </cell>
          <cell r="AB388">
            <v>0</v>
          </cell>
          <cell r="AC388">
            <v>0</v>
          </cell>
          <cell r="AD388">
            <v>0</v>
          </cell>
        </row>
        <row r="389">
          <cell r="A389">
            <v>109319</v>
          </cell>
          <cell r="B389" t="str">
            <v>OVERHEAD WELLS CP PROJECT &amp; TECHNOLOGY</v>
          </cell>
          <cell r="C389">
            <v>109320</v>
          </cell>
          <cell r="D389" t="str">
            <v>OVERHEADS SUPPLY CHAIN MANAGER_PT CP PROJ. TRAVEL &amp; HOTEL</v>
          </cell>
          <cell r="E389">
            <v>415002</v>
          </cell>
          <cell r="F389">
            <v>4150</v>
          </cell>
          <cell r="G389" t="str">
            <v>G&amp;A</v>
          </cell>
          <cell r="H389" t="str">
            <v>BASE JV</v>
          </cell>
          <cell r="I389" t="str">
            <v>FINANCE</v>
          </cell>
          <cell r="J389" t="str">
            <v>CONTRACTING &amp; PROCUREMENT</v>
          </cell>
          <cell r="K389" t="str">
            <v>Manager CP UI Nigeria &amp; Gabon</v>
          </cell>
          <cell r="L389" t="str">
            <v xml:space="preserve">PM Corporate Services </v>
          </cell>
          <cell r="M389" t="str">
            <v>CHIGBO ENENMO</v>
          </cell>
          <cell r="N389" t="str">
            <v>FINANCE/CP</v>
          </cell>
          <cell r="O389" t="str">
            <v>AJILIMA- ISAAC, HAWA</v>
          </cell>
          <cell r="P389" t="str">
            <v>AMBROSE.EKO@SHELL.COM</v>
          </cell>
          <cell r="Q389" t="str">
            <v>OPEX</v>
          </cell>
          <cell r="R389" t="str">
            <v>OPEX</v>
          </cell>
          <cell r="S389" t="str">
            <v>NON SAL</v>
          </cell>
          <cell r="T389" t="str">
            <v>N/A</v>
          </cell>
          <cell r="U389" t="str">
            <v>N/A</v>
          </cell>
          <cell r="V389" t="str">
            <v>C_OPSE_OIL_Z11</v>
          </cell>
          <cell r="W389" t="str">
            <v>P236.07 Procurement Management</v>
          </cell>
          <cell r="X389" t="str">
            <v>S7200 Services</v>
          </cell>
          <cell r="Y389" t="str">
            <v>A2340 Overhead</v>
          </cell>
          <cell r="AB389">
            <v>0</v>
          </cell>
          <cell r="AC389">
            <v>0</v>
          </cell>
          <cell r="AD389">
            <v>0</v>
          </cell>
        </row>
        <row r="390">
          <cell r="A390">
            <v>109320</v>
          </cell>
          <cell r="B390" t="str">
            <v>OVERHEAD PROJECTS CP PROJECT &amp; TECHNOLOG</v>
          </cell>
          <cell r="C390">
            <v>109320</v>
          </cell>
          <cell r="D390" t="str">
            <v>OVERHEADS SUPPLY CHAIN MANAGER_PT CP PROJ. TRAVEL &amp; HOTEL</v>
          </cell>
          <cell r="E390">
            <v>415002</v>
          </cell>
          <cell r="F390">
            <v>4150</v>
          </cell>
          <cell r="G390" t="str">
            <v>G&amp;A</v>
          </cell>
          <cell r="H390" t="str">
            <v>BASE JV</v>
          </cell>
          <cell r="I390" t="str">
            <v>FINANCE</v>
          </cell>
          <cell r="J390" t="str">
            <v>CONTRACTING &amp; PROCUREMENT</v>
          </cell>
          <cell r="K390" t="str">
            <v>Manager CP UI Nigeria &amp; Gabon</v>
          </cell>
          <cell r="L390" t="str">
            <v xml:space="preserve">PM Corporate Services </v>
          </cell>
          <cell r="M390" t="str">
            <v>CHIGBO ENENMO</v>
          </cell>
          <cell r="N390" t="str">
            <v>FINANCE/CP</v>
          </cell>
          <cell r="O390" t="str">
            <v>AJILIMA- ISAAC, HAWA</v>
          </cell>
          <cell r="P390" t="str">
            <v>AMBROSE.EKO@SHELL.COM</v>
          </cell>
          <cell r="Q390" t="str">
            <v>OPEX</v>
          </cell>
          <cell r="R390" t="str">
            <v>OPEX</v>
          </cell>
          <cell r="S390" t="str">
            <v>NON SAL</v>
          </cell>
          <cell r="T390" t="str">
            <v>N/A</v>
          </cell>
          <cell r="U390" t="str">
            <v>N/A</v>
          </cell>
          <cell r="V390" t="str">
            <v>C_OPSE_OIL_Z11</v>
          </cell>
          <cell r="W390" t="str">
            <v>P236.07 Procurement Management</v>
          </cell>
          <cell r="X390" t="str">
            <v>S7200 Services</v>
          </cell>
          <cell r="Y390" t="str">
            <v>A2340 Overhead</v>
          </cell>
          <cell r="AB390">
            <v>0</v>
          </cell>
          <cell r="AC390">
            <v>0</v>
          </cell>
          <cell r="AD390">
            <v>0</v>
          </cell>
        </row>
        <row r="391">
          <cell r="A391">
            <v>108546</v>
          </cell>
          <cell r="B391" t="str">
            <v>ITG SALARY IT MAJOR PROJECT</v>
          </cell>
          <cell r="C391">
            <v>108546</v>
          </cell>
          <cell r="D391" t="str">
            <v>ITG SALARY IT MAJOR PROJECT</v>
          </cell>
          <cell r="E391">
            <v>415004</v>
          </cell>
          <cell r="F391">
            <v>4150</v>
          </cell>
          <cell r="G391" t="str">
            <v>G&amp;A</v>
          </cell>
          <cell r="H391" t="str">
            <v>BASE JV</v>
          </cell>
          <cell r="I391" t="str">
            <v>FINANCE</v>
          </cell>
          <cell r="J391" t="str">
            <v>IM &amp; IT</v>
          </cell>
          <cell r="K391" t="str">
            <v>IM&amp;IT Manager Nigeria &amp; Gabon</v>
          </cell>
          <cell r="L391" t="str">
            <v>JV Interface Manager</v>
          </cell>
          <cell r="M391" t="str">
            <v>CHIGBO ENENMO</v>
          </cell>
          <cell r="N391" t="str">
            <v>FINANCE/IT</v>
          </cell>
          <cell r="O391" t="str">
            <v>ONAMUSI, ADERONKE</v>
          </cell>
          <cell r="P391" t="str">
            <v>kola.oyelowo@shell.com</v>
          </cell>
          <cell r="Q391" t="str">
            <v>OPEX</v>
          </cell>
          <cell r="R391" t="str">
            <v>OPEX</v>
          </cell>
          <cell r="S391" t="str">
            <v>NON SAL</v>
          </cell>
          <cell r="T391" t="str">
            <v>N/A</v>
          </cell>
          <cell r="U391" t="str">
            <v>N/A</v>
          </cell>
          <cell r="V391" t="str">
            <v>N/A</v>
          </cell>
          <cell r="W391" t="str">
            <v>P236.03 IT</v>
          </cell>
          <cell r="X391" t="str">
            <v>S7200 Services</v>
          </cell>
          <cell r="Y391" t="str">
            <v>A2340 Overhead</v>
          </cell>
          <cell r="AB391">
            <v>0</v>
          </cell>
          <cell r="AC391">
            <v>0</v>
          </cell>
          <cell r="AD391">
            <v>0</v>
          </cell>
        </row>
        <row r="392">
          <cell r="A392">
            <v>109329</v>
          </cell>
          <cell r="B392" t="str">
            <v>SAP RUN AND MAIN- APP AND LOCAL SUPPORTS</v>
          </cell>
          <cell r="C392">
            <v>109329</v>
          </cell>
          <cell r="D392" t="str">
            <v>SAP RUN AND MAIN- APP AND LOCAL SUPPORTS</v>
          </cell>
          <cell r="E392">
            <v>415005</v>
          </cell>
          <cell r="F392">
            <v>4150</v>
          </cell>
          <cell r="G392" t="str">
            <v>OF-E&amp;M</v>
          </cell>
          <cell r="H392" t="str">
            <v>BASE JV</v>
          </cell>
          <cell r="I392" t="str">
            <v>FINANCE</v>
          </cell>
          <cell r="J392" t="str">
            <v>IM &amp; IT</v>
          </cell>
          <cell r="K392" t="str">
            <v>IM&amp;IT Manager Nigeria &amp; Gabon</v>
          </cell>
          <cell r="L392" t="str">
            <v>JV Interface Manager</v>
          </cell>
          <cell r="M392" t="str">
            <v>CHIGBO ENENMO</v>
          </cell>
          <cell r="N392" t="str">
            <v>FINANCE/IT</v>
          </cell>
          <cell r="O392" t="str">
            <v>ONAMUSI, ADERONKE</v>
          </cell>
          <cell r="P392" t="str">
            <v>ADEOLU.OKANLAWON@SHELL.COM</v>
          </cell>
          <cell r="Q392" t="str">
            <v>OPEX</v>
          </cell>
          <cell r="R392" t="str">
            <v>OPEX</v>
          </cell>
          <cell r="S392" t="str">
            <v>NON SAL</v>
          </cell>
          <cell r="T392" t="str">
            <v>N/A</v>
          </cell>
          <cell r="U392" t="str">
            <v>N/A</v>
          </cell>
          <cell r="V392" t="str">
            <v>C_OPSE_OIL_Z11</v>
          </cell>
          <cell r="W392" t="str">
            <v>P236.03 IT</v>
          </cell>
          <cell r="X392" t="str">
            <v>S7200 Services</v>
          </cell>
          <cell r="Y392" t="str">
            <v>A2340 Overhead</v>
          </cell>
          <cell r="AB392">
            <v>101063339</v>
          </cell>
          <cell r="AC392">
            <v>0</v>
          </cell>
          <cell r="AD392">
            <v>331355.20983606554</v>
          </cell>
        </row>
        <row r="393">
          <cell r="A393">
            <v>109330</v>
          </cell>
          <cell r="B393" t="str">
            <v>SAP MAIN &amp; SUPP- GLOBAL INDIRECT CHARGES</v>
          </cell>
          <cell r="C393">
            <v>109329</v>
          </cell>
          <cell r="D393" t="str">
            <v>SAP RUN AND MAIN- APP AND LOCAL SUPPORTS</v>
          </cell>
          <cell r="E393">
            <v>415005</v>
          </cell>
          <cell r="F393">
            <v>4150</v>
          </cell>
          <cell r="G393" t="str">
            <v>OF-E&amp;M</v>
          </cell>
          <cell r="H393" t="str">
            <v>BASE JV</v>
          </cell>
          <cell r="I393" t="str">
            <v>FINANCE</v>
          </cell>
          <cell r="J393" t="str">
            <v>IM &amp; IT</v>
          </cell>
          <cell r="K393" t="str">
            <v>IM&amp;IT Manager Nigeria &amp; Gabon</v>
          </cell>
          <cell r="L393" t="str">
            <v>JV Interface Manager</v>
          </cell>
          <cell r="M393" t="str">
            <v>CHIGBO ENENMO</v>
          </cell>
          <cell r="N393" t="str">
            <v>FINANCE/IT</v>
          </cell>
          <cell r="O393" t="str">
            <v>ONAMUSI, ADERONKE</v>
          </cell>
          <cell r="P393" t="str">
            <v>ADEOLU.OKANLAWON@SHELL.COM</v>
          </cell>
          <cell r="Q393" t="str">
            <v>OPEX</v>
          </cell>
          <cell r="R393" t="str">
            <v>OPEX</v>
          </cell>
          <cell r="S393" t="str">
            <v>NON SAL</v>
          </cell>
          <cell r="T393" t="str">
            <v>N/A</v>
          </cell>
          <cell r="U393" t="str">
            <v>N/A</v>
          </cell>
          <cell r="V393" t="str">
            <v>N/A</v>
          </cell>
          <cell r="W393" t="str">
            <v>P236.03 IT</v>
          </cell>
          <cell r="X393" t="str">
            <v>S7200 Services</v>
          </cell>
          <cell r="Y393" t="str">
            <v>A2340 Overhead</v>
          </cell>
          <cell r="AB393">
            <v>0</v>
          </cell>
          <cell r="AC393">
            <v>589316.72</v>
          </cell>
          <cell r="AD393">
            <v>589316.72</v>
          </cell>
        </row>
        <row r="394">
          <cell r="A394">
            <v>109331</v>
          </cell>
          <cell r="B394" t="str">
            <v xml:space="preserve">SAP RUN &amp; MAIN GLOBAL ERP BI,MM,DOCUSPE </v>
          </cell>
          <cell r="C394">
            <v>109329</v>
          </cell>
          <cell r="D394" t="str">
            <v>SAP RUN AND MAIN- APP AND LOCAL SUPPORTS</v>
          </cell>
          <cell r="E394">
            <v>415005</v>
          </cell>
          <cell r="F394">
            <v>4150</v>
          </cell>
          <cell r="G394" t="str">
            <v>OF-E&amp;M</v>
          </cell>
          <cell r="H394" t="str">
            <v>BASE JV</v>
          </cell>
          <cell r="I394" t="str">
            <v>FINANCE</v>
          </cell>
          <cell r="J394" t="str">
            <v>IM &amp; IT</v>
          </cell>
          <cell r="K394" t="str">
            <v>IM&amp;IT Manager Nigeria &amp; Gabon</v>
          </cell>
          <cell r="L394" t="str">
            <v>JV Interface Manager</v>
          </cell>
          <cell r="M394" t="str">
            <v>CHIGBO ENENMO</v>
          </cell>
          <cell r="N394" t="str">
            <v>FINANCE/IT</v>
          </cell>
          <cell r="O394" t="str">
            <v>ONAMUSI, ADERONKE</v>
          </cell>
          <cell r="P394" t="str">
            <v>ADEOLU.OKANLAWON@SHELL.COM</v>
          </cell>
          <cell r="Q394" t="str">
            <v>OPEX</v>
          </cell>
          <cell r="R394" t="str">
            <v>OPEX</v>
          </cell>
          <cell r="S394" t="str">
            <v>NON SAL</v>
          </cell>
          <cell r="T394" t="str">
            <v>N/A</v>
          </cell>
          <cell r="U394" t="str">
            <v>N/A</v>
          </cell>
          <cell r="V394" t="str">
            <v>N/A</v>
          </cell>
          <cell r="W394" t="str">
            <v>P236.03 IT</v>
          </cell>
          <cell r="X394" t="str">
            <v>S7200 Services</v>
          </cell>
          <cell r="Y394" t="str">
            <v>A2340 Overhead</v>
          </cell>
          <cell r="AB394">
            <v>0</v>
          </cell>
          <cell r="AC394">
            <v>3729628</v>
          </cell>
          <cell r="AD394">
            <v>3729628</v>
          </cell>
        </row>
        <row r="395">
          <cell r="A395">
            <v>101446</v>
          </cell>
          <cell r="B395" t="str">
            <v>PNHCH CORP HEALTH</v>
          </cell>
          <cell r="C395">
            <v>110025</v>
          </cell>
          <cell r="D395" t="str">
            <v>CLINICAL HEALTH GENERAL MEDICAL ADMINISTRATION</v>
          </cell>
          <cell r="E395">
            <v>415004</v>
          </cell>
          <cell r="F395">
            <v>4150</v>
          </cell>
          <cell r="G395" t="str">
            <v>G&amp;A</v>
          </cell>
          <cell r="H395" t="str">
            <v>BASE JV</v>
          </cell>
          <cell r="I395" t="str">
            <v>HR</v>
          </cell>
          <cell r="J395" t="str">
            <v>HR</v>
          </cell>
          <cell r="K395" t="str">
            <v>Regional Health Manager</v>
          </cell>
          <cell r="L395" t="str">
            <v>GDMO/Specialist Physician</v>
          </cell>
          <cell r="M395" t="str">
            <v>CHIGBO ENENMO</v>
          </cell>
          <cell r="N395" t="str">
            <v>HR</v>
          </cell>
          <cell r="O395" t="str">
            <v>AJILIMA- ISAAC, HAWA</v>
          </cell>
          <cell r="P395" t="str">
            <v>MAUREEN.WILLIAMS@SHELL.COM</v>
          </cell>
          <cell r="Q395" t="str">
            <v>OPEX</v>
          </cell>
          <cell r="R395" t="str">
            <v>OPEX</v>
          </cell>
          <cell r="S395" t="str">
            <v>NON SAL</v>
          </cell>
          <cell r="T395" t="str">
            <v>N/A</v>
          </cell>
          <cell r="U395" t="str">
            <v>N/A</v>
          </cell>
          <cell r="V395" t="str">
            <v>N/A</v>
          </cell>
          <cell r="W395" t="str">
            <v>P236.04 HR</v>
          </cell>
          <cell r="X395" t="str">
            <v>S7200 Services</v>
          </cell>
          <cell r="Y395" t="str">
            <v>A2340 Overhead</v>
          </cell>
          <cell r="AB395">
            <v>0</v>
          </cell>
          <cell r="AC395">
            <v>0</v>
          </cell>
          <cell r="AD395">
            <v>0</v>
          </cell>
        </row>
        <row r="396">
          <cell r="A396">
            <v>110025</v>
          </cell>
          <cell r="B396" t="str">
            <v>CLINICAL HEALTH GENERAL MEDICAL ADMINISTRATION</v>
          </cell>
          <cell r="C396">
            <v>110025</v>
          </cell>
          <cell r="D396" t="str">
            <v>CLINICAL HEALTH GENERAL MEDICAL ADMINISTRATION</v>
          </cell>
          <cell r="E396">
            <v>415004</v>
          </cell>
          <cell r="F396">
            <v>4150</v>
          </cell>
          <cell r="G396" t="str">
            <v>G&amp;A</v>
          </cell>
          <cell r="H396" t="str">
            <v>BASE JV</v>
          </cell>
          <cell r="I396" t="str">
            <v>HR</v>
          </cell>
          <cell r="J396" t="str">
            <v>HR</v>
          </cell>
          <cell r="K396" t="str">
            <v>Regional Health Manager</v>
          </cell>
          <cell r="L396" t="str">
            <v>GDMO/Specialist Physician</v>
          </cell>
          <cell r="M396" t="str">
            <v>CHIGBO ENENMO</v>
          </cell>
          <cell r="N396" t="str">
            <v>HR</v>
          </cell>
          <cell r="O396" t="str">
            <v>AJILIMA- ISAAC, HAWA</v>
          </cell>
          <cell r="P396" t="str">
            <v>MAUREEN.WILLIAMS@SHELL.COM</v>
          </cell>
          <cell r="Q396" t="str">
            <v>OPEX</v>
          </cell>
          <cell r="R396" t="str">
            <v>OPEX</v>
          </cell>
          <cell r="S396" t="str">
            <v>NON SAL</v>
          </cell>
          <cell r="T396" t="str">
            <v>N/A</v>
          </cell>
          <cell r="U396" t="str">
            <v>N/A</v>
          </cell>
          <cell r="V396" t="str">
            <v>C_OPSE_OIL_Z11</v>
          </cell>
          <cell r="W396" t="str">
            <v>P236.04 HR</v>
          </cell>
          <cell r="X396" t="str">
            <v>S7200 Services</v>
          </cell>
          <cell r="Y396" t="str">
            <v>A2340 Overhead</v>
          </cell>
          <cell r="AB396">
            <v>95156750.180000007</v>
          </cell>
          <cell r="AC396">
            <v>79528</v>
          </cell>
          <cell r="AD396">
            <v>391517.34485245903</v>
          </cell>
        </row>
        <row r="397">
          <cell r="A397">
            <v>101451</v>
          </cell>
          <cell r="B397" t="str">
            <v>HMO PORT HARCOURT MEDICAL GENERAL_MEDICAL</v>
          </cell>
          <cell r="C397">
            <v>110028</v>
          </cell>
          <cell r="D397" t="str">
            <v>CLINICAL HEALTH PHARMACEUTICALS</v>
          </cell>
          <cell r="E397">
            <v>415004</v>
          </cell>
          <cell r="F397">
            <v>4150</v>
          </cell>
          <cell r="G397" t="str">
            <v>G&amp;A</v>
          </cell>
          <cell r="H397" t="str">
            <v>BASE JV</v>
          </cell>
          <cell r="I397" t="str">
            <v>HR</v>
          </cell>
          <cell r="J397" t="str">
            <v>HR</v>
          </cell>
          <cell r="K397" t="str">
            <v>Regional Health Manager</v>
          </cell>
          <cell r="L397" t="str">
            <v>GDMO/Specialist Physician</v>
          </cell>
          <cell r="M397" t="str">
            <v>CHIGBO ENENMO</v>
          </cell>
          <cell r="N397" t="str">
            <v>HR</v>
          </cell>
          <cell r="O397" t="str">
            <v>AJILIMA- ISAAC, HAWA</v>
          </cell>
          <cell r="P397" t="str">
            <v>MAUREEN.WILLIAMS@SHELL.COM</v>
          </cell>
          <cell r="Q397" t="str">
            <v>OPEX</v>
          </cell>
          <cell r="R397" t="str">
            <v>OPEX</v>
          </cell>
          <cell r="S397" t="str">
            <v>NON SAL</v>
          </cell>
          <cell r="T397" t="str">
            <v>N/A</v>
          </cell>
          <cell r="U397" t="str">
            <v>N/A</v>
          </cell>
          <cell r="V397" t="str">
            <v>N/A</v>
          </cell>
          <cell r="W397" t="str">
            <v>P236.04 HR</v>
          </cell>
          <cell r="X397" t="str">
            <v>S7200 Services</v>
          </cell>
          <cell r="Y397" t="str">
            <v>A2340 Overhead</v>
          </cell>
          <cell r="AB397">
            <v>0</v>
          </cell>
          <cell r="AC397">
            <v>0</v>
          </cell>
          <cell r="AD397">
            <v>0</v>
          </cell>
        </row>
        <row r="398">
          <cell r="A398">
            <v>110028</v>
          </cell>
          <cell r="B398" t="str">
            <v>CLINICAL HEALTH PHARMACEUTICALS</v>
          </cell>
          <cell r="C398">
            <v>110028</v>
          </cell>
          <cell r="D398" t="str">
            <v>CLINICAL HEALTH PHARMACEUTICALS</v>
          </cell>
          <cell r="E398">
            <v>415004</v>
          </cell>
          <cell r="F398">
            <v>4150</v>
          </cell>
          <cell r="G398" t="str">
            <v>G&amp;A</v>
          </cell>
          <cell r="H398" t="str">
            <v>BASE JV</v>
          </cell>
          <cell r="I398" t="str">
            <v>HR</v>
          </cell>
          <cell r="J398" t="str">
            <v>HR</v>
          </cell>
          <cell r="K398" t="str">
            <v>Regional Health Manager</v>
          </cell>
          <cell r="L398" t="str">
            <v>GDMO/Specialist Physician</v>
          </cell>
          <cell r="M398" t="str">
            <v>CHIGBO ENENMO</v>
          </cell>
          <cell r="N398" t="str">
            <v>HR</v>
          </cell>
          <cell r="O398" t="str">
            <v>AJILIMA- ISAAC, HAWA</v>
          </cell>
          <cell r="P398" t="str">
            <v>MAUREEN.WILLIAMS@SHELL.COM</v>
          </cell>
          <cell r="Q398" t="str">
            <v>OPEX</v>
          </cell>
          <cell r="R398" t="str">
            <v>OPEX</v>
          </cell>
          <cell r="S398" t="str">
            <v>NON SAL</v>
          </cell>
          <cell r="T398" t="str">
            <v>N/A</v>
          </cell>
          <cell r="U398" t="str">
            <v>N/A</v>
          </cell>
          <cell r="V398" t="str">
            <v>C_OPSE_OIL_Z11</v>
          </cell>
          <cell r="W398" t="str">
            <v>P236.04 HR</v>
          </cell>
          <cell r="X398" t="str">
            <v>S7200 Services</v>
          </cell>
          <cell r="Y398" t="str">
            <v>A2340 Overhead</v>
          </cell>
          <cell r="AB398">
            <v>225192868</v>
          </cell>
          <cell r="AC398">
            <v>0</v>
          </cell>
          <cell r="AD398">
            <v>738337.27213114756</v>
          </cell>
        </row>
        <row r="399">
          <cell r="A399">
            <v>102246</v>
          </cell>
          <cell r="B399" t="str">
            <v>PHC HOSPITAL MED. EQUIP. AND HOSPITAL MTCE_MEDICAL</v>
          </cell>
          <cell r="C399">
            <v>110030</v>
          </cell>
          <cell r="D399" t="str">
            <v>CLINICAL HEALTH EQUIPMENT MAINTENANCE &amp; REPAIRS</v>
          </cell>
          <cell r="E399">
            <v>415004</v>
          </cell>
          <cell r="F399">
            <v>4150</v>
          </cell>
          <cell r="G399" t="str">
            <v>OF-MTCE</v>
          </cell>
          <cell r="H399" t="str">
            <v>BASE JV</v>
          </cell>
          <cell r="I399" t="str">
            <v>HR</v>
          </cell>
          <cell r="J399" t="str">
            <v>HR</v>
          </cell>
          <cell r="K399" t="str">
            <v>Regional Health Manager</v>
          </cell>
          <cell r="L399" t="str">
            <v>GDMO/Specialist Physician</v>
          </cell>
          <cell r="M399" t="str">
            <v>CHIGBO ENENMO</v>
          </cell>
          <cell r="N399" t="str">
            <v>HR</v>
          </cell>
          <cell r="O399" t="str">
            <v>AJILIMA- ISAAC, HAWA</v>
          </cell>
          <cell r="P399" t="str">
            <v>MAUREEN.WILLIAMS@SHELL.COM</v>
          </cell>
          <cell r="Q399" t="str">
            <v>OPEX</v>
          </cell>
          <cell r="R399" t="str">
            <v>OPEX</v>
          </cell>
          <cell r="S399" t="str">
            <v>NON SAL</v>
          </cell>
          <cell r="T399" t="str">
            <v>N/A</v>
          </cell>
          <cell r="U399" t="str">
            <v>N/A</v>
          </cell>
          <cell r="V399" t="str">
            <v>N/A</v>
          </cell>
          <cell r="W399" t="str">
            <v>P236.04 HR</v>
          </cell>
          <cell r="X399" t="str">
            <v>S7200 Services</v>
          </cell>
          <cell r="Y399" t="str">
            <v>A2340 Overhead</v>
          </cell>
          <cell r="AB399">
            <v>0</v>
          </cell>
          <cell r="AC399">
            <v>0</v>
          </cell>
          <cell r="AD399">
            <v>0</v>
          </cell>
        </row>
        <row r="400">
          <cell r="A400">
            <v>110030</v>
          </cell>
          <cell r="B400" t="str">
            <v>CLINICAL HEALTH EQUIPMENT MAINTENANCE &amp; REPAIRS</v>
          </cell>
          <cell r="C400">
            <v>110030</v>
          </cell>
          <cell r="D400" t="str">
            <v>CLINICAL HEALTH EQUIPMENT MAINTENANCE &amp; REPAIRS</v>
          </cell>
          <cell r="E400">
            <v>415004</v>
          </cell>
          <cell r="F400">
            <v>4150</v>
          </cell>
          <cell r="G400" t="str">
            <v>OF-MTCE</v>
          </cell>
          <cell r="H400" t="str">
            <v>BASE JV</v>
          </cell>
          <cell r="I400" t="str">
            <v>HR</v>
          </cell>
          <cell r="J400" t="str">
            <v>HR</v>
          </cell>
          <cell r="K400" t="str">
            <v>Regional Health Manager</v>
          </cell>
          <cell r="L400" t="str">
            <v>GDMO/Specialist Physician</v>
          </cell>
          <cell r="M400" t="str">
            <v>CHIGBO ENENMO</v>
          </cell>
          <cell r="N400" t="str">
            <v>HR</v>
          </cell>
          <cell r="O400" t="str">
            <v>AJILIMA- ISAAC, HAWA</v>
          </cell>
          <cell r="P400" t="str">
            <v>MAUREEN.WILLIAMS@SHELL.COM</v>
          </cell>
          <cell r="Q400" t="str">
            <v>OPEX</v>
          </cell>
          <cell r="R400" t="str">
            <v>OPEX</v>
          </cell>
          <cell r="S400" t="str">
            <v>NON SAL</v>
          </cell>
          <cell r="T400" t="str">
            <v>N/A</v>
          </cell>
          <cell r="U400" t="str">
            <v>N/A</v>
          </cell>
          <cell r="V400" t="str">
            <v>C_OPSE_OIL_Z11</v>
          </cell>
          <cell r="W400" t="str">
            <v>P236.04 HR</v>
          </cell>
          <cell r="X400" t="str">
            <v>S7200 Services</v>
          </cell>
          <cell r="Y400" t="str">
            <v>A2340 Overhead</v>
          </cell>
          <cell r="AB400">
            <v>7654259.9999999991</v>
          </cell>
          <cell r="AC400">
            <v>5224.3999999999996</v>
          </cell>
          <cell r="AD400">
            <v>30320.334426229507</v>
          </cell>
        </row>
        <row r="401">
          <cell r="A401">
            <v>102248</v>
          </cell>
          <cell r="B401" t="str">
            <v>PHC HOSPITAL OTHER MEDICAL SERVICES_MEDICAL</v>
          </cell>
          <cell r="C401">
            <v>110032</v>
          </cell>
          <cell r="D401" t="str">
            <v>CLINICAL HEALTH EXTERNAL MEDICAL REFERRALS &amp; THIRD PARTY MEDICAL SERVICES</v>
          </cell>
          <cell r="E401">
            <v>415004</v>
          </cell>
          <cell r="F401">
            <v>4150</v>
          </cell>
          <cell r="G401" t="str">
            <v>G&amp;A</v>
          </cell>
          <cell r="H401" t="str">
            <v>BASE JV</v>
          </cell>
          <cell r="I401" t="str">
            <v>HR</v>
          </cell>
          <cell r="J401" t="str">
            <v>HR</v>
          </cell>
          <cell r="K401" t="str">
            <v>Regional Health Manager</v>
          </cell>
          <cell r="L401" t="str">
            <v>GDMO/Specialist Physician</v>
          </cell>
          <cell r="M401" t="str">
            <v>CHIGBO ENENMO</v>
          </cell>
          <cell r="N401" t="str">
            <v>HR</v>
          </cell>
          <cell r="O401" t="str">
            <v>AJILIMA- ISAAC, HAWA</v>
          </cell>
          <cell r="P401" t="str">
            <v>MAUREEN.WILLIAMS@SHELL.COM</v>
          </cell>
          <cell r="Q401" t="str">
            <v>OPEX</v>
          </cell>
          <cell r="R401" t="str">
            <v>OPEX</v>
          </cell>
          <cell r="S401" t="str">
            <v>NON SAL</v>
          </cell>
          <cell r="T401" t="str">
            <v>N/A</v>
          </cell>
          <cell r="U401" t="str">
            <v>N/A</v>
          </cell>
          <cell r="V401" t="str">
            <v>N/A</v>
          </cell>
          <cell r="W401" t="str">
            <v>P236.04 HR</v>
          </cell>
          <cell r="X401" t="str">
            <v>S7200 Services</v>
          </cell>
          <cell r="Y401" t="str">
            <v>A2340 Overhead</v>
          </cell>
          <cell r="AB401">
            <v>0</v>
          </cell>
          <cell r="AC401">
            <v>0</v>
          </cell>
          <cell r="AD401">
            <v>0</v>
          </cell>
        </row>
        <row r="402">
          <cell r="A402">
            <v>108811</v>
          </cell>
          <cell r="B402" t="str">
            <v>RESERVES RECERTIFICATION AND INDEPENDENT PROJECT ASSURANCE.</v>
          </cell>
          <cell r="C402" t="str">
            <v>INDEPENDENT_ASSURANCE_REVIEW</v>
          </cell>
          <cell r="D402" t="str">
            <v>RESERVES RECERTIFICATION AND INDEPENDENT PROJECT ASSURANCE.</v>
          </cell>
          <cell r="E402">
            <v>411001</v>
          </cell>
          <cell r="F402">
            <v>4110</v>
          </cell>
          <cell r="G402" t="str">
            <v>PE</v>
          </cell>
          <cell r="H402" t="str">
            <v>BASE JV</v>
          </cell>
          <cell r="I402" t="str">
            <v>DEVELOPMENT</v>
          </cell>
          <cell r="J402" t="str">
            <v>DEVELOPMENT</v>
          </cell>
          <cell r="K402" t="str">
            <v>Manager, Geosolutions &amp; Onshore Studies</v>
          </cell>
          <cell r="L402" t="str">
            <v>Chief Geophysicist</v>
          </cell>
          <cell r="M402" t="str">
            <v>MOJEED OKUNADE</v>
          </cell>
          <cell r="N402" t="str">
            <v>DEVELOPMENT</v>
          </cell>
          <cell r="O402" t="str">
            <v>ENONCHE, VANESSA</v>
          </cell>
          <cell r="P402" t="str">
            <v>REGGY.NDUKWE@SHELL.COM</v>
          </cell>
          <cell r="Q402" t="str">
            <v>OPEX</v>
          </cell>
          <cell r="R402" t="str">
            <v>OPEX</v>
          </cell>
          <cell r="S402" t="str">
            <v>NON SAL</v>
          </cell>
          <cell r="T402" t="str">
            <v>N/A</v>
          </cell>
          <cell r="U402" t="str">
            <v>N/A</v>
          </cell>
          <cell r="V402" t="str">
            <v>C_OPSE_OIL_Z11</v>
          </cell>
          <cell r="W402" t="str">
            <v>P236.01 Technical Support</v>
          </cell>
          <cell r="X402" t="str">
            <v>S7200 Services</v>
          </cell>
          <cell r="Y402" t="str">
            <v>A2340 Overhead</v>
          </cell>
          <cell r="AB402">
            <v>38848684.799999997</v>
          </cell>
          <cell r="AC402">
            <v>0</v>
          </cell>
          <cell r="AD402">
            <v>127372.73704918032</v>
          </cell>
        </row>
        <row r="403">
          <cell r="A403">
            <v>108824</v>
          </cell>
          <cell r="B403" t="str">
            <v>WAREHOUSING KI EAST</v>
          </cell>
          <cell r="C403">
            <v>108824</v>
          </cell>
          <cell r="D403" t="str">
            <v>WAREHOUSING KI EAST</v>
          </cell>
          <cell r="E403">
            <v>415002</v>
          </cell>
          <cell r="F403">
            <v>4150</v>
          </cell>
          <cell r="G403" t="str">
            <v>PMM</v>
          </cell>
          <cell r="H403" t="str">
            <v>BASE JV</v>
          </cell>
          <cell r="I403" t="str">
            <v>FINANCE</v>
          </cell>
          <cell r="J403" t="str">
            <v>CONTRACTING &amp; PROCUREMENT</v>
          </cell>
          <cell r="K403" t="str">
            <v>Manager CP UI Nigeria &amp; Gabon</v>
          </cell>
          <cell r="L403" t="str">
            <v>PM Materials Management</v>
          </cell>
          <cell r="M403" t="str">
            <v>CHIGBO ENENMO</v>
          </cell>
          <cell r="N403" t="str">
            <v>FINANCE/CP</v>
          </cell>
          <cell r="O403" t="str">
            <v>AJILIMA- ISAAC, HAWA</v>
          </cell>
          <cell r="P403" t="str">
            <v>OSAHON.AYINBUOMWAN@SHELL.COM</v>
          </cell>
          <cell r="Q403" t="str">
            <v>OPEX</v>
          </cell>
          <cell r="R403" t="str">
            <v>OPEX</v>
          </cell>
          <cell r="S403" t="str">
            <v>NON SAL</v>
          </cell>
          <cell r="T403" t="str">
            <v>N/A</v>
          </cell>
          <cell r="U403" t="str">
            <v>N/A</v>
          </cell>
          <cell r="V403" t="str">
            <v>C_OPSE_OIL_Z11</v>
          </cell>
          <cell r="W403" t="str">
            <v>P236.07 Procurement Management</v>
          </cell>
          <cell r="X403" t="str">
            <v>S7200 Services</v>
          </cell>
          <cell r="Y403" t="str">
            <v>A2110 Production Operations</v>
          </cell>
          <cell r="AB403">
            <v>112803172.99625432</v>
          </cell>
          <cell r="AC403">
            <v>1509539.4065205301</v>
          </cell>
          <cell r="AD403">
            <v>1879385.8753607082</v>
          </cell>
        </row>
        <row r="404">
          <cell r="A404">
            <v>108825</v>
          </cell>
          <cell r="B404" t="str">
            <v>WAREHOUSE IMPROVEMENT</v>
          </cell>
          <cell r="C404">
            <v>108825</v>
          </cell>
          <cell r="D404" t="str">
            <v>WAREHOUSE IMPROVEMENT</v>
          </cell>
          <cell r="E404">
            <v>415002</v>
          </cell>
          <cell r="F404">
            <v>4150</v>
          </cell>
          <cell r="G404" t="str">
            <v>PMM</v>
          </cell>
          <cell r="H404" t="str">
            <v>BASE JV</v>
          </cell>
          <cell r="I404" t="str">
            <v>FINANCE</v>
          </cell>
          <cell r="J404" t="str">
            <v>CONTRACTING &amp; PROCUREMENT</v>
          </cell>
          <cell r="K404" t="str">
            <v>Manager CP UI Nigeria &amp; Gabon</v>
          </cell>
          <cell r="L404" t="str">
            <v>PM Materials Management</v>
          </cell>
          <cell r="M404" t="str">
            <v>CHIGBO ENENMO</v>
          </cell>
          <cell r="N404" t="str">
            <v>FINANCE/CP</v>
          </cell>
          <cell r="O404" t="str">
            <v>AJILIMA- ISAAC, HAWA</v>
          </cell>
          <cell r="P404" t="str">
            <v>PETER.OLUWATUMISE@SHELL.COM</v>
          </cell>
          <cell r="Q404" t="str">
            <v>OPEX</v>
          </cell>
          <cell r="R404" t="str">
            <v>OPEX</v>
          </cell>
          <cell r="S404" t="str">
            <v>NON SAL</v>
          </cell>
          <cell r="T404" t="str">
            <v>N/A</v>
          </cell>
          <cell r="U404" t="str">
            <v>N/A</v>
          </cell>
          <cell r="V404" t="str">
            <v>C_OPSE_OIL_Z11</v>
          </cell>
          <cell r="W404" t="str">
            <v>P236.07 Procurement Management</v>
          </cell>
          <cell r="X404" t="str">
            <v>S7200 Services</v>
          </cell>
          <cell r="Y404" t="str">
            <v>A2110 Production Operations</v>
          </cell>
          <cell r="AB404">
            <v>20226160</v>
          </cell>
          <cell r="AC404">
            <v>0</v>
          </cell>
          <cell r="AD404">
            <v>66315.278688524588</v>
          </cell>
        </row>
        <row r="405">
          <cell r="A405">
            <v>108926</v>
          </cell>
          <cell r="B405" t="str">
            <v xml:space="preserve">TNP SECURITY                            </v>
          </cell>
          <cell r="C405">
            <v>108926</v>
          </cell>
          <cell r="D405" t="str">
            <v xml:space="preserve">TNP SECURITY                            </v>
          </cell>
          <cell r="E405">
            <v>415007</v>
          </cell>
          <cell r="F405">
            <v>4150</v>
          </cell>
          <cell r="G405" t="str">
            <v>HSE</v>
          </cell>
          <cell r="H405" t="str">
            <v>BASE JV</v>
          </cell>
          <cell r="I405" t="str">
            <v>CC &amp; MD</v>
          </cell>
          <cell r="J405" t="str">
            <v>SECURITY</v>
          </cell>
          <cell r="K405" t="str">
            <v>General Manager, Security</v>
          </cell>
          <cell r="L405" t="str">
            <v>Manager Security Ops Swamp East</v>
          </cell>
          <cell r="M405" t="str">
            <v>CHIGBO ENENMO</v>
          </cell>
          <cell r="N405" t="str">
            <v>SECURITY</v>
          </cell>
          <cell r="O405" t="str">
            <v>OLOWOLAGBA, SUNKANMI</v>
          </cell>
          <cell r="P405" t="str">
            <v>GILDA.CHIME@SHELL.COM</v>
          </cell>
          <cell r="Q405" t="str">
            <v>OPEX</v>
          </cell>
          <cell r="R405" t="str">
            <v>OPEX</v>
          </cell>
          <cell r="S405" t="str">
            <v>NON SAL</v>
          </cell>
          <cell r="T405" t="str">
            <v>N/A</v>
          </cell>
          <cell r="U405" t="str">
            <v>N/A</v>
          </cell>
          <cell r="V405" t="str">
            <v>C_OPSE_OIL_Z11</v>
          </cell>
          <cell r="W405" t="str">
            <v>P236.02 HSE</v>
          </cell>
          <cell r="X405" t="str">
            <v>S7200 Services</v>
          </cell>
          <cell r="Y405" t="str">
            <v>A2110 Production Operations</v>
          </cell>
          <cell r="AB405">
            <v>1435109550</v>
          </cell>
          <cell r="AC405">
            <v>0</v>
          </cell>
          <cell r="AD405">
            <v>4705278</v>
          </cell>
        </row>
        <row r="406">
          <cell r="A406">
            <v>108927</v>
          </cell>
          <cell r="B406" t="str">
            <v xml:space="preserve">SPECIAL SECURITY LAND EAST              </v>
          </cell>
          <cell r="C406">
            <v>108927</v>
          </cell>
          <cell r="D406" t="str">
            <v xml:space="preserve">SPECIAL SECURITY LAND EAST              </v>
          </cell>
          <cell r="E406">
            <v>415007</v>
          </cell>
          <cell r="F406">
            <v>4150</v>
          </cell>
          <cell r="G406" t="str">
            <v>HSE</v>
          </cell>
          <cell r="H406" t="str">
            <v>BASE JV</v>
          </cell>
          <cell r="I406" t="str">
            <v>CC &amp; MD</v>
          </cell>
          <cell r="J406" t="str">
            <v>SECURITY</v>
          </cell>
          <cell r="K406" t="str">
            <v>General Manager, Security</v>
          </cell>
          <cell r="L406" t="str">
            <v>Manager Security Ops Swamp East</v>
          </cell>
          <cell r="M406" t="str">
            <v>CHIGBO ENENMO</v>
          </cell>
          <cell r="N406" t="str">
            <v>SECURITY</v>
          </cell>
          <cell r="O406" t="str">
            <v>OLOWOLAGBA, SUNKANMI</v>
          </cell>
          <cell r="P406" t="str">
            <v>GILDA.CHIME@SHELL.COM</v>
          </cell>
          <cell r="Q406" t="str">
            <v>OPEX</v>
          </cell>
          <cell r="R406" t="str">
            <v>OPEX</v>
          </cell>
          <cell r="S406" t="str">
            <v>NON SAL</v>
          </cell>
          <cell r="T406" t="str">
            <v>N/A</v>
          </cell>
          <cell r="U406" t="str">
            <v>N/A</v>
          </cell>
          <cell r="V406" t="str">
            <v>N_GBAR_EL2_G01</v>
          </cell>
          <cell r="W406" t="str">
            <v>P231 Production Operations</v>
          </cell>
          <cell r="X406" t="str">
            <v>S7200 Services</v>
          </cell>
          <cell r="Y406" t="str">
            <v>A2110 Production Operations</v>
          </cell>
          <cell r="AB406">
            <v>1137951500</v>
          </cell>
          <cell r="AC406">
            <v>0</v>
          </cell>
          <cell r="AD406">
            <v>3730986</v>
          </cell>
        </row>
        <row r="407">
          <cell r="A407">
            <v>102249</v>
          </cell>
          <cell r="B407" t="str">
            <v>PHC HOSPITAL OCCUPATIONAL HEALTH AND HYGEINE_MEDCIAL</v>
          </cell>
          <cell r="C407">
            <v>110032</v>
          </cell>
          <cell r="D407" t="str">
            <v>CLINICAL HEALTH EXTERNAL MEDICAL REFERRALS &amp; THIRD PARTY MEDICAL SERVICES</v>
          </cell>
          <cell r="E407">
            <v>415004</v>
          </cell>
          <cell r="F407">
            <v>4150</v>
          </cell>
          <cell r="G407" t="str">
            <v>G&amp;A</v>
          </cell>
          <cell r="H407" t="str">
            <v>BASE JV</v>
          </cell>
          <cell r="I407" t="str">
            <v>HR</v>
          </cell>
          <cell r="J407" t="str">
            <v>HR</v>
          </cell>
          <cell r="K407" t="str">
            <v>Regional Health Manager</v>
          </cell>
          <cell r="L407" t="str">
            <v>GDMO/Specialist Physician</v>
          </cell>
          <cell r="M407" t="str">
            <v>CHIGBO ENENMO</v>
          </cell>
          <cell r="N407" t="str">
            <v>HR</v>
          </cell>
          <cell r="O407" t="str">
            <v>AJILIMA- ISAAC, HAWA</v>
          </cell>
          <cell r="P407" t="str">
            <v>MAUREEN.WILLIAMS@SHELL.COM</v>
          </cell>
          <cell r="Q407" t="str">
            <v>OPEX</v>
          </cell>
          <cell r="R407" t="str">
            <v>OPEX</v>
          </cell>
          <cell r="S407" t="str">
            <v>NON SAL</v>
          </cell>
          <cell r="T407" t="str">
            <v>N/A</v>
          </cell>
          <cell r="U407" t="str">
            <v>N/A</v>
          </cell>
          <cell r="V407" t="str">
            <v>N/A</v>
          </cell>
          <cell r="W407" t="str">
            <v>P236.04 HR</v>
          </cell>
          <cell r="X407" t="str">
            <v>S7200 Services</v>
          </cell>
          <cell r="Y407" t="str">
            <v>A2340 Overhead</v>
          </cell>
          <cell r="AB407">
            <v>0</v>
          </cell>
          <cell r="AC407">
            <v>0</v>
          </cell>
          <cell r="AD407">
            <v>0</v>
          </cell>
        </row>
        <row r="408">
          <cell r="A408">
            <v>110032</v>
          </cell>
          <cell r="B408" t="str">
            <v>CLINICAL HEALTH EXTERNAL MEDICAL REFERRALS &amp; THIRD PARTY MEDICAL SERVICES</v>
          </cell>
          <cell r="C408">
            <v>110032</v>
          </cell>
          <cell r="D408" t="str">
            <v>CLINICAL HEALTH EXTERNAL MEDICAL REFERRALS &amp; THIRD PARTY MEDICAL SERVICES</v>
          </cell>
          <cell r="E408">
            <v>415004</v>
          </cell>
          <cell r="F408">
            <v>4150</v>
          </cell>
          <cell r="G408" t="str">
            <v>G&amp;A</v>
          </cell>
          <cell r="H408" t="str">
            <v>BASE JV</v>
          </cell>
          <cell r="I408" t="str">
            <v>HR</v>
          </cell>
          <cell r="J408" t="str">
            <v>HR</v>
          </cell>
          <cell r="K408" t="str">
            <v>Regional Health Manager</v>
          </cell>
          <cell r="L408" t="str">
            <v>GDMO/Specialist Physician</v>
          </cell>
          <cell r="M408" t="str">
            <v>CHIGBO ENENMO</v>
          </cell>
          <cell r="N408" t="str">
            <v>HR</v>
          </cell>
          <cell r="O408" t="str">
            <v>AJILIMA- ISAAC, HAWA</v>
          </cell>
          <cell r="P408" t="str">
            <v>MAUREEN.WILLIAMS@SHELL.COM</v>
          </cell>
          <cell r="Q408" t="str">
            <v>OPEX</v>
          </cell>
          <cell r="R408" t="str">
            <v>OPEX</v>
          </cell>
          <cell r="S408" t="str">
            <v>NON SAL</v>
          </cell>
          <cell r="T408" t="str">
            <v>N/A</v>
          </cell>
          <cell r="U408" t="str">
            <v>N/A</v>
          </cell>
          <cell r="V408" t="str">
            <v>C_OPSE_OIL_Z11</v>
          </cell>
          <cell r="W408" t="str">
            <v>P236.04 HR</v>
          </cell>
          <cell r="X408" t="str">
            <v>S7200 Services</v>
          </cell>
          <cell r="Y408" t="str">
            <v>A2340 Overhead</v>
          </cell>
          <cell r="AB408">
            <v>215345440</v>
          </cell>
          <cell r="AC408">
            <v>675274.67298876285</v>
          </cell>
          <cell r="AD408">
            <v>1381325.2959395824</v>
          </cell>
        </row>
        <row r="409">
          <cell r="A409">
            <v>102257</v>
          </cell>
          <cell r="B409" t="str">
            <v>OGUNU HOSPITAL OCCUPATIONAL HEALTH AND HYGEINE_MEDICAL</v>
          </cell>
          <cell r="C409">
            <v>110033</v>
          </cell>
          <cell r="D409" t="str">
            <v>CLINICAL HEALTH  SUPPORT SERVICES</v>
          </cell>
          <cell r="E409">
            <v>415004</v>
          </cell>
          <cell r="F409">
            <v>4150</v>
          </cell>
          <cell r="G409" t="str">
            <v>G&amp;A</v>
          </cell>
          <cell r="H409" t="str">
            <v>BASE JV</v>
          </cell>
          <cell r="I409" t="str">
            <v>HR</v>
          </cell>
          <cell r="J409" t="str">
            <v>HR</v>
          </cell>
          <cell r="K409" t="str">
            <v>Regional Health Manager</v>
          </cell>
          <cell r="L409" t="str">
            <v>GDMO/Specialist Physician</v>
          </cell>
          <cell r="M409" t="str">
            <v>CHIGBO ENENMO</v>
          </cell>
          <cell r="N409" t="str">
            <v>HR</v>
          </cell>
          <cell r="O409" t="str">
            <v>AJILIMA- ISAAC, HAWA</v>
          </cell>
          <cell r="P409" t="str">
            <v>MAUREEN.WILLIAMS@SHELL.COM</v>
          </cell>
          <cell r="Q409" t="str">
            <v>OPEX</v>
          </cell>
          <cell r="R409" t="str">
            <v>OPEX</v>
          </cell>
          <cell r="S409" t="str">
            <v>NON SAL</v>
          </cell>
          <cell r="T409" t="str">
            <v>N/A</v>
          </cell>
          <cell r="U409" t="str">
            <v>N/A</v>
          </cell>
          <cell r="V409" t="str">
            <v>N/A</v>
          </cell>
          <cell r="W409" t="str">
            <v>P236.04 HR</v>
          </cell>
          <cell r="X409" t="str">
            <v>S7200 Services</v>
          </cell>
          <cell r="Y409" t="str">
            <v>A2340 Overhead</v>
          </cell>
          <cell r="AB409">
            <v>0</v>
          </cell>
          <cell r="AC409">
            <v>0</v>
          </cell>
          <cell r="AD409">
            <v>0</v>
          </cell>
        </row>
        <row r="410">
          <cell r="A410">
            <v>110033</v>
          </cell>
          <cell r="B410" t="str">
            <v>CLINICAL HEALTH  SUPPORT SERVICES</v>
          </cell>
          <cell r="C410">
            <v>110033</v>
          </cell>
          <cell r="D410" t="str">
            <v>CLINICAL HEALTH  SUPPORT SERVICES</v>
          </cell>
          <cell r="E410">
            <v>415004</v>
          </cell>
          <cell r="F410">
            <v>4150</v>
          </cell>
          <cell r="G410" t="str">
            <v>G&amp;A</v>
          </cell>
          <cell r="H410" t="str">
            <v>BASE JV</v>
          </cell>
          <cell r="I410" t="str">
            <v>HR</v>
          </cell>
          <cell r="J410" t="str">
            <v>HR</v>
          </cell>
          <cell r="K410" t="str">
            <v>Regional Health Manager</v>
          </cell>
          <cell r="L410" t="str">
            <v>GDMO/Specialist Physician</v>
          </cell>
          <cell r="M410" t="str">
            <v>CHIGBO ENENMO</v>
          </cell>
          <cell r="N410" t="str">
            <v>HR</v>
          </cell>
          <cell r="O410" t="str">
            <v>AJILIMA- ISAAC, HAWA</v>
          </cell>
          <cell r="P410" t="str">
            <v>MAUREEN.WILLIAMS@SHELL.COM</v>
          </cell>
          <cell r="Q410" t="str">
            <v>OPEX</v>
          </cell>
          <cell r="R410" t="str">
            <v>OPEX</v>
          </cell>
          <cell r="S410" t="str">
            <v>NON SAL</v>
          </cell>
          <cell r="T410" t="str">
            <v>N/A</v>
          </cell>
          <cell r="U410" t="str">
            <v>N/A</v>
          </cell>
          <cell r="V410" t="str">
            <v>C_OPSE_OIL_Z11</v>
          </cell>
          <cell r="W410" t="str">
            <v>P236.04 HR</v>
          </cell>
          <cell r="X410" t="str">
            <v>S7200 Services</v>
          </cell>
          <cell r="Y410" t="str">
            <v>A2340 Overhead</v>
          </cell>
          <cell r="AB410">
            <v>60341520</v>
          </cell>
          <cell r="AC410">
            <v>0</v>
          </cell>
          <cell r="AD410">
            <v>197841.04918032786</v>
          </cell>
        </row>
        <row r="411">
          <cell r="A411">
            <v>101447</v>
          </cell>
          <cell r="B411" t="str">
            <v xml:space="preserve">PNHCH OGUNU MEDICAL GENERAL             </v>
          </cell>
          <cell r="C411">
            <v>110036</v>
          </cell>
          <cell r="D411" t="str">
            <v>CLINICAL HEALTH MEDICAL EMERGENCY RESPONSE</v>
          </cell>
          <cell r="E411">
            <v>415004</v>
          </cell>
          <cell r="F411">
            <v>4150</v>
          </cell>
          <cell r="G411" t="str">
            <v>G&amp;A</v>
          </cell>
          <cell r="H411" t="str">
            <v>BASE JV</v>
          </cell>
          <cell r="I411" t="str">
            <v>HR</v>
          </cell>
          <cell r="J411" t="str">
            <v>HR</v>
          </cell>
          <cell r="K411" t="str">
            <v>Regional Health Manager</v>
          </cell>
          <cell r="L411" t="str">
            <v>GDMO/Specialist Physician</v>
          </cell>
          <cell r="M411" t="str">
            <v>CHIGBO ENENMO</v>
          </cell>
          <cell r="N411" t="str">
            <v>HR</v>
          </cell>
          <cell r="O411" t="str">
            <v>AJILIMA- ISAAC, HAWA</v>
          </cell>
          <cell r="P411" t="str">
            <v>MAUREEN.WILLIAMS@SHELL.COM</v>
          </cell>
          <cell r="Q411" t="str">
            <v>OPEX</v>
          </cell>
          <cell r="R411" t="str">
            <v>OPEX</v>
          </cell>
          <cell r="S411" t="str">
            <v>NON SAL</v>
          </cell>
          <cell r="T411" t="str">
            <v>N/A</v>
          </cell>
          <cell r="U411" t="str">
            <v>N/A</v>
          </cell>
          <cell r="V411" t="str">
            <v>N/A</v>
          </cell>
          <cell r="W411" t="str">
            <v>P236.04 HR</v>
          </cell>
          <cell r="X411" t="str">
            <v>S7200 Services</v>
          </cell>
          <cell r="Y411" t="str">
            <v>A2340 Overhead</v>
          </cell>
          <cell r="AB411">
            <v>0</v>
          </cell>
          <cell r="AC411">
            <v>0</v>
          </cell>
          <cell r="AD411">
            <v>0</v>
          </cell>
        </row>
        <row r="412">
          <cell r="A412">
            <v>102256</v>
          </cell>
          <cell r="B412" t="str">
            <v>OGUNU HOSPITAL OTHER MEDICAL SERVICES_MEDICAL</v>
          </cell>
          <cell r="C412">
            <v>110036</v>
          </cell>
          <cell r="D412" t="str">
            <v>CLINICAL HEALTH MEDICAL EMERGENCY RESPONSE</v>
          </cell>
          <cell r="E412">
            <v>415004</v>
          </cell>
          <cell r="F412">
            <v>4150</v>
          </cell>
          <cell r="G412" t="str">
            <v>G&amp;A</v>
          </cell>
          <cell r="H412" t="str">
            <v>BASE JV</v>
          </cell>
          <cell r="I412" t="str">
            <v>HR</v>
          </cell>
          <cell r="J412" t="str">
            <v>HR</v>
          </cell>
          <cell r="K412" t="str">
            <v>Regional Health Manager</v>
          </cell>
          <cell r="L412" t="str">
            <v>GDMO/Specialist Physician</v>
          </cell>
          <cell r="M412" t="str">
            <v>CHIGBO ENENMO</v>
          </cell>
          <cell r="N412" t="str">
            <v>HR</v>
          </cell>
          <cell r="O412" t="str">
            <v>AJILIMA- ISAAC, HAWA</v>
          </cell>
          <cell r="P412" t="str">
            <v>MAUREEN.WILLIAMS@SHELL.COM</v>
          </cell>
          <cell r="Q412" t="str">
            <v>OPEX</v>
          </cell>
          <cell r="R412" t="str">
            <v>OPEX</v>
          </cell>
          <cell r="S412" t="str">
            <v>NON SAL</v>
          </cell>
          <cell r="T412" t="str">
            <v>N/A</v>
          </cell>
          <cell r="U412" t="str">
            <v>N/A</v>
          </cell>
          <cell r="V412" t="str">
            <v>N/A</v>
          </cell>
          <cell r="W412" t="str">
            <v>P236.04 HR</v>
          </cell>
          <cell r="X412" t="str">
            <v>S7200 Services</v>
          </cell>
          <cell r="Y412" t="str">
            <v>A2340 Overhead</v>
          </cell>
          <cell r="AB412">
            <v>0</v>
          </cell>
          <cell r="AC412">
            <v>0</v>
          </cell>
          <cell r="AD412">
            <v>0</v>
          </cell>
        </row>
        <row r="413">
          <cell r="A413">
            <v>110036</v>
          </cell>
          <cell r="B413" t="str">
            <v>CLINICAL HEALTH MEDICAL EMERGENCY RESPONSE</v>
          </cell>
          <cell r="C413">
            <v>110036</v>
          </cell>
          <cell r="D413" t="str">
            <v>CLINICAL HEALTH MEDICAL EMERGENCY RESPONSE</v>
          </cell>
          <cell r="E413">
            <v>415004</v>
          </cell>
          <cell r="F413">
            <v>4150</v>
          </cell>
          <cell r="G413" t="str">
            <v>G&amp;A</v>
          </cell>
          <cell r="H413" t="str">
            <v>BASE JV</v>
          </cell>
          <cell r="I413" t="str">
            <v>HR</v>
          </cell>
          <cell r="J413" t="str">
            <v>HR</v>
          </cell>
          <cell r="K413" t="str">
            <v>Regional Health Manager</v>
          </cell>
          <cell r="L413" t="str">
            <v>GDMO/Specialist Physician</v>
          </cell>
          <cell r="M413" t="str">
            <v>CHIGBO ENENMO</v>
          </cell>
          <cell r="N413" t="str">
            <v>HR</v>
          </cell>
          <cell r="O413" t="str">
            <v>AJILIMA- ISAAC, HAWA</v>
          </cell>
          <cell r="P413" t="str">
            <v>MAUREEN.WILLIAMS@SHELL.COM</v>
          </cell>
          <cell r="Q413" t="str">
            <v>OPEX</v>
          </cell>
          <cell r="R413" t="str">
            <v>OPEX</v>
          </cell>
          <cell r="S413" t="str">
            <v>NON SAL</v>
          </cell>
          <cell r="T413" t="str">
            <v>N/A</v>
          </cell>
          <cell r="U413" t="str">
            <v>N/A</v>
          </cell>
          <cell r="V413" t="str">
            <v>C_OPSE_OIL_Z11</v>
          </cell>
          <cell r="W413" t="str">
            <v>P236.04 HR</v>
          </cell>
          <cell r="X413" t="str">
            <v>S7200 Services</v>
          </cell>
          <cell r="Y413" t="str">
            <v>A2340 Overhead</v>
          </cell>
          <cell r="AB413">
            <v>40250029</v>
          </cell>
          <cell r="AC413">
            <v>149820</v>
          </cell>
          <cell r="AD413">
            <v>281787.30819672131</v>
          </cell>
        </row>
        <row r="414">
          <cell r="A414">
            <v>110038</v>
          </cell>
          <cell r="B414" t="str">
            <v>CLINICAL HEALTH MEDICAL CONSULTANCY SERVICES</v>
          </cell>
          <cell r="C414">
            <v>110038</v>
          </cell>
          <cell r="D414" t="str">
            <v>CLINICAL HEALTH MEDICAL CONSULTANCY SERVICES</v>
          </cell>
          <cell r="E414">
            <v>415004</v>
          </cell>
          <cell r="F414">
            <v>4150</v>
          </cell>
          <cell r="G414" t="str">
            <v>G&amp;A</v>
          </cell>
          <cell r="H414" t="str">
            <v>BASE JV</v>
          </cell>
          <cell r="I414" t="str">
            <v>HR</v>
          </cell>
          <cell r="J414" t="str">
            <v>HR</v>
          </cell>
          <cell r="K414" t="str">
            <v>Regional Health Manager</v>
          </cell>
          <cell r="L414" t="str">
            <v>GDMO/Specialist Physician</v>
          </cell>
          <cell r="M414" t="str">
            <v>CHIGBO ENENMO</v>
          </cell>
          <cell r="N414" t="str">
            <v>HR</v>
          </cell>
          <cell r="O414" t="str">
            <v>AJILIMA- ISAAC, HAWA</v>
          </cell>
          <cell r="P414" t="str">
            <v>MAUREEN.WILLIAMS@SHELL.COM</v>
          </cell>
          <cell r="Q414" t="str">
            <v>OPEX</v>
          </cell>
          <cell r="R414" t="str">
            <v>OPEX</v>
          </cell>
          <cell r="S414" t="str">
            <v>NON SAL</v>
          </cell>
          <cell r="T414" t="str">
            <v>N/A</v>
          </cell>
          <cell r="U414" t="str">
            <v>N/A</v>
          </cell>
          <cell r="V414" t="str">
            <v>C_OPSE_OIL_Z11</v>
          </cell>
          <cell r="W414" t="str">
            <v>P236.04 HR</v>
          </cell>
          <cell r="X414" t="str">
            <v>S7200 Services</v>
          </cell>
          <cell r="Y414" t="str">
            <v>A2340 Overhead</v>
          </cell>
          <cell r="AB414">
            <v>75290232</v>
          </cell>
          <cell r="AC414">
            <v>0</v>
          </cell>
          <cell r="AD414">
            <v>246853.21967213115</v>
          </cell>
        </row>
        <row r="415">
          <cell r="A415">
            <v>113170</v>
          </cell>
          <cell r="B415" t="str">
            <v>OVERHEADS, PNHCH CORPORATE HEALTH SERVICES_ADMIN COST</v>
          </cell>
          <cell r="C415">
            <v>110038</v>
          </cell>
          <cell r="D415" t="str">
            <v>CLINICAL HEALTH MEDICAL CONSULTANCY SERVICES</v>
          </cell>
          <cell r="E415">
            <v>415004</v>
          </cell>
          <cell r="F415">
            <v>4150</v>
          </cell>
          <cell r="G415" t="str">
            <v>G&amp;A</v>
          </cell>
          <cell r="H415" t="str">
            <v>BASE JV</v>
          </cell>
          <cell r="I415" t="str">
            <v>HR</v>
          </cell>
          <cell r="J415" t="str">
            <v>HR</v>
          </cell>
          <cell r="K415" t="str">
            <v>Regional Health Manager</v>
          </cell>
          <cell r="L415" t="str">
            <v>GDMO/Specialist Physician</v>
          </cell>
          <cell r="M415" t="str">
            <v>CHIGBO ENENMO</v>
          </cell>
          <cell r="N415" t="str">
            <v>HR</v>
          </cell>
          <cell r="O415" t="str">
            <v>AJILIMA- ISAAC, HAWA</v>
          </cell>
          <cell r="P415" t="str">
            <v>MAUREEN.WILLIAMS@SHELL.COM</v>
          </cell>
          <cell r="Q415" t="str">
            <v>OPEX</v>
          </cell>
          <cell r="R415" t="str">
            <v>OPEX</v>
          </cell>
          <cell r="S415" t="str">
            <v>NON SAL</v>
          </cell>
          <cell r="T415" t="str">
            <v>N/A</v>
          </cell>
          <cell r="U415" t="str">
            <v>N/A</v>
          </cell>
          <cell r="V415" t="str">
            <v>N/A</v>
          </cell>
          <cell r="W415" t="str">
            <v>P236.04 HR</v>
          </cell>
          <cell r="X415" t="str">
            <v>S7200 Services</v>
          </cell>
          <cell r="Y415" t="str">
            <v>A2340 Overhead</v>
          </cell>
          <cell r="AB415">
            <v>0</v>
          </cell>
          <cell r="AC415">
            <v>0</v>
          </cell>
          <cell r="AD415">
            <v>0</v>
          </cell>
        </row>
        <row r="416">
          <cell r="A416">
            <v>110039</v>
          </cell>
          <cell r="B416" t="str">
            <v>CLINICAL HEALTH STAFF TRAVELS AND HOTEL COSTS</v>
          </cell>
          <cell r="C416">
            <v>110039</v>
          </cell>
          <cell r="D416" t="str">
            <v>CLINICAL HEALTH STAFF TRAVELS AND HOTEL COSTS</v>
          </cell>
          <cell r="E416">
            <v>415004</v>
          </cell>
          <cell r="F416">
            <v>4150</v>
          </cell>
          <cell r="G416" t="str">
            <v>G&amp;A</v>
          </cell>
          <cell r="H416" t="str">
            <v>BASE JV</v>
          </cell>
          <cell r="I416" t="str">
            <v>HR</v>
          </cell>
          <cell r="J416" t="str">
            <v>HR</v>
          </cell>
          <cell r="K416" t="str">
            <v>Regional Health Manager</v>
          </cell>
          <cell r="L416" t="str">
            <v>GDMO/Specialist Physician</v>
          </cell>
          <cell r="M416" t="str">
            <v>CHIGBO ENENMO</v>
          </cell>
          <cell r="N416" t="str">
            <v>HR</v>
          </cell>
          <cell r="O416" t="str">
            <v>AJILIMA- ISAAC, HAWA</v>
          </cell>
          <cell r="P416" t="str">
            <v>MAUREEN.WILLIAMS@SHELL.COM</v>
          </cell>
          <cell r="Q416" t="str">
            <v>OPEX</v>
          </cell>
          <cell r="R416" t="str">
            <v>OPEX</v>
          </cell>
          <cell r="S416" t="str">
            <v>NON SAL</v>
          </cell>
          <cell r="T416" t="str">
            <v>N/A</v>
          </cell>
          <cell r="U416" t="str">
            <v>N/A</v>
          </cell>
          <cell r="V416" t="str">
            <v>C_OPSE_OIL_Z11</v>
          </cell>
          <cell r="W416" t="str">
            <v>P236.04 HR</v>
          </cell>
          <cell r="X416" t="str">
            <v>S7200 Services</v>
          </cell>
          <cell r="Y416" t="str">
            <v>A2340 Overhead</v>
          </cell>
          <cell r="AB416">
            <v>5758639.2000000002</v>
          </cell>
          <cell r="AC416">
            <v>8424</v>
          </cell>
          <cell r="AD416">
            <v>27304.784262295081</v>
          </cell>
        </row>
        <row r="417">
          <cell r="A417">
            <v>113306</v>
          </cell>
          <cell r="B417" t="str">
            <v>OVERHEADS, PNHCH CORPORATE HEALTH SERVICES_TRAVEL &amp; HOTEL</v>
          </cell>
          <cell r="C417">
            <v>110039</v>
          </cell>
          <cell r="D417" t="str">
            <v>CLINICAL HEALTH STAFF TRAVELS AND HOTEL COSTS</v>
          </cell>
          <cell r="E417">
            <v>415004</v>
          </cell>
          <cell r="F417">
            <v>4150</v>
          </cell>
          <cell r="G417" t="str">
            <v>G&amp;A</v>
          </cell>
          <cell r="H417" t="str">
            <v>BASE JV</v>
          </cell>
          <cell r="I417" t="str">
            <v>HR</v>
          </cell>
          <cell r="J417" t="str">
            <v>HR</v>
          </cell>
          <cell r="K417" t="str">
            <v>Regional Health Manager</v>
          </cell>
          <cell r="L417" t="str">
            <v>GDMO/Specialist Physician</v>
          </cell>
          <cell r="M417" t="str">
            <v>CHIGBO ENENMO</v>
          </cell>
          <cell r="N417" t="str">
            <v>HR</v>
          </cell>
          <cell r="O417" t="str">
            <v>AJILIMA- ISAAC, HAWA</v>
          </cell>
          <cell r="P417" t="str">
            <v>MAUREEN.WILLIAMS@SHELL.COM</v>
          </cell>
          <cell r="Q417" t="str">
            <v>OPEX</v>
          </cell>
          <cell r="R417" t="str">
            <v>OPEX</v>
          </cell>
          <cell r="S417" t="str">
            <v>NON SAL</v>
          </cell>
          <cell r="T417" t="str">
            <v>N/A</v>
          </cell>
          <cell r="U417" t="str">
            <v>N/A</v>
          </cell>
          <cell r="V417" t="str">
            <v>N/A</v>
          </cell>
          <cell r="W417" t="str">
            <v>P236.04 HR</v>
          </cell>
          <cell r="X417" t="str">
            <v>S7200 Services</v>
          </cell>
          <cell r="Y417" t="str">
            <v>A2340 Overhead</v>
          </cell>
          <cell r="AB417">
            <v>0</v>
          </cell>
          <cell r="AC417">
            <v>0</v>
          </cell>
          <cell r="AD417">
            <v>0</v>
          </cell>
        </row>
        <row r="418">
          <cell r="A418">
            <v>110041</v>
          </cell>
          <cell r="B418" t="str">
            <v>OCCUPATIONAL HEALTH MEDICAL CONSULTANCY SERVICES</v>
          </cell>
          <cell r="C418">
            <v>110041</v>
          </cell>
          <cell r="D418" t="str">
            <v>OCCUPATIONAL HEALTH MEDICAL CONSULTANCY SERVICES</v>
          </cell>
          <cell r="E418">
            <v>415004</v>
          </cell>
          <cell r="F418">
            <v>4150</v>
          </cell>
          <cell r="G418" t="str">
            <v>G&amp;A</v>
          </cell>
          <cell r="H418" t="str">
            <v>BASE JV</v>
          </cell>
          <cell r="I418" t="str">
            <v>HR</v>
          </cell>
          <cell r="J418" t="str">
            <v>HR</v>
          </cell>
          <cell r="K418" t="str">
            <v>Regional Health Manager</v>
          </cell>
          <cell r="L418" t="str">
            <v>GDMO/Specialist Physician</v>
          </cell>
          <cell r="M418" t="str">
            <v>CHIGBO ENENMO</v>
          </cell>
          <cell r="N418" t="str">
            <v>HR</v>
          </cell>
          <cell r="O418" t="str">
            <v>AJILIMA- ISAAC, HAWA</v>
          </cell>
          <cell r="P418" t="str">
            <v>MAUREEN.WILLIAMS@SHELL.COM</v>
          </cell>
          <cell r="Q418" t="str">
            <v>OPEX</v>
          </cell>
          <cell r="R418" t="str">
            <v>OPEX</v>
          </cell>
          <cell r="S418" t="str">
            <v>NON SAL</v>
          </cell>
          <cell r="T418" t="str">
            <v>N/A</v>
          </cell>
          <cell r="U418" t="str">
            <v>N/A</v>
          </cell>
          <cell r="V418" t="str">
            <v>C_OPSE_OIL_Z11</v>
          </cell>
          <cell r="W418" t="str">
            <v>P236.04 HR</v>
          </cell>
          <cell r="X418" t="str">
            <v>S7200 Services</v>
          </cell>
          <cell r="Y418" t="str">
            <v>A2340 Overhead</v>
          </cell>
          <cell r="AB418">
            <v>90104755.480000004</v>
          </cell>
          <cell r="AC418">
            <v>0</v>
          </cell>
          <cell r="AD418">
            <v>295425.42780327873</v>
          </cell>
        </row>
        <row r="419">
          <cell r="A419">
            <v>109271</v>
          </cell>
          <cell r="B419" t="str">
            <v xml:space="preserve">GBARAN UBIE NDDC FEES PH2               </v>
          </cell>
          <cell r="C419" t="str">
            <v>102548_MCA2</v>
          </cell>
          <cell r="D419" t="str">
            <v>NIGER DELTA DEVELOPMENT COMMISSION_AF</v>
          </cell>
          <cell r="E419">
            <v>428000</v>
          </cell>
          <cell r="F419">
            <v>4280</v>
          </cell>
          <cell r="G419" t="str">
            <v>G&amp;A</v>
          </cell>
          <cell r="H419" t="str">
            <v>MCA2 - GU</v>
          </cell>
          <cell r="I419" t="str">
            <v>FINANCE</v>
          </cell>
          <cell r="J419" t="str">
            <v>FINANCE</v>
          </cell>
          <cell r="K419" t="str">
            <v>SPDC Finance Director</v>
          </cell>
          <cell r="L419" t="str">
            <v>Regional Head, Budgeting &amp; Fin Planning</v>
          </cell>
          <cell r="M419" t="str">
            <v>CHIGBO ENENMO</v>
          </cell>
          <cell r="N419" t="str">
            <v>FINANCE - NDDC</v>
          </cell>
          <cell r="O419" t="str">
            <v>AJILIMA- ISAAC, HAWA</v>
          </cell>
          <cell r="P419" t="str">
            <v>OLUSINA.AKANNI@SHELL.COM</v>
          </cell>
          <cell r="Q419" t="str">
            <v>OPEX</v>
          </cell>
          <cell r="R419" t="str">
            <v>OPEX</v>
          </cell>
          <cell r="S419" t="str">
            <v>NDDC</v>
          </cell>
          <cell r="T419" t="str">
            <v>N/A</v>
          </cell>
          <cell r="U419" t="str">
            <v>N/A</v>
          </cell>
          <cell r="V419" t="str">
            <v>C_OPSE_OIL_Z11</v>
          </cell>
          <cell r="W419" t="str">
            <v>P244 NDDC</v>
          </cell>
          <cell r="X419" t="str">
            <v>S7900 Other Expenses</v>
          </cell>
          <cell r="Y419" t="str">
            <v>A2320 Other Operating Cost</v>
          </cell>
          <cell r="AB419">
            <v>0</v>
          </cell>
          <cell r="AC419">
            <v>0</v>
          </cell>
          <cell r="AD419">
            <v>0</v>
          </cell>
        </row>
        <row r="420">
          <cell r="A420">
            <v>113327</v>
          </cell>
          <cell r="B420" t="str">
            <v>OVERHEADS, PNHCHW CORPORATE HEALTH SERVICES, WEST_ADMIN SERVICE COST</v>
          </cell>
          <cell r="C420">
            <v>110041</v>
          </cell>
          <cell r="D420" t="str">
            <v>OCCUPATIONAL HEALTH MEDICAL CONSULTANCY SERVICES</v>
          </cell>
          <cell r="E420">
            <v>415004</v>
          </cell>
          <cell r="F420">
            <v>4150</v>
          </cell>
          <cell r="G420" t="str">
            <v>G&amp;A</v>
          </cell>
          <cell r="H420" t="str">
            <v>BASE JV</v>
          </cell>
          <cell r="I420" t="str">
            <v>HR</v>
          </cell>
          <cell r="J420" t="str">
            <v>HR</v>
          </cell>
          <cell r="K420" t="str">
            <v>Regional Health Manager</v>
          </cell>
          <cell r="L420" t="str">
            <v>GDMO/Specialist Physician</v>
          </cell>
          <cell r="M420" t="str">
            <v>CHIGBO ENENMO</v>
          </cell>
          <cell r="N420" t="str">
            <v>HR</v>
          </cell>
          <cell r="O420" t="str">
            <v>AJILIMA- ISAAC, HAWA</v>
          </cell>
          <cell r="P420" t="str">
            <v>MAUREEN.WILLIAMS@SHELL.COM</v>
          </cell>
          <cell r="Q420" t="str">
            <v>OPEX</v>
          </cell>
          <cell r="R420" t="str">
            <v>OPEX</v>
          </cell>
          <cell r="S420" t="str">
            <v>NON SAL</v>
          </cell>
          <cell r="T420" t="str">
            <v>N/A</v>
          </cell>
          <cell r="U420" t="str">
            <v>N/A</v>
          </cell>
          <cell r="V420" t="str">
            <v>N/A</v>
          </cell>
          <cell r="W420" t="str">
            <v>P236.04 HR</v>
          </cell>
          <cell r="X420" t="str">
            <v>S7200 Services</v>
          </cell>
          <cell r="Y420" t="str">
            <v>A2340 Overhead</v>
          </cell>
          <cell r="AB420">
            <v>0</v>
          </cell>
          <cell r="AC420">
            <v>0</v>
          </cell>
          <cell r="AD420">
            <v>0</v>
          </cell>
        </row>
        <row r="421">
          <cell r="A421">
            <v>110518</v>
          </cell>
          <cell r="B421" t="str">
            <v xml:space="preserve"> NDR ANNUAL STATUTORY PAYMENTS </v>
          </cell>
          <cell r="C421">
            <v>110518</v>
          </cell>
          <cell r="D421" t="str">
            <v>NDR ANNUAL STATUTORY PAYMENT</v>
          </cell>
          <cell r="E421">
            <v>11002</v>
          </cell>
          <cell r="F421">
            <v>110</v>
          </cell>
          <cell r="G421" t="str">
            <v>EXCOM</v>
          </cell>
          <cell r="H421" t="str">
            <v>BASE JV</v>
          </cell>
          <cell r="I421" t="str">
            <v>P&amp;T</v>
          </cell>
          <cell r="J421" t="str">
            <v>WELLS</v>
          </cell>
          <cell r="K421" t="str">
            <v>GM Wells Ops SPDC</v>
          </cell>
          <cell r="L421" t="str">
            <v>Well Operations Manager, Swamp/Offshore</v>
          </cell>
          <cell r="M421" t="str">
            <v>MOJEED OKUNADE</v>
          </cell>
          <cell r="N421" t="str">
            <v>EXPLORATION</v>
          </cell>
          <cell r="O421" t="str">
            <v>AKINLAMI, OLUWAKEMI</v>
          </cell>
          <cell r="P421" t="str">
            <v>D.AMOGU@SHELL.COM</v>
          </cell>
          <cell r="Q421" t="str">
            <v>EXPEX</v>
          </cell>
          <cell r="R421" t="str">
            <v>CAPEX</v>
          </cell>
          <cell r="S421" t="str">
            <v>NON SAL</v>
          </cell>
          <cell r="T421" t="str">
            <v>N/A</v>
          </cell>
          <cell r="U421" t="str">
            <v>N/A</v>
          </cell>
          <cell r="AB421">
            <v>0</v>
          </cell>
          <cell r="AC421">
            <v>500000</v>
          </cell>
          <cell r="AD421">
            <v>500000</v>
          </cell>
        </row>
        <row r="422">
          <cell r="A422">
            <v>112869</v>
          </cell>
          <cell r="B422" t="str">
            <v>PEB DREDGING</v>
          </cell>
          <cell r="C422">
            <v>112869</v>
          </cell>
          <cell r="D422" t="str">
            <v>ASSET INTERGRITY DREDGING-PEB (DREDGING)</v>
          </cell>
          <cell r="E422">
            <v>412005</v>
          </cell>
          <cell r="F422">
            <v>4120</v>
          </cell>
          <cell r="G422" t="str">
            <v>OF-CIVIL</v>
          </cell>
          <cell r="H422" t="str">
            <v>BASE JV</v>
          </cell>
          <cell r="I422" t="str">
            <v>PRODUCTION</v>
          </cell>
          <cell r="J422" t="str">
            <v>PRODUCTION</v>
          </cell>
          <cell r="K422" t="str">
            <v>Asset Manager, Swamp East Hub</v>
          </cell>
          <cell r="L422" t="str">
            <v>Asset Management Integration Lead</v>
          </cell>
          <cell r="M422" t="str">
            <v>IRETI OMOTOSO</v>
          </cell>
          <cell r="N422" t="str">
            <v>PRODUCTION</v>
          </cell>
          <cell r="O422" t="str">
            <v>AZUBUIKE, JOHN</v>
          </cell>
          <cell r="P422" t="str">
            <v>PREYE.ORUBIDE@SHELL.COM</v>
          </cell>
          <cell r="Q422" t="str">
            <v>OPEX</v>
          </cell>
          <cell r="R422" t="str">
            <v>OPEX</v>
          </cell>
          <cell r="S422" t="str">
            <v>NON SAL</v>
          </cell>
          <cell r="T422" t="str">
            <v>N/A</v>
          </cell>
          <cell r="U422" t="str">
            <v>N/A</v>
          </cell>
          <cell r="V422" t="str">
            <v>N/A</v>
          </cell>
          <cell r="W422" t="str">
            <v>P231 Production Operations</v>
          </cell>
          <cell r="X422" t="str">
            <v>S7200 Services</v>
          </cell>
          <cell r="Y422" t="str">
            <v>A2110 Production Operations</v>
          </cell>
          <cell r="AB422">
            <v>0</v>
          </cell>
          <cell r="AC422">
            <v>0</v>
          </cell>
          <cell r="AD422">
            <v>0</v>
          </cell>
        </row>
        <row r="423">
          <cell r="A423" t="str">
            <v>O.NG.PBE.N1F.FAC.71300D</v>
          </cell>
          <cell r="B423" t="str">
            <v>NEMBE 1 FLOW STATION + AGG DREDGING</v>
          </cell>
          <cell r="C423">
            <v>112869</v>
          </cell>
          <cell r="D423" t="str">
            <v>ASSET INTERGRITY DREDGING-PEB (DREDGING)</v>
          </cell>
          <cell r="E423">
            <v>412005</v>
          </cell>
          <cell r="F423">
            <v>4120</v>
          </cell>
          <cell r="G423" t="str">
            <v>OF-CIVIL</v>
          </cell>
          <cell r="H423" t="str">
            <v>BASE JV</v>
          </cell>
          <cell r="I423" t="str">
            <v>PRODUCTION</v>
          </cell>
          <cell r="J423" t="str">
            <v>PRODUCTION</v>
          </cell>
          <cell r="K423" t="str">
            <v>Asset Manager, Swamp East Hub</v>
          </cell>
          <cell r="L423" t="str">
            <v>Asset Management Integration Lead</v>
          </cell>
          <cell r="M423" t="str">
            <v>IRETI OMOTOSO</v>
          </cell>
          <cell r="N423" t="str">
            <v>PRODUCTION</v>
          </cell>
          <cell r="O423" t="str">
            <v>AZUBUIKE, JOHN</v>
          </cell>
          <cell r="P423" t="str">
            <v>PREYE.ORUBIDE@SHELL.COM</v>
          </cell>
          <cell r="Q423" t="str">
            <v>OPEX</v>
          </cell>
          <cell r="R423" t="str">
            <v>OPEX</v>
          </cell>
          <cell r="S423" t="str">
            <v>NON SAL</v>
          </cell>
          <cell r="T423" t="str">
            <v>N/A</v>
          </cell>
          <cell r="U423" t="str">
            <v>N/A</v>
          </cell>
          <cell r="V423" t="str">
            <v>N/A</v>
          </cell>
          <cell r="W423" t="str">
            <v>P231 Production Operations</v>
          </cell>
          <cell r="X423" t="str">
            <v>S7200 Services</v>
          </cell>
          <cell r="Y423" t="str">
            <v>A2110 Production Operations</v>
          </cell>
          <cell r="AB423">
            <v>0</v>
          </cell>
          <cell r="AC423">
            <v>0</v>
          </cell>
          <cell r="AD423">
            <v>0</v>
          </cell>
        </row>
        <row r="424">
          <cell r="A424">
            <v>112870</v>
          </cell>
          <cell r="B424" t="str">
            <v>PEC DREDGING</v>
          </cell>
          <cell r="C424">
            <v>112870</v>
          </cell>
          <cell r="D424" t="str">
            <v>ASSET INTEGRITY DREDGING PEC (DREDGING)</v>
          </cell>
          <cell r="E424">
            <v>412005</v>
          </cell>
          <cell r="F424">
            <v>4120</v>
          </cell>
          <cell r="G424" t="str">
            <v>OF-CIVIL</v>
          </cell>
          <cell r="H424" t="str">
            <v>BASE JV</v>
          </cell>
          <cell r="I424" t="str">
            <v>PRODUCTION</v>
          </cell>
          <cell r="J424" t="str">
            <v>PRODUCTION</v>
          </cell>
          <cell r="K424" t="str">
            <v>Asset Manager, Swamp East Hub</v>
          </cell>
          <cell r="L424" t="str">
            <v>Asset Management Integration Lead</v>
          </cell>
          <cell r="M424" t="str">
            <v>IRETI OMOTOSO</v>
          </cell>
          <cell r="N424" t="str">
            <v>PRODUCTION</v>
          </cell>
          <cell r="O424" t="str">
            <v>AZUBUIKE, JOHN</v>
          </cell>
          <cell r="P424" t="str">
            <v>PREYE.ORUBIDE@SHELL.COM</v>
          </cell>
          <cell r="Q424" t="str">
            <v>OPEX</v>
          </cell>
          <cell r="R424" t="str">
            <v>OPEX</v>
          </cell>
          <cell r="S424" t="str">
            <v>NON SAL</v>
          </cell>
          <cell r="T424" t="str">
            <v>N/A</v>
          </cell>
          <cell r="U424" t="str">
            <v>N/A</v>
          </cell>
          <cell r="V424" t="str">
            <v>C_OPSE_OIL_Z11</v>
          </cell>
          <cell r="W424" t="str">
            <v>P231 Production Operations</v>
          </cell>
          <cell r="X424" t="str">
            <v>S7200 Services</v>
          </cell>
          <cell r="Y424" t="str">
            <v>A2110 Production Operations</v>
          </cell>
          <cell r="AB424">
            <v>0</v>
          </cell>
          <cell r="AC424">
            <v>0</v>
          </cell>
          <cell r="AD424">
            <v>0</v>
          </cell>
        </row>
        <row r="425">
          <cell r="A425" t="str">
            <v>O.NG.PBE.SKG.FAC.71300D</v>
          </cell>
          <cell r="B425" t="str">
            <v>SOKU GAS PLANT DREDGING</v>
          </cell>
          <cell r="C425">
            <v>112870</v>
          </cell>
          <cell r="D425" t="str">
            <v>ASSET INTEGRITY DREDGING PEC (DREDGING)</v>
          </cell>
          <cell r="E425">
            <v>412005</v>
          </cell>
          <cell r="F425">
            <v>4120</v>
          </cell>
          <cell r="G425" t="str">
            <v>OF-CIVIL</v>
          </cell>
          <cell r="H425" t="str">
            <v>BASE JV</v>
          </cell>
          <cell r="I425" t="str">
            <v>PRODUCTION</v>
          </cell>
          <cell r="J425" t="str">
            <v>PRODUCTION</v>
          </cell>
          <cell r="K425" t="str">
            <v>Asset Manager, Swamp East Hub</v>
          </cell>
          <cell r="L425" t="str">
            <v>Asset Management Integration Lead</v>
          </cell>
          <cell r="M425" t="str">
            <v>IRETI OMOTOSO</v>
          </cell>
          <cell r="N425" t="str">
            <v>PRODUCTION</v>
          </cell>
          <cell r="O425" t="str">
            <v>AZUBUIKE, JOHN</v>
          </cell>
          <cell r="P425" t="str">
            <v>PREYE.ORUBIDE@SHELL.COM</v>
          </cell>
          <cell r="Q425" t="str">
            <v>OPEX</v>
          </cell>
          <cell r="R425" t="str">
            <v>OPEX</v>
          </cell>
          <cell r="S425" t="str">
            <v>NON SAL</v>
          </cell>
          <cell r="T425" t="str">
            <v>N/A</v>
          </cell>
          <cell r="U425" t="str">
            <v>N/A</v>
          </cell>
          <cell r="V425" t="str">
            <v>N/A</v>
          </cell>
          <cell r="W425" t="str">
            <v>P231 Production Operations</v>
          </cell>
          <cell r="X425" t="str">
            <v>S7200 Services</v>
          </cell>
          <cell r="Y425" t="str">
            <v>A2110 Production Operations</v>
          </cell>
          <cell r="AB425">
            <v>0</v>
          </cell>
          <cell r="AC425">
            <v>0</v>
          </cell>
          <cell r="AD425">
            <v>0</v>
          </cell>
        </row>
        <row r="426">
          <cell r="A426">
            <v>109402</v>
          </cell>
          <cell r="B426" t="str">
            <v>PT FIN WELLS/EXPLORATION OVERHEADS</v>
          </cell>
          <cell r="C426">
            <v>109402</v>
          </cell>
          <cell r="D426" t="str">
            <v>PT FIN WELLS/EXPLORATION OVERHEADS</v>
          </cell>
          <cell r="E426">
            <v>415002</v>
          </cell>
          <cell r="F426">
            <v>4150</v>
          </cell>
          <cell r="G426" t="str">
            <v>G&amp;A</v>
          </cell>
          <cell r="H426" t="str">
            <v>BASE JV</v>
          </cell>
          <cell r="I426" t="str">
            <v>FINANCE</v>
          </cell>
          <cell r="J426" t="str">
            <v>FINANCE</v>
          </cell>
          <cell r="K426" t="str">
            <v>SPDC Finance Director</v>
          </cell>
          <cell r="L426" t="str">
            <v>BFM Wells/Exploration</v>
          </cell>
          <cell r="M426" t="str">
            <v>CHIGBO ENENMO</v>
          </cell>
          <cell r="N426" t="str">
            <v>FINANCE</v>
          </cell>
          <cell r="O426" t="str">
            <v>AJILIMA- ISAAC, HAWA</v>
          </cell>
          <cell r="P426" t="str">
            <v>OLABISI.AKINYEMI@SHELL.COM</v>
          </cell>
          <cell r="Q426" t="str">
            <v>OPEX</v>
          </cell>
          <cell r="R426" t="str">
            <v>OPEX</v>
          </cell>
          <cell r="S426" t="str">
            <v>NON SAL</v>
          </cell>
          <cell r="T426" t="str">
            <v>N/A</v>
          </cell>
          <cell r="U426" t="str">
            <v>N/A</v>
          </cell>
          <cell r="V426" t="str">
            <v>C_OPSE_OIL_Z11</v>
          </cell>
          <cell r="W426" t="str">
            <v>P236.06 Finance and Taxation</v>
          </cell>
          <cell r="X426" t="str">
            <v>S7200 Services</v>
          </cell>
          <cell r="Y426" t="str">
            <v>A2340 Overhead</v>
          </cell>
          <cell r="AB426">
            <v>4935000</v>
          </cell>
          <cell r="AC426">
            <v>400</v>
          </cell>
          <cell r="AD426">
            <v>16580.327868852459</v>
          </cell>
        </row>
        <row r="427">
          <cell r="A427">
            <v>112894</v>
          </cell>
          <cell r="B427" t="str">
            <v>CAST SURVEILANCE WEST</v>
          </cell>
          <cell r="C427">
            <v>112894</v>
          </cell>
          <cell r="D427" t="str">
            <v>CAST SURVEILANCE WEST (SECURITY RUNNING COST)</v>
          </cell>
          <cell r="E427">
            <v>412002</v>
          </cell>
          <cell r="F427">
            <v>4120</v>
          </cell>
          <cell r="G427" t="str">
            <v>HSE</v>
          </cell>
          <cell r="H427" t="str">
            <v>BASE JV</v>
          </cell>
          <cell r="I427" t="str">
            <v>PRODUCTION</v>
          </cell>
          <cell r="J427" t="str">
            <v>PRODUCTION</v>
          </cell>
          <cell r="K427" t="str">
            <v>Pipeline Asset Manager</v>
          </cell>
          <cell r="L427" t="str">
            <v xml:space="preserve">	Production Support Manager                                                          </v>
          </cell>
          <cell r="M427" t="str">
            <v>IRETI OMOTOSO</v>
          </cell>
          <cell r="N427" t="str">
            <v>PRODUCTION</v>
          </cell>
          <cell r="O427" t="str">
            <v>AGUEGBOH, OBIORA</v>
          </cell>
          <cell r="P427" t="str">
            <v>CYPRIANA.WILKEY@SHELL.COM</v>
          </cell>
          <cell r="Q427" t="str">
            <v>OPEX</v>
          </cell>
          <cell r="R427" t="str">
            <v>OPEX</v>
          </cell>
          <cell r="S427" t="str">
            <v>NON SAL</v>
          </cell>
          <cell r="T427" t="str">
            <v>N/A</v>
          </cell>
          <cell r="U427" t="str">
            <v>N/A</v>
          </cell>
          <cell r="V427" t="str">
            <v>N/A</v>
          </cell>
          <cell r="W427" t="str">
            <v>P231 Production Operations</v>
          </cell>
          <cell r="X427" t="str">
            <v>S7200 Services</v>
          </cell>
          <cell r="Y427" t="str">
            <v>A2340 Overhead</v>
          </cell>
          <cell r="AB427">
            <v>0</v>
          </cell>
          <cell r="AC427">
            <v>0</v>
          </cell>
          <cell r="AD427">
            <v>0</v>
          </cell>
        </row>
        <row r="428">
          <cell r="A428">
            <v>109417</v>
          </cell>
          <cell r="B428" t="str">
            <v>EXPAT SALARIES</v>
          </cell>
          <cell r="C428">
            <v>109417</v>
          </cell>
          <cell r="D428" t="str">
            <v>EXPAT SALARIES</v>
          </cell>
          <cell r="E428">
            <v>415004</v>
          </cell>
          <cell r="F428">
            <v>4150</v>
          </cell>
          <cell r="G428" t="str">
            <v>G&amp;A</v>
          </cell>
          <cell r="H428" t="str">
            <v>BASE JV</v>
          </cell>
          <cell r="I428" t="str">
            <v>HR</v>
          </cell>
          <cell r="J428" t="str">
            <v>HR</v>
          </cell>
          <cell r="K428" t="str">
            <v>HR Manager Nigeria</v>
          </cell>
          <cell r="L428" t="str">
            <v>HR Manager Nigeria</v>
          </cell>
          <cell r="M428" t="str">
            <v>CHIGBO ENENMO</v>
          </cell>
          <cell r="N428" t="str">
            <v>HR</v>
          </cell>
          <cell r="O428" t="str">
            <v>AJILIMA- ISAAC, HAWA</v>
          </cell>
          <cell r="P428" t="str">
            <v>TARI.AKHIBI@SHELL.COM</v>
          </cell>
          <cell r="Q428" t="str">
            <v>OPEX</v>
          </cell>
          <cell r="R428" t="str">
            <v>OPEX</v>
          </cell>
          <cell r="S428" t="str">
            <v>NON SAL</v>
          </cell>
          <cell r="T428" t="str">
            <v>N/A</v>
          </cell>
          <cell r="U428" t="str">
            <v>N/A</v>
          </cell>
          <cell r="V428" t="str">
            <v>N/A</v>
          </cell>
          <cell r="W428" t="str">
            <v>P236.04 HR</v>
          </cell>
          <cell r="X428" t="str">
            <v>S7200 Services</v>
          </cell>
          <cell r="Y428" t="str">
            <v>A2340 Overhead</v>
          </cell>
          <cell r="AB428">
            <v>0</v>
          </cell>
          <cell r="AC428">
            <v>0</v>
          </cell>
          <cell r="AD428">
            <v>0</v>
          </cell>
        </row>
        <row r="429">
          <cell r="A429" t="str">
            <v>O.NG.PPW.CSW.TEP.71300</v>
          </cell>
          <cell r="B429" t="str">
            <v xml:space="preserve">CAST SURVEILANCE WEST (TEP)             </v>
          </cell>
          <cell r="C429">
            <v>112894</v>
          </cell>
          <cell r="D429" t="str">
            <v>PIPELINE  OPERATIONS WEST (MAINTENANCE OF PIPELINES, FLOWLINES AND RISERS - CRUDE)</v>
          </cell>
          <cell r="E429">
            <v>412002</v>
          </cell>
          <cell r="F429">
            <v>4120</v>
          </cell>
          <cell r="G429" t="str">
            <v>OF-MTCE</v>
          </cell>
          <cell r="H429" t="str">
            <v>BASE JV</v>
          </cell>
          <cell r="I429" t="str">
            <v>PRODUCTION</v>
          </cell>
          <cell r="J429" t="str">
            <v>PRODUCTION</v>
          </cell>
          <cell r="K429" t="str">
            <v>Pipeline Asset Manager</v>
          </cell>
          <cell r="L429" t="str">
            <v xml:space="preserve">	Head, Right of Way Management </v>
          </cell>
          <cell r="M429" t="str">
            <v>IRETI OMOTOSO</v>
          </cell>
          <cell r="N429" t="str">
            <v>PRODUCTION</v>
          </cell>
          <cell r="O429" t="str">
            <v>AGUEGBOH, OBIORA</v>
          </cell>
          <cell r="P429" t="str">
            <v>ADEBOYE.SOBAYO@SHELL.COM</v>
          </cell>
          <cell r="Q429" t="str">
            <v>OPEX</v>
          </cell>
          <cell r="R429" t="str">
            <v>OPEX</v>
          </cell>
          <cell r="S429" t="str">
            <v>NON SAL</v>
          </cell>
          <cell r="T429" t="str">
            <v>N/A</v>
          </cell>
          <cell r="U429" t="str">
            <v>N/A</v>
          </cell>
          <cell r="V429" t="str">
            <v>C_OPSE_OIL_Z11</v>
          </cell>
          <cell r="W429" t="str">
            <v>P231 Production Operations</v>
          </cell>
          <cell r="X429" t="str">
            <v>S7200 Services</v>
          </cell>
          <cell r="Y429" t="str">
            <v>A2110 Production Operations</v>
          </cell>
          <cell r="AB429">
            <v>385496836.07999998</v>
          </cell>
          <cell r="AC429">
            <v>135360</v>
          </cell>
          <cell r="AD429">
            <v>1399284.0527213113</v>
          </cell>
        </row>
        <row r="430">
          <cell r="A430" t="str">
            <v>O.NG.PPW.CSW.TRP.71300</v>
          </cell>
          <cell r="B430" t="str">
            <v>CAST SURVEILANCE WEST (TRP)</v>
          </cell>
          <cell r="C430">
            <v>112894</v>
          </cell>
          <cell r="D430" t="str">
            <v>CAST SURVEILANCE WEST (SECURITY RUNNING COST)</v>
          </cell>
          <cell r="E430">
            <v>412002</v>
          </cell>
          <cell r="F430">
            <v>4120</v>
          </cell>
          <cell r="G430" t="str">
            <v>HSE</v>
          </cell>
          <cell r="H430" t="str">
            <v>BASE JV</v>
          </cell>
          <cell r="I430" t="str">
            <v>PRODUCTION</v>
          </cell>
          <cell r="J430" t="str">
            <v>PRODUCTION</v>
          </cell>
          <cell r="K430" t="str">
            <v>Pipeline Asset Manager</v>
          </cell>
          <cell r="L430" t="str">
            <v xml:space="preserve">	Head, Right of Way Management </v>
          </cell>
          <cell r="M430" t="str">
            <v>IRETI OMOTOSO</v>
          </cell>
          <cell r="N430" t="str">
            <v>PRODUCTION</v>
          </cell>
          <cell r="O430" t="str">
            <v>AGUEGBOH, OBIORA</v>
          </cell>
          <cell r="P430" t="str">
            <v>CYPRIANA.WILKEY@SHELL.COM</v>
          </cell>
          <cell r="Q430" t="str">
            <v>OPEX</v>
          </cell>
          <cell r="R430" t="str">
            <v>OPEX</v>
          </cell>
          <cell r="S430" t="str">
            <v>NON SAL</v>
          </cell>
          <cell r="T430" t="str">
            <v>N/A</v>
          </cell>
          <cell r="U430" t="str">
            <v>N/A</v>
          </cell>
          <cell r="V430" t="str">
            <v>C_OPSE_OIL_Z11</v>
          </cell>
          <cell r="W430" t="str">
            <v>P231 Production Operations</v>
          </cell>
          <cell r="X430" t="str">
            <v>S7200 Services</v>
          </cell>
          <cell r="Y430" t="str">
            <v>A2110 Production Operations</v>
          </cell>
          <cell r="AB430">
            <v>643136693.58000004</v>
          </cell>
          <cell r="AC430">
            <v>159120</v>
          </cell>
          <cell r="AD430">
            <v>2267764.8969836067</v>
          </cell>
        </row>
        <row r="431">
          <cell r="A431">
            <v>100829</v>
          </cell>
          <cell r="B431" t="str">
            <v>POLLUTION CLEAN UP S2</v>
          </cell>
          <cell r="C431">
            <v>112897</v>
          </cell>
          <cell r="D431" t="str">
            <v>PCE POLLUTION CLEANUP - LOGISTICS (SPILLAGE CLEAN-UP ACTIVITIES; REHABILITATION OF POLLUTED AREAS; POLLUTION COMPENSATION)</v>
          </cell>
          <cell r="E431">
            <v>415006</v>
          </cell>
          <cell r="F431">
            <v>4150</v>
          </cell>
          <cell r="G431" t="str">
            <v>HSE</v>
          </cell>
          <cell r="H431" t="str">
            <v>BASE JV</v>
          </cell>
          <cell r="I431" t="str">
            <v>PRODUCTION</v>
          </cell>
          <cell r="J431" t="str">
            <v>PRODUCTION</v>
          </cell>
          <cell r="K431" t="str">
            <v>Asset Manager, Swamp East Hub</v>
          </cell>
          <cell r="L431" t="str">
            <v>Asset Management Integration Lead</v>
          </cell>
          <cell r="M431" t="str">
            <v>IRETI OMOTOSO</v>
          </cell>
          <cell r="N431" t="str">
            <v>PRODUCTION</v>
          </cell>
          <cell r="O431" t="str">
            <v>AZUBUIKE, JOHN</v>
          </cell>
          <cell r="P431" t="str">
            <v>JACOB.OGOGO@SHELL.COM</v>
          </cell>
          <cell r="Q431" t="str">
            <v>OPEX</v>
          </cell>
          <cell r="R431" t="str">
            <v>OPEX</v>
          </cell>
          <cell r="S431" t="str">
            <v>NON SAL</v>
          </cell>
          <cell r="T431" t="str">
            <v>N/A</v>
          </cell>
          <cell r="U431" t="str">
            <v>N/A</v>
          </cell>
          <cell r="V431" t="str">
            <v>N/A</v>
          </cell>
          <cell r="W431" t="str">
            <v>P244.01 Other Production Expenses</v>
          </cell>
          <cell r="X431" t="str">
            <v>S7200 Services</v>
          </cell>
          <cell r="Y431" t="str">
            <v>A2110 Production Operations</v>
          </cell>
          <cell r="AB431">
            <v>0</v>
          </cell>
          <cell r="AC431">
            <v>0</v>
          </cell>
          <cell r="AD431">
            <v>0</v>
          </cell>
        </row>
        <row r="432">
          <cell r="A432">
            <v>112897</v>
          </cell>
          <cell r="B432" t="str">
            <v>PEC POLLUTION CLEAN UP</v>
          </cell>
          <cell r="C432">
            <v>112897</v>
          </cell>
          <cell r="D432" t="str">
            <v>PCE POLLUTION CLEANUP - LOGISTICS (SPILLAGE CLEAN-UP ACTIVITIES; REHABILITATION OF POLLUTED AREAS; POLLUTION COMPENSATION)</v>
          </cell>
          <cell r="E432">
            <v>415006</v>
          </cell>
          <cell r="F432">
            <v>4150</v>
          </cell>
          <cell r="G432" t="str">
            <v>HSE</v>
          </cell>
          <cell r="H432" t="str">
            <v>BASE JV</v>
          </cell>
          <cell r="I432" t="str">
            <v>PRODUCTION</v>
          </cell>
          <cell r="J432" t="str">
            <v>PRODUCTION</v>
          </cell>
          <cell r="K432" t="str">
            <v>Asset Manager, Swamp East Hub</v>
          </cell>
          <cell r="L432" t="str">
            <v>Asset Management Integration Lead</v>
          </cell>
          <cell r="M432" t="str">
            <v>IRETI OMOTOSO</v>
          </cell>
          <cell r="N432" t="str">
            <v>PRODUCTION</v>
          </cell>
          <cell r="O432" t="str">
            <v>AZUBUIKE, JOHN</v>
          </cell>
          <cell r="P432" t="str">
            <v>JACOB.OGOGO@SHELL.COM</v>
          </cell>
          <cell r="Q432" t="str">
            <v>OPEX</v>
          </cell>
          <cell r="R432" t="str">
            <v>OPEX</v>
          </cell>
          <cell r="S432" t="str">
            <v>NON SAL</v>
          </cell>
          <cell r="T432" t="str">
            <v>N/A</v>
          </cell>
          <cell r="U432" t="str">
            <v>N/A</v>
          </cell>
          <cell r="V432" t="str">
            <v>C_OPSE_OIL_Z11</v>
          </cell>
          <cell r="W432" t="str">
            <v>P244.01 Other Production Expenses</v>
          </cell>
          <cell r="X432" t="str">
            <v>S7200 Services</v>
          </cell>
          <cell r="Y432" t="str">
            <v>A2340 Overhead</v>
          </cell>
          <cell r="AB432">
            <v>7919999.9999999991</v>
          </cell>
          <cell r="AC432">
            <v>0</v>
          </cell>
          <cell r="AD432">
            <v>25967.213114754097</v>
          </cell>
        </row>
        <row r="433">
          <cell r="A433">
            <v>110026</v>
          </cell>
          <cell r="B433" t="str">
            <v>CLINICAL HEALTH MEDICAL FOR SPDC STAFF/DEPENDANTS  (LAGOS, ABUJA, WARRI)</v>
          </cell>
          <cell r="C433">
            <v>110026</v>
          </cell>
          <cell r="D433" t="str">
            <v>CLINICAL HEALTH MEDICAL FOR SPDC STAFF/DEPENDANTS  (LAGOS, ABUJA, WARRI)</v>
          </cell>
          <cell r="E433">
            <v>415004</v>
          </cell>
          <cell r="F433">
            <v>4150</v>
          </cell>
          <cell r="G433" t="str">
            <v>G&amp;A</v>
          </cell>
          <cell r="H433" t="str">
            <v>BASE JV</v>
          </cell>
          <cell r="I433" t="str">
            <v>HR</v>
          </cell>
          <cell r="J433" t="str">
            <v>HR</v>
          </cell>
          <cell r="K433" t="str">
            <v>Regional Health Manager</v>
          </cell>
          <cell r="L433" t="str">
            <v>GDMO/Specialist Physician</v>
          </cell>
          <cell r="M433" t="str">
            <v>CHIGBO ENENMO</v>
          </cell>
          <cell r="N433" t="str">
            <v>HR</v>
          </cell>
          <cell r="O433" t="str">
            <v>AJILIMA- ISAAC, HAWA</v>
          </cell>
          <cell r="P433" t="str">
            <v>MAUREEN.WILLIAMS@SHELL.COM</v>
          </cell>
          <cell r="Q433" t="str">
            <v>OPEX</v>
          </cell>
          <cell r="R433" t="str">
            <v>OPEX</v>
          </cell>
          <cell r="S433" t="str">
            <v>NON SAL</v>
          </cell>
          <cell r="T433" t="str">
            <v>N/A</v>
          </cell>
          <cell r="U433" t="str">
            <v>N/A</v>
          </cell>
          <cell r="V433" t="str">
            <v>C_OPSE_OIL_Z11</v>
          </cell>
          <cell r="W433" t="str">
            <v>P236.04 HR</v>
          </cell>
          <cell r="X433" t="str">
            <v>S7200 Services</v>
          </cell>
          <cell r="Y433" t="str">
            <v>A2340 Overhead</v>
          </cell>
          <cell r="AB433">
            <v>1392344321</v>
          </cell>
          <cell r="AC433">
            <v>559443.72</v>
          </cell>
          <cell r="AD433">
            <v>5124507.0675409837</v>
          </cell>
        </row>
        <row r="434">
          <cell r="A434">
            <v>110027</v>
          </cell>
          <cell r="B434" t="str">
            <v>OCCUPATIONAL HEALTH HEALTH PROMOTION &amp; PROTECTION PROGRAMMES</v>
          </cell>
          <cell r="C434">
            <v>110027</v>
          </cell>
          <cell r="D434" t="str">
            <v>OCCUPATIONAL HEALTH HEALTH PROMOTION &amp; PROTECTION PROGRAMMES</v>
          </cell>
          <cell r="E434">
            <v>415004</v>
          </cell>
          <cell r="F434">
            <v>4150</v>
          </cell>
          <cell r="G434" t="str">
            <v>G&amp;A</v>
          </cell>
          <cell r="H434" t="str">
            <v>BASE JV</v>
          </cell>
          <cell r="I434" t="str">
            <v>HR</v>
          </cell>
          <cell r="J434" t="str">
            <v>HR</v>
          </cell>
          <cell r="K434" t="str">
            <v>Regional Health Manager</v>
          </cell>
          <cell r="L434" t="str">
            <v>GDMO/Specialist Physician</v>
          </cell>
          <cell r="M434" t="str">
            <v>CHIGBO ENENMO</v>
          </cell>
          <cell r="N434" t="str">
            <v>HR</v>
          </cell>
          <cell r="O434" t="str">
            <v>AJILIMA- ISAAC, HAWA</v>
          </cell>
          <cell r="P434" t="str">
            <v>MAUREEN.WILLIAMS@SHELL.COM</v>
          </cell>
          <cell r="Q434" t="str">
            <v>OPEX</v>
          </cell>
          <cell r="R434" t="str">
            <v>OPEX</v>
          </cell>
          <cell r="S434" t="str">
            <v>NON SAL</v>
          </cell>
          <cell r="T434" t="str">
            <v>N/A</v>
          </cell>
          <cell r="U434" t="str">
            <v>N/A</v>
          </cell>
          <cell r="V434" t="str">
            <v>C_OPSE_OIL_Z11</v>
          </cell>
          <cell r="W434" t="str">
            <v>P236.04 HR</v>
          </cell>
          <cell r="X434" t="str">
            <v>S7200 Services</v>
          </cell>
          <cell r="Y434" t="str">
            <v>A2340 Overhead</v>
          </cell>
          <cell r="AB434">
            <v>8268400</v>
          </cell>
          <cell r="AC434">
            <v>0</v>
          </cell>
          <cell r="AD434">
            <v>27109.508196721312</v>
          </cell>
        </row>
        <row r="435">
          <cell r="A435">
            <v>106802</v>
          </cell>
          <cell r="B435" t="str">
            <v>OVERHEADS -  ICT FEEDS</v>
          </cell>
          <cell r="C435">
            <v>112899</v>
          </cell>
          <cell r="D435" t="str">
            <v xml:space="preserve">OVERHEADS HR &amp; SERVICES- FEED </v>
          </cell>
          <cell r="E435">
            <v>415002</v>
          </cell>
          <cell r="F435">
            <v>4150</v>
          </cell>
          <cell r="G435" t="str">
            <v>G&amp;A</v>
          </cell>
          <cell r="H435" t="str">
            <v>BASE JV</v>
          </cell>
          <cell r="I435" t="str">
            <v>P&amp;T</v>
          </cell>
          <cell r="J435" t="str">
            <v>GM Nigeria, Operated</v>
          </cell>
          <cell r="K435" t="str">
            <v>GM Nigeria, Operated</v>
          </cell>
          <cell r="L435" t="str">
            <v>Head, SCiN FEED Office</v>
          </cell>
          <cell r="M435" t="str">
            <v>MOJEED OKUNADE</v>
          </cell>
          <cell r="N435" t="str">
            <v>ENGINEERING</v>
          </cell>
          <cell r="O435" t="str">
            <v>EBEM, MARCEL</v>
          </cell>
          <cell r="P435" t="str">
            <v>JIDE.ODUNLAMI@SHELL.COM</v>
          </cell>
          <cell r="Q435" t="str">
            <v>OPEX</v>
          </cell>
          <cell r="R435" t="str">
            <v>OPEX</v>
          </cell>
          <cell r="S435" t="str">
            <v>NON SAL</v>
          </cell>
          <cell r="T435" t="str">
            <v>N/A</v>
          </cell>
          <cell r="U435" t="str">
            <v>N/A</v>
          </cell>
          <cell r="V435" t="str">
            <v>N/A</v>
          </cell>
          <cell r="W435" t="str">
            <v>P236.01 Technical Support</v>
          </cell>
          <cell r="X435" t="str">
            <v>S7200 Services</v>
          </cell>
          <cell r="Y435" t="str">
            <v>A2340 Overhead</v>
          </cell>
          <cell r="AB435">
            <v>0</v>
          </cell>
          <cell r="AC435">
            <v>0</v>
          </cell>
          <cell r="AD435">
            <v>0</v>
          </cell>
        </row>
        <row r="436">
          <cell r="A436">
            <v>110029</v>
          </cell>
          <cell r="B436" t="str">
            <v>CLINICAL HEALTH RETIREE MEDICAL</v>
          </cell>
          <cell r="C436">
            <v>110029</v>
          </cell>
          <cell r="D436" t="str">
            <v>CLINICAL HEALTH RETIREE MEDICAL</v>
          </cell>
          <cell r="E436">
            <v>415004</v>
          </cell>
          <cell r="F436">
            <v>4150</v>
          </cell>
          <cell r="G436" t="str">
            <v>G&amp;A</v>
          </cell>
          <cell r="H436" t="str">
            <v>BASE JV</v>
          </cell>
          <cell r="I436" t="str">
            <v>HR</v>
          </cell>
          <cell r="J436" t="str">
            <v>HR</v>
          </cell>
          <cell r="K436" t="str">
            <v>Regional Health Manager</v>
          </cell>
          <cell r="L436" t="str">
            <v>GDMO/Specialist Physician</v>
          </cell>
          <cell r="M436" t="str">
            <v>CHIGBO ENENMO</v>
          </cell>
          <cell r="N436" t="str">
            <v>HR</v>
          </cell>
          <cell r="O436" t="str">
            <v>AJILIMA- ISAAC, HAWA</v>
          </cell>
          <cell r="P436" t="str">
            <v>MAUREEN.WILLIAMS@SHELL.COM</v>
          </cell>
          <cell r="Q436" t="str">
            <v>OPEX</v>
          </cell>
          <cell r="R436" t="str">
            <v>OPEX</v>
          </cell>
          <cell r="S436" t="str">
            <v>NON SAL</v>
          </cell>
          <cell r="T436" t="str">
            <v>N/A</v>
          </cell>
          <cell r="U436" t="str">
            <v>N/A</v>
          </cell>
          <cell r="V436" t="str">
            <v>C_OPSE_OIL_Z11</v>
          </cell>
          <cell r="W436" t="str">
            <v>P236.04 HR</v>
          </cell>
          <cell r="X436" t="str">
            <v>S7200 Services</v>
          </cell>
          <cell r="Y436" t="str">
            <v>A2340 Overhead</v>
          </cell>
          <cell r="AB436">
            <v>600954953.20000005</v>
          </cell>
          <cell r="AC436">
            <v>0</v>
          </cell>
          <cell r="AD436">
            <v>1970344.1088524591</v>
          </cell>
        </row>
        <row r="437">
          <cell r="A437">
            <v>112899</v>
          </cell>
          <cell r="B437" t="str">
            <v xml:space="preserve">OVERHEADS HR &amp; SERVICES- FEED </v>
          </cell>
          <cell r="C437">
            <v>112899</v>
          </cell>
          <cell r="D437" t="str">
            <v xml:space="preserve">OVERHEADS HR &amp; SERVICES- FEED </v>
          </cell>
          <cell r="E437">
            <v>415002</v>
          </cell>
          <cell r="F437">
            <v>4150</v>
          </cell>
          <cell r="G437" t="str">
            <v>G&amp;A</v>
          </cell>
          <cell r="H437" t="str">
            <v>BASE JV</v>
          </cell>
          <cell r="I437" t="str">
            <v>P&amp;T</v>
          </cell>
          <cell r="J437" t="str">
            <v>GM Nigeria, Operated</v>
          </cell>
          <cell r="K437" t="str">
            <v>GM Nigeria, Operated</v>
          </cell>
          <cell r="L437" t="str">
            <v>Head, SCiN FEED Office</v>
          </cell>
          <cell r="M437" t="str">
            <v>MOJEED OKUNADE</v>
          </cell>
          <cell r="N437" t="str">
            <v>ENGINEERING</v>
          </cell>
          <cell r="O437" t="str">
            <v>EBEM, MARCEL</v>
          </cell>
          <cell r="P437" t="str">
            <v>JIDE.ODUNLAMI@SHELL.COM</v>
          </cell>
          <cell r="Q437" t="str">
            <v>OPEX</v>
          </cell>
          <cell r="R437" t="str">
            <v>OPEX</v>
          </cell>
          <cell r="S437" t="str">
            <v>NON SAL</v>
          </cell>
          <cell r="T437" t="str">
            <v>N/A</v>
          </cell>
          <cell r="U437" t="str">
            <v>N/A</v>
          </cell>
          <cell r="V437" t="str">
            <v>C_OPSE_OIL_Z11</v>
          </cell>
          <cell r="W437" t="str">
            <v>P242 Feasibility Expenses</v>
          </cell>
          <cell r="X437" t="str">
            <v>S7200 Services</v>
          </cell>
          <cell r="Y437" t="str">
            <v>A2340 Overhead</v>
          </cell>
          <cell r="AB437">
            <v>48939731.912840001</v>
          </cell>
          <cell r="AC437">
            <v>73913</v>
          </cell>
          <cell r="AD437">
            <v>234371.13741914753</v>
          </cell>
        </row>
        <row r="438">
          <cell r="A438">
            <v>110031</v>
          </cell>
          <cell r="B438" t="str">
            <v>CLINICAL HEALTH MEDICAL LABORATORY AND IMAGING SERVICES</v>
          </cell>
          <cell r="C438">
            <v>110031</v>
          </cell>
          <cell r="D438" t="str">
            <v>CLINICAL HEALTH MEDICAL LABORATORY AND IMAGING SERVICES</v>
          </cell>
          <cell r="E438">
            <v>415004</v>
          </cell>
          <cell r="F438">
            <v>4150</v>
          </cell>
          <cell r="G438" t="str">
            <v>G&amp;A</v>
          </cell>
          <cell r="H438" t="str">
            <v>BASE JV</v>
          </cell>
          <cell r="I438" t="str">
            <v>HR</v>
          </cell>
          <cell r="J438" t="str">
            <v>HR</v>
          </cell>
          <cell r="K438" t="str">
            <v>Regional Health Manager</v>
          </cell>
          <cell r="L438" t="str">
            <v>GDMO/Specialist Physician</v>
          </cell>
          <cell r="M438" t="str">
            <v>CHIGBO ENENMO</v>
          </cell>
          <cell r="N438" t="str">
            <v>HR</v>
          </cell>
          <cell r="O438" t="str">
            <v>AJILIMA- ISAAC, HAWA</v>
          </cell>
          <cell r="P438" t="str">
            <v>MAUREEN.WILLIAMS@SHELL.COM</v>
          </cell>
          <cell r="Q438" t="str">
            <v>OPEX</v>
          </cell>
          <cell r="R438" t="str">
            <v>OPEX</v>
          </cell>
          <cell r="S438" t="str">
            <v>NON SAL</v>
          </cell>
          <cell r="T438" t="str">
            <v>N/A</v>
          </cell>
          <cell r="U438" t="str">
            <v>N/A</v>
          </cell>
          <cell r="V438" t="str">
            <v>C_OPSE_OIL_Z11</v>
          </cell>
          <cell r="W438" t="str">
            <v>P236.04 HR</v>
          </cell>
          <cell r="X438" t="str">
            <v>S7200 Services</v>
          </cell>
          <cell r="Y438" t="str">
            <v>A2340 Overhead</v>
          </cell>
          <cell r="AB438">
            <v>56076205.130000003</v>
          </cell>
          <cell r="AC438">
            <v>107093.46902439</v>
          </cell>
          <cell r="AD438">
            <v>290949.87928668509</v>
          </cell>
        </row>
        <row r="439">
          <cell r="A439">
            <v>102321</v>
          </cell>
          <cell r="B439" t="str">
            <v xml:space="preserve">EPG OVERHEAD COST                       </v>
          </cell>
          <cell r="C439">
            <v>112901</v>
          </cell>
          <cell r="D439" t="str">
            <v>OVERHEADS EPG-PE (ICT - INFRASTRUCTURE)</v>
          </cell>
          <cell r="E439">
            <v>415005</v>
          </cell>
          <cell r="F439">
            <v>4150</v>
          </cell>
          <cell r="G439" t="str">
            <v>G&amp;A</v>
          </cell>
          <cell r="H439" t="str">
            <v>BASE JV</v>
          </cell>
          <cell r="I439" t="str">
            <v>PRODUCTION</v>
          </cell>
          <cell r="J439" t="str">
            <v>PRODUCTION</v>
          </cell>
          <cell r="K439" t="str">
            <v>Asset Manager, Land East Hub</v>
          </cell>
          <cell r="L439" t="str">
            <v>Asset Management Integration Lead</v>
          </cell>
          <cell r="M439" t="str">
            <v>IRETI OMOTOSO</v>
          </cell>
          <cell r="N439" t="str">
            <v>PRODUCTION</v>
          </cell>
          <cell r="O439" t="str">
            <v>ADEDIRAN, ADEWALE</v>
          </cell>
          <cell r="P439" t="str">
            <v>RUTH.OLUWOLE@SHELL.COM</v>
          </cell>
          <cell r="Q439" t="str">
            <v>OPEX</v>
          </cell>
          <cell r="R439" t="str">
            <v>OPEX</v>
          </cell>
          <cell r="S439" t="str">
            <v>NON SAL</v>
          </cell>
          <cell r="T439" t="str">
            <v xml:space="preserve"> </v>
          </cell>
          <cell r="U439" t="str">
            <v xml:space="preserve"> </v>
          </cell>
          <cell r="W439" t="str">
            <v>P236.06 Finance and Taxation</v>
          </cell>
          <cell r="AB439">
            <v>0</v>
          </cell>
          <cell r="AC439">
            <v>0</v>
          </cell>
          <cell r="AD439">
            <v>0</v>
          </cell>
        </row>
        <row r="440">
          <cell r="A440">
            <v>112901</v>
          </cell>
          <cell r="B440" t="str">
            <v>OVERHEADS EPG-PE</v>
          </cell>
          <cell r="C440">
            <v>112901</v>
          </cell>
          <cell r="D440" t="str">
            <v>OVERHEADS EPG-PE (ICT - INFRASTRUCTURE)</v>
          </cell>
          <cell r="E440">
            <v>415005</v>
          </cell>
          <cell r="F440">
            <v>4150</v>
          </cell>
          <cell r="G440" t="str">
            <v>G&amp;A</v>
          </cell>
          <cell r="H440" t="str">
            <v>BASE JV</v>
          </cell>
          <cell r="I440" t="str">
            <v>PRODUCTION</v>
          </cell>
          <cell r="J440" t="str">
            <v>PRODUCTION</v>
          </cell>
          <cell r="K440" t="str">
            <v>Asset Manager, Land East Hub</v>
          </cell>
          <cell r="L440" t="str">
            <v>Asset Management Integration Lead</v>
          </cell>
          <cell r="M440" t="str">
            <v>IRETI OMOTOSO</v>
          </cell>
          <cell r="N440" t="str">
            <v>PRODUCTION</v>
          </cell>
          <cell r="O440" t="str">
            <v>ADEDIRAN, ADEWALE</v>
          </cell>
          <cell r="P440" t="str">
            <v>RUTH.OLUWOLE@SHELL.COM</v>
          </cell>
          <cell r="Q440" t="str">
            <v>OPEX</v>
          </cell>
          <cell r="R440" t="str">
            <v>OPEX</v>
          </cell>
          <cell r="S440" t="str">
            <v>NON SAL</v>
          </cell>
          <cell r="T440" t="str">
            <v>N/A</v>
          </cell>
          <cell r="U440" t="str">
            <v>N/A</v>
          </cell>
          <cell r="V440" t="str">
            <v>C_OPSE_OIL_Z11</v>
          </cell>
          <cell r="W440" t="str">
            <v>P231 Production Operations</v>
          </cell>
          <cell r="X440" t="str">
            <v>S7200 Services</v>
          </cell>
          <cell r="Y440" t="str">
            <v>A2110 Production Operations</v>
          </cell>
          <cell r="AB440">
            <v>2950000</v>
          </cell>
          <cell r="AC440">
            <v>0</v>
          </cell>
          <cell r="AD440">
            <v>9672.1311475409839</v>
          </cell>
        </row>
        <row r="441">
          <cell r="A441">
            <v>110034</v>
          </cell>
          <cell r="B441" t="str">
            <v>CLINICAL HEALTHCONSUMABLES</v>
          </cell>
          <cell r="C441">
            <v>110034</v>
          </cell>
          <cell r="D441" t="str">
            <v>CLINICAL HEALTHCONSUMABLES</v>
          </cell>
          <cell r="E441">
            <v>415004</v>
          </cell>
          <cell r="F441">
            <v>4150</v>
          </cell>
          <cell r="G441" t="str">
            <v>G&amp;A</v>
          </cell>
          <cell r="H441" t="str">
            <v>BASE JV</v>
          </cell>
          <cell r="I441" t="str">
            <v>HR</v>
          </cell>
          <cell r="J441" t="str">
            <v>HR</v>
          </cell>
          <cell r="K441" t="str">
            <v>Regional Health Manager</v>
          </cell>
          <cell r="L441" t="str">
            <v>GDMO/Specialist Physician</v>
          </cell>
          <cell r="M441" t="str">
            <v>CHIGBO ENENMO</v>
          </cell>
          <cell r="N441" t="str">
            <v>HR</v>
          </cell>
          <cell r="O441" t="str">
            <v>AJILIMA- ISAAC, HAWA</v>
          </cell>
          <cell r="P441" t="str">
            <v>MAUREEN.WILLIAMS@SHELL.COM</v>
          </cell>
          <cell r="Q441" t="str">
            <v>OPEX</v>
          </cell>
          <cell r="R441" t="str">
            <v>OPEX</v>
          </cell>
          <cell r="S441" t="str">
            <v>NON SAL</v>
          </cell>
          <cell r="T441" t="str">
            <v>N/A</v>
          </cell>
          <cell r="U441" t="str">
            <v>N/A</v>
          </cell>
          <cell r="V441" t="str">
            <v>C_OPSE_OIL_Z11</v>
          </cell>
          <cell r="W441" t="str">
            <v>P236.04 HR</v>
          </cell>
          <cell r="X441" t="str">
            <v>S7200 Services</v>
          </cell>
          <cell r="Y441" t="str">
            <v>A2340 Overhead</v>
          </cell>
          <cell r="AB441">
            <v>13117627.279999999</v>
          </cell>
          <cell r="AC441">
            <v>40627.54</v>
          </cell>
          <cell r="AD441">
            <v>83636.154032786886</v>
          </cell>
        </row>
        <row r="442">
          <cell r="A442">
            <v>110035</v>
          </cell>
          <cell r="B442" t="str">
            <v>OCCUPATIONAL HEALTHCONSUMABLES</v>
          </cell>
          <cell r="C442">
            <v>110035</v>
          </cell>
          <cell r="D442" t="str">
            <v>OCCUPATIONAL HEALTHCONSUMABLES</v>
          </cell>
          <cell r="E442">
            <v>415004</v>
          </cell>
          <cell r="F442">
            <v>4150</v>
          </cell>
          <cell r="G442" t="str">
            <v>G&amp;A</v>
          </cell>
          <cell r="H442" t="str">
            <v>BASE JV</v>
          </cell>
          <cell r="I442" t="str">
            <v>HR</v>
          </cell>
          <cell r="J442" t="str">
            <v>HR</v>
          </cell>
          <cell r="K442" t="str">
            <v>Regional Health Manager</v>
          </cell>
          <cell r="L442" t="str">
            <v>GDMO/Specialist Physician</v>
          </cell>
          <cell r="M442" t="str">
            <v>CHIGBO ENENMO</v>
          </cell>
          <cell r="N442" t="str">
            <v>HR</v>
          </cell>
          <cell r="O442" t="str">
            <v>AJILIMA- ISAAC, HAWA</v>
          </cell>
          <cell r="P442" t="str">
            <v>MAUREEN.WILLIAMS@SHELL.COM</v>
          </cell>
          <cell r="Q442" t="str">
            <v>OPEX</v>
          </cell>
          <cell r="R442" t="str">
            <v>OPEX</v>
          </cell>
          <cell r="S442" t="str">
            <v>NON SAL</v>
          </cell>
          <cell r="T442" t="str">
            <v>N/A</v>
          </cell>
          <cell r="U442" t="str">
            <v>N/A</v>
          </cell>
          <cell r="V442" t="str">
            <v>C_OPSE_OIL_Z11</v>
          </cell>
          <cell r="W442" t="str">
            <v>P236.04 HR</v>
          </cell>
          <cell r="X442" t="str">
            <v>S7200 Services</v>
          </cell>
          <cell r="Y442" t="str">
            <v>A2340 Overhead</v>
          </cell>
          <cell r="AB442">
            <v>1567389.68</v>
          </cell>
          <cell r="AC442">
            <v>92757.5</v>
          </cell>
          <cell r="AD442">
            <v>97896.48255737705</v>
          </cell>
        </row>
        <row r="443">
          <cell r="A443">
            <v>101309</v>
          </cell>
          <cell r="B443" t="str">
            <v>PNTT GM DEVELOPMENT</v>
          </cell>
          <cell r="C443">
            <v>112906</v>
          </cell>
          <cell r="D443" t="str">
            <v>ADMIN SERVICES COST -GM DEV</v>
          </cell>
          <cell r="E443">
            <v>415004</v>
          </cell>
          <cell r="F443">
            <v>4150</v>
          </cell>
          <cell r="G443" t="str">
            <v>G&amp;A</v>
          </cell>
          <cell r="H443" t="str">
            <v>BASE JV</v>
          </cell>
          <cell r="I443" t="str">
            <v>DEVELOPMENT</v>
          </cell>
          <cell r="J443" t="str">
            <v>DEVELOPMENT</v>
          </cell>
          <cell r="K443" t="str">
            <v>Development Manager, Onshore Assets</v>
          </cell>
          <cell r="L443" t="str">
            <v>Asset Development Manager Swamp East</v>
          </cell>
          <cell r="M443" t="str">
            <v>MOJEED OKUNADE</v>
          </cell>
          <cell r="N443" t="str">
            <v>DEVELOPMENT</v>
          </cell>
          <cell r="O443" t="str">
            <v>ENONCHE, VANESSA</v>
          </cell>
          <cell r="P443" t="str">
            <v>TUANIMA.PEPPLE@SHELL.COM</v>
          </cell>
          <cell r="Q443" t="str">
            <v>OPEX</v>
          </cell>
          <cell r="R443" t="str">
            <v>OPEX</v>
          </cell>
          <cell r="S443" t="str">
            <v>NON SAL</v>
          </cell>
          <cell r="T443" t="str">
            <v>N/A</v>
          </cell>
          <cell r="U443" t="str">
            <v>N/A</v>
          </cell>
          <cell r="V443" t="str">
            <v>N/A</v>
          </cell>
          <cell r="W443" t="str">
            <v>P236.01 Technical Support</v>
          </cell>
          <cell r="X443" t="str">
            <v>S7200 Services</v>
          </cell>
          <cell r="Y443" t="str">
            <v>A2340 Overhead</v>
          </cell>
          <cell r="AB443">
            <v>0</v>
          </cell>
          <cell r="AC443">
            <v>0</v>
          </cell>
          <cell r="AD443">
            <v>0</v>
          </cell>
        </row>
        <row r="444">
          <cell r="A444">
            <v>110037</v>
          </cell>
          <cell r="B444" t="str">
            <v>OCCUPATIONAL HEALTH  SUPPORT SERVICES</v>
          </cell>
          <cell r="C444">
            <v>110037</v>
          </cell>
          <cell r="D444" t="str">
            <v>OCCUPATIONAL HEALTH  SUPPORT SERVICES</v>
          </cell>
          <cell r="E444">
            <v>415004</v>
          </cell>
          <cell r="F444">
            <v>4150</v>
          </cell>
          <cell r="G444" t="str">
            <v>G&amp;A</v>
          </cell>
          <cell r="H444" t="str">
            <v>BASE JV</v>
          </cell>
          <cell r="I444" t="str">
            <v>HR</v>
          </cell>
          <cell r="J444" t="str">
            <v>HR</v>
          </cell>
          <cell r="K444" t="str">
            <v>Regional Health Manager</v>
          </cell>
          <cell r="L444" t="str">
            <v>GDMO/Specialist Physician</v>
          </cell>
          <cell r="M444" t="str">
            <v>CHIGBO ENENMO</v>
          </cell>
          <cell r="N444" t="str">
            <v>HR</v>
          </cell>
          <cell r="O444" t="str">
            <v>AJILIMA- ISAAC, HAWA</v>
          </cell>
          <cell r="P444" t="str">
            <v>MAUREEN.WILLIAMS@SHELL.COM</v>
          </cell>
          <cell r="Q444" t="str">
            <v>OPEX</v>
          </cell>
          <cell r="R444" t="str">
            <v>OPEX</v>
          </cell>
          <cell r="S444" t="str">
            <v>NON SAL</v>
          </cell>
          <cell r="T444" t="str">
            <v>N/A</v>
          </cell>
          <cell r="U444" t="str">
            <v>N/A</v>
          </cell>
          <cell r="V444" t="str">
            <v>C_OPSE_OIL_Z11</v>
          </cell>
          <cell r="W444" t="str">
            <v>P236.04 HR</v>
          </cell>
          <cell r="X444" t="str">
            <v>S7200 Services</v>
          </cell>
          <cell r="Y444" t="str">
            <v>A2340 Overhead</v>
          </cell>
          <cell r="AB444">
            <v>94682719.560000002</v>
          </cell>
          <cell r="AC444">
            <v>0</v>
          </cell>
          <cell r="AD444">
            <v>310435.14609836065</v>
          </cell>
        </row>
        <row r="445">
          <cell r="A445">
            <v>108146</v>
          </cell>
          <cell r="B445" t="str">
            <v xml:space="preserve">PTU/O UPSTR DEV - OPERATED NG01         </v>
          </cell>
          <cell r="C445">
            <v>112906</v>
          </cell>
          <cell r="D445" t="str">
            <v>ADMIN SERVICES COST -GM DEV</v>
          </cell>
          <cell r="E445">
            <v>415004</v>
          </cell>
          <cell r="F445">
            <v>4150</v>
          </cell>
          <cell r="G445" t="str">
            <v>G&amp;A</v>
          </cell>
          <cell r="H445" t="str">
            <v>BASE JV</v>
          </cell>
          <cell r="I445" t="str">
            <v>DEVELOPMENT</v>
          </cell>
          <cell r="J445" t="str">
            <v>DEVELOPMENT</v>
          </cell>
          <cell r="K445" t="str">
            <v>Development Manager, Onshore Assets</v>
          </cell>
          <cell r="L445" t="str">
            <v>Asset Development Manager Swamp East</v>
          </cell>
          <cell r="M445" t="str">
            <v>MOJEED OKUNADE</v>
          </cell>
          <cell r="N445" t="str">
            <v>DEVELOPMENT</v>
          </cell>
          <cell r="O445" t="str">
            <v>ENONCHE, VANESSA</v>
          </cell>
          <cell r="P445" t="str">
            <v>TUANIMA.PEPPLE@SHELL.COM</v>
          </cell>
          <cell r="Q445" t="str">
            <v>OPEX</v>
          </cell>
          <cell r="R445" t="str">
            <v>OPEX</v>
          </cell>
          <cell r="S445" t="str">
            <v>NON SAL</v>
          </cell>
          <cell r="T445" t="str">
            <v>N/A</v>
          </cell>
          <cell r="U445" t="str">
            <v>N/A</v>
          </cell>
          <cell r="V445" t="str">
            <v>N/A</v>
          </cell>
          <cell r="W445" t="str">
            <v>P236.10 Office/Property Management</v>
          </cell>
          <cell r="X445" t="str">
            <v>S7200 Services</v>
          </cell>
          <cell r="Y445" t="str">
            <v>A2340 Overhead</v>
          </cell>
          <cell r="AB445">
            <v>0</v>
          </cell>
          <cell r="AC445">
            <v>0</v>
          </cell>
          <cell r="AD445">
            <v>0</v>
          </cell>
        </row>
        <row r="446">
          <cell r="A446">
            <v>108557</v>
          </cell>
          <cell r="B446" t="str">
            <v>TECHNICAL DEV MGR - SALARY</v>
          </cell>
          <cell r="C446">
            <v>112906</v>
          </cell>
          <cell r="D446" t="str">
            <v>ADMIN SERVICES COST -GM DEV</v>
          </cell>
          <cell r="E446">
            <v>415004</v>
          </cell>
          <cell r="F446">
            <v>4150</v>
          </cell>
          <cell r="G446" t="str">
            <v>G&amp;A</v>
          </cell>
          <cell r="H446" t="str">
            <v>BASE JV</v>
          </cell>
          <cell r="I446" t="str">
            <v>DEVELOPMENT</v>
          </cell>
          <cell r="J446" t="str">
            <v>DEVELOPMENT</v>
          </cell>
          <cell r="K446" t="str">
            <v>Development Manager, Onshore Assets</v>
          </cell>
          <cell r="L446" t="str">
            <v>Asset Development Manager Swamp East</v>
          </cell>
          <cell r="M446" t="str">
            <v>MOJEED OKUNADE</v>
          </cell>
          <cell r="N446" t="str">
            <v>DEVELOPMENT</v>
          </cell>
          <cell r="O446" t="str">
            <v>ENONCHE, VANESSA</v>
          </cell>
          <cell r="P446" t="str">
            <v>TUANIMA.PEPPLE@SHELL.COM</v>
          </cell>
          <cell r="Q446" t="str">
            <v>OPEX</v>
          </cell>
          <cell r="R446" t="str">
            <v>OPEX</v>
          </cell>
          <cell r="S446" t="str">
            <v>NON SAL</v>
          </cell>
          <cell r="T446" t="str">
            <v>N/A</v>
          </cell>
          <cell r="U446" t="str">
            <v>N/A</v>
          </cell>
          <cell r="V446" t="str">
            <v>N/A</v>
          </cell>
          <cell r="W446" t="str">
            <v>P236.01 Technical Support</v>
          </cell>
          <cell r="X446" t="str">
            <v>S7200 Services</v>
          </cell>
          <cell r="Y446" t="str">
            <v>A2340 Overhead</v>
          </cell>
          <cell r="AB446">
            <v>0</v>
          </cell>
          <cell r="AC446">
            <v>0</v>
          </cell>
          <cell r="AD446">
            <v>0</v>
          </cell>
        </row>
        <row r="447">
          <cell r="A447">
            <v>110040</v>
          </cell>
          <cell r="B447" t="str">
            <v>OCCUPATIONAL HEALTH GENERAL MEDICAL ADMINISTRATION</v>
          </cell>
          <cell r="C447">
            <v>110040</v>
          </cell>
          <cell r="D447" t="str">
            <v>OCCUPATIONAL HEALTH GENERAL MEDICAL ADMINISTRATION</v>
          </cell>
          <cell r="E447">
            <v>415004</v>
          </cell>
          <cell r="F447">
            <v>4150</v>
          </cell>
          <cell r="G447" t="str">
            <v>G&amp;A</v>
          </cell>
          <cell r="H447" t="str">
            <v>BASE JV</v>
          </cell>
          <cell r="I447" t="str">
            <v>HR</v>
          </cell>
          <cell r="J447" t="str">
            <v>HR</v>
          </cell>
          <cell r="K447" t="str">
            <v>Regional Health Manager</v>
          </cell>
          <cell r="L447" t="str">
            <v>GDMO/Specialist Physician</v>
          </cell>
          <cell r="M447" t="str">
            <v>CHIGBO ENENMO</v>
          </cell>
          <cell r="N447" t="str">
            <v>HR</v>
          </cell>
          <cell r="O447" t="str">
            <v>AJILIMA- ISAAC, HAWA</v>
          </cell>
          <cell r="P447" t="str">
            <v>MAUREEN.WILLIAMS@SHELL.COM</v>
          </cell>
          <cell r="Q447" t="str">
            <v>OPEX</v>
          </cell>
          <cell r="R447" t="str">
            <v>OPEX</v>
          </cell>
          <cell r="S447" t="str">
            <v>NON SAL</v>
          </cell>
          <cell r="T447" t="str">
            <v>N/A</v>
          </cell>
          <cell r="U447" t="str">
            <v>N/A</v>
          </cell>
          <cell r="V447" t="str">
            <v>C_OPSE_OIL_Z11</v>
          </cell>
          <cell r="W447" t="str">
            <v>P236.04 HR</v>
          </cell>
          <cell r="X447" t="str">
            <v>S7200 Services</v>
          </cell>
          <cell r="Y447" t="str">
            <v>A2340 Overhead</v>
          </cell>
          <cell r="AB447">
            <v>14254520</v>
          </cell>
          <cell r="AC447">
            <v>21799.52</v>
          </cell>
          <cell r="AD447">
            <v>68535.651147540979</v>
          </cell>
        </row>
        <row r="448">
          <cell r="A448">
            <v>112906</v>
          </cell>
          <cell r="B448" t="str">
            <v>OVERHEAD HR &amp; SERVICES-GM</v>
          </cell>
          <cell r="C448">
            <v>112906</v>
          </cell>
          <cell r="D448" t="str">
            <v>ADMIN SERVICES COST -GM DEV</v>
          </cell>
          <cell r="E448">
            <v>415004</v>
          </cell>
          <cell r="F448">
            <v>4150</v>
          </cell>
          <cell r="G448" t="str">
            <v>G&amp;A</v>
          </cell>
          <cell r="H448" t="str">
            <v>BASE JV</v>
          </cell>
          <cell r="I448" t="str">
            <v>DEVELOPMENT</v>
          </cell>
          <cell r="J448" t="str">
            <v>DEVELOPMENT</v>
          </cell>
          <cell r="K448" t="str">
            <v>Development Manager, Onshore Assets</v>
          </cell>
          <cell r="L448" t="str">
            <v>Asset Development Manager Swamp East</v>
          </cell>
          <cell r="M448" t="str">
            <v>MOJEED OKUNADE</v>
          </cell>
          <cell r="N448" t="str">
            <v>DEVELOPMENT</v>
          </cell>
          <cell r="O448" t="str">
            <v>ENONCHE, VANESSA</v>
          </cell>
          <cell r="P448" t="str">
            <v>TUANIMA.PEPPLE@SHELL.COM</v>
          </cell>
          <cell r="Q448" t="str">
            <v>OPEX</v>
          </cell>
          <cell r="R448" t="str">
            <v>OPEX</v>
          </cell>
          <cell r="S448" t="str">
            <v>NON SAL</v>
          </cell>
          <cell r="T448" t="str">
            <v>N/A</v>
          </cell>
          <cell r="U448" t="str">
            <v>N/A</v>
          </cell>
          <cell r="V448" t="str">
            <v>C_OPSE_OIL_Z11</v>
          </cell>
          <cell r="W448" t="str">
            <v>P236.01 Technical Support</v>
          </cell>
          <cell r="X448" t="str">
            <v>S7200 Services</v>
          </cell>
          <cell r="Y448" t="str">
            <v>A2340 Overhead</v>
          </cell>
          <cell r="AB448">
            <v>13529796</v>
          </cell>
          <cell r="AC448">
            <v>143146</v>
          </cell>
          <cell r="AD448">
            <v>187505.98688524589</v>
          </cell>
        </row>
        <row r="449">
          <cell r="A449">
            <v>110043</v>
          </cell>
          <cell r="B449" t="str">
            <v>WELL INTEGRITY GAP CLOSURE</v>
          </cell>
          <cell r="C449">
            <v>110043</v>
          </cell>
          <cell r="D449" t="str">
            <v>WELL INTEGRITY GAP CLOSURE</v>
          </cell>
          <cell r="E449">
            <v>413001</v>
          </cell>
          <cell r="F449">
            <v>4130</v>
          </cell>
          <cell r="G449" t="str">
            <v>OF-MTCE</v>
          </cell>
          <cell r="H449" t="str">
            <v>BASE JV</v>
          </cell>
          <cell r="I449" t="str">
            <v>PRODUCTION</v>
          </cell>
          <cell r="J449" t="str">
            <v>PRODUCTION</v>
          </cell>
          <cell r="K449" t="str">
            <v>Asset Manager, Land East Hub</v>
          </cell>
          <cell r="L449" t="str">
            <v>Well, Reservoir &amp; Facilities Mgt Lead</v>
          </cell>
          <cell r="M449" t="str">
            <v>IRETI OMOTOSO</v>
          </cell>
          <cell r="N449" t="str">
            <v>PRODUCTION</v>
          </cell>
          <cell r="O449" t="str">
            <v>ADEDIRAN, ADEWALE</v>
          </cell>
          <cell r="P449" t="str">
            <v>LINUS.NWOKE@SHELL.COM</v>
          </cell>
          <cell r="Q449" t="str">
            <v>OPEX</v>
          </cell>
          <cell r="R449" t="str">
            <v>OPEX</v>
          </cell>
          <cell r="S449" t="str">
            <v>NON SAL</v>
          </cell>
          <cell r="T449" t="str">
            <v>N/A</v>
          </cell>
          <cell r="U449" t="str">
            <v>N/A</v>
          </cell>
          <cell r="V449" t="str">
            <v>C_OPSE_OIL_Z11</v>
          </cell>
          <cell r="W449" t="str">
            <v>P232 Well Mtce, Testing &amp; Stimulation</v>
          </cell>
          <cell r="X449" t="str">
            <v>S7200 Services</v>
          </cell>
          <cell r="Y449" t="str">
            <v>A2340 Overhead</v>
          </cell>
          <cell r="AB449">
            <v>0</v>
          </cell>
          <cell r="AC449">
            <v>11851473</v>
          </cell>
          <cell r="AD449">
            <v>11851473</v>
          </cell>
        </row>
        <row r="450">
          <cell r="A450">
            <v>110055</v>
          </cell>
          <cell r="B450" t="str">
            <v>CORPORATE OVERHEAD CREDIT OML 24</v>
          </cell>
          <cell r="C450">
            <v>110055</v>
          </cell>
          <cell r="D450" t="str">
            <v>CORPORATE OVERHEAD CREDIT OML 24</v>
          </cell>
          <cell r="E450">
            <v>415004</v>
          </cell>
          <cell r="F450">
            <v>4150</v>
          </cell>
          <cell r="G450" t="str">
            <v>G&amp;A</v>
          </cell>
          <cell r="H450" t="str">
            <v>BASE JV</v>
          </cell>
          <cell r="I450" t="str">
            <v>HR</v>
          </cell>
          <cell r="J450" t="str">
            <v>HR</v>
          </cell>
          <cell r="K450" t="str">
            <v>HR Manager Nigeria</v>
          </cell>
          <cell r="L450" t="str">
            <v>HR Manager Nigeria</v>
          </cell>
          <cell r="M450" t="str">
            <v>CHIGBO ENENMO</v>
          </cell>
          <cell r="N450" t="str">
            <v>HR</v>
          </cell>
          <cell r="O450" t="str">
            <v>AJILIMA- ISAAC, HAWA</v>
          </cell>
          <cell r="P450" t="str">
            <v>TARI.AKHIBI@SHELL.COM</v>
          </cell>
          <cell r="Q450" t="str">
            <v>OPEX</v>
          </cell>
          <cell r="R450" t="str">
            <v>OPEX</v>
          </cell>
          <cell r="S450" t="str">
            <v>NON SAL</v>
          </cell>
          <cell r="T450" t="str">
            <v>N/A</v>
          </cell>
          <cell r="U450" t="str">
            <v>N/A</v>
          </cell>
          <cell r="V450" t="str">
            <v>N/A</v>
          </cell>
          <cell r="W450" t="str">
            <v>P231 Production Operations</v>
          </cell>
          <cell r="X450" t="str">
            <v>S7200 Services</v>
          </cell>
          <cell r="Y450" t="str">
            <v>A2110 Production Operations</v>
          </cell>
          <cell r="AB450">
            <v>0</v>
          </cell>
          <cell r="AC450">
            <v>0</v>
          </cell>
          <cell r="AD450">
            <v>0</v>
          </cell>
        </row>
        <row r="451">
          <cell r="A451">
            <v>110087</v>
          </cell>
          <cell r="B451" t="str">
            <v>NEW_CRUDE HANDLING COMPLIANCE</v>
          </cell>
          <cell r="C451">
            <v>110087</v>
          </cell>
          <cell r="D451" t="str">
            <v>CRUDE HANDLING COMPLIANCE</v>
          </cell>
          <cell r="E451">
            <v>413001</v>
          </cell>
          <cell r="F451">
            <v>4130</v>
          </cell>
          <cell r="G451" t="str">
            <v>OF-MTCE</v>
          </cell>
          <cell r="H451" t="str">
            <v>BASE JV</v>
          </cell>
          <cell r="I451" t="str">
            <v>PRODUCTION</v>
          </cell>
          <cell r="J451" t="str">
            <v>PRODUCTION</v>
          </cell>
          <cell r="K451" t="str">
            <v>Production Services Manager</v>
          </cell>
          <cell r="L451" t="str">
            <v xml:space="preserve">	Production Support Manager                                                          </v>
          </cell>
          <cell r="M451" t="str">
            <v>IRETI OMOTOSO</v>
          </cell>
          <cell r="N451" t="str">
            <v>PRODUCTION</v>
          </cell>
          <cell r="O451" t="str">
            <v>ADEPOJU, OPEYEMI</v>
          </cell>
          <cell r="P451" t="str">
            <v>HARRY.ARIYO@SHELL.COM</v>
          </cell>
          <cell r="Q451" t="str">
            <v>OPEX</v>
          </cell>
          <cell r="R451" t="str">
            <v>OPEX</v>
          </cell>
          <cell r="S451" t="str">
            <v>NON SAL</v>
          </cell>
          <cell r="T451" t="str">
            <v>N/A</v>
          </cell>
          <cell r="U451" t="str">
            <v>N/A</v>
          </cell>
          <cell r="V451" t="str">
            <v>C_OPSE_OIL_Z11</v>
          </cell>
          <cell r="W451" t="str">
            <v>P244.01 Other Production Expenses</v>
          </cell>
          <cell r="X451" t="str">
            <v>S7200 Services</v>
          </cell>
          <cell r="Y451" t="str">
            <v>A2170 Direct Mngt and Overheads</v>
          </cell>
          <cell r="AB451">
            <v>43815000</v>
          </cell>
          <cell r="AC451">
            <v>50000</v>
          </cell>
          <cell r="AD451">
            <v>193655.73770491802</v>
          </cell>
        </row>
        <row r="452">
          <cell r="A452">
            <v>110131</v>
          </cell>
          <cell r="B452" t="str">
            <v>SE SPECIAL PROJECTS</v>
          </cell>
          <cell r="C452">
            <v>110131</v>
          </cell>
          <cell r="D452" t="str">
            <v>SE SPECIAL PROJECTS</v>
          </cell>
          <cell r="E452">
            <v>415006</v>
          </cell>
          <cell r="F452">
            <v>4150</v>
          </cell>
          <cell r="G452" t="str">
            <v>HSE</v>
          </cell>
          <cell r="H452" t="str">
            <v>BASE JV</v>
          </cell>
          <cell r="I452" t="str">
            <v>SAFETY &amp; ENVIRONMENT</v>
          </cell>
          <cell r="J452" t="str">
            <v>SAFETY &amp; ENVIRONMENT</v>
          </cell>
          <cell r="K452" t="str">
            <v>General Manager, Safety &amp; Environment</v>
          </cell>
          <cell r="L452" t="str">
            <v>Special Projects Manager</v>
          </cell>
          <cell r="M452" t="str">
            <v>CHIGBO ENENMO</v>
          </cell>
          <cell r="N452" t="str">
            <v>HSE</v>
          </cell>
          <cell r="O452" t="str">
            <v>OLOWOLAGBA, SUNKANMI</v>
          </cell>
          <cell r="P452" t="str">
            <v>ISRAEL.EZENWAKA@SHELL.COM</v>
          </cell>
          <cell r="Q452" t="str">
            <v>OPEX</v>
          </cell>
          <cell r="R452" t="str">
            <v>OPEX</v>
          </cell>
          <cell r="S452" t="str">
            <v>NON SAL</v>
          </cell>
          <cell r="T452" t="str">
            <v>N/A</v>
          </cell>
          <cell r="U452" t="str">
            <v>N/A</v>
          </cell>
          <cell r="V452" t="str">
            <v>C_OPSE_OIL_Z11</v>
          </cell>
          <cell r="W452" t="str">
            <v>P236.02 HSE</v>
          </cell>
          <cell r="X452" t="str">
            <v>S7200 Services</v>
          </cell>
          <cell r="Y452" t="str">
            <v>A2340 Overhead</v>
          </cell>
          <cell r="AB452">
            <v>7550000</v>
          </cell>
          <cell r="AC452">
            <v>282500</v>
          </cell>
          <cell r="AD452">
            <v>307254.09836065571</v>
          </cell>
        </row>
        <row r="453">
          <cell r="A453">
            <v>110132</v>
          </cell>
          <cell r="B453" t="str">
            <v>SE PROCESS SAFETY</v>
          </cell>
          <cell r="C453">
            <v>110132</v>
          </cell>
          <cell r="D453" t="str">
            <v>SE PROCESS SAFETY</v>
          </cell>
          <cell r="E453">
            <v>415006</v>
          </cell>
          <cell r="F453">
            <v>4150</v>
          </cell>
          <cell r="G453" t="str">
            <v>HSE</v>
          </cell>
          <cell r="H453" t="str">
            <v>BASE JV</v>
          </cell>
          <cell r="I453" t="str">
            <v>SAFETY &amp; ENVIRONMENT</v>
          </cell>
          <cell r="J453" t="str">
            <v>SAFETY &amp; ENVIRONMENT</v>
          </cell>
          <cell r="K453" t="str">
            <v>General Manager, Safety &amp; Environment</v>
          </cell>
          <cell r="L453" t="str">
            <v>Process Safety Manager</v>
          </cell>
          <cell r="M453" t="str">
            <v>CHIGBO ENENMO</v>
          </cell>
          <cell r="N453" t="str">
            <v>HSE</v>
          </cell>
          <cell r="O453" t="str">
            <v>OLOWOLAGBA, SUNKANMI</v>
          </cell>
          <cell r="P453" t="str">
            <v>TAWHEED.OLAYIWOLA@SHELL.COM</v>
          </cell>
          <cell r="Q453" t="str">
            <v>OPEX</v>
          </cell>
          <cell r="R453" t="str">
            <v>OPEX</v>
          </cell>
          <cell r="S453" t="str">
            <v>NON SAL</v>
          </cell>
          <cell r="T453" t="str">
            <v>N/A</v>
          </cell>
          <cell r="U453" t="str">
            <v>N/A</v>
          </cell>
          <cell r="V453" t="str">
            <v>C_OPSE_OIL_Z11</v>
          </cell>
          <cell r="W453" t="str">
            <v>P236.02 HSE</v>
          </cell>
          <cell r="X453" t="str">
            <v>S7200 Services</v>
          </cell>
          <cell r="Y453" t="str">
            <v>A2340 Overhead</v>
          </cell>
          <cell r="AB453">
            <v>0</v>
          </cell>
          <cell r="AC453">
            <v>32568</v>
          </cell>
          <cell r="AD453">
            <v>32568</v>
          </cell>
        </row>
        <row r="454">
          <cell r="A454">
            <v>110134</v>
          </cell>
          <cell r="B454" t="str">
            <v>CORE ANALYSIS</v>
          </cell>
          <cell r="C454">
            <v>110134</v>
          </cell>
          <cell r="D454" t="str">
            <v>CORE ANALYSIS</v>
          </cell>
          <cell r="E454">
            <v>411001</v>
          </cell>
          <cell r="F454">
            <v>4110</v>
          </cell>
          <cell r="G454" t="str">
            <v>PE</v>
          </cell>
          <cell r="H454" t="str">
            <v>BASE JV</v>
          </cell>
          <cell r="I454" t="str">
            <v>DEVELOPMENT</v>
          </cell>
          <cell r="J454" t="str">
            <v>DEVELOPMENT</v>
          </cell>
          <cell r="K454" t="str">
            <v>Manager, Tech Integration and PE</v>
          </cell>
          <cell r="L454" t="str">
            <v>DL, Petrophysics</v>
          </cell>
          <cell r="M454" t="str">
            <v>MOJEED OKUNADE</v>
          </cell>
          <cell r="N454" t="str">
            <v>DEVELOPMENT</v>
          </cell>
          <cell r="O454" t="str">
            <v>ENONCHE, VANESSA</v>
          </cell>
          <cell r="P454" t="str">
            <v>OMOLARA.WILLIAMS@SHELL.COM</v>
          </cell>
          <cell r="Q454" t="str">
            <v>OPEX</v>
          </cell>
          <cell r="R454" t="str">
            <v>OPEX</v>
          </cell>
          <cell r="S454" t="str">
            <v>NON Wells</v>
          </cell>
          <cell r="T454" t="str">
            <v>N/A</v>
          </cell>
          <cell r="U454" t="str">
            <v>N/A</v>
          </cell>
          <cell r="V454" t="str">
            <v>C_OPSE_OIL_Z11</v>
          </cell>
          <cell r="W454" t="str">
            <v>P236.01 Technical Support</v>
          </cell>
          <cell r="X454" t="str">
            <v>S7200 Services</v>
          </cell>
          <cell r="Y454" t="str">
            <v>A2340 Overhead</v>
          </cell>
          <cell r="AB454">
            <v>14325000</v>
          </cell>
          <cell r="AC454">
            <v>94200</v>
          </cell>
          <cell r="AD454">
            <v>141167.21311475406</v>
          </cell>
        </row>
        <row r="455">
          <cell r="A455">
            <v>110316</v>
          </cell>
          <cell r="B455" t="str">
            <v>DIEBU CREEK GAS DEV</v>
          </cell>
          <cell r="C455" t="str">
            <v>New_Diebu Creek Gas Dev</v>
          </cell>
          <cell r="D455" t="str">
            <v>DIEBU CREEK GAS DEV</v>
          </cell>
          <cell r="E455">
            <v>13301</v>
          </cell>
          <cell r="F455">
            <v>133</v>
          </cell>
          <cell r="G455" t="str">
            <v>GAS</v>
          </cell>
          <cell r="H455" t="str">
            <v>BASE JV</v>
          </cell>
          <cell r="I455" t="str">
            <v>DEVELOPMENT</v>
          </cell>
          <cell r="J455" t="str">
            <v>DEVELOPMENT</v>
          </cell>
          <cell r="K455" t="str">
            <v>Development Manager, Gas Growth</v>
          </cell>
          <cell r="L455" t="str">
            <v>Upstream Venture Mgr, NLNG Projects</v>
          </cell>
          <cell r="M455" t="str">
            <v>MOJEED OKUNADE</v>
          </cell>
          <cell r="N455" t="str">
            <v>DEVELOPMENT</v>
          </cell>
          <cell r="O455" t="str">
            <v>ENONCHE, VANESSA</v>
          </cell>
          <cell r="P455" t="str">
            <v>P.OSADJERE@SHELL.COM</v>
          </cell>
          <cell r="Q455" t="str">
            <v>OPEX</v>
          </cell>
          <cell r="R455" t="str">
            <v>CAPEX</v>
          </cell>
          <cell r="S455" t="str">
            <v>NON SAL</v>
          </cell>
          <cell r="T455" t="str">
            <v>N/A</v>
          </cell>
          <cell r="U455" t="str">
            <v>N/A</v>
          </cell>
          <cell r="V455" t="str">
            <v>D_DBUC_EL2_R03</v>
          </cell>
          <cell r="W455" t="str">
            <v>P242 Feasibility Expenses</v>
          </cell>
          <cell r="X455" t="str">
            <v>S7200 Services</v>
          </cell>
          <cell r="Y455" t="str">
            <v>A2180 Feasibility Expenses</v>
          </cell>
          <cell r="AB455">
            <v>0</v>
          </cell>
          <cell r="AC455">
            <v>0</v>
          </cell>
          <cell r="AD455">
            <v>0</v>
          </cell>
        </row>
        <row r="456">
          <cell r="A456">
            <v>110317</v>
          </cell>
          <cell r="B456" t="str">
            <v>KOLO CREEK E2 GAS CAP BLOW DOWN PROJECT</v>
          </cell>
          <cell r="C456" t="str">
            <v>New_Kolo Creek E2 Gas Cap project</v>
          </cell>
          <cell r="D456" t="str">
            <v>KOLO CREEK E2 GAS CAP BLOW DOWN PROJECT</v>
          </cell>
          <cell r="E456">
            <v>13301</v>
          </cell>
          <cell r="F456">
            <v>133</v>
          </cell>
          <cell r="G456" t="str">
            <v>GAS</v>
          </cell>
          <cell r="H456" t="str">
            <v>BASE JV</v>
          </cell>
          <cell r="I456" t="str">
            <v>DEVELOPMENT</v>
          </cell>
          <cell r="J456" t="str">
            <v>DEVELOPMENT</v>
          </cell>
          <cell r="K456" t="str">
            <v>Development Manager, Onshore Assets</v>
          </cell>
          <cell r="L456" t="str">
            <v>Subsurface Studies Mgr Onshore Oil</v>
          </cell>
          <cell r="M456" t="str">
            <v>MOJEED OKUNADE</v>
          </cell>
          <cell r="N456" t="str">
            <v>DEVELOPMENT</v>
          </cell>
          <cell r="O456" t="str">
            <v>ENONCHE, VANESSA</v>
          </cell>
          <cell r="P456" t="str">
            <v>SULEIMAN.AHMED@SHELL.COM</v>
          </cell>
          <cell r="Q456" t="str">
            <v>OPEX</v>
          </cell>
          <cell r="R456" t="str">
            <v>CAPEX</v>
          </cell>
          <cell r="S456" t="str">
            <v>NON SAL</v>
          </cell>
          <cell r="T456" t="str">
            <v>N/A</v>
          </cell>
          <cell r="U456" t="str">
            <v>N/A</v>
          </cell>
          <cell r="V456" t="str">
            <v>C_OPSE_OIL_Z11</v>
          </cell>
          <cell r="W456" t="str">
            <v>P242 Feasibility Expenses</v>
          </cell>
          <cell r="X456" t="str">
            <v>S7200 Services</v>
          </cell>
          <cell r="Y456" t="str">
            <v>A2180 Feasibility Expenses</v>
          </cell>
          <cell r="AB456">
            <v>0</v>
          </cell>
          <cell r="AC456">
            <v>0</v>
          </cell>
          <cell r="AD456">
            <v>0</v>
          </cell>
        </row>
        <row r="457">
          <cell r="A457">
            <v>110318</v>
          </cell>
          <cell r="B457" t="str">
            <v>UZU DEVELOPMENT (GBARAN CPF)</v>
          </cell>
          <cell r="C457" t="str">
            <v>New_Uzu Development (Gbaran CPF)</v>
          </cell>
          <cell r="D457" t="str">
            <v>UZU DEVELOPMENT (GBARAN CPF)</v>
          </cell>
          <cell r="E457">
            <v>13301</v>
          </cell>
          <cell r="F457">
            <v>133</v>
          </cell>
          <cell r="G457" t="str">
            <v>GAS</v>
          </cell>
          <cell r="H457" t="str">
            <v>BASE JV</v>
          </cell>
          <cell r="I457" t="str">
            <v>DEVELOPMENT</v>
          </cell>
          <cell r="J457" t="str">
            <v>DEVELOPMENT</v>
          </cell>
          <cell r="K457" t="str">
            <v>Development Manager, Gas Growth</v>
          </cell>
          <cell r="L457" t="str">
            <v>Upstream Venture Mgr, NLNG Projects</v>
          </cell>
          <cell r="M457" t="str">
            <v>MOJEED OKUNADE</v>
          </cell>
          <cell r="N457" t="str">
            <v>DEVELOPMENT</v>
          </cell>
          <cell r="O457" t="str">
            <v>ENONCHE, VANESSA</v>
          </cell>
          <cell r="P457" t="str">
            <v>P.OSADJERE@SHELL.COM</v>
          </cell>
          <cell r="Q457" t="str">
            <v>OPEX</v>
          </cell>
          <cell r="R457" t="str">
            <v>CAPEX</v>
          </cell>
          <cell r="S457" t="str">
            <v>NON SAL</v>
          </cell>
          <cell r="T457" t="str">
            <v>N/A</v>
          </cell>
          <cell r="U457" t="str">
            <v>N/A</v>
          </cell>
          <cell r="V457" t="str">
            <v>Z_UZUZ_EL2_D01</v>
          </cell>
          <cell r="W457" t="str">
            <v>P242 Feasibility Expenses</v>
          </cell>
          <cell r="X457" t="str">
            <v>S7200 Services</v>
          </cell>
          <cell r="Y457" t="str">
            <v>A2180 Feasibility Expenses</v>
          </cell>
          <cell r="AB457">
            <v>0</v>
          </cell>
          <cell r="AC457">
            <v>0</v>
          </cell>
          <cell r="AD457">
            <v>0</v>
          </cell>
        </row>
        <row r="458">
          <cell r="A458">
            <v>102732</v>
          </cell>
          <cell r="B458" t="str">
            <v>DMP GENERAL PROJECT SERVICES HOLDING ACC</v>
          </cell>
          <cell r="C458">
            <v>112909</v>
          </cell>
          <cell r="D458" t="str">
            <v>OVERHEADS FACILITIES &amp; LOGISTICS- FEED</v>
          </cell>
          <cell r="E458">
            <v>415002</v>
          </cell>
          <cell r="F458">
            <v>4150</v>
          </cell>
          <cell r="G458" t="str">
            <v>G&amp;A</v>
          </cell>
          <cell r="H458" t="str">
            <v>BASE JV</v>
          </cell>
          <cell r="I458" t="str">
            <v>P&amp;T</v>
          </cell>
          <cell r="J458" t="str">
            <v>GM Nigeria, Operated</v>
          </cell>
          <cell r="K458" t="str">
            <v>GM Nigeria, Operated</v>
          </cell>
          <cell r="L458" t="str">
            <v>Head, SCiN FEED Office</v>
          </cell>
          <cell r="M458" t="str">
            <v>MOJEED OKUNADE</v>
          </cell>
          <cell r="N458" t="str">
            <v>ENGINEERING</v>
          </cell>
          <cell r="O458" t="str">
            <v>EBEM, MARCEL</v>
          </cell>
          <cell r="P458" t="str">
            <v>JIDE.ODUNLAMI@SHELL.COM</v>
          </cell>
          <cell r="Q458" t="str">
            <v>OPEX</v>
          </cell>
          <cell r="R458" t="str">
            <v>OPEX</v>
          </cell>
          <cell r="S458" t="str">
            <v>NON SAL</v>
          </cell>
          <cell r="T458" t="str">
            <v>N/A</v>
          </cell>
          <cell r="U458" t="str">
            <v>N/A</v>
          </cell>
          <cell r="V458" t="str">
            <v>N/A</v>
          </cell>
          <cell r="W458" t="str">
            <v>P242 Feasibility Expenses</v>
          </cell>
          <cell r="X458" t="str">
            <v>S7200 Services</v>
          </cell>
          <cell r="Y458" t="str">
            <v>A2180 Feasibility Expenses</v>
          </cell>
          <cell r="AB458">
            <v>0</v>
          </cell>
          <cell r="AC458">
            <v>0</v>
          </cell>
          <cell r="AD458">
            <v>0</v>
          </cell>
        </row>
        <row r="459">
          <cell r="A459">
            <v>110346</v>
          </cell>
          <cell r="B459" t="str">
            <v>OIL SPILL RELIEF MATERIALS</v>
          </cell>
          <cell r="C459">
            <v>110346</v>
          </cell>
          <cell r="D459" t="str">
            <v>OIL SPILL RELIEF MATERIALS</v>
          </cell>
          <cell r="E459">
            <v>415008</v>
          </cell>
          <cell r="F459">
            <v>4150</v>
          </cell>
          <cell r="G459" t="str">
            <v>CDPA</v>
          </cell>
          <cell r="H459" t="str">
            <v>BASE JV</v>
          </cell>
          <cell r="I459" t="str">
            <v>CC &amp; MD</v>
          </cell>
          <cell r="J459" t="str">
            <v>EXTERNAL RELATIONS</v>
          </cell>
          <cell r="K459" t="str">
            <v>External Relations Manager</v>
          </cell>
          <cell r="L459" t="str">
            <v>ER Strategy &amp; Value Assurance Mgr</v>
          </cell>
          <cell r="M459" t="str">
            <v>CHIGBO ENENMO</v>
          </cell>
          <cell r="N459" t="str">
            <v>EXTERNAL RELATIONS</v>
          </cell>
          <cell r="O459" t="str">
            <v>SOKUNBI, ADEOLA</v>
          </cell>
          <cell r="P459" t="str">
            <v>KESSINGTON.OKORIE@SHELL.COM</v>
          </cell>
          <cell r="Q459" t="str">
            <v>OPEX</v>
          </cell>
          <cell r="R459" t="str">
            <v>OPEX</v>
          </cell>
          <cell r="S459" t="str">
            <v>NON SAL</v>
          </cell>
          <cell r="T459" t="str">
            <v>N/A</v>
          </cell>
          <cell r="U459" t="str">
            <v>N/A</v>
          </cell>
          <cell r="V459" t="str">
            <v>C_OPSE_OIL_Z11</v>
          </cell>
          <cell r="W459" t="str">
            <v>P236.08 Overhead (SCD)</v>
          </cell>
          <cell r="X459" t="str">
            <v>S7200 Services</v>
          </cell>
          <cell r="Y459" t="str">
            <v>A2340 Overhead</v>
          </cell>
          <cell r="AB459">
            <v>9150000</v>
          </cell>
          <cell r="AC459">
            <v>0</v>
          </cell>
          <cell r="AD459">
            <v>30000</v>
          </cell>
        </row>
        <row r="460">
          <cell r="A460">
            <v>110353</v>
          </cell>
          <cell r="B460" t="str">
            <v>FINANCE CONFERENCES AND LEARNING</v>
          </cell>
          <cell r="C460">
            <v>110353</v>
          </cell>
          <cell r="D460" t="str">
            <v>FINANCE CONFERENCES AND LEARNING</v>
          </cell>
          <cell r="E460">
            <v>415004</v>
          </cell>
          <cell r="F460">
            <v>4150</v>
          </cell>
          <cell r="G460" t="str">
            <v>G&amp;A</v>
          </cell>
          <cell r="H460" t="str">
            <v>BASE JV</v>
          </cell>
          <cell r="I460" t="str">
            <v>FINANCE</v>
          </cell>
          <cell r="J460" t="str">
            <v>FINANCE</v>
          </cell>
          <cell r="K460" t="str">
            <v>Controller Africa</v>
          </cell>
          <cell r="L460" t="str">
            <v>Regional Controller -EPG</v>
          </cell>
          <cell r="M460" t="str">
            <v>CHIGBO ENENMO</v>
          </cell>
          <cell r="N460" t="str">
            <v>FINANCE</v>
          </cell>
          <cell r="O460" t="str">
            <v>AJILIMA- ISAAC, HAWA</v>
          </cell>
          <cell r="P460" t="str">
            <v>ALPHONS.ALAGALA@SHELL.COM</v>
          </cell>
          <cell r="Q460" t="str">
            <v>OPEX</v>
          </cell>
          <cell r="R460" t="str">
            <v>OPEX</v>
          </cell>
          <cell r="S460" t="str">
            <v>NON SAL</v>
          </cell>
          <cell r="T460" t="str">
            <v>N/A</v>
          </cell>
          <cell r="U460" t="str">
            <v>N/A</v>
          </cell>
          <cell r="V460" t="str">
            <v>C_OPSE_OIL_Z11</v>
          </cell>
          <cell r="W460" t="str">
            <v>P236.06 Finance and Taxation</v>
          </cell>
          <cell r="X460" t="str">
            <v>S7200 Services</v>
          </cell>
          <cell r="Y460" t="str">
            <v>A2340 Overhead</v>
          </cell>
          <cell r="AB460">
            <v>18485000</v>
          </cell>
          <cell r="AC460">
            <v>14700</v>
          </cell>
          <cell r="AD460">
            <v>75306.557377049176</v>
          </cell>
        </row>
        <row r="461">
          <cell r="A461">
            <v>112909</v>
          </cell>
          <cell r="B461" t="str">
            <v>OVERHEADS FACILITIES &amp; LOGISTICS- FEED</v>
          </cell>
          <cell r="C461">
            <v>112909</v>
          </cell>
          <cell r="D461" t="str">
            <v>OVERHEADS FACILITIES &amp; LOGISTICS- FEED</v>
          </cell>
          <cell r="E461">
            <v>415002</v>
          </cell>
          <cell r="F461">
            <v>4150</v>
          </cell>
          <cell r="G461" t="str">
            <v>G&amp;A</v>
          </cell>
          <cell r="H461" t="str">
            <v>BASE JV</v>
          </cell>
          <cell r="I461" t="str">
            <v>P&amp;T</v>
          </cell>
          <cell r="J461" t="str">
            <v>GM Nigeria, Operated</v>
          </cell>
          <cell r="K461" t="str">
            <v>GM Nigeria, Operated</v>
          </cell>
          <cell r="L461" t="str">
            <v>Head, SCiN FEED Office</v>
          </cell>
          <cell r="M461" t="str">
            <v>MOJEED OKUNADE</v>
          </cell>
          <cell r="N461" t="str">
            <v>ENGINEERING</v>
          </cell>
          <cell r="O461" t="str">
            <v>EBEM, MARCEL</v>
          </cell>
          <cell r="P461" t="str">
            <v>JIDE.ODUNLAMI@SHELL.COM</v>
          </cell>
          <cell r="Q461" t="str">
            <v>OPEX</v>
          </cell>
          <cell r="R461" t="str">
            <v>OPEX</v>
          </cell>
          <cell r="S461" t="str">
            <v>NON SAL</v>
          </cell>
          <cell r="T461" t="str">
            <v>N/A</v>
          </cell>
          <cell r="U461" t="str">
            <v>N/A</v>
          </cell>
          <cell r="V461" t="str">
            <v>C_OPSE_OIL_Z11</v>
          </cell>
          <cell r="W461" t="str">
            <v>P242 Feasibility Expenses</v>
          </cell>
          <cell r="X461" t="str">
            <v>S7200 Services</v>
          </cell>
          <cell r="Y461" t="str">
            <v>A2340 Overhead</v>
          </cell>
          <cell r="AB461">
            <v>9399990</v>
          </cell>
          <cell r="AC461">
            <v>3495</v>
          </cell>
          <cell r="AD461">
            <v>34314.639344262294</v>
          </cell>
        </row>
        <row r="462">
          <cell r="A462">
            <v>110358</v>
          </cell>
          <cell r="B462" t="str">
            <v>UNEP REPORT IMPLEMENTATION AND BOD CLEAN UP</v>
          </cell>
          <cell r="C462">
            <v>110358</v>
          </cell>
          <cell r="D462" t="str">
            <v>OGONI RESOTRATION PROJECT- UNEP IMPLMENTATION</v>
          </cell>
          <cell r="E462">
            <v>415008</v>
          </cell>
          <cell r="F462">
            <v>4150</v>
          </cell>
          <cell r="G462" t="str">
            <v>HSE</v>
          </cell>
          <cell r="H462" t="str">
            <v>BASE JV</v>
          </cell>
          <cell r="I462" t="str">
            <v>CC &amp; MD</v>
          </cell>
          <cell r="J462" t="str">
            <v>ORP</v>
          </cell>
          <cell r="K462" t="str">
            <v>Manager, Ogoni Restoration Project</v>
          </cell>
          <cell r="L462" t="str">
            <v>Lead, Projects &amp; Technical S</v>
          </cell>
          <cell r="M462" t="str">
            <v>CHIGBO ENENMO</v>
          </cell>
          <cell r="N462" t="str">
            <v>ORP</v>
          </cell>
          <cell r="O462" t="str">
            <v>OLOWOLAGBA, SUNKANMI</v>
          </cell>
          <cell r="P462" t="str">
            <v>VINCENT.NWABUEZE@SHELL.COM</v>
          </cell>
          <cell r="Q462" t="str">
            <v>OPEX</v>
          </cell>
          <cell r="R462" t="str">
            <v>OPEX</v>
          </cell>
          <cell r="S462" t="str">
            <v>NON SAL</v>
          </cell>
          <cell r="T462" t="str">
            <v>N/A</v>
          </cell>
          <cell r="U462" t="str">
            <v>N/A</v>
          </cell>
          <cell r="V462" t="str">
            <v>N/A</v>
          </cell>
          <cell r="W462" t="str">
            <v>P236.08 Overhead (SCD)</v>
          </cell>
          <cell r="X462" t="str">
            <v>S7200 Services</v>
          </cell>
          <cell r="Y462" t="str">
            <v>A2340 Overhead</v>
          </cell>
          <cell r="AB462">
            <v>0</v>
          </cell>
          <cell r="AC462">
            <v>180000000</v>
          </cell>
          <cell r="AD462">
            <v>180000000</v>
          </cell>
        </row>
        <row r="463">
          <cell r="A463">
            <v>110360</v>
          </cell>
          <cell r="B463" t="str">
            <v>EGGS1&amp;2SECURITY</v>
          </cell>
          <cell r="C463">
            <v>110360</v>
          </cell>
          <cell r="D463" t="str">
            <v>EGGS1&amp;2SECURITY</v>
          </cell>
          <cell r="E463">
            <v>415007</v>
          </cell>
          <cell r="F463">
            <v>4150</v>
          </cell>
          <cell r="G463" t="str">
            <v>HSE</v>
          </cell>
          <cell r="H463" t="str">
            <v>BASE JV</v>
          </cell>
          <cell r="I463" t="str">
            <v>CC &amp; MD</v>
          </cell>
          <cell r="J463" t="str">
            <v>SECURITY</v>
          </cell>
          <cell r="K463" t="str">
            <v>General Manager, Security</v>
          </cell>
          <cell r="L463" t="str">
            <v>Corporate Security Operations Manager</v>
          </cell>
          <cell r="M463" t="str">
            <v>CHIGBO ENENMO</v>
          </cell>
          <cell r="N463" t="str">
            <v>SECURITY</v>
          </cell>
          <cell r="O463" t="str">
            <v>OLOWOLAGBA, SUNKANMI</v>
          </cell>
          <cell r="P463" t="str">
            <v>JOHNSON.EREWA@SHELL.COM</v>
          </cell>
          <cell r="Q463" t="str">
            <v>OPEX</v>
          </cell>
          <cell r="R463" t="str">
            <v>OPEX</v>
          </cell>
          <cell r="S463" t="str">
            <v>NON SAL</v>
          </cell>
          <cell r="T463" t="str">
            <v>N/A</v>
          </cell>
          <cell r="U463" t="str">
            <v>N/A</v>
          </cell>
          <cell r="V463" t="str">
            <v>N/A</v>
          </cell>
          <cell r="W463" t="str">
            <v>P231 Production Operations</v>
          </cell>
          <cell r="X463" t="str">
            <v>S7200 Services</v>
          </cell>
          <cell r="Y463" t="str">
            <v>A2110 Production Operations</v>
          </cell>
          <cell r="AB463">
            <v>608987200</v>
          </cell>
          <cell r="AC463">
            <v>0</v>
          </cell>
          <cell r="AD463">
            <v>1996679</v>
          </cell>
        </row>
        <row r="464">
          <cell r="A464">
            <v>110361</v>
          </cell>
          <cell r="B464" t="str">
            <v>SOKU-EKULAMA LIN SEC</v>
          </cell>
          <cell r="C464">
            <v>110361</v>
          </cell>
          <cell r="D464" t="str">
            <v xml:space="preserve">TNP SECURITY                            </v>
          </cell>
          <cell r="E464">
            <v>415007</v>
          </cell>
          <cell r="F464">
            <v>4150</v>
          </cell>
          <cell r="G464" t="str">
            <v>HSE</v>
          </cell>
          <cell r="H464" t="str">
            <v>BASE JV</v>
          </cell>
          <cell r="I464" t="str">
            <v>CC &amp; MD</v>
          </cell>
          <cell r="J464" t="str">
            <v>SECURITY</v>
          </cell>
          <cell r="K464" t="str">
            <v>General Manager, Security</v>
          </cell>
          <cell r="L464" t="str">
            <v>Corporate Security Operations Manager</v>
          </cell>
          <cell r="M464" t="str">
            <v>CHIGBO ENENMO</v>
          </cell>
          <cell r="N464" t="str">
            <v>SECURITY</v>
          </cell>
          <cell r="O464" t="str">
            <v>OLOWOLAGBA, SUNKANMI</v>
          </cell>
          <cell r="P464" t="str">
            <v>JOHNSON.EREWA@SHELL.COM</v>
          </cell>
          <cell r="Q464" t="str">
            <v>OPEX</v>
          </cell>
          <cell r="R464" t="str">
            <v>OPEX</v>
          </cell>
          <cell r="S464" t="str">
            <v>NON SAL</v>
          </cell>
          <cell r="T464" t="str">
            <v>N/A</v>
          </cell>
          <cell r="U464" t="str">
            <v>N/A</v>
          </cell>
          <cell r="V464" t="str">
            <v>N/A</v>
          </cell>
          <cell r="W464" t="str">
            <v>P231 Production Operations</v>
          </cell>
          <cell r="X464" t="str">
            <v>S7200 Services</v>
          </cell>
          <cell r="Y464" t="str">
            <v>A2110 Production Operations</v>
          </cell>
          <cell r="AB464">
            <v>407387350</v>
          </cell>
          <cell r="AC464">
            <v>0</v>
          </cell>
          <cell r="AD464">
            <v>1335694</v>
          </cell>
        </row>
        <row r="465">
          <cell r="A465">
            <v>110370</v>
          </cell>
          <cell r="B465" t="str">
            <v>BOGT SECURITY</v>
          </cell>
          <cell r="C465">
            <v>110370</v>
          </cell>
          <cell r="D465" t="str">
            <v>BOGT SECURITY</v>
          </cell>
          <cell r="E465">
            <v>415007</v>
          </cell>
          <cell r="F465">
            <v>4150</v>
          </cell>
          <cell r="G465" t="str">
            <v>HSE</v>
          </cell>
          <cell r="H465" t="str">
            <v>BASE JV</v>
          </cell>
          <cell r="I465" t="str">
            <v>CC &amp; MD</v>
          </cell>
          <cell r="J465" t="str">
            <v>SECURITY</v>
          </cell>
          <cell r="K465" t="str">
            <v>General Manager, Security</v>
          </cell>
          <cell r="L465" t="str">
            <v>Manager Security Ops Swamp East</v>
          </cell>
          <cell r="M465" t="str">
            <v>CHIGBO ENENMO</v>
          </cell>
          <cell r="N465" t="str">
            <v>SECURITY</v>
          </cell>
          <cell r="O465" t="str">
            <v>OLOWOLAGBA, SUNKANMI</v>
          </cell>
          <cell r="P465" t="str">
            <v>GILDA.CHIME@SHELL.COM</v>
          </cell>
          <cell r="Q465" t="str">
            <v>OPEX</v>
          </cell>
          <cell r="R465" t="str">
            <v>OPEX</v>
          </cell>
          <cell r="S465" t="str">
            <v>NON SAL</v>
          </cell>
          <cell r="T465" t="str">
            <v>N/A</v>
          </cell>
          <cell r="U465" t="str">
            <v>N/A</v>
          </cell>
          <cell r="V465" t="str">
            <v>N_SOKU_ES1_G01</v>
          </cell>
          <cell r="W465" t="str">
            <v>P231 Production Operations</v>
          </cell>
          <cell r="X465" t="str">
            <v>S7200 Services</v>
          </cell>
          <cell r="Y465" t="str">
            <v>A2110 Production Operations</v>
          </cell>
          <cell r="AB465">
            <v>2167611160</v>
          </cell>
          <cell r="AC465">
            <v>8130000</v>
          </cell>
          <cell r="AD465">
            <v>15236920</v>
          </cell>
        </row>
        <row r="466">
          <cell r="A466">
            <v>110371</v>
          </cell>
          <cell r="B466" t="str">
            <v>SWAMP EAST SECURITY</v>
          </cell>
          <cell r="C466">
            <v>110371</v>
          </cell>
          <cell r="D466" t="str">
            <v>SWAMP EAST SECURITY</v>
          </cell>
          <cell r="E466">
            <v>415007</v>
          </cell>
          <cell r="F466">
            <v>4150</v>
          </cell>
          <cell r="G466" t="str">
            <v>HSE</v>
          </cell>
          <cell r="H466" t="str">
            <v>BASE JV</v>
          </cell>
          <cell r="I466" t="str">
            <v>CC &amp; MD</v>
          </cell>
          <cell r="J466" t="str">
            <v>SECURITY</v>
          </cell>
          <cell r="K466" t="str">
            <v>General Manager, Security</v>
          </cell>
          <cell r="L466" t="str">
            <v>Manager Security Ops Swamp East</v>
          </cell>
          <cell r="M466" t="str">
            <v>CHIGBO ENENMO</v>
          </cell>
          <cell r="N466" t="str">
            <v>SECURITY</v>
          </cell>
          <cell r="O466" t="str">
            <v>OLOWOLAGBA, SUNKANMI</v>
          </cell>
          <cell r="P466" t="str">
            <v>GILDA.CHIME@SHELL.COM</v>
          </cell>
          <cell r="Q466" t="str">
            <v>OPEX</v>
          </cell>
          <cell r="R466" t="str">
            <v>OPEX</v>
          </cell>
          <cell r="S466" t="str">
            <v>NON SAL</v>
          </cell>
          <cell r="T466" t="str">
            <v>N/A</v>
          </cell>
          <cell r="U466" t="str">
            <v>N/A</v>
          </cell>
          <cell r="V466" t="str">
            <v>N_SOKU_ES1_G01</v>
          </cell>
          <cell r="W466" t="str">
            <v>P231 Production Operations</v>
          </cell>
          <cell r="X466" t="str">
            <v>S7200 Services</v>
          </cell>
          <cell r="Y466" t="str">
            <v>A2110 Production Operations</v>
          </cell>
          <cell r="AB466">
            <v>405434500</v>
          </cell>
          <cell r="AC466">
            <v>0</v>
          </cell>
          <cell r="AD466">
            <v>1329294</v>
          </cell>
        </row>
        <row r="467">
          <cell r="A467">
            <v>110372</v>
          </cell>
          <cell r="B467" t="str">
            <v>SPY POLICE ABUJA AND PHC</v>
          </cell>
          <cell r="C467">
            <v>110372</v>
          </cell>
          <cell r="D467" t="str">
            <v>SPY POLICE ABUJA AND PHC</v>
          </cell>
          <cell r="E467">
            <v>415007</v>
          </cell>
          <cell r="F467">
            <v>4150</v>
          </cell>
          <cell r="G467" t="str">
            <v>HSE</v>
          </cell>
          <cell r="H467" t="str">
            <v>BASE JV</v>
          </cell>
          <cell r="I467" t="str">
            <v>CC &amp; MD</v>
          </cell>
          <cell r="J467" t="str">
            <v>SECURITY</v>
          </cell>
          <cell r="K467" t="str">
            <v>General Manager, Security</v>
          </cell>
          <cell r="L467" t="str">
            <v>External Security Relations Manager</v>
          </cell>
          <cell r="M467" t="str">
            <v>CHIGBO ENENMO</v>
          </cell>
          <cell r="N467" t="str">
            <v>SECURITY</v>
          </cell>
          <cell r="O467" t="str">
            <v>OLOWOLAGBA, SUNKANMI</v>
          </cell>
          <cell r="P467" t="str">
            <v>GILDA.CHIME@SHELL.COM</v>
          </cell>
          <cell r="Q467" t="str">
            <v>OPEX</v>
          </cell>
          <cell r="R467" t="str">
            <v>OPEX</v>
          </cell>
          <cell r="S467" t="str">
            <v>NON SAL</v>
          </cell>
          <cell r="T467" t="str">
            <v>N/A</v>
          </cell>
          <cell r="U467" t="str">
            <v>N/A</v>
          </cell>
          <cell r="V467" t="str">
            <v>N_IMOR_EL1_N01</v>
          </cell>
          <cell r="W467" t="str">
            <v>P231 Production Operations</v>
          </cell>
          <cell r="X467" t="str">
            <v>S7200 Services</v>
          </cell>
          <cell r="Y467" t="str">
            <v>A2110 Production Operations</v>
          </cell>
          <cell r="AB467">
            <v>2273011963</v>
          </cell>
          <cell r="AC467">
            <v>0</v>
          </cell>
          <cell r="AD467">
            <v>7452498</v>
          </cell>
        </row>
        <row r="468">
          <cell r="A468">
            <v>110373</v>
          </cell>
          <cell r="B468" t="str">
            <v>GPH SECURITY</v>
          </cell>
          <cell r="C468">
            <v>110373</v>
          </cell>
          <cell r="D468" t="str">
            <v>GPH SECURITY</v>
          </cell>
          <cell r="E468">
            <v>415007</v>
          </cell>
          <cell r="F468">
            <v>4150</v>
          </cell>
          <cell r="G468" t="str">
            <v>HSE</v>
          </cell>
          <cell r="H468" t="str">
            <v>BASE JV</v>
          </cell>
          <cell r="I468" t="str">
            <v>CC &amp; MD</v>
          </cell>
          <cell r="J468" t="str">
            <v>SECURITY</v>
          </cell>
          <cell r="K468" t="str">
            <v>General Manager, Security</v>
          </cell>
          <cell r="L468" t="str">
            <v>Manager Security Ops Swamp East</v>
          </cell>
          <cell r="M468" t="str">
            <v>CHIGBO ENENMO</v>
          </cell>
          <cell r="N468" t="str">
            <v>SECURITY</v>
          </cell>
          <cell r="O468" t="str">
            <v>OLOWOLAGBA, SUNKANMI</v>
          </cell>
          <cell r="P468" t="str">
            <v>GILDA.CHIME@SHELL.COM</v>
          </cell>
          <cell r="Q468" t="str">
            <v>OPEX</v>
          </cell>
          <cell r="R468" t="str">
            <v>OPEX</v>
          </cell>
          <cell r="S468" t="str">
            <v>NON SAL</v>
          </cell>
          <cell r="T468" t="str">
            <v>N/A</v>
          </cell>
          <cell r="U468" t="str">
            <v>N/A</v>
          </cell>
          <cell r="V468" t="str">
            <v>N_GBAR_EL2_G01</v>
          </cell>
          <cell r="W468" t="str">
            <v>P231 Production Operations</v>
          </cell>
          <cell r="X468" t="str">
            <v>S7200 Services</v>
          </cell>
          <cell r="Y468" t="str">
            <v>A2110 Production Operations</v>
          </cell>
          <cell r="AB468">
            <v>610550700</v>
          </cell>
          <cell r="AC468">
            <v>0</v>
          </cell>
          <cell r="AD468">
            <v>2001807</v>
          </cell>
        </row>
        <row r="469">
          <cell r="A469">
            <v>110374</v>
          </cell>
          <cell r="B469" t="str">
            <v>FOT SECURITY</v>
          </cell>
          <cell r="C469">
            <v>110374</v>
          </cell>
          <cell r="D469" t="str">
            <v>FOT SECURITY</v>
          </cell>
          <cell r="E469">
            <v>415007</v>
          </cell>
          <cell r="F469">
            <v>4150</v>
          </cell>
          <cell r="G469" t="str">
            <v>HSE</v>
          </cell>
          <cell r="H469" t="str">
            <v>BASE JV</v>
          </cell>
          <cell r="I469" t="str">
            <v>CC &amp; MD</v>
          </cell>
          <cell r="J469" t="str">
            <v>SECURITY</v>
          </cell>
          <cell r="K469" t="str">
            <v>General Manager, Security</v>
          </cell>
          <cell r="L469" t="str">
            <v>Corporate Security Operations Manager</v>
          </cell>
          <cell r="M469" t="str">
            <v>CHIGBO ENENMO</v>
          </cell>
          <cell r="N469" t="str">
            <v>SECURITY</v>
          </cell>
          <cell r="O469" t="str">
            <v>OLOWOLAGBA, SUNKANMI</v>
          </cell>
          <cell r="P469" t="str">
            <v>GILDA.CHIME@SHELL.COM</v>
          </cell>
          <cell r="Q469" t="str">
            <v>OPEX</v>
          </cell>
          <cell r="R469" t="str">
            <v>OPEX</v>
          </cell>
          <cell r="S469" t="str">
            <v>NON SAL</v>
          </cell>
          <cell r="T469" t="str">
            <v>N/A</v>
          </cell>
          <cell r="U469" t="str">
            <v>N/A</v>
          </cell>
          <cell r="V469" t="str">
            <v>N_BENS_WS2_N02</v>
          </cell>
          <cell r="W469" t="str">
            <v>P231 Production Operations</v>
          </cell>
          <cell r="X469" t="str">
            <v>S7200 Services</v>
          </cell>
          <cell r="Y469" t="str">
            <v>A2110 Production Operations</v>
          </cell>
          <cell r="AB469">
            <v>2211236673</v>
          </cell>
          <cell r="AC469">
            <v>7665000</v>
          </cell>
          <cell r="AD469">
            <v>14914957</v>
          </cell>
        </row>
        <row r="470">
          <cell r="A470">
            <v>110375</v>
          </cell>
          <cell r="B470" t="str">
            <v>SPY POLICE WEST</v>
          </cell>
          <cell r="C470">
            <v>110375</v>
          </cell>
          <cell r="D470" t="str">
            <v>SPY POLICE WEST</v>
          </cell>
          <cell r="E470">
            <v>415007</v>
          </cell>
          <cell r="F470">
            <v>4150</v>
          </cell>
          <cell r="G470" t="str">
            <v>HSE</v>
          </cell>
          <cell r="H470" t="str">
            <v>BASE JV</v>
          </cell>
          <cell r="I470" t="str">
            <v>CC &amp; MD</v>
          </cell>
          <cell r="J470" t="str">
            <v>SECURITY</v>
          </cell>
          <cell r="K470" t="str">
            <v>General Manager, Security</v>
          </cell>
          <cell r="L470" t="str">
            <v>Corporate Security Operations Manager</v>
          </cell>
          <cell r="M470" t="str">
            <v>CHIGBO ENENMO</v>
          </cell>
          <cell r="N470" t="str">
            <v>SECURITY</v>
          </cell>
          <cell r="O470" t="str">
            <v>OLOWOLAGBA, SUNKANMI</v>
          </cell>
          <cell r="P470" t="str">
            <v>GILDA.CHIME@SHELL.COM</v>
          </cell>
          <cell r="Q470" t="str">
            <v>OPEX</v>
          </cell>
          <cell r="R470" t="str">
            <v>OPEX</v>
          </cell>
          <cell r="S470" t="str">
            <v>NON SAL</v>
          </cell>
          <cell r="T470" t="str">
            <v>N/A</v>
          </cell>
          <cell r="U470" t="str">
            <v>N/A</v>
          </cell>
          <cell r="V470" t="str">
            <v>N_OTUM_WS1_N02</v>
          </cell>
          <cell r="W470" t="str">
            <v>P231 Production Operations</v>
          </cell>
          <cell r="X470" t="str">
            <v>S7200 Services</v>
          </cell>
          <cell r="Y470" t="str">
            <v>A2110 Production Operations</v>
          </cell>
          <cell r="AB470">
            <v>710003365</v>
          </cell>
          <cell r="AC470">
            <v>0</v>
          </cell>
          <cell r="AD470">
            <v>2327880</v>
          </cell>
        </row>
        <row r="471">
          <cell r="A471">
            <v>110376</v>
          </cell>
          <cell r="B471" t="str">
            <v>GBARAN SECURITY</v>
          </cell>
          <cell r="C471">
            <v>110376</v>
          </cell>
          <cell r="D471" t="str">
            <v>GBARAN SECURITY</v>
          </cell>
          <cell r="E471">
            <v>415007</v>
          </cell>
          <cell r="F471">
            <v>4150</v>
          </cell>
          <cell r="G471" t="str">
            <v>HSE</v>
          </cell>
          <cell r="H471" t="str">
            <v>BASE JV</v>
          </cell>
          <cell r="I471" t="str">
            <v>CC &amp; MD</v>
          </cell>
          <cell r="J471" t="str">
            <v>SECURITY</v>
          </cell>
          <cell r="K471" t="str">
            <v>General Manager, Security</v>
          </cell>
          <cell r="L471" t="str">
            <v>Manager Security Ops Swamp East</v>
          </cell>
          <cell r="M471" t="str">
            <v>CHIGBO ENENMO</v>
          </cell>
          <cell r="N471" t="str">
            <v>SECURITY</v>
          </cell>
          <cell r="O471" t="str">
            <v>OLOWOLAGBA, SUNKANMI</v>
          </cell>
          <cell r="P471" t="str">
            <v>GILDA.CHIME@SHELL.COM</v>
          </cell>
          <cell r="Q471" t="str">
            <v>OPEX</v>
          </cell>
          <cell r="R471" t="str">
            <v>OPEX</v>
          </cell>
          <cell r="S471" t="str">
            <v>NON SAL</v>
          </cell>
          <cell r="T471" t="str">
            <v>N/A</v>
          </cell>
          <cell r="U471" t="str">
            <v>N/A</v>
          </cell>
          <cell r="V471" t="str">
            <v>N_GBAR_EL2_G01</v>
          </cell>
          <cell r="W471" t="str">
            <v>P231 Production Operations</v>
          </cell>
          <cell r="X471" t="str">
            <v>S7200 Services</v>
          </cell>
          <cell r="Y471" t="str">
            <v>A2110 Production Operations</v>
          </cell>
          <cell r="AB471">
            <v>1115694350</v>
          </cell>
          <cell r="AC471">
            <v>0</v>
          </cell>
          <cell r="AD471">
            <v>3658013</v>
          </cell>
        </row>
        <row r="472">
          <cell r="A472">
            <v>110452</v>
          </cell>
          <cell r="B472" t="str">
            <v>NEW_PRODUCED WATER DISPOSAL</v>
          </cell>
          <cell r="C472" t="str">
            <v>NEW_PRODUCED WATER DISPOSAL</v>
          </cell>
          <cell r="D472" t="str">
            <v>NEW_PRODUCED WATER DISPOSAL</v>
          </cell>
          <cell r="E472">
            <v>13301</v>
          </cell>
          <cell r="F472">
            <v>133</v>
          </cell>
          <cell r="G472" t="str">
            <v>GAS</v>
          </cell>
          <cell r="H472" t="str">
            <v>BASE JV</v>
          </cell>
          <cell r="I472" t="str">
            <v>DEVELOPMENT</v>
          </cell>
          <cell r="J472" t="str">
            <v>DEVELOPMENT</v>
          </cell>
          <cell r="K472" t="str">
            <v>Manager, Geosolutions &amp; Onshore Studies</v>
          </cell>
          <cell r="L472" t="str">
            <v>Subsurface Studies Mgr Onshore Oil</v>
          </cell>
          <cell r="M472" t="str">
            <v>MOJEED OKUNADE</v>
          </cell>
          <cell r="N472" t="str">
            <v>DEVELOPMENT</v>
          </cell>
          <cell r="O472" t="str">
            <v>ENONCHE, VANESSA</v>
          </cell>
          <cell r="P472" t="str">
            <v>FESTUS.OZIEGBE@SHELL.COM</v>
          </cell>
          <cell r="Q472" t="str">
            <v>OPEX</v>
          </cell>
          <cell r="R472" t="str">
            <v>CAPEX</v>
          </cell>
          <cell r="S472" t="str">
            <v>NON SAL</v>
          </cell>
          <cell r="T472" t="str">
            <v>N/A</v>
          </cell>
          <cell r="U472" t="str">
            <v>N/A</v>
          </cell>
          <cell r="V472" t="str">
            <v>C_PRODUCED WATER DISPOSAL_Pre-Fid</v>
          </cell>
          <cell r="W472" t="str">
            <v>P242 Feasibility Expenses</v>
          </cell>
          <cell r="X472" t="str">
            <v>S7200 Services</v>
          </cell>
          <cell r="Y472" t="str">
            <v>A2180 Feasibility Expenses</v>
          </cell>
          <cell r="AB472">
            <v>0</v>
          </cell>
          <cell r="AC472">
            <v>720000</v>
          </cell>
          <cell r="AD472">
            <v>720000</v>
          </cell>
        </row>
        <row r="473">
          <cell r="A473">
            <v>110453</v>
          </cell>
          <cell r="B473" t="str">
            <v>NEW_GBARAN SOKU CAPACITY MAXIMIZATION PROJECT</v>
          </cell>
          <cell r="C473" t="str">
            <v>NEW_GBARAN SOKU CAPACITY PROJECT</v>
          </cell>
          <cell r="D473" t="str">
            <v>NEW_GBARAN SOKU CAPACITY MAXIMIZATION PROJECT</v>
          </cell>
          <cell r="E473">
            <v>13301</v>
          </cell>
          <cell r="F473">
            <v>133</v>
          </cell>
          <cell r="G473" t="str">
            <v>GAS</v>
          </cell>
          <cell r="H473" t="str">
            <v>BASE JV</v>
          </cell>
          <cell r="I473" t="str">
            <v>DEVELOPMENT</v>
          </cell>
          <cell r="J473" t="str">
            <v>DEVELOPMENT</v>
          </cell>
          <cell r="K473" t="str">
            <v>Manager, Geosolutions &amp; Onshore Studies</v>
          </cell>
          <cell r="L473" t="str">
            <v>Subsurface Studies Mgr Onshore Oil</v>
          </cell>
          <cell r="M473" t="str">
            <v>MOJEED OKUNADE</v>
          </cell>
          <cell r="N473" t="str">
            <v>DEVELOPMENT</v>
          </cell>
          <cell r="O473" t="str">
            <v>ENONCHE, VANESSA</v>
          </cell>
          <cell r="P473" t="str">
            <v>JUDE.KADIRI@SHELL.COM</v>
          </cell>
          <cell r="Q473" t="str">
            <v>OPEX</v>
          </cell>
          <cell r="R473" t="str">
            <v>CAPEX</v>
          </cell>
          <cell r="S473" t="str">
            <v>NON SAL</v>
          </cell>
          <cell r="T473" t="str">
            <v>N/A</v>
          </cell>
          <cell r="U473" t="str">
            <v>N/A</v>
          </cell>
          <cell r="V473" t="str">
            <v>C_GBARAN SOKU CAPACITY MAXIMIZATION PROJECT_Pre-Fid</v>
          </cell>
          <cell r="W473" t="str">
            <v>P242 Feasibility Expenses</v>
          </cell>
          <cell r="X473" t="str">
            <v>S7200 Services</v>
          </cell>
          <cell r="Y473" t="str">
            <v>A2180 Feasibility Expenses</v>
          </cell>
          <cell r="AB473">
            <v>0</v>
          </cell>
          <cell r="AC473">
            <v>0</v>
          </cell>
          <cell r="AD473">
            <v>0</v>
          </cell>
        </row>
        <row r="474">
          <cell r="A474">
            <v>110454</v>
          </cell>
          <cell r="B474" t="str">
            <v xml:space="preserve">NEW_GBARAN PH 3 (ABASARA GREEN FIELD) </v>
          </cell>
          <cell r="C474" t="str">
            <v xml:space="preserve">NEW_GBARAN PH 3 (ABASARA GREEN FIELD) </v>
          </cell>
          <cell r="D474" t="str">
            <v xml:space="preserve">NEW_GBARAN PH 3 (ABASARA GREEN FIELD) </v>
          </cell>
          <cell r="E474">
            <v>13301</v>
          </cell>
          <cell r="F474">
            <v>133</v>
          </cell>
          <cell r="G474" t="str">
            <v>GAS</v>
          </cell>
          <cell r="H474" t="str">
            <v>BASE JV</v>
          </cell>
          <cell r="I474" t="str">
            <v>DEVELOPMENT</v>
          </cell>
          <cell r="J474" t="str">
            <v>DEVELOPMENT</v>
          </cell>
          <cell r="K474" t="str">
            <v>Manager, Geosolutions &amp; Onshore Studies</v>
          </cell>
          <cell r="L474" t="str">
            <v>Subsurface Studies Mgr Onshore Oil</v>
          </cell>
          <cell r="M474" t="str">
            <v>MOJEED OKUNADE</v>
          </cell>
          <cell r="N474" t="str">
            <v>DEVELOPMENT</v>
          </cell>
          <cell r="O474" t="str">
            <v>ENONCHE, VANESSA</v>
          </cell>
          <cell r="P474" t="str">
            <v>ROYA.SIMON@SHELL.COM</v>
          </cell>
          <cell r="Q474" t="str">
            <v>OPEX</v>
          </cell>
          <cell r="R474" t="str">
            <v>CAPEX</v>
          </cell>
          <cell r="S474" t="str">
            <v>NON SAL</v>
          </cell>
          <cell r="T474" t="str">
            <v>N/A</v>
          </cell>
          <cell r="U474" t="str">
            <v>N/A</v>
          </cell>
          <cell r="V474" t="str">
            <v>C_GBARAN PH 3 (ABASARA GREEN FIELD)_Pre-Fid</v>
          </cell>
          <cell r="W474" t="str">
            <v>P242 Feasibility Expenses</v>
          </cell>
          <cell r="X474" t="str">
            <v>S7200 Services</v>
          </cell>
          <cell r="Y474" t="str">
            <v>A2180 Feasibility Expenses</v>
          </cell>
          <cell r="AB474">
            <v>0</v>
          </cell>
          <cell r="AC474">
            <v>100000</v>
          </cell>
          <cell r="AD474">
            <v>100000</v>
          </cell>
        </row>
        <row r="475">
          <cell r="A475">
            <v>110455</v>
          </cell>
          <cell r="B475" t="str">
            <v>NEW_EPU PH2</v>
          </cell>
          <cell r="C475" t="str">
            <v>NEW_EPU PH2</v>
          </cell>
          <cell r="D475" t="str">
            <v>NEW_EPU PH2</v>
          </cell>
          <cell r="E475">
            <v>13301</v>
          </cell>
          <cell r="F475">
            <v>133</v>
          </cell>
          <cell r="G475" t="str">
            <v>GAS</v>
          </cell>
          <cell r="H475" t="str">
            <v>BASE JV</v>
          </cell>
          <cell r="I475" t="str">
            <v>DEVELOPMENT</v>
          </cell>
          <cell r="J475" t="str">
            <v>DEVELOPMENT</v>
          </cell>
          <cell r="K475" t="str">
            <v>Manager, Geosolutions &amp; Onshore Studies</v>
          </cell>
          <cell r="L475" t="str">
            <v>Subsurface Studies Mgr Onshore Oil</v>
          </cell>
          <cell r="M475" t="str">
            <v>MOJEED OKUNADE</v>
          </cell>
          <cell r="N475" t="str">
            <v>DEVELOPMENT</v>
          </cell>
          <cell r="O475" t="str">
            <v>ENONCHE, VANESSA</v>
          </cell>
          <cell r="P475" t="str">
            <v>P.OSADJERE@SHELL.COM</v>
          </cell>
          <cell r="Q475" t="str">
            <v>OPEX</v>
          </cell>
          <cell r="R475" t="str">
            <v>CAPEX</v>
          </cell>
          <cell r="S475" t="str">
            <v>NON SAL</v>
          </cell>
          <cell r="T475" t="str">
            <v>N/A</v>
          </cell>
          <cell r="U475" t="str">
            <v>N/A</v>
          </cell>
          <cell r="V475" t="str">
            <v>C_EPU PH2_Pre-Fid</v>
          </cell>
          <cell r="W475" t="str">
            <v>P242 Feasibility Expenses</v>
          </cell>
          <cell r="X475" t="str">
            <v>S7200 Services</v>
          </cell>
          <cell r="Y475" t="str">
            <v>A2180 Feasibility Expenses</v>
          </cell>
          <cell r="AB475">
            <v>0</v>
          </cell>
          <cell r="AC475">
            <v>0</v>
          </cell>
          <cell r="AD475">
            <v>0</v>
          </cell>
        </row>
        <row r="476">
          <cell r="A476">
            <v>110456</v>
          </cell>
          <cell r="B476" t="str">
            <v>NEW_EARLY HOOKUP TO DOMGAS, ISENI</v>
          </cell>
          <cell r="C476" t="str">
            <v>NEW_EARLY HOOKUP TO DOMGAS, ISENI</v>
          </cell>
          <cell r="D476" t="str">
            <v>NEW_EARLY HOOKUP TO DOMGAS, ISENI</v>
          </cell>
          <cell r="E476">
            <v>13301</v>
          </cell>
          <cell r="F476">
            <v>133</v>
          </cell>
          <cell r="G476" t="str">
            <v>GAS</v>
          </cell>
          <cell r="H476" t="str">
            <v>BASE JV</v>
          </cell>
          <cell r="I476" t="str">
            <v>P&amp;T</v>
          </cell>
          <cell r="J476" t="str">
            <v>GM Nigeria, Operated</v>
          </cell>
          <cell r="K476" t="str">
            <v>GM Nigeria, Operated</v>
          </cell>
          <cell r="L476" t="str">
            <v xml:space="preserve">Project Manager, Matrix, Major Pipelines, H Block &amp; Corp Civil </v>
          </cell>
          <cell r="M476" t="str">
            <v>MOJEED OKUNADE</v>
          </cell>
          <cell r="N476" t="str">
            <v>MAJOR PROJECTS</v>
          </cell>
          <cell r="O476" t="str">
            <v>EBEM, MARCEL</v>
          </cell>
          <cell r="P476" t="str">
            <v>ISMAIL.USMAN@SHELL.COM</v>
          </cell>
          <cell r="Q476" t="str">
            <v>OPEX</v>
          </cell>
          <cell r="R476" t="str">
            <v>CAPEX</v>
          </cell>
          <cell r="S476" t="str">
            <v>NON SAL</v>
          </cell>
          <cell r="T476" t="str">
            <v>N/A</v>
          </cell>
          <cell r="U476" t="str">
            <v>N/A</v>
          </cell>
          <cell r="V476" t="str">
            <v>C_EARLY HOOKUP TO DOMGAS, ISENI_Pre-Fid</v>
          </cell>
          <cell r="W476" t="str">
            <v>P242 Feasibility Expenses</v>
          </cell>
          <cell r="X476" t="str">
            <v>S7200 Services</v>
          </cell>
          <cell r="Y476" t="str">
            <v>A2180 Feasibility Expenses</v>
          </cell>
          <cell r="AB476">
            <v>0</v>
          </cell>
          <cell r="AC476">
            <v>0</v>
          </cell>
          <cell r="AD476">
            <v>0</v>
          </cell>
        </row>
        <row r="477">
          <cell r="A477">
            <v>110457</v>
          </cell>
          <cell r="B477" t="str">
            <v>NEW_BRASS FERTILIZER GAS SUPPLY (BUBOUWE BOU)</v>
          </cell>
          <cell r="C477" t="str">
            <v>NEW_BRASS FERTILIZER GAS (BUBOUWE BOU)</v>
          </cell>
          <cell r="D477" t="str">
            <v>NEW_BRASS FERTILIZER GAS SUPPLY (BUBOUWE BOU)</v>
          </cell>
          <cell r="E477">
            <v>13301</v>
          </cell>
          <cell r="F477">
            <v>133</v>
          </cell>
          <cell r="G477" t="str">
            <v>GAS</v>
          </cell>
          <cell r="H477" t="str">
            <v>BASE JV</v>
          </cell>
          <cell r="I477" t="str">
            <v>DEVELOPMENT</v>
          </cell>
          <cell r="J477" t="str">
            <v>DEVELOPMENT</v>
          </cell>
          <cell r="K477" t="str">
            <v>Manager, Geosolutions &amp; Onshore Studies</v>
          </cell>
          <cell r="L477" t="str">
            <v>Subsurface Studies Mgr Onshore Oil</v>
          </cell>
          <cell r="M477" t="str">
            <v>MOJEED OKUNADE</v>
          </cell>
          <cell r="N477" t="str">
            <v>DEVELOPMENT</v>
          </cell>
          <cell r="O477" t="str">
            <v>ENONCHE, VANESSA</v>
          </cell>
          <cell r="P477" t="str">
            <v>HALIM.BELLO@SHELL.COM</v>
          </cell>
          <cell r="Q477" t="str">
            <v>OPEX</v>
          </cell>
          <cell r="R477" t="str">
            <v>CAPEX</v>
          </cell>
          <cell r="S477" t="str">
            <v>NON SAL</v>
          </cell>
          <cell r="T477" t="str">
            <v>N/A</v>
          </cell>
          <cell r="U477" t="str">
            <v>N/A</v>
          </cell>
          <cell r="V477" t="str">
            <v>C_BRASS FERTILIZER GAS SUPPLY (BUBOUWE BOU)_Pre-Fid</v>
          </cell>
          <cell r="W477" t="str">
            <v>P242 Feasibility Expenses</v>
          </cell>
          <cell r="X477" t="str">
            <v>S7200 Services</v>
          </cell>
          <cell r="Y477" t="str">
            <v>A2180 Feasibility Expenses</v>
          </cell>
          <cell r="AB477">
            <v>0</v>
          </cell>
          <cell r="AC477">
            <v>648000</v>
          </cell>
          <cell r="AD477">
            <v>648000</v>
          </cell>
        </row>
        <row r="478">
          <cell r="A478">
            <v>110458</v>
          </cell>
          <cell r="B478" t="str">
            <v>NEW_AMOR IOGD</v>
          </cell>
          <cell r="C478" t="str">
            <v>NEW_AMOR IOGD</v>
          </cell>
          <cell r="D478" t="str">
            <v>NEW_AMOR IOGD</v>
          </cell>
          <cell r="E478">
            <v>13301</v>
          </cell>
          <cell r="F478">
            <v>133</v>
          </cell>
          <cell r="G478" t="str">
            <v>GAS</v>
          </cell>
          <cell r="H478" t="str">
            <v>BASE JV</v>
          </cell>
          <cell r="I478" t="str">
            <v>DEVELOPMENT</v>
          </cell>
          <cell r="J478" t="str">
            <v>DEVELOPMENT</v>
          </cell>
          <cell r="K478" t="str">
            <v>Manager, Geosolutions &amp; Onshore Studies</v>
          </cell>
          <cell r="L478" t="str">
            <v>Subsurface Studies Mgr Onshore Oil</v>
          </cell>
          <cell r="M478" t="str">
            <v>MOJEED OKUNADE</v>
          </cell>
          <cell r="N478" t="str">
            <v>DEVELOPMENT</v>
          </cell>
          <cell r="O478" t="str">
            <v>ENONCHE, VANESSA</v>
          </cell>
          <cell r="P478" t="str">
            <v>REGGY.NDUKWE@SHELL.COM</v>
          </cell>
          <cell r="Q478" t="str">
            <v>OPEX</v>
          </cell>
          <cell r="R478" t="str">
            <v>CAPEX</v>
          </cell>
          <cell r="S478" t="str">
            <v>NON SAL</v>
          </cell>
          <cell r="T478" t="str">
            <v>N/A</v>
          </cell>
          <cell r="U478" t="str">
            <v>N/A</v>
          </cell>
          <cell r="V478" t="str">
            <v>C_AMOR IOGD_Pre-Fid</v>
          </cell>
          <cell r="W478" t="str">
            <v>P242 Feasibility Expenses</v>
          </cell>
          <cell r="X478" t="str">
            <v>S7200 Services</v>
          </cell>
          <cell r="Y478" t="str">
            <v>A2180 Feasibility Expenses</v>
          </cell>
          <cell r="AB478">
            <v>0</v>
          </cell>
          <cell r="AC478">
            <v>0</v>
          </cell>
          <cell r="AD478">
            <v>0</v>
          </cell>
        </row>
        <row r="479">
          <cell r="A479">
            <v>110459</v>
          </cell>
          <cell r="B479" t="str">
            <v xml:space="preserve">NEW_SINGLE WELL PROJECTS - (GBAR 26 F22, F1B GAS DEV) </v>
          </cell>
          <cell r="C479" t="str">
            <v>NEW_ WELLS - (GBAR 26 F22, F1B GAS DEV)</v>
          </cell>
          <cell r="D479" t="str">
            <v xml:space="preserve">NEW_SINGLE WELL PROJECTS - (GBAR 26 F22, F1B GAS DEV) </v>
          </cell>
          <cell r="E479">
            <v>13301</v>
          </cell>
          <cell r="F479">
            <v>133</v>
          </cell>
          <cell r="G479" t="str">
            <v>GAS</v>
          </cell>
          <cell r="H479" t="str">
            <v>BASE JV</v>
          </cell>
          <cell r="I479" t="str">
            <v>DEVELOPMENT</v>
          </cell>
          <cell r="J479" t="str">
            <v>DEVELOPMENT</v>
          </cell>
          <cell r="K479" t="str">
            <v>Manager, Geosolutions &amp; Onshore Studies</v>
          </cell>
          <cell r="L479" t="str">
            <v>Subsurface Studies Mgr Onshore Oil</v>
          </cell>
          <cell r="M479" t="str">
            <v>MOJEED OKUNADE</v>
          </cell>
          <cell r="N479" t="str">
            <v>DEVELOPMENT</v>
          </cell>
          <cell r="O479" t="str">
            <v>ENONCHE, VANESSA</v>
          </cell>
          <cell r="P479" t="str">
            <v>DOLAPO.ENYA@SHELL.COM</v>
          </cell>
          <cell r="Q479" t="str">
            <v>OPEX</v>
          </cell>
          <cell r="R479" t="str">
            <v>CAPEX</v>
          </cell>
          <cell r="S479" t="str">
            <v>NON SAL</v>
          </cell>
          <cell r="T479" t="str">
            <v>N/A</v>
          </cell>
          <cell r="U479" t="str">
            <v>N/A</v>
          </cell>
          <cell r="V479" t="str">
            <v>C_SINGLE WELL PROJECTS - (GBAR 26 F22, F1B GAS DEV)_Pre-Fid</v>
          </cell>
          <cell r="W479" t="str">
            <v>P242 Feasibility Expenses</v>
          </cell>
          <cell r="X479" t="str">
            <v>S7200 Services</v>
          </cell>
          <cell r="Y479" t="str">
            <v>A2180 Feasibility Expenses</v>
          </cell>
          <cell r="AB479">
            <v>0</v>
          </cell>
          <cell r="AC479">
            <v>0</v>
          </cell>
          <cell r="AD479">
            <v>0</v>
          </cell>
        </row>
        <row r="480">
          <cell r="A480">
            <v>110460</v>
          </cell>
          <cell r="B480" t="str">
            <v xml:space="preserve">NEW_GBARAN PH 3 (ENWHE GREEN FIELD) </v>
          </cell>
          <cell r="C480" t="str">
            <v xml:space="preserve">NEW_GBARAN PH 3 (ENWHE GREEN FIELD) </v>
          </cell>
          <cell r="D480" t="str">
            <v xml:space="preserve">NEW_GBARAN PH 3 (ENWHE GREEN FIELD) </v>
          </cell>
          <cell r="E480">
            <v>13301</v>
          </cell>
          <cell r="F480">
            <v>133</v>
          </cell>
          <cell r="G480" t="str">
            <v>GAS</v>
          </cell>
          <cell r="H480" t="str">
            <v>BASE JV</v>
          </cell>
          <cell r="I480" t="str">
            <v>DEVELOPMENT</v>
          </cell>
          <cell r="J480" t="str">
            <v>DEVELOPMENT</v>
          </cell>
          <cell r="K480" t="str">
            <v>Manager, Geosolutions &amp; Onshore Studies</v>
          </cell>
          <cell r="L480" t="str">
            <v>Subsurface Studies Mgr Onshore Oil</v>
          </cell>
          <cell r="M480" t="str">
            <v>MOJEED OKUNADE</v>
          </cell>
          <cell r="N480" t="str">
            <v>DEVELOPMENT</v>
          </cell>
          <cell r="O480" t="str">
            <v>ENONCHE, VANESSA</v>
          </cell>
          <cell r="P480" t="str">
            <v>ROYA.SIMON@SHELL.COM</v>
          </cell>
          <cell r="Q480" t="str">
            <v>OPEX</v>
          </cell>
          <cell r="R480" t="str">
            <v>CAPEX</v>
          </cell>
          <cell r="S480" t="str">
            <v>NON SAL</v>
          </cell>
          <cell r="T480" t="str">
            <v>N/A</v>
          </cell>
          <cell r="U480" t="str">
            <v>N/A</v>
          </cell>
          <cell r="V480" t="str">
            <v>C_GBARAN PH 3 (ENWHE GREEN FIELD)_Pre-Fid</v>
          </cell>
          <cell r="W480" t="str">
            <v>P242 Feasibility Expenses</v>
          </cell>
          <cell r="X480" t="str">
            <v>S7200 Services</v>
          </cell>
          <cell r="Y480" t="str">
            <v>A2180 Feasibility Expenses</v>
          </cell>
          <cell r="AB480">
            <v>0</v>
          </cell>
          <cell r="AC480">
            <v>0</v>
          </cell>
          <cell r="AD480">
            <v>0</v>
          </cell>
        </row>
        <row r="481">
          <cell r="A481">
            <v>112916</v>
          </cell>
          <cell r="B481" t="str">
            <v>OVERHEADS_CORPORATE SHIPPING AND EXPORT _TRAVEL &amp; HOTEL</v>
          </cell>
          <cell r="C481">
            <v>112916</v>
          </cell>
          <cell r="D481" t="str">
            <v>OVERHEADS_CORPORATE SHIPPING AND EXPORT _TRAVEL &amp; HOTEL</v>
          </cell>
          <cell r="E481">
            <v>415002</v>
          </cell>
          <cell r="F481">
            <v>4150</v>
          </cell>
          <cell r="G481" t="str">
            <v>G&amp;A</v>
          </cell>
          <cell r="H481" t="str">
            <v>BASE JV</v>
          </cell>
          <cell r="I481" t="str">
            <v>FINANCE</v>
          </cell>
          <cell r="J481" t="str">
            <v>FINANCE</v>
          </cell>
          <cell r="K481" t="str">
            <v>Corporate Shipping &amp; Export Manager</v>
          </cell>
          <cell r="L481" t="str">
            <v>Corporate Shipping &amp; Export Manager</v>
          </cell>
          <cell r="M481" t="str">
            <v>CHIGBO ENENMO</v>
          </cell>
          <cell r="N481" t="str">
            <v>FINANCE</v>
          </cell>
          <cell r="O481" t="str">
            <v>AJILIMA- ISAAC, HAWA</v>
          </cell>
          <cell r="P481" t="str">
            <v>OLANIYI.OLADEPO@SHELL.COM</v>
          </cell>
          <cell r="Q481" t="str">
            <v>OPEX</v>
          </cell>
          <cell r="R481" t="str">
            <v>OPEX</v>
          </cell>
          <cell r="S481" t="str">
            <v>NON SAL</v>
          </cell>
          <cell r="T481" t="str">
            <v>N/A</v>
          </cell>
          <cell r="U481" t="str">
            <v>N/A</v>
          </cell>
          <cell r="V481" t="str">
            <v>C_OPSE_OIL_Z11</v>
          </cell>
          <cell r="W481" t="str">
            <v>P236.06 Finance and Taxation</v>
          </cell>
          <cell r="X481" t="str">
            <v>S7200 Services</v>
          </cell>
          <cell r="Y481" t="str">
            <v>A2340 Overhead</v>
          </cell>
          <cell r="AB481">
            <v>13410000</v>
          </cell>
          <cell r="AC481">
            <v>3900</v>
          </cell>
          <cell r="AD481">
            <v>47867.2131147541</v>
          </cell>
        </row>
        <row r="482">
          <cell r="A482">
            <v>113258</v>
          </cell>
          <cell r="B482" t="str">
            <v>OVERHEADS FSE CORPORATE SHIPPING AND EXPORT_MANPOWER COST</v>
          </cell>
          <cell r="C482">
            <v>112916</v>
          </cell>
          <cell r="D482" t="str">
            <v>OVERHEADS_CORPORATE SHIPPING AND EXPORT _TRAVEL &amp; HOTEL</v>
          </cell>
          <cell r="E482">
            <v>415002</v>
          </cell>
          <cell r="F482">
            <v>4150</v>
          </cell>
          <cell r="G482" t="str">
            <v>G&amp;A</v>
          </cell>
          <cell r="H482" t="str">
            <v>BASE JV</v>
          </cell>
          <cell r="I482" t="str">
            <v>FINANCE</v>
          </cell>
          <cell r="J482" t="str">
            <v>FINANCE</v>
          </cell>
          <cell r="K482" t="str">
            <v>Corporate Shipping &amp; Export Manager</v>
          </cell>
          <cell r="L482" t="str">
            <v>Corporate Shipping &amp; Export Manager</v>
          </cell>
          <cell r="M482" t="str">
            <v>CHIGBO ENENMO</v>
          </cell>
          <cell r="N482" t="str">
            <v>FINANCE</v>
          </cell>
          <cell r="O482" t="str">
            <v>AJILIMA- ISAAC, HAWA</v>
          </cell>
          <cell r="P482" t="str">
            <v>OLANIYI.OLADEPO@SHELL.COM</v>
          </cell>
          <cell r="Q482" t="str">
            <v>OPEX</v>
          </cell>
          <cell r="R482" t="str">
            <v>OPEX</v>
          </cell>
          <cell r="S482" t="str">
            <v>NON SAL</v>
          </cell>
          <cell r="T482" t="str">
            <v>N/A</v>
          </cell>
          <cell r="U482" t="str">
            <v>N/A</v>
          </cell>
          <cell r="V482" t="str">
            <v>N/A</v>
          </cell>
          <cell r="W482" t="str">
            <v>P236.06 Finance and Taxation</v>
          </cell>
          <cell r="X482" t="str">
            <v>S7200 Services</v>
          </cell>
          <cell r="Y482" t="str">
            <v>A2340 Overhead</v>
          </cell>
          <cell r="AB482">
            <v>0</v>
          </cell>
          <cell r="AC482">
            <v>0</v>
          </cell>
          <cell r="AD482">
            <v>0</v>
          </cell>
        </row>
        <row r="483">
          <cell r="A483">
            <v>112918</v>
          </cell>
          <cell r="B483" t="str">
            <v>PEC HSE COMPLIANCE</v>
          </cell>
          <cell r="C483">
            <v>112918</v>
          </cell>
          <cell r="D483" t="str">
            <v>PEC HSE COMPLIANCE (ENVIRONMENTAL STUDIES &amp; ESI (ENVIRONMENTAL SENSITIVITY INDEX) MAPPING )</v>
          </cell>
          <cell r="E483">
            <v>415006</v>
          </cell>
          <cell r="F483">
            <v>4150</v>
          </cell>
          <cell r="G483" t="str">
            <v>HSE</v>
          </cell>
          <cell r="H483" t="str">
            <v>BASE JV</v>
          </cell>
          <cell r="I483" t="str">
            <v>PRODUCTION</v>
          </cell>
          <cell r="J483" t="str">
            <v>PRODUCTION</v>
          </cell>
          <cell r="K483" t="str">
            <v>Asset Manager, Swamp East Hub</v>
          </cell>
          <cell r="L483" t="str">
            <v>Asset Management Integration Lead</v>
          </cell>
          <cell r="M483" t="str">
            <v>IRETI OMOTOSO</v>
          </cell>
          <cell r="N483" t="str">
            <v>PRODUCTION</v>
          </cell>
          <cell r="O483" t="str">
            <v>AZUBUIKE, JOHN</v>
          </cell>
          <cell r="P483" t="str">
            <v>JACOB.OGOGO@SHELL.COM</v>
          </cell>
          <cell r="Q483" t="str">
            <v>OPEX</v>
          </cell>
          <cell r="R483" t="str">
            <v>OPEX</v>
          </cell>
          <cell r="S483" t="str">
            <v>NON SAL</v>
          </cell>
          <cell r="T483" t="str">
            <v>N/A</v>
          </cell>
          <cell r="U483" t="str">
            <v>N/A</v>
          </cell>
          <cell r="V483" t="str">
            <v>C_OPSE_OIL_Z11</v>
          </cell>
          <cell r="W483" t="str">
            <v>P236.02 HSE</v>
          </cell>
          <cell r="X483" t="str">
            <v>S7200 Services</v>
          </cell>
          <cell r="Y483" t="str">
            <v>A2110 Production Operations</v>
          </cell>
          <cell r="AB483">
            <v>18000000</v>
          </cell>
          <cell r="AC483">
            <v>200000</v>
          </cell>
          <cell r="AD483">
            <v>259016.39344262297</v>
          </cell>
        </row>
        <row r="484">
          <cell r="A484">
            <v>112968</v>
          </cell>
          <cell r="B484" t="str">
            <v>PEC HSE COMPLIANCE</v>
          </cell>
          <cell r="C484">
            <v>112918</v>
          </cell>
          <cell r="D484" t="str">
            <v>PEC HSE COMPLIANCE (ENVIRONMENTAL STUDIES &amp; ESI (ENVIRONMENTAL SENSITIVITY INDEX) MAPPING )</v>
          </cell>
          <cell r="E484">
            <v>415006</v>
          </cell>
          <cell r="F484">
            <v>4150</v>
          </cell>
          <cell r="G484" t="str">
            <v>HSE</v>
          </cell>
          <cell r="H484" t="str">
            <v>BASE JV</v>
          </cell>
          <cell r="I484" t="str">
            <v>PRODUCTION</v>
          </cell>
          <cell r="J484" t="str">
            <v>PRODUCTION</v>
          </cell>
          <cell r="K484" t="str">
            <v>Asset Manager, Swamp East Hub</v>
          </cell>
          <cell r="L484" t="str">
            <v>Asset Management Integration Lead</v>
          </cell>
          <cell r="M484" t="str">
            <v>IRETI OMOTOSO</v>
          </cell>
          <cell r="N484" t="str">
            <v>PRODUCTION</v>
          </cell>
          <cell r="O484" t="str">
            <v>AZUBUIKE, JOHN</v>
          </cell>
          <cell r="P484" t="str">
            <v>JACOB.OGOGO@SHELL.COM</v>
          </cell>
          <cell r="Q484" t="str">
            <v>OPEX</v>
          </cell>
          <cell r="R484" t="str">
            <v>OPEX</v>
          </cell>
          <cell r="S484" t="str">
            <v>NON SAL</v>
          </cell>
          <cell r="T484" t="str">
            <v>N/A</v>
          </cell>
          <cell r="U484" t="str">
            <v>N/A</v>
          </cell>
          <cell r="V484" t="str">
            <v>N/A</v>
          </cell>
          <cell r="W484" t="str">
            <v>P236.02 HSE</v>
          </cell>
          <cell r="X484" t="str">
            <v>S7200 Services</v>
          </cell>
          <cell r="Y484" t="str">
            <v>A2340 Overhead</v>
          </cell>
          <cell r="AB484">
            <v>0</v>
          </cell>
          <cell r="AC484">
            <v>0</v>
          </cell>
          <cell r="AD484">
            <v>0</v>
          </cell>
        </row>
        <row r="485">
          <cell r="A485">
            <v>103529</v>
          </cell>
          <cell r="B485" t="str">
            <v>OVERHEADS PNGCD GOVERNMENT &amp; CORPORATE</v>
          </cell>
          <cell r="C485">
            <v>112925</v>
          </cell>
          <cell r="D485" t="str">
            <v>OVERHEADS, SOCIAL PERFORMANCE &amp; COMMUNITY AFFAIRS (LAND TRANSPORT)</v>
          </cell>
          <cell r="E485">
            <v>415008</v>
          </cell>
          <cell r="F485">
            <v>4150</v>
          </cell>
          <cell r="G485" t="str">
            <v>PMM</v>
          </cell>
          <cell r="H485" t="str">
            <v>BASE JV</v>
          </cell>
          <cell r="I485" t="str">
            <v>CC &amp; MD</v>
          </cell>
          <cell r="J485" t="str">
            <v>EXTERNAL RELATIONS</v>
          </cell>
          <cell r="K485" t="str">
            <v>External Relations Manager</v>
          </cell>
          <cell r="L485" t="str">
            <v>ER Strategy &amp; Value Assurance Mgr</v>
          </cell>
          <cell r="M485" t="str">
            <v>CHIGBO ENENMO</v>
          </cell>
          <cell r="N485" t="str">
            <v>EXTERNAL RELATIONS</v>
          </cell>
          <cell r="O485" t="str">
            <v>SOKUNBI, ADEOLA</v>
          </cell>
          <cell r="P485" t="str">
            <v>O.SAMSON-OLAWALE@SHELL.COM</v>
          </cell>
          <cell r="Q485" t="str">
            <v>OPEX</v>
          </cell>
          <cell r="R485" t="str">
            <v>OPEX</v>
          </cell>
          <cell r="S485" t="str">
            <v>NON SAL</v>
          </cell>
          <cell r="T485" t="str">
            <v>N/A</v>
          </cell>
          <cell r="U485" t="str">
            <v>N/A</v>
          </cell>
          <cell r="V485" t="str">
            <v>N/A</v>
          </cell>
          <cell r="W485" t="str">
            <v>P236.08 Overhead (SCD)</v>
          </cell>
          <cell r="X485" t="str">
            <v>S7200 Services</v>
          </cell>
          <cell r="Y485" t="str">
            <v>A2340 Overhead</v>
          </cell>
          <cell r="AB485">
            <v>0</v>
          </cell>
          <cell r="AC485">
            <v>0</v>
          </cell>
          <cell r="AD485">
            <v>0</v>
          </cell>
        </row>
        <row r="486">
          <cell r="A486">
            <v>112915</v>
          </cell>
          <cell r="B486" t="str">
            <v>OVERHEADS,FUEL&amp;DIESEL</v>
          </cell>
          <cell r="C486">
            <v>112925</v>
          </cell>
          <cell r="D486" t="str">
            <v>OVERHEADS, SOCIAL PERFORMANCE &amp; COMMUNITY AFFAIRS (LAND TRANSPORT)</v>
          </cell>
          <cell r="E486">
            <v>415008</v>
          </cell>
          <cell r="F486">
            <v>4150</v>
          </cell>
          <cell r="G486" t="str">
            <v>PMM</v>
          </cell>
          <cell r="H486" t="str">
            <v>BASE JV</v>
          </cell>
          <cell r="I486" t="str">
            <v>CC &amp; MD</v>
          </cell>
          <cell r="J486" t="str">
            <v>EXTERNAL RELATIONS</v>
          </cell>
          <cell r="K486" t="str">
            <v>External Relations Manager</v>
          </cell>
          <cell r="L486" t="str">
            <v>ER Strategy &amp; Value Assurance Mgr</v>
          </cell>
          <cell r="M486" t="str">
            <v>CHIGBO ENENMO</v>
          </cell>
          <cell r="N486" t="str">
            <v>EXTERNAL RELATIONS</v>
          </cell>
          <cell r="O486" t="str">
            <v>SOKUNBI, ADEOLA</v>
          </cell>
          <cell r="P486" t="str">
            <v>O.SAMSON-OLAWALE@SHELL.COM</v>
          </cell>
          <cell r="Q486" t="str">
            <v>OPEX</v>
          </cell>
          <cell r="R486" t="str">
            <v>OPEX</v>
          </cell>
          <cell r="S486" t="str">
            <v>NON SAL</v>
          </cell>
          <cell r="T486" t="str">
            <v>N/A</v>
          </cell>
          <cell r="U486" t="str">
            <v>N/A</v>
          </cell>
          <cell r="V486" t="str">
            <v>N/A</v>
          </cell>
          <cell r="W486" t="str">
            <v>P231 Production Operations</v>
          </cell>
          <cell r="X486" t="str">
            <v>S7200 Services</v>
          </cell>
          <cell r="Y486" t="str">
            <v>A2340 Overhead</v>
          </cell>
          <cell r="AB486">
            <v>0</v>
          </cell>
          <cell r="AC486">
            <v>0</v>
          </cell>
          <cell r="AD486">
            <v>0</v>
          </cell>
        </row>
        <row r="487">
          <cell r="A487">
            <v>112871</v>
          </cell>
          <cell r="B487" t="str">
            <v>PWC DREDGING</v>
          </cell>
          <cell r="C487">
            <v>112871</v>
          </cell>
          <cell r="D487" t="str">
            <v>PWC DREDGING (DREDGING)</v>
          </cell>
          <cell r="E487">
            <v>412005</v>
          </cell>
          <cell r="F487">
            <v>4120</v>
          </cell>
          <cell r="G487" t="str">
            <v>OF-CIVIL</v>
          </cell>
          <cell r="H487" t="str">
            <v>BASE JV</v>
          </cell>
          <cell r="I487" t="str">
            <v>PRODUCTION</v>
          </cell>
          <cell r="J487" t="str">
            <v>PRODUCTION</v>
          </cell>
          <cell r="K487" t="str">
            <v>Asset Manager, Swamp West Hub</v>
          </cell>
          <cell r="L487" t="str">
            <v>Asset Management Integration Lead</v>
          </cell>
          <cell r="M487" t="str">
            <v>IRETI OMOTOSO</v>
          </cell>
          <cell r="N487" t="str">
            <v>PRODUCTION</v>
          </cell>
          <cell r="O487" t="str">
            <v>COOKEY, GABRIEL</v>
          </cell>
          <cell r="P487" t="str">
            <v>OBIORA.OKORO@SHELL.COM</v>
          </cell>
          <cell r="Q487" t="str">
            <v>OPEX</v>
          </cell>
          <cell r="R487" t="str">
            <v>OPEX</v>
          </cell>
          <cell r="S487" t="str">
            <v>NON SAL</v>
          </cell>
          <cell r="T487" t="str">
            <v>N/A</v>
          </cell>
          <cell r="U487" t="str">
            <v>N/A</v>
          </cell>
          <cell r="V487" t="str">
            <v>C_OPSE_OIL_Z11</v>
          </cell>
          <cell r="W487" t="str">
            <v>P231 Production Operations</v>
          </cell>
          <cell r="X487" t="str">
            <v>S7200 Services</v>
          </cell>
          <cell r="Y487" t="str">
            <v>A2110 Production Operations</v>
          </cell>
          <cell r="AB487">
            <v>100000000</v>
          </cell>
          <cell r="AC487">
            <v>375000</v>
          </cell>
          <cell r="AD487">
            <v>702868.85245901637</v>
          </cell>
        </row>
        <row r="488">
          <cell r="A488">
            <v>112925</v>
          </cell>
          <cell r="B488" t="str">
            <v>SCD OVERHEADS, LAND TRANSPORT</v>
          </cell>
          <cell r="C488">
            <v>112925</v>
          </cell>
          <cell r="D488" t="str">
            <v>OVERHEADS, SOCIAL PERFORMANCE &amp; COMMUNITY AFFAIRS (LAND TRANSPORT)</v>
          </cell>
          <cell r="E488">
            <v>415008</v>
          </cell>
          <cell r="F488">
            <v>4150</v>
          </cell>
          <cell r="G488" t="str">
            <v>PMM</v>
          </cell>
          <cell r="H488" t="str">
            <v>BASE JV</v>
          </cell>
          <cell r="I488" t="str">
            <v>CC &amp; MD</v>
          </cell>
          <cell r="J488" t="str">
            <v>EXTERNAL RELATIONS</v>
          </cell>
          <cell r="K488" t="str">
            <v>External Relations Manager</v>
          </cell>
          <cell r="L488" t="str">
            <v>ER Strategy &amp; Value Assurance Mgr</v>
          </cell>
          <cell r="M488" t="str">
            <v>CHIGBO ENENMO</v>
          </cell>
          <cell r="N488" t="str">
            <v>EXTERNAL RELATIONS</v>
          </cell>
          <cell r="O488" t="str">
            <v>SOKUNBI, ADEOLA</v>
          </cell>
          <cell r="P488" t="str">
            <v>O.SAMSON-OLAWALE@SHELL.COM</v>
          </cell>
          <cell r="Q488" t="str">
            <v>OPEX</v>
          </cell>
          <cell r="R488" t="str">
            <v>OPEX</v>
          </cell>
          <cell r="S488" t="str">
            <v>NON SAL</v>
          </cell>
          <cell r="T488" t="str">
            <v>N/A</v>
          </cell>
          <cell r="U488" t="str">
            <v>N/A</v>
          </cell>
          <cell r="V488" t="str">
            <v>C_OPSE_OIL_Z11</v>
          </cell>
          <cell r="W488" t="str">
            <v>P231 Production Operations</v>
          </cell>
          <cell r="X488" t="str">
            <v>S7200 Services</v>
          </cell>
          <cell r="Y488" t="str">
            <v>A2340 Overhead</v>
          </cell>
          <cell r="AB488">
            <v>54061610</v>
          </cell>
          <cell r="AC488">
            <v>0</v>
          </cell>
          <cell r="AD488">
            <v>177251.18032786887</v>
          </cell>
        </row>
        <row r="489">
          <cell r="A489">
            <v>112873</v>
          </cell>
          <cell r="B489" t="str">
            <v>GEN.IT SERVICES EA</v>
          </cell>
          <cell r="C489">
            <v>112873</v>
          </cell>
          <cell r="D489" t="str">
            <v>GPO.GEN.IT SERVICES (ICT - INFRASTRUCTURE)</v>
          </cell>
          <cell r="E489">
            <v>415005</v>
          </cell>
          <cell r="F489">
            <v>4150</v>
          </cell>
          <cell r="G489" t="str">
            <v>OF-E&amp;M</v>
          </cell>
          <cell r="H489" t="str">
            <v>BASE JV</v>
          </cell>
          <cell r="I489" t="str">
            <v>PRODUCTION</v>
          </cell>
          <cell r="J489" t="str">
            <v>PRODUCTION</v>
          </cell>
          <cell r="K489" t="str">
            <v>Asset Manager, EA Hub</v>
          </cell>
          <cell r="L489" t="str">
            <v>Asset Management Integration Lead</v>
          </cell>
          <cell r="M489" t="str">
            <v>IRETI OMOTOSO</v>
          </cell>
          <cell r="N489" t="str">
            <v>PRODUCTION</v>
          </cell>
          <cell r="O489" t="str">
            <v>OLUMIDE, VICTORIA</v>
          </cell>
          <cell r="P489" t="str">
            <v>OGBONNA.NWACHI@SHELL.COM</v>
          </cell>
          <cell r="Q489" t="str">
            <v>OPEX</v>
          </cell>
          <cell r="R489" t="str">
            <v>OPEX</v>
          </cell>
          <cell r="S489" t="str">
            <v>NON SAL</v>
          </cell>
          <cell r="T489" t="str">
            <v>N/A</v>
          </cell>
          <cell r="U489" t="str">
            <v>N/A</v>
          </cell>
          <cell r="V489" t="str">
            <v>N_EAZZ_OFS_N01</v>
          </cell>
          <cell r="W489" t="str">
            <v>P231 Production Operations</v>
          </cell>
          <cell r="X489" t="str">
            <v>S7200 Services</v>
          </cell>
          <cell r="Y489" t="str">
            <v>A2110 Production Operations</v>
          </cell>
          <cell r="AB489">
            <v>32291320</v>
          </cell>
          <cell r="AC489">
            <v>230200</v>
          </cell>
          <cell r="AD489">
            <v>336073.18032786885</v>
          </cell>
        </row>
        <row r="490">
          <cell r="A490">
            <v>112874</v>
          </cell>
          <cell r="B490" t="str">
            <v>GENERAL O/H EA</v>
          </cell>
          <cell r="C490">
            <v>112874</v>
          </cell>
          <cell r="D490" t="str">
            <v>TRAINING EA</v>
          </cell>
          <cell r="E490">
            <v>415004</v>
          </cell>
          <cell r="F490">
            <v>4150</v>
          </cell>
          <cell r="G490" t="str">
            <v>G&amp;A</v>
          </cell>
          <cell r="H490" t="str">
            <v>BASE JV</v>
          </cell>
          <cell r="I490" t="str">
            <v>PRODUCTION</v>
          </cell>
          <cell r="J490" t="str">
            <v>PRODUCTION</v>
          </cell>
          <cell r="K490" t="str">
            <v>Asset Manager, EA Hub</v>
          </cell>
          <cell r="L490" t="str">
            <v>Asset Management Integration Lead</v>
          </cell>
          <cell r="M490" t="str">
            <v>IRETI OMOTOSO</v>
          </cell>
          <cell r="N490" t="str">
            <v>PRODUCTION</v>
          </cell>
          <cell r="O490" t="str">
            <v>OLUMIDE, VICTORIA</v>
          </cell>
          <cell r="P490" t="str">
            <v>OGBONNA.NWACHI@SHELL.COM</v>
          </cell>
          <cell r="Q490" t="str">
            <v>OPEX</v>
          </cell>
          <cell r="R490" t="str">
            <v>OPEX</v>
          </cell>
          <cell r="S490" t="str">
            <v>NON SAL</v>
          </cell>
          <cell r="T490" t="str">
            <v>N/A</v>
          </cell>
          <cell r="U490" t="str">
            <v>N/A</v>
          </cell>
          <cell r="V490" t="str">
            <v>N_EAZZ_OFS_N01</v>
          </cell>
          <cell r="W490" t="str">
            <v>P231 Production Operations</v>
          </cell>
          <cell r="X490" t="str">
            <v>S7200 Services</v>
          </cell>
          <cell r="Y490" t="str">
            <v>A2110 Production Operations</v>
          </cell>
          <cell r="AB490">
            <v>0</v>
          </cell>
          <cell r="AC490">
            <v>400000</v>
          </cell>
          <cell r="AD490">
            <v>400000</v>
          </cell>
        </row>
        <row r="491">
          <cell r="A491">
            <v>112875</v>
          </cell>
          <cell r="B491" t="str">
            <v>GPO.GEN.TRANSPORT</v>
          </cell>
          <cell r="C491">
            <v>112875</v>
          </cell>
          <cell r="D491" t="str">
            <v>FUEL - OFFSHORE VESSEL</v>
          </cell>
          <cell r="E491">
            <v>415003</v>
          </cell>
          <cell r="F491">
            <v>4150</v>
          </cell>
          <cell r="G491" t="str">
            <v>PMM</v>
          </cell>
          <cell r="H491" t="str">
            <v>BASE JV</v>
          </cell>
          <cell r="I491" t="str">
            <v>PRODUCTION</v>
          </cell>
          <cell r="J491" t="str">
            <v>PRODUCTION</v>
          </cell>
          <cell r="K491" t="str">
            <v>Asset Manager, EA Hub</v>
          </cell>
          <cell r="L491" t="str">
            <v>Asset Management Integration Lead</v>
          </cell>
          <cell r="M491" t="str">
            <v>IRETI OMOTOSO</v>
          </cell>
          <cell r="N491" t="str">
            <v>PRODUCTION</v>
          </cell>
          <cell r="O491" t="str">
            <v>OLUMIDE, VICTORIA</v>
          </cell>
          <cell r="P491" t="str">
            <v>OGBONNA.NWACHI@SHELL.COM</v>
          </cell>
          <cell r="Q491" t="str">
            <v>OPEX</v>
          </cell>
          <cell r="R491" t="str">
            <v>OPEX</v>
          </cell>
          <cell r="S491" t="str">
            <v>NON SAL</v>
          </cell>
          <cell r="T491" t="str">
            <v>N/A</v>
          </cell>
          <cell r="U491" t="str">
            <v>N/A</v>
          </cell>
          <cell r="V491" t="str">
            <v>N_EAZZ_OFS_N01</v>
          </cell>
          <cell r="W491" t="str">
            <v>P231 Production Operations</v>
          </cell>
          <cell r="X491" t="str">
            <v>S7200 Services</v>
          </cell>
          <cell r="Y491" t="str">
            <v>A2110 Production Operations</v>
          </cell>
          <cell r="AB491">
            <v>136222124.99999997</v>
          </cell>
          <cell r="AC491">
            <v>2069550</v>
          </cell>
          <cell r="AD491">
            <v>2516179.9180327868</v>
          </cell>
        </row>
        <row r="492">
          <cell r="A492">
            <v>112876</v>
          </cell>
          <cell r="B492" t="str">
            <v>GPO.GEN.TRANSPORT</v>
          </cell>
          <cell r="C492">
            <v>112876</v>
          </cell>
          <cell r="D492" t="str">
            <v>CARGO HANDLING &amp; CCU - EA</v>
          </cell>
          <cell r="E492">
            <v>415002</v>
          </cell>
          <cell r="F492">
            <v>4150</v>
          </cell>
          <cell r="G492" t="str">
            <v>PMM</v>
          </cell>
          <cell r="H492" t="str">
            <v>BASE JV</v>
          </cell>
          <cell r="I492" t="str">
            <v>PRODUCTION</v>
          </cell>
          <cell r="J492" t="str">
            <v>PRODUCTION</v>
          </cell>
          <cell r="K492" t="str">
            <v>Asset Manager, EA Hub</v>
          </cell>
          <cell r="L492" t="str">
            <v>Asset Management Integration Lead</v>
          </cell>
          <cell r="M492" t="str">
            <v>IRETI OMOTOSO</v>
          </cell>
          <cell r="N492" t="str">
            <v>PRODUCTION</v>
          </cell>
          <cell r="O492" t="str">
            <v>OLUMIDE, VICTORIA</v>
          </cell>
          <cell r="P492" t="str">
            <v>OGBONNA.NWACHI@SHELL.COM</v>
          </cell>
          <cell r="Q492" t="str">
            <v>OPEX</v>
          </cell>
          <cell r="R492" t="str">
            <v>OPEX</v>
          </cell>
          <cell r="S492" t="str">
            <v>NON SAL</v>
          </cell>
          <cell r="T492" t="str">
            <v>N/A</v>
          </cell>
          <cell r="U492" t="str">
            <v>N/A</v>
          </cell>
          <cell r="V492" t="str">
            <v>N_EAZZ_OFS_N01</v>
          </cell>
          <cell r="W492" t="str">
            <v>P231 Production Operations</v>
          </cell>
          <cell r="X492" t="str">
            <v>S7200 Services</v>
          </cell>
          <cell r="Y492" t="str">
            <v>A2110 Production Operations</v>
          </cell>
          <cell r="AB492">
            <v>100555769.40266667</v>
          </cell>
          <cell r="AC492">
            <v>3448625.3283582097</v>
          </cell>
          <cell r="AD492">
            <v>3778316.3755800677</v>
          </cell>
        </row>
        <row r="493">
          <cell r="A493">
            <v>112877</v>
          </cell>
          <cell r="B493" t="str">
            <v>DATA ACQUISITION</v>
          </cell>
          <cell r="C493">
            <v>112877</v>
          </cell>
          <cell r="D493" t="str">
            <v>ASSET INTERGRITY DREDGING - PEL (DREDGING)</v>
          </cell>
          <cell r="E493">
            <v>412005</v>
          </cell>
          <cell r="F493">
            <v>4120</v>
          </cell>
          <cell r="G493" t="str">
            <v>OF-CIVIL</v>
          </cell>
          <cell r="H493" t="str">
            <v>BASE JV</v>
          </cell>
          <cell r="I493" t="str">
            <v>PRODUCTION</v>
          </cell>
          <cell r="J493" t="str">
            <v>PRODUCTION</v>
          </cell>
          <cell r="K493" t="str">
            <v>Asset Manager, Central Hub</v>
          </cell>
          <cell r="L493" t="str">
            <v>Asset Management Integration Lead</v>
          </cell>
          <cell r="M493" t="str">
            <v>IRETI OMOTOSO</v>
          </cell>
          <cell r="N493" t="str">
            <v>PRODUCTION</v>
          </cell>
          <cell r="O493" t="str">
            <v>ADEDIRAN, ADEWALE</v>
          </cell>
          <cell r="P493" t="str">
            <v>EZIOKWU.ABIAGOM@SHELL.COM</v>
          </cell>
          <cell r="Q493" t="str">
            <v>OPEX</v>
          </cell>
          <cell r="R493" t="str">
            <v>OPEX</v>
          </cell>
          <cell r="S493" t="str">
            <v>NON SAL</v>
          </cell>
          <cell r="T493" t="str">
            <v>N/A</v>
          </cell>
          <cell r="U493" t="str">
            <v>N/A</v>
          </cell>
          <cell r="V493" t="str">
            <v>N/A</v>
          </cell>
          <cell r="W493" t="str">
            <v>P232 Well Mtce, Testing &amp; Stimulation</v>
          </cell>
          <cell r="X493" t="str">
            <v>S7200 Services</v>
          </cell>
          <cell r="Y493" t="str">
            <v>A2110 Production Operations</v>
          </cell>
          <cell r="AB493">
            <v>0</v>
          </cell>
          <cell r="AC493">
            <v>536586</v>
          </cell>
          <cell r="AD493">
            <v>536586</v>
          </cell>
        </row>
        <row r="494">
          <cell r="A494">
            <v>112878</v>
          </cell>
          <cell r="B494" t="str">
            <v>GPO.GEN.CATERING</v>
          </cell>
          <cell r="C494">
            <v>112878</v>
          </cell>
          <cell r="D494" t="str">
            <v>OFFSHORE CATERING EA</v>
          </cell>
          <cell r="E494">
            <v>415003</v>
          </cell>
          <cell r="F494">
            <v>4150</v>
          </cell>
          <cell r="G494" t="str">
            <v>PMM</v>
          </cell>
          <cell r="H494" t="str">
            <v>BASE JV</v>
          </cell>
          <cell r="I494" t="str">
            <v>PRODUCTION</v>
          </cell>
          <cell r="J494" t="str">
            <v>PRODUCTION</v>
          </cell>
          <cell r="K494" t="str">
            <v>Asset Manager, EA Hub</v>
          </cell>
          <cell r="L494" t="str">
            <v>Asset Management Integration Lead</v>
          </cell>
          <cell r="M494" t="str">
            <v>IRETI OMOTOSO</v>
          </cell>
          <cell r="N494" t="str">
            <v>PRODUCTION</v>
          </cell>
          <cell r="O494" t="str">
            <v>OLUMIDE, VICTORIA</v>
          </cell>
          <cell r="P494" t="str">
            <v>OGBONNA.NWACHI@SHELL.COM</v>
          </cell>
          <cell r="Q494" t="str">
            <v>OPEX</v>
          </cell>
          <cell r="R494" t="str">
            <v>OPEX</v>
          </cell>
          <cell r="S494" t="str">
            <v>NON SAL</v>
          </cell>
          <cell r="T494" t="str">
            <v>N/A</v>
          </cell>
          <cell r="U494" t="str">
            <v>N/A</v>
          </cell>
          <cell r="V494" t="str">
            <v>N_EAZZ_OFS_N01</v>
          </cell>
          <cell r="W494" t="str">
            <v>P231 Production Operations</v>
          </cell>
          <cell r="X494" t="str">
            <v>S7200 Services</v>
          </cell>
          <cell r="Y494" t="str">
            <v>A2110 Production Operations</v>
          </cell>
          <cell r="AB494">
            <v>332276247.07499999</v>
          </cell>
          <cell r="AC494">
            <v>0</v>
          </cell>
          <cell r="AD494">
            <v>1089430.3182786885</v>
          </cell>
        </row>
        <row r="495">
          <cell r="A495">
            <v>112879</v>
          </cell>
          <cell r="B495" t="str">
            <v>GPO.GEN.SECURITY</v>
          </cell>
          <cell r="C495">
            <v>112879</v>
          </cell>
          <cell r="D495" t="str">
            <v>SECURITY SERVICES EA</v>
          </cell>
          <cell r="E495">
            <v>415007</v>
          </cell>
          <cell r="F495">
            <v>4150</v>
          </cell>
          <cell r="G495" t="str">
            <v>HSE</v>
          </cell>
          <cell r="H495" t="str">
            <v>BASE JV</v>
          </cell>
          <cell r="I495" t="str">
            <v>PRODUCTION</v>
          </cell>
          <cell r="J495" t="str">
            <v>PRODUCTION</v>
          </cell>
          <cell r="K495" t="str">
            <v>Asset Manager, EA Hub</v>
          </cell>
          <cell r="L495" t="str">
            <v>Asset Management Integration Lead</v>
          </cell>
          <cell r="M495" t="str">
            <v>IRETI OMOTOSO</v>
          </cell>
          <cell r="N495" t="str">
            <v>PRODUCTION</v>
          </cell>
          <cell r="O495" t="str">
            <v>OLUMIDE, VICTORIA</v>
          </cell>
          <cell r="P495" t="str">
            <v>OGBONNA.NWACHI@SHELL.COM</v>
          </cell>
          <cell r="Q495" t="str">
            <v>OPEX</v>
          </cell>
          <cell r="R495" t="str">
            <v>OPEX</v>
          </cell>
          <cell r="S495" t="str">
            <v>NON SAL</v>
          </cell>
          <cell r="T495" t="str">
            <v>N/A</v>
          </cell>
          <cell r="U495" t="str">
            <v>N/A</v>
          </cell>
          <cell r="V495" t="str">
            <v>N_EAZZ_OFS_N01</v>
          </cell>
          <cell r="W495" t="str">
            <v>P231 Production Operations</v>
          </cell>
          <cell r="X495" t="str">
            <v>S7200 Services</v>
          </cell>
          <cell r="Y495" t="str">
            <v>A2110 Production Operations</v>
          </cell>
          <cell r="AB495">
            <v>997640086</v>
          </cell>
          <cell r="AC495">
            <v>7154846.7999999998</v>
          </cell>
          <cell r="AD495">
            <v>10425797.901639344</v>
          </cell>
        </row>
        <row r="496">
          <cell r="A496">
            <v>112880</v>
          </cell>
          <cell r="B496" t="str">
            <v>GPO.GEN.TRANSPORT</v>
          </cell>
          <cell r="C496">
            <v>112880</v>
          </cell>
          <cell r="D496" t="str">
            <v>ROTARY WING SERVICES- EA</v>
          </cell>
          <cell r="E496">
            <v>415003</v>
          </cell>
          <cell r="F496">
            <v>4150</v>
          </cell>
          <cell r="G496" t="str">
            <v>PMM</v>
          </cell>
          <cell r="H496" t="str">
            <v>BASE JV</v>
          </cell>
          <cell r="I496" t="str">
            <v>PRODUCTION</v>
          </cell>
          <cell r="J496" t="str">
            <v>PRODUCTION</v>
          </cell>
          <cell r="K496" t="str">
            <v>Asset Manager, EA Hub</v>
          </cell>
          <cell r="L496" t="str">
            <v>Asset Management Integration Lead</v>
          </cell>
          <cell r="M496" t="str">
            <v>IRETI OMOTOSO</v>
          </cell>
          <cell r="N496" t="str">
            <v>PRODUCTION</v>
          </cell>
          <cell r="O496" t="str">
            <v>OLUMIDE, VICTORIA</v>
          </cell>
          <cell r="P496" t="str">
            <v>OGBONNA.NWACHI@SHELL.COM</v>
          </cell>
          <cell r="Q496" t="str">
            <v>OPEX</v>
          </cell>
          <cell r="R496" t="str">
            <v>OPEX</v>
          </cell>
          <cell r="S496" t="str">
            <v>NON SAL</v>
          </cell>
          <cell r="T496" t="str">
            <v>N/A</v>
          </cell>
          <cell r="U496" t="str">
            <v>N/A</v>
          </cell>
          <cell r="V496" t="str">
            <v>N_EAZZ_OFS_N01</v>
          </cell>
          <cell r="W496" t="str">
            <v>P231 Production Operations</v>
          </cell>
          <cell r="X496" t="str">
            <v>S7200 Services</v>
          </cell>
          <cell r="Y496" t="str">
            <v>A2110 Production Operations</v>
          </cell>
          <cell r="AB496">
            <v>694432000</v>
          </cell>
          <cell r="AC496">
            <v>3393600</v>
          </cell>
          <cell r="AD496">
            <v>5670426.2295081969</v>
          </cell>
        </row>
        <row r="497">
          <cell r="A497">
            <v>112881</v>
          </cell>
          <cell r="B497" t="str">
            <v>GPO.GEN.TRANSPORT</v>
          </cell>
          <cell r="C497">
            <v>112881</v>
          </cell>
          <cell r="D497" t="str">
            <v>WASTE MGT - EA</v>
          </cell>
          <cell r="E497">
            <v>415006</v>
          </cell>
          <cell r="F497">
            <v>4150</v>
          </cell>
          <cell r="G497" t="str">
            <v>HSE</v>
          </cell>
          <cell r="H497" t="str">
            <v>BASE JV</v>
          </cell>
          <cell r="I497" t="str">
            <v>PRODUCTION</v>
          </cell>
          <cell r="J497" t="str">
            <v>PRODUCTION</v>
          </cell>
          <cell r="K497" t="str">
            <v>Asset Manager, EA Hub</v>
          </cell>
          <cell r="L497" t="str">
            <v>Asset Management Integration Lead</v>
          </cell>
          <cell r="M497" t="str">
            <v>IRETI OMOTOSO</v>
          </cell>
          <cell r="N497" t="str">
            <v>PRODUCTION</v>
          </cell>
          <cell r="O497" t="str">
            <v>OLUMIDE, VICTORIA</v>
          </cell>
          <cell r="P497" t="str">
            <v>OGBONNA.NWACHI@SHELL.COM</v>
          </cell>
          <cell r="Q497" t="str">
            <v>OPEX</v>
          </cell>
          <cell r="R497" t="str">
            <v>OPEX</v>
          </cell>
          <cell r="S497" t="str">
            <v>NON SAL</v>
          </cell>
          <cell r="T497" t="str">
            <v>N/A</v>
          </cell>
          <cell r="U497" t="str">
            <v>N/A</v>
          </cell>
          <cell r="V497" t="str">
            <v>N_EAZZ_OFS_N01</v>
          </cell>
          <cell r="W497" t="str">
            <v>P231 Production Operations</v>
          </cell>
          <cell r="X497" t="str">
            <v>S7200 Services</v>
          </cell>
          <cell r="Y497" t="str">
            <v>A2110 Production Operations</v>
          </cell>
          <cell r="AB497">
            <v>98786000</v>
          </cell>
          <cell r="AC497">
            <v>0</v>
          </cell>
          <cell r="AD497">
            <v>323888.52459016396</v>
          </cell>
        </row>
        <row r="498">
          <cell r="A498">
            <v>112884</v>
          </cell>
          <cell r="B498" t="str">
            <v>IMPROVE COMPETENCE</v>
          </cell>
          <cell r="C498">
            <v>112884</v>
          </cell>
          <cell r="D498" t="str">
            <v>IMPROVE COMPETENCE (TRAINING)</v>
          </cell>
          <cell r="E498">
            <v>415004</v>
          </cell>
          <cell r="F498">
            <v>4150</v>
          </cell>
          <cell r="G498" t="str">
            <v>G&amp;A</v>
          </cell>
          <cell r="H498" t="str">
            <v>BASE JV</v>
          </cell>
          <cell r="I498" t="str">
            <v>PRODUCTION</v>
          </cell>
          <cell r="J498" t="str">
            <v>PRODUCTION</v>
          </cell>
          <cell r="K498" t="str">
            <v>Production Services Manager</v>
          </cell>
          <cell r="L498" t="str">
            <v>Manager, Turnaround &amp; Maintenance Execution</v>
          </cell>
          <cell r="M498" t="str">
            <v>IRETI OMOTOSO</v>
          </cell>
          <cell r="N498" t="str">
            <v>PRODUCTION</v>
          </cell>
          <cell r="O498" t="str">
            <v>OLALEYE, OLAYEMI</v>
          </cell>
          <cell r="P498" t="str">
            <v>OLAKUNLE.AJAYI@SHELL.COM</v>
          </cell>
          <cell r="Q498" t="str">
            <v>OPEX</v>
          </cell>
          <cell r="R498" t="str">
            <v>OPEX</v>
          </cell>
          <cell r="S498" t="str">
            <v>NON SAL</v>
          </cell>
          <cell r="T498" t="str">
            <v>N/A</v>
          </cell>
          <cell r="U498" t="str">
            <v>N/A</v>
          </cell>
          <cell r="V498" t="str">
            <v>C_OPSE_OIL_Z11</v>
          </cell>
          <cell r="W498" t="str">
            <v>P233 Facilities Maintenance</v>
          </cell>
          <cell r="X498" t="str">
            <v>S7200 Services</v>
          </cell>
          <cell r="Y498" t="str">
            <v>A2340 Overhead</v>
          </cell>
          <cell r="AB498">
            <v>18641200</v>
          </cell>
          <cell r="AC498">
            <v>41232</v>
          </cell>
          <cell r="AD498">
            <v>102350.68852459016</v>
          </cell>
        </row>
        <row r="499">
          <cell r="A499">
            <v>112885</v>
          </cell>
          <cell r="B499" t="str">
            <v>GPO.GEN.TRANSPORT</v>
          </cell>
          <cell r="C499">
            <v>112885</v>
          </cell>
          <cell r="D499" t="str">
            <v>LOADING OPS &amp; PORT CHARGES - EA</v>
          </cell>
          <cell r="E499">
            <v>412007</v>
          </cell>
          <cell r="F499">
            <v>4120</v>
          </cell>
          <cell r="G499" t="str">
            <v>PMM</v>
          </cell>
          <cell r="H499" t="str">
            <v>BASE JV</v>
          </cell>
          <cell r="I499" t="str">
            <v>PRODUCTION</v>
          </cell>
          <cell r="J499" t="str">
            <v>PRODUCTION</v>
          </cell>
          <cell r="K499" t="str">
            <v>Asset Manager, EA Hub</v>
          </cell>
          <cell r="L499" t="str">
            <v>Asset Management Integration Lead</v>
          </cell>
          <cell r="M499" t="str">
            <v>IRETI OMOTOSO</v>
          </cell>
          <cell r="N499" t="str">
            <v>PRODUCTION</v>
          </cell>
          <cell r="O499" t="str">
            <v>OLUMIDE, VICTORIA</v>
          </cell>
          <cell r="P499" t="str">
            <v>OGBONNA.NWACHI@SHELL.COM</v>
          </cell>
          <cell r="Q499" t="str">
            <v>OPEX</v>
          </cell>
          <cell r="R499" t="str">
            <v>OPEX</v>
          </cell>
          <cell r="S499" t="str">
            <v>NON SAL</v>
          </cell>
          <cell r="T499" t="str">
            <v>N/A</v>
          </cell>
          <cell r="U499" t="str">
            <v>N/A</v>
          </cell>
          <cell r="V499" t="str">
            <v>N_EAZZ_OFS_N01</v>
          </cell>
          <cell r="W499" t="str">
            <v>P231 Production Operations</v>
          </cell>
          <cell r="X499" t="str">
            <v>S7200 Services</v>
          </cell>
          <cell r="Y499" t="str">
            <v>A2110 Production Operations</v>
          </cell>
          <cell r="AB499">
            <v>77660656.799999997</v>
          </cell>
          <cell r="AC499">
            <v>2870374.62</v>
          </cell>
          <cell r="AD499">
            <v>3124999.7242622953</v>
          </cell>
        </row>
        <row r="500">
          <cell r="A500">
            <v>112886</v>
          </cell>
          <cell r="B500" t="str">
            <v>SCD OVERHEADS, CATERING</v>
          </cell>
          <cell r="C500">
            <v>112886</v>
          </cell>
          <cell r="D500" t="str">
            <v>OVERHEADS, SOCIAL PERFORMANCE &amp; COMMUNITY AFFAIRS (CATERING)</v>
          </cell>
          <cell r="E500">
            <v>415008</v>
          </cell>
          <cell r="F500">
            <v>4150</v>
          </cell>
          <cell r="G500" t="str">
            <v>PMM</v>
          </cell>
          <cell r="H500" t="str">
            <v>BASE JV</v>
          </cell>
          <cell r="I500" t="str">
            <v>CC &amp; MD</v>
          </cell>
          <cell r="J500" t="str">
            <v>EXTERNAL RELATIONS</v>
          </cell>
          <cell r="K500" t="str">
            <v>External Relations Manager</v>
          </cell>
          <cell r="L500" t="str">
            <v>ER Strategy &amp; Value Assurance Mgr</v>
          </cell>
          <cell r="M500" t="str">
            <v>CHIGBO ENENMO</v>
          </cell>
          <cell r="N500" t="str">
            <v>EXTERNAL RELATIONS</v>
          </cell>
          <cell r="O500" t="str">
            <v>SOKUNBI, ADEOLA</v>
          </cell>
          <cell r="P500" t="str">
            <v>TOLULOPE.ADEDEJI@SHELL.COM</v>
          </cell>
          <cell r="Q500" t="str">
            <v>OPEX</v>
          </cell>
          <cell r="R500" t="str">
            <v>OPEX</v>
          </cell>
          <cell r="S500" t="str">
            <v>NON SAL</v>
          </cell>
          <cell r="T500" t="str">
            <v>N/A</v>
          </cell>
          <cell r="U500" t="str">
            <v>N/A</v>
          </cell>
          <cell r="V500" t="str">
            <v>C_OPSE_OIL_Z11</v>
          </cell>
          <cell r="W500" t="str">
            <v>P231 Production Operations</v>
          </cell>
          <cell r="X500" t="str">
            <v>S7200 Services</v>
          </cell>
          <cell r="Y500" t="str">
            <v>A2340 Overhead</v>
          </cell>
          <cell r="AB500">
            <v>2601640</v>
          </cell>
          <cell r="AC500">
            <v>0</v>
          </cell>
          <cell r="AD500">
            <v>8529.9672131147545</v>
          </cell>
        </row>
        <row r="501">
          <cell r="A501">
            <v>112888</v>
          </cell>
          <cell r="B501" t="str">
            <v>OVERHEAD HR &amp; SERVICES - ONSHORE STUDIES</v>
          </cell>
          <cell r="C501">
            <v>112888</v>
          </cell>
          <cell r="D501" t="str">
            <v>ADMIN SERVICES COST -ODC</v>
          </cell>
          <cell r="E501">
            <v>415004</v>
          </cell>
          <cell r="F501">
            <v>4150</v>
          </cell>
          <cell r="G501" t="str">
            <v>G&amp;A</v>
          </cell>
          <cell r="H501" t="str">
            <v>BASE JV</v>
          </cell>
          <cell r="I501" t="str">
            <v>DEVELOPMENT</v>
          </cell>
          <cell r="J501" t="str">
            <v>DEVELOPMENT</v>
          </cell>
          <cell r="K501" t="str">
            <v>Manager, Geosolutions &amp; Onshore Studies</v>
          </cell>
          <cell r="L501" t="str">
            <v>Subsurface Studies Mgr Onshore Oil</v>
          </cell>
          <cell r="M501" t="str">
            <v>MOJEED OKUNADE</v>
          </cell>
          <cell r="N501" t="str">
            <v>DEVELOPMENT</v>
          </cell>
          <cell r="O501" t="str">
            <v>ENONCHE, VANESSA</v>
          </cell>
          <cell r="P501" t="str">
            <v>REGGY.NDUKWE@SHELL.COM</v>
          </cell>
          <cell r="Q501" t="str">
            <v>OPEX</v>
          </cell>
          <cell r="R501" t="str">
            <v>OPEX</v>
          </cell>
          <cell r="S501" t="str">
            <v>NON SAL</v>
          </cell>
          <cell r="T501" t="str">
            <v>N/A</v>
          </cell>
          <cell r="U501" t="str">
            <v>N/A</v>
          </cell>
          <cell r="V501" t="str">
            <v>C_OPSE_OIL_Z11</v>
          </cell>
          <cell r="W501" t="str">
            <v>P236.01 Technical Support</v>
          </cell>
          <cell r="X501" t="str">
            <v>S7200 Services</v>
          </cell>
          <cell r="Y501" t="str">
            <v>A2340 Overhead</v>
          </cell>
          <cell r="AB501">
            <v>7683400</v>
          </cell>
          <cell r="AC501">
            <v>106524</v>
          </cell>
          <cell r="AD501">
            <v>131715.47540983607</v>
          </cell>
        </row>
        <row r="502">
          <cell r="A502">
            <v>112889</v>
          </cell>
          <cell r="B502" t="str">
            <v>GPO.GEN.TRANSPORT</v>
          </cell>
          <cell r="C502">
            <v>112889</v>
          </cell>
          <cell r="D502" t="str">
            <v>WAREHOUSE FACILITIES - EA</v>
          </cell>
          <cell r="E502">
            <v>415001</v>
          </cell>
          <cell r="F502">
            <v>4150</v>
          </cell>
          <cell r="G502" t="str">
            <v>PMM</v>
          </cell>
          <cell r="H502" t="str">
            <v>BASE JV</v>
          </cell>
          <cell r="I502" t="str">
            <v>PRODUCTION</v>
          </cell>
          <cell r="J502" t="str">
            <v>PRODUCTION</v>
          </cell>
          <cell r="K502" t="str">
            <v>Asset Manager, EA Hub</v>
          </cell>
          <cell r="L502" t="str">
            <v>Asset Management Integration Lead</v>
          </cell>
          <cell r="M502" t="str">
            <v>IRETI OMOTOSO</v>
          </cell>
          <cell r="N502" t="str">
            <v>PRODUCTION</v>
          </cell>
          <cell r="O502" t="str">
            <v>OLUMIDE, VICTORIA</v>
          </cell>
          <cell r="P502" t="str">
            <v>OGBONNA.NWACHI@SHELL.COM</v>
          </cell>
          <cell r="Q502" t="str">
            <v>OPEX</v>
          </cell>
          <cell r="R502" t="str">
            <v>OPEX</v>
          </cell>
          <cell r="S502" t="str">
            <v>NON SAL</v>
          </cell>
          <cell r="T502" t="str">
            <v>N/A</v>
          </cell>
          <cell r="U502" t="str">
            <v>N/A</v>
          </cell>
          <cell r="V502" t="str">
            <v>N_EAZZ_OFS_N01</v>
          </cell>
          <cell r="W502" t="str">
            <v>P231 Production Operations</v>
          </cell>
          <cell r="X502" t="str">
            <v>S7200 Services</v>
          </cell>
          <cell r="Y502" t="str">
            <v>A2110 Production Operations</v>
          </cell>
          <cell r="AB502">
            <v>0</v>
          </cell>
          <cell r="AC502">
            <v>1012036.2</v>
          </cell>
          <cell r="AD502">
            <v>1012036.2</v>
          </cell>
        </row>
        <row r="503">
          <cell r="A503">
            <v>101639</v>
          </cell>
          <cell r="B503" t="str">
            <v>SALS&amp;WAGESBONNYTERMINAL</v>
          </cell>
          <cell r="C503">
            <v>112928</v>
          </cell>
          <cell r="D503" t="str">
            <v>PTE CATACCOMHOUSE (CATERING)</v>
          </cell>
          <cell r="E503">
            <v>415003</v>
          </cell>
          <cell r="F503">
            <v>4150</v>
          </cell>
          <cell r="G503" t="str">
            <v>PMM</v>
          </cell>
          <cell r="H503" t="str">
            <v>BASE JV</v>
          </cell>
          <cell r="I503" t="str">
            <v>PRODUCTION</v>
          </cell>
          <cell r="J503" t="str">
            <v>PRODUCTION</v>
          </cell>
          <cell r="K503" t="str">
            <v>Asset Manager, Swamp East Hub</v>
          </cell>
          <cell r="L503" t="str">
            <v>Bonny Terminal Installation Manager </v>
          </cell>
          <cell r="M503" t="str">
            <v>IRETI OMOTOSO</v>
          </cell>
          <cell r="N503" t="str">
            <v>PRODUCTION</v>
          </cell>
          <cell r="O503" t="str">
            <v>MBANEFO, DUBEM</v>
          </cell>
          <cell r="P503" t="str">
            <v>ANTHONY.I.OBI@SHELL.COM</v>
          </cell>
          <cell r="Q503" t="str">
            <v>OPEX</v>
          </cell>
          <cell r="R503" t="str">
            <v>OPEX</v>
          </cell>
          <cell r="S503" t="str">
            <v>NON SAL</v>
          </cell>
          <cell r="T503" t="str">
            <v>N/A</v>
          </cell>
          <cell r="U503" t="str">
            <v>N/A</v>
          </cell>
          <cell r="V503" t="str">
            <v>N/A</v>
          </cell>
          <cell r="W503" t="str">
            <v>P231 Production Operations</v>
          </cell>
          <cell r="X503" t="str">
            <v>S7200 Services</v>
          </cell>
          <cell r="Y503" t="str">
            <v>A2110 Production Operations</v>
          </cell>
          <cell r="AB503">
            <v>0</v>
          </cell>
          <cell r="AC503">
            <v>0</v>
          </cell>
          <cell r="AD503">
            <v>0</v>
          </cell>
        </row>
        <row r="504">
          <cell r="A504">
            <v>112928</v>
          </cell>
          <cell r="B504" t="str">
            <v>PT CATERING/HOUSE KEEPING</v>
          </cell>
          <cell r="C504">
            <v>112928</v>
          </cell>
          <cell r="D504" t="str">
            <v>PTE CATACCOMHOUSE (CATERING)</v>
          </cell>
          <cell r="E504">
            <v>415003</v>
          </cell>
          <cell r="F504">
            <v>4150</v>
          </cell>
          <cell r="G504" t="str">
            <v>PMM</v>
          </cell>
          <cell r="H504" t="str">
            <v>BASE JV</v>
          </cell>
          <cell r="I504" t="str">
            <v>PRODUCTION</v>
          </cell>
          <cell r="J504" t="str">
            <v>PRODUCTION</v>
          </cell>
          <cell r="K504" t="str">
            <v>Asset Manager, Swamp East Hub</v>
          </cell>
          <cell r="L504" t="str">
            <v>Bonny Terminal Installation Manager </v>
          </cell>
          <cell r="M504" t="str">
            <v>IRETI OMOTOSO</v>
          </cell>
          <cell r="N504" t="str">
            <v>PRODUCTION</v>
          </cell>
          <cell r="O504" t="str">
            <v>MBANEFO, DUBEM</v>
          </cell>
          <cell r="P504" t="str">
            <v>ANTHONY.I.OBI@SHELL.COM</v>
          </cell>
          <cell r="Q504" t="str">
            <v>OPEX</v>
          </cell>
          <cell r="R504" t="str">
            <v>OPEX</v>
          </cell>
          <cell r="S504" t="str">
            <v>NON SAL</v>
          </cell>
          <cell r="T504" t="str">
            <v>N/A</v>
          </cell>
          <cell r="U504" t="str">
            <v>N/A</v>
          </cell>
          <cell r="V504" t="str">
            <v>C_OPSE_OIL_Z11</v>
          </cell>
          <cell r="W504" t="str">
            <v>P231 Production Operations</v>
          </cell>
          <cell r="X504" t="str">
            <v>S7200 Services</v>
          </cell>
          <cell r="Y504" t="str">
            <v>A2110 Production Operations</v>
          </cell>
          <cell r="AB504">
            <v>474647904</v>
          </cell>
          <cell r="AC504">
            <v>0</v>
          </cell>
          <cell r="AD504">
            <v>1556222.6360655737</v>
          </cell>
        </row>
        <row r="505">
          <cell r="A505">
            <v>112893</v>
          </cell>
          <cell r="B505" t="str">
            <v>RTO SURVEILLANCE SUPPORT</v>
          </cell>
          <cell r="C505">
            <v>112893</v>
          </cell>
          <cell r="D505" t="str">
            <v>RTO SURVEILLANCE SUPPORT</v>
          </cell>
          <cell r="E505">
            <v>415005</v>
          </cell>
          <cell r="F505">
            <v>4150</v>
          </cell>
          <cell r="G505" t="str">
            <v>OF-E&amp;M</v>
          </cell>
          <cell r="H505" t="str">
            <v>BASE JV</v>
          </cell>
          <cell r="I505" t="str">
            <v>PRODUCTION</v>
          </cell>
          <cell r="J505" t="str">
            <v>PRODUCTION</v>
          </cell>
          <cell r="K505" t="str">
            <v>Production Services Manager</v>
          </cell>
          <cell r="L505" t="str">
            <v xml:space="preserve">	Production Support Manager                                                          </v>
          </cell>
          <cell r="M505" t="str">
            <v>IRETI OMOTOSO</v>
          </cell>
          <cell r="N505" t="str">
            <v>PRODUCTION</v>
          </cell>
          <cell r="O505" t="str">
            <v>ADEPOJU, OPEYEMI</v>
          </cell>
          <cell r="P505" t="str">
            <v>KEVWE.OKPUBULUKU@SHELL.COM</v>
          </cell>
          <cell r="Q505" t="str">
            <v>OPEX</v>
          </cell>
          <cell r="R505" t="str">
            <v>OPEX</v>
          </cell>
          <cell r="S505" t="str">
            <v>NON SAL</v>
          </cell>
          <cell r="T505" t="str">
            <v>N/A</v>
          </cell>
          <cell r="U505" t="str">
            <v>N/A</v>
          </cell>
          <cell r="V505" t="str">
            <v>C_OPSE_OIL_Z11</v>
          </cell>
          <cell r="W505" t="str">
            <v>P236.03 IT</v>
          </cell>
          <cell r="X505" t="str">
            <v>S7200 Services</v>
          </cell>
          <cell r="Y505" t="str">
            <v>A2170 Direct Mngt and Overheads</v>
          </cell>
          <cell r="AB505">
            <v>37524938.400000006</v>
          </cell>
          <cell r="AC505">
            <v>35000</v>
          </cell>
          <cell r="AD505">
            <v>158032.58491803281</v>
          </cell>
        </row>
        <row r="506">
          <cell r="A506">
            <v>101265</v>
          </cell>
          <cell r="B506" t="str">
            <v xml:space="preserve">EPG-PN-CF GENERAL OVERHEAD AND SALARIES </v>
          </cell>
          <cell r="C506">
            <v>112935</v>
          </cell>
          <cell r="D506" t="str">
            <v>OVERHEADS, SOCIAL PERFORMANCE &amp; COMMUNITY AFFAIRS (ADMIN SERVICES COST)</v>
          </cell>
          <cell r="E506">
            <v>415008</v>
          </cell>
          <cell r="F506">
            <v>4150</v>
          </cell>
          <cell r="G506" t="str">
            <v>G&amp;A</v>
          </cell>
          <cell r="H506" t="str">
            <v>BASE JV</v>
          </cell>
          <cell r="I506" t="str">
            <v>CC &amp; MD</v>
          </cell>
          <cell r="J506" t="str">
            <v>EXTERNAL RELATIONS</v>
          </cell>
          <cell r="K506" t="str">
            <v>External Relations Manager</v>
          </cell>
          <cell r="L506" t="str">
            <v>ER Strategy &amp; Value Assurance Mgr</v>
          </cell>
          <cell r="M506" t="str">
            <v>CHIGBO ENENMO</v>
          </cell>
          <cell r="N506" t="str">
            <v>EXTERNAL RELATIONS</v>
          </cell>
          <cell r="O506" t="str">
            <v>SOKUNBI, ADEOLA</v>
          </cell>
          <cell r="P506" t="str">
            <v>O.SAMSON-OLAWALE@SHELL.COM</v>
          </cell>
          <cell r="Q506" t="str">
            <v>OPEX</v>
          </cell>
          <cell r="R506" t="str">
            <v>OPEX</v>
          </cell>
          <cell r="S506" t="str">
            <v>NON SAL</v>
          </cell>
          <cell r="T506" t="str">
            <v>N/A</v>
          </cell>
          <cell r="U506" t="str">
            <v>N/A</v>
          </cell>
          <cell r="V506" t="str">
            <v>N/A</v>
          </cell>
          <cell r="W506" t="str">
            <v>P236.08 Overhead (SCD)</v>
          </cell>
          <cell r="X506" t="str">
            <v>S7200 Services</v>
          </cell>
          <cell r="Y506" t="str">
            <v>A2340 Overhead</v>
          </cell>
          <cell r="AB506">
            <v>0</v>
          </cell>
          <cell r="AC506">
            <v>0</v>
          </cell>
          <cell r="AD506">
            <v>0</v>
          </cell>
        </row>
        <row r="507">
          <cell r="A507">
            <v>112895</v>
          </cell>
          <cell r="B507" t="str">
            <v>LAND TRANSPORT - FEED</v>
          </cell>
          <cell r="C507">
            <v>112895</v>
          </cell>
          <cell r="D507" t="str">
            <v>LAND TRANSPORT - FEED</v>
          </cell>
          <cell r="E507">
            <v>415003</v>
          </cell>
          <cell r="F507">
            <v>4150</v>
          </cell>
          <cell r="G507" t="str">
            <v>G&amp;A</v>
          </cell>
          <cell r="H507" t="str">
            <v>BASE JV</v>
          </cell>
          <cell r="I507" t="str">
            <v>P&amp;T</v>
          </cell>
          <cell r="J507" t="str">
            <v>GM Nigeria, Operated</v>
          </cell>
          <cell r="K507" t="str">
            <v>GM Nigeria, Operated</v>
          </cell>
          <cell r="L507" t="str">
            <v>Head, SCiN FEED Office</v>
          </cell>
          <cell r="M507" t="str">
            <v>MOJEED OKUNADE</v>
          </cell>
          <cell r="N507" t="str">
            <v>ENGINEERING</v>
          </cell>
          <cell r="O507" t="str">
            <v>EBEM, MARCEL</v>
          </cell>
          <cell r="P507" t="str">
            <v>JIDE.ODUNLAMI@SHELL.COM</v>
          </cell>
          <cell r="Q507" t="str">
            <v>OPEX</v>
          </cell>
          <cell r="R507" t="str">
            <v>OPEX</v>
          </cell>
          <cell r="S507" t="str">
            <v>NON SAL</v>
          </cell>
          <cell r="T507" t="str">
            <v>N/A</v>
          </cell>
          <cell r="U507" t="str">
            <v>N/A</v>
          </cell>
          <cell r="V507" t="str">
            <v>C_OPSE_OIL_Z11</v>
          </cell>
          <cell r="W507" t="str">
            <v>P242 Feasibility Expenses</v>
          </cell>
          <cell r="X507" t="str">
            <v>S7200 Services</v>
          </cell>
          <cell r="Y507" t="str">
            <v>A2170 Direct Mngt and Overheads</v>
          </cell>
          <cell r="AB507">
            <v>165000</v>
          </cell>
          <cell r="AC507">
            <v>0</v>
          </cell>
          <cell r="AD507">
            <v>540.98360655737702</v>
          </cell>
        </row>
        <row r="508">
          <cell r="A508">
            <v>112935</v>
          </cell>
          <cell r="B508" t="str">
            <v>OVERHEADS, ADMIN SERVICES COST</v>
          </cell>
          <cell r="C508">
            <v>112935</v>
          </cell>
          <cell r="D508" t="str">
            <v>OVERHEADS, SOCIAL PERFORMANCE &amp; COMMUNITY AFFAIRS (ADMIN SERVICES COST)</v>
          </cell>
          <cell r="E508">
            <v>415008</v>
          </cell>
          <cell r="F508">
            <v>4150</v>
          </cell>
          <cell r="G508" t="str">
            <v>G&amp;A</v>
          </cell>
          <cell r="H508" t="str">
            <v>BASE JV</v>
          </cell>
          <cell r="I508" t="str">
            <v>CC &amp; MD</v>
          </cell>
          <cell r="J508" t="str">
            <v>EXTERNAL RELATIONS</v>
          </cell>
          <cell r="K508" t="str">
            <v>External Relations Manager</v>
          </cell>
          <cell r="L508" t="str">
            <v>ER Strategy &amp; Value Assurance Mgr</v>
          </cell>
          <cell r="M508" t="str">
            <v>CHIGBO ENENMO</v>
          </cell>
          <cell r="N508" t="str">
            <v>EXTERNAL RELATIONS</v>
          </cell>
          <cell r="O508" t="str">
            <v>SOKUNBI, ADEOLA</v>
          </cell>
          <cell r="P508" t="str">
            <v>O.SAMSON-OLAWALE@SHELL.COM</v>
          </cell>
          <cell r="Q508" t="str">
            <v>OPEX</v>
          </cell>
          <cell r="R508" t="str">
            <v>OPEX</v>
          </cell>
          <cell r="S508" t="str">
            <v>NON SAL</v>
          </cell>
          <cell r="T508" t="str">
            <v>N/A</v>
          </cell>
          <cell r="U508" t="str">
            <v>N/A</v>
          </cell>
          <cell r="V508" t="str">
            <v>N/A</v>
          </cell>
          <cell r="W508" t="str">
            <v>P231 Production Operations</v>
          </cell>
          <cell r="X508" t="str">
            <v>S7200 Services</v>
          </cell>
          <cell r="Y508" t="str">
            <v>A2340 Overhead</v>
          </cell>
          <cell r="AB508">
            <v>0</v>
          </cell>
          <cell r="AC508">
            <v>0</v>
          </cell>
          <cell r="AD508">
            <v>0</v>
          </cell>
        </row>
        <row r="509">
          <cell r="A509">
            <v>112952</v>
          </cell>
          <cell r="B509" t="str">
            <v xml:space="preserve">PWA - GENERAL OVERHEAD - ICT            </v>
          </cell>
          <cell r="C509">
            <v>112952</v>
          </cell>
          <cell r="D509" t="str">
            <v xml:space="preserve">PWA - GENERAL OVERHEAD - ICT            </v>
          </cell>
          <cell r="E509">
            <v>415005</v>
          </cell>
          <cell r="F509">
            <v>4150</v>
          </cell>
          <cell r="G509" t="str">
            <v>OF-E&amp;M</v>
          </cell>
          <cell r="H509" t="str">
            <v>BASE JV</v>
          </cell>
          <cell r="I509" t="str">
            <v>PRODUCTION</v>
          </cell>
          <cell r="J509" t="str">
            <v>PRODUCTION</v>
          </cell>
          <cell r="K509" t="str">
            <v>Asset Manager, Swamp West Hub</v>
          </cell>
          <cell r="L509" t="str">
            <v>Asset Management Integration Lead</v>
          </cell>
          <cell r="M509" t="str">
            <v>IRETI OMOTOSO</v>
          </cell>
          <cell r="N509" t="str">
            <v>PRODUCTION</v>
          </cell>
          <cell r="O509" t="str">
            <v>OLALEYE, OLAYEMI</v>
          </cell>
          <cell r="P509" t="str">
            <v>NPDC</v>
          </cell>
          <cell r="Q509" t="str">
            <v>OPEX</v>
          </cell>
          <cell r="R509" t="str">
            <v>OPEX</v>
          </cell>
          <cell r="S509" t="str">
            <v>NON SAL</v>
          </cell>
          <cell r="T509" t="str">
            <v>N/A</v>
          </cell>
          <cell r="U509" t="str">
            <v>N/A</v>
          </cell>
          <cell r="V509" t="str">
            <v>N/A</v>
          </cell>
          <cell r="W509" t="str">
            <v>P231 Production Operations</v>
          </cell>
          <cell r="X509" t="str">
            <v>S7200 Services</v>
          </cell>
          <cell r="Y509" t="str">
            <v>A2110 Production Operations</v>
          </cell>
          <cell r="AB509">
            <v>0</v>
          </cell>
          <cell r="AC509">
            <v>0</v>
          </cell>
          <cell r="AD509">
            <v>0</v>
          </cell>
        </row>
        <row r="510">
          <cell r="A510">
            <v>112898</v>
          </cell>
          <cell r="B510" t="str">
            <v>PT POLLUTION CLEAN-UP</v>
          </cell>
          <cell r="C510">
            <v>112898</v>
          </cell>
          <cell r="D510" t="str">
            <v>PTE POLLUTION CLEAN-UP (SPILLAGE CLEAN-UP ACTIVITIES; REHABILITATION OF POLLUTED AREAS; POLLUTION COMPENSATION)</v>
          </cell>
          <cell r="E510">
            <v>415006</v>
          </cell>
          <cell r="F510">
            <v>4150</v>
          </cell>
          <cell r="G510" t="str">
            <v>HSE</v>
          </cell>
          <cell r="H510" t="str">
            <v>BASE JV</v>
          </cell>
          <cell r="I510" t="str">
            <v>PRODUCTION</v>
          </cell>
          <cell r="J510" t="str">
            <v>PRODUCTION</v>
          </cell>
          <cell r="K510" t="str">
            <v>Asset Manager, Swamp East Hub</v>
          </cell>
          <cell r="L510" t="str">
            <v>Bonny Terminal Installation Manager </v>
          </cell>
          <cell r="M510" t="str">
            <v>IRETI OMOTOSO</v>
          </cell>
          <cell r="N510" t="str">
            <v>PRODUCTION</v>
          </cell>
          <cell r="O510" t="str">
            <v>MBANEFO, DUBEM</v>
          </cell>
          <cell r="P510" t="str">
            <v>LEONARD.GAIUS@SHELL.COM</v>
          </cell>
          <cell r="Q510" t="str">
            <v>OPEX</v>
          </cell>
          <cell r="R510" t="str">
            <v>OPEX</v>
          </cell>
          <cell r="S510" t="str">
            <v>NON SAL</v>
          </cell>
          <cell r="T510" t="str">
            <v>N/A</v>
          </cell>
          <cell r="U510" t="str">
            <v>N/A</v>
          </cell>
          <cell r="V510" t="str">
            <v>C_OPSE_OIL_Z11</v>
          </cell>
          <cell r="W510" t="str">
            <v>P244.01 Other Production Expenses</v>
          </cell>
          <cell r="X510" t="str">
            <v>S7200 Services</v>
          </cell>
          <cell r="Y510" t="str">
            <v>A2340 Overhead</v>
          </cell>
          <cell r="AB510">
            <v>2659718.6594999996</v>
          </cell>
          <cell r="AC510">
            <v>18157.691999999999</v>
          </cell>
          <cell r="AD510">
            <v>26878.081047540982</v>
          </cell>
        </row>
        <row r="511">
          <cell r="A511">
            <v>113062</v>
          </cell>
          <cell r="B511" t="str">
            <v>PNP PRODTN DIRECTOR OVERHEAD - ICT</v>
          </cell>
          <cell r="C511">
            <v>112952</v>
          </cell>
          <cell r="D511" t="str">
            <v xml:space="preserve">PWA - GENERAL OVERHEAD - ICT            </v>
          </cell>
          <cell r="E511">
            <v>415005</v>
          </cell>
          <cell r="F511">
            <v>4150</v>
          </cell>
          <cell r="G511" t="str">
            <v>OF-E&amp;M</v>
          </cell>
          <cell r="H511" t="str">
            <v>BASE JV</v>
          </cell>
          <cell r="I511" t="str">
            <v>PRODUCTION</v>
          </cell>
          <cell r="J511" t="str">
            <v>PRODUCTION</v>
          </cell>
          <cell r="K511" t="str">
            <v>Asset Manager, Swamp West Hub</v>
          </cell>
          <cell r="L511" t="str">
            <v>Asset Management Integration Lead</v>
          </cell>
          <cell r="M511" t="str">
            <v>IRETI OMOTOSO</v>
          </cell>
          <cell r="N511" t="str">
            <v>PRODUCTION</v>
          </cell>
          <cell r="O511" t="str">
            <v>OLALEYE, OLAYEMI</v>
          </cell>
          <cell r="P511" t="str">
            <v>NPDC</v>
          </cell>
          <cell r="Q511" t="str">
            <v>OPEX</v>
          </cell>
          <cell r="R511" t="str">
            <v>OPEX</v>
          </cell>
          <cell r="S511" t="str">
            <v>NON SAL</v>
          </cell>
          <cell r="T511" t="str">
            <v>N/A</v>
          </cell>
          <cell r="U511" t="str">
            <v>N/A</v>
          </cell>
          <cell r="AB511">
            <v>0</v>
          </cell>
          <cell r="AC511">
            <v>0</v>
          </cell>
          <cell r="AD511">
            <v>0</v>
          </cell>
        </row>
        <row r="512">
          <cell r="A512">
            <v>112900</v>
          </cell>
          <cell r="B512" t="str">
            <v>OVERHEAD HR &amp; SERVICES-CPE</v>
          </cell>
          <cell r="C512">
            <v>112900</v>
          </cell>
          <cell r="D512" t="str">
            <v>ADMIN SERVICES COST -RE/PE</v>
          </cell>
          <cell r="E512">
            <v>415004</v>
          </cell>
          <cell r="F512">
            <v>4150</v>
          </cell>
          <cell r="G512" t="str">
            <v>G&amp;A</v>
          </cell>
          <cell r="H512" t="str">
            <v>BASE JV</v>
          </cell>
          <cell r="I512" t="str">
            <v>DEVELOPMENT</v>
          </cell>
          <cell r="J512" t="str">
            <v>DEVELOPMENT</v>
          </cell>
          <cell r="K512" t="str">
            <v>Manager, Tech Integration and PE</v>
          </cell>
          <cell r="L512" t="str">
            <v>Reservoir Engineering Discipline Lead</v>
          </cell>
          <cell r="M512" t="str">
            <v>MOJEED OKUNADE</v>
          </cell>
          <cell r="N512" t="str">
            <v>DEVELOPMENT</v>
          </cell>
          <cell r="O512" t="str">
            <v>ENONCHE, VANESSA</v>
          </cell>
          <cell r="P512" t="str">
            <v>NENGI.PEPPLE@SHELL.COM</v>
          </cell>
          <cell r="Q512" t="str">
            <v>OPEX</v>
          </cell>
          <cell r="R512" t="str">
            <v>OPEX</v>
          </cell>
          <cell r="S512" t="str">
            <v>NON SAL</v>
          </cell>
          <cell r="T512" t="str">
            <v>N/A</v>
          </cell>
          <cell r="U512" t="str">
            <v>N/A</v>
          </cell>
          <cell r="V512" t="str">
            <v>C_OPSE_OIL_Z11</v>
          </cell>
          <cell r="W512" t="str">
            <v>P236.01 Technical Support</v>
          </cell>
          <cell r="X512" t="str">
            <v>S7200 Services</v>
          </cell>
          <cell r="Y512" t="str">
            <v>A2180 Feasibility Expenses</v>
          </cell>
          <cell r="AB512">
            <v>9277500</v>
          </cell>
          <cell r="AC512">
            <v>4500</v>
          </cell>
          <cell r="AD512">
            <v>34918.032786885247</v>
          </cell>
        </row>
        <row r="513">
          <cell r="A513">
            <v>100398</v>
          </cell>
          <cell r="B513" t="str">
            <v xml:space="preserve">GENERAL OVERHEAD SWAMP 2                </v>
          </cell>
          <cell r="C513">
            <v>112963</v>
          </cell>
          <cell r="D513" t="str">
            <v>OVERHEADS, PN PEB ALLOWANCES AND GENERAL OVERHEADS (LAND TRANSPORT)</v>
          </cell>
          <cell r="E513">
            <v>415003</v>
          </cell>
          <cell r="F513">
            <v>4150</v>
          </cell>
          <cell r="G513" t="str">
            <v>PMM</v>
          </cell>
          <cell r="H513" t="str">
            <v>BASE JV</v>
          </cell>
          <cell r="I513" t="str">
            <v>PRODUCTION</v>
          </cell>
          <cell r="J513" t="str">
            <v>PRODUCTION</v>
          </cell>
          <cell r="K513" t="str">
            <v>Asset Manager, Swamp East Hub</v>
          </cell>
          <cell r="L513" t="str">
            <v>Asset Management Integration Lead</v>
          </cell>
          <cell r="M513" t="str">
            <v>IRETI OMOTOSO</v>
          </cell>
          <cell r="N513" t="str">
            <v>PRODUCTION</v>
          </cell>
          <cell r="O513" t="str">
            <v>AZUBUIKE, JOHN</v>
          </cell>
          <cell r="P513" t="str">
            <v>JULIUS.OHALLEM@SHELL.COM</v>
          </cell>
          <cell r="Q513" t="str">
            <v>OPEX</v>
          </cell>
          <cell r="R513" t="str">
            <v>OPEX</v>
          </cell>
          <cell r="S513" t="str">
            <v>NON SAL</v>
          </cell>
          <cell r="T513" t="str">
            <v>N/A</v>
          </cell>
          <cell r="U513" t="str">
            <v>N/A</v>
          </cell>
          <cell r="V513" t="str">
            <v>N/A</v>
          </cell>
          <cell r="W513" t="str">
            <v>P231 Production Operations</v>
          </cell>
          <cell r="X513" t="str">
            <v>S7200 Services</v>
          </cell>
          <cell r="Y513" t="str">
            <v>A2110 Production Operations</v>
          </cell>
          <cell r="AB513">
            <v>0</v>
          </cell>
          <cell r="AC513">
            <v>0</v>
          </cell>
          <cell r="AD513">
            <v>0</v>
          </cell>
        </row>
        <row r="514">
          <cell r="A514">
            <v>112902</v>
          </cell>
          <cell r="B514" t="str">
            <v>PEB POLLUTION CLEAN UP</v>
          </cell>
          <cell r="C514">
            <v>112902</v>
          </cell>
          <cell r="D514" t="str">
            <v>PBE POLLUTION CLEANUP - CLAMPS (SPILLAGE CLEAN-UP ACTIVITIES; REHABILITATION OF POLLUTED AREAS; POLLUTION COMPENSATION)</v>
          </cell>
          <cell r="E514">
            <v>415006</v>
          </cell>
          <cell r="F514">
            <v>4150</v>
          </cell>
          <cell r="G514" t="str">
            <v>HSE</v>
          </cell>
          <cell r="H514" t="str">
            <v>BASE JV</v>
          </cell>
          <cell r="I514" t="str">
            <v>PRODUCTION</v>
          </cell>
          <cell r="J514" t="str">
            <v>PRODUCTION</v>
          </cell>
          <cell r="K514" t="str">
            <v>Asset Manager, Swamp East Hub</v>
          </cell>
          <cell r="L514" t="str">
            <v>Asset Management Integration Lead</v>
          </cell>
          <cell r="M514" t="str">
            <v>IRETI OMOTOSO</v>
          </cell>
          <cell r="N514" t="str">
            <v>PRODUCTION</v>
          </cell>
          <cell r="O514" t="str">
            <v>AZUBUIKE, JOHN</v>
          </cell>
          <cell r="P514" t="str">
            <v>SUNDAY.OTUU@SHELL.COM</v>
          </cell>
          <cell r="Q514" t="str">
            <v>OPEX</v>
          </cell>
          <cell r="R514" t="str">
            <v>OPEX</v>
          </cell>
          <cell r="S514" t="str">
            <v>NON SAL</v>
          </cell>
          <cell r="T514" t="str">
            <v>N/A</v>
          </cell>
          <cell r="U514" t="str">
            <v>N/A</v>
          </cell>
          <cell r="V514" t="str">
            <v>N/A</v>
          </cell>
          <cell r="W514" t="str">
            <v>P244.01 Other Production Expenses</v>
          </cell>
          <cell r="X514" t="str">
            <v>S7200 Services</v>
          </cell>
          <cell r="Y514" t="str">
            <v>A2340 Overhead</v>
          </cell>
          <cell r="AB514">
            <v>0</v>
          </cell>
          <cell r="AC514">
            <v>0</v>
          </cell>
          <cell r="AD514">
            <v>0</v>
          </cell>
        </row>
        <row r="515">
          <cell r="A515">
            <v>112903</v>
          </cell>
          <cell r="B515" t="str">
            <v>PEC POLLUTION CLEAN UP</v>
          </cell>
          <cell r="C515">
            <v>112903</v>
          </cell>
          <cell r="D515" t="str">
            <v>PCE POLLUTION CLEANUP - LOGISTICS (MARINE)</v>
          </cell>
          <cell r="E515">
            <v>415003</v>
          </cell>
          <cell r="F515">
            <v>4150</v>
          </cell>
          <cell r="G515" t="str">
            <v>HSE</v>
          </cell>
          <cell r="H515" t="str">
            <v>BASE JV</v>
          </cell>
          <cell r="I515" t="str">
            <v>PRODUCTION</v>
          </cell>
          <cell r="J515" t="str">
            <v>PRODUCTION</v>
          </cell>
          <cell r="K515" t="str">
            <v>Asset Manager, Swamp East Hub</v>
          </cell>
          <cell r="L515" t="str">
            <v>Asset Management Integration Lead</v>
          </cell>
          <cell r="M515" t="str">
            <v>IRETI OMOTOSO</v>
          </cell>
          <cell r="N515" t="str">
            <v>PRODUCTION</v>
          </cell>
          <cell r="O515" t="str">
            <v>AZUBUIKE, JOHN</v>
          </cell>
          <cell r="P515" t="str">
            <v>JACOB.OGOGO@SHELL.COM</v>
          </cell>
          <cell r="Q515" t="str">
            <v>OPEX</v>
          </cell>
          <cell r="R515" t="str">
            <v>OPEX</v>
          </cell>
          <cell r="S515" t="str">
            <v>NON SAL</v>
          </cell>
          <cell r="T515" t="str">
            <v>N/A</v>
          </cell>
          <cell r="U515" t="str">
            <v>N/A</v>
          </cell>
          <cell r="V515" t="str">
            <v>C_OPSE_OIL_Z11</v>
          </cell>
          <cell r="W515" t="str">
            <v>P244.01 Other Production Expenses</v>
          </cell>
          <cell r="X515" t="str">
            <v>S7200 Services</v>
          </cell>
          <cell r="Y515" t="str">
            <v>A2340 Overhead</v>
          </cell>
          <cell r="AB515">
            <v>359999.99999999994</v>
          </cell>
          <cell r="AC515">
            <v>4020</v>
          </cell>
          <cell r="AD515">
            <v>5200.3278688524588</v>
          </cell>
        </row>
        <row r="516">
          <cell r="A516">
            <v>112963</v>
          </cell>
          <cell r="B516" t="str">
            <v>OVERHEADS, PN PEB</v>
          </cell>
          <cell r="C516">
            <v>112963</v>
          </cell>
          <cell r="D516" t="str">
            <v>OVERHEADS, PN PEB ALLOWANCES AND GENERAL OVERHEADS (LAND TRANSPORT)</v>
          </cell>
          <cell r="E516">
            <v>415003</v>
          </cell>
          <cell r="F516">
            <v>4150</v>
          </cell>
          <cell r="G516" t="str">
            <v>PMM</v>
          </cell>
          <cell r="H516" t="str">
            <v>BASE JV</v>
          </cell>
          <cell r="I516" t="str">
            <v>PRODUCTION</v>
          </cell>
          <cell r="J516" t="str">
            <v>PRODUCTION</v>
          </cell>
          <cell r="K516" t="str">
            <v>Asset Manager, Swamp East Hub</v>
          </cell>
          <cell r="L516" t="str">
            <v>Asset Management Integration Lead</v>
          </cell>
          <cell r="M516" t="str">
            <v>IRETI OMOTOSO</v>
          </cell>
          <cell r="N516" t="str">
            <v>PRODUCTION</v>
          </cell>
          <cell r="O516" t="str">
            <v>AZUBUIKE, JOHN</v>
          </cell>
          <cell r="P516" t="str">
            <v>JULIUS.OHALLEM@SHELL.COM</v>
          </cell>
          <cell r="Q516" t="str">
            <v>OPEX</v>
          </cell>
          <cell r="R516" t="str">
            <v>OPEX</v>
          </cell>
          <cell r="S516" t="str">
            <v>NON SAL</v>
          </cell>
          <cell r="T516" t="str">
            <v>N/A</v>
          </cell>
          <cell r="U516" t="str">
            <v>N/A</v>
          </cell>
          <cell r="V516" t="str">
            <v>N/A</v>
          </cell>
          <cell r="W516" t="str">
            <v>P231 Production Operations</v>
          </cell>
          <cell r="X516" t="str">
            <v>S7200 Services</v>
          </cell>
          <cell r="Y516" t="str">
            <v>A2110 Production Operations</v>
          </cell>
          <cell r="AB516">
            <v>0</v>
          </cell>
          <cell r="AC516">
            <v>0</v>
          </cell>
          <cell r="AD516">
            <v>0</v>
          </cell>
        </row>
        <row r="517">
          <cell r="A517">
            <v>112907</v>
          </cell>
          <cell r="B517" t="str">
            <v xml:space="preserve">CX CRISIS MANAGEMENT </v>
          </cell>
          <cell r="C517">
            <v>112907</v>
          </cell>
          <cell r="D517" t="str">
            <v>CORPORATE COMMUNICATION_TRAVEL&amp; HOTEL</v>
          </cell>
          <cell r="E517">
            <v>415005</v>
          </cell>
          <cell r="F517">
            <v>4150</v>
          </cell>
          <cell r="G517" t="str">
            <v>CDPA</v>
          </cell>
          <cell r="H517" t="str">
            <v>BASE JV</v>
          </cell>
          <cell r="I517" t="str">
            <v>CC &amp; MD</v>
          </cell>
          <cell r="J517" t="str">
            <v>EXTERNAL RELATIONS</v>
          </cell>
          <cell r="K517" t="str">
            <v>External Relations Manager</v>
          </cell>
          <cell r="L517" t="str">
            <v>ER Nigeria Communications Manager</v>
          </cell>
          <cell r="M517" t="str">
            <v>CHIGBO ENENMO</v>
          </cell>
          <cell r="N517" t="str">
            <v>EXTERNAL RELATIONS</v>
          </cell>
          <cell r="O517" t="str">
            <v>SOKUNBI, ADEOLA</v>
          </cell>
          <cell r="P517" t="str">
            <v>JUDITH.OKAKURO@SHELL.COM</v>
          </cell>
          <cell r="Q517" t="str">
            <v>OPEX</v>
          </cell>
          <cell r="R517" t="str">
            <v>OPEX</v>
          </cell>
          <cell r="S517" t="str">
            <v>NON SAL</v>
          </cell>
          <cell r="T517" t="str">
            <v>N/A</v>
          </cell>
          <cell r="U517" t="str">
            <v>N/A</v>
          </cell>
          <cell r="V517" t="str">
            <v>C_OPSE_OIL_Z11</v>
          </cell>
          <cell r="W517" t="str">
            <v>P236.08 Corporate Affairs, PR, etc.</v>
          </cell>
          <cell r="X517" t="str">
            <v>S7200 Services</v>
          </cell>
          <cell r="Y517" t="str">
            <v>A2340 Overhead</v>
          </cell>
          <cell r="AB517">
            <v>17750000</v>
          </cell>
          <cell r="AC517">
            <v>17000</v>
          </cell>
          <cell r="AD517">
            <v>75196.721311475412</v>
          </cell>
        </row>
        <row r="518">
          <cell r="A518">
            <v>104206</v>
          </cell>
          <cell r="B518" t="str">
            <v>FIRE EMERGENCY RESPONSE OPS - LAND AREA</v>
          </cell>
          <cell r="C518">
            <v>112965</v>
          </cell>
          <cell r="D518" t="str">
            <v>LAND AREA EAST ENVIRONMENTAL AFFAIRS (FIRE DRILLS/FIRE FIGHTING OPERATIONS)</v>
          </cell>
          <cell r="E518">
            <v>415006</v>
          </cell>
          <cell r="F518">
            <v>4150</v>
          </cell>
          <cell r="G518" t="str">
            <v>HSE</v>
          </cell>
          <cell r="H518" t="str">
            <v>BASE JV</v>
          </cell>
          <cell r="I518" t="str">
            <v>PRODUCTION</v>
          </cell>
          <cell r="J518" t="str">
            <v>PRODUCTION</v>
          </cell>
          <cell r="K518" t="str">
            <v>Asset Manager, Land East Hub</v>
          </cell>
          <cell r="L518" t="str">
            <v>Asset Management Integration Lead</v>
          </cell>
          <cell r="M518" t="str">
            <v>IRETI OMOTOSO</v>
          </cell>
          <cell r="N518" t="str">
            <v>PRODUCTION</v>
          </cell>
          <cell r="O518" t="str">
            <v>ADEDIRAN, ADEWALE</v>
          </cell>
          <cell r="P518" t="str">
            <v>OLADELE.LADAPO@SHELL.COM</v>
          </cell>
          <cell r="Q518" t="str">
            <v>OPEX</v>
          </cell>
          <cell r="R518" t="str">
            <v>OPEX</v>
          </cell>
          <cell r="S518" t="str">
            <v>NON SAL</v>
          </cell>
          <cell r="T518" t="str">
            <v>N/A</v>
          </cell>
          <cell r="U518" t="str">
            <v>N/A</v>
          </cell>
          <cell r="V518" t="str">
            <v>N/A</v>
          </cell>
          <cell r="W518" t="str">
            <v>P231 Production Operations</v>
          </cell>
          <cell r="X518" t="str">
            <v>S7200 Services</v>
          </cell>
          <cell r="Y518" t="str">
            <v>A2110 Production Operations</v>
          </cell>
          <cell r="AB518">
            <v>0</v>
          </cell>
          <cell r="AC518">
            <v>0</v>
          </cell>
          <cell r="AD518">
            <v>0</v>
          </cell>
        </row>
        <row r="519">
          <cell r="A519">
            <v>112910</v>
          </cell>
          <cell r="B519" t="str">
            <v>OVERHEADS, PN PEB</v>
          </cell>
          <cell r="C519">
            <v>112910</v>
          </cell>
          <cell r="D519" t="str">
            <v>OVERHEADS, PN PEB ALLOWANCES AND GENERAL OVERHEADS (ICT - INFRASTRUCTURE)</v>
          </cell>
          <cell r="E519">
            <v>415005</v>
          </cell>
          <cell r="F519">
            <v>4150</v>
          </cell>
          <cell r="G519" t="str">
            <v>OF-E&amp;M</v>
          </cell>
          <cell r="H519" t="str">
            <v>BASE JV</v>
          </cell>
          <cell r="I519" t="str">
            <v>PRODUCTION</v>
          </cell>
          <cell r="J519" t="str">
            <v>PRODUCTION</v>
          </cell>
          <cell r="K519" t="str">
            <v>Asset Manager, Swamp East Hub</v>
          </cell>
          <cell r="L519" t="str">
            <v>Asset Management Integration Lead</v>
          </cell>
          <cell r="M519" t="str">
            <v>IRETI OMOTOSO</v>
          </cell>
          <cell r="N519" t="str">
            <v>PRODUCTION</v>
          </cell>
          <cell r="O519" t="str">
            <v>AZUBUIKE, JOHN</v>
          </cell>
          <cell r="P519" t="str">
            <v>JULIUS.OHALLEM@SHELL.COM</v>
          </cell>
          <cell r="Q519" t="str">
            <v>OPEX</v>
          </cell>
          <cell r="R519" t="str">
            <v>OPEX</v>
          </cell>
          <cell r="S519" t="str">
            <v>NON SAL</v>
          </cell>
          <cell r="T519" t="str">
            <v>N/A</v>
          </cell>
          <cell r="U519" t="str">
            <v>N/A</v>
          </cell>
          <cell r="V519" t="str">
            <v>N/A</v>
          </cell>
          <cell r="W519" t="str">
            <v>P231 Production Operations</v>
          </cell>
          <cell r="X519" t="str">
            <v>S7200 Services</v>
          </cell>
          <cell r="Y519" t="str">
            <v>A2110 Production Operations</v>
          </cell>
          <cell r="AB519">
            <v>0</v>
          </cell>
          <cell r="AC519">
            <v>0</v>
          </cell>
          <cell r="AD519">
            <v>0</v>
          </cell>
        </row>
        <row r="520">
          <cell r="A520">
            <v>104554</v>
          </cell>
          <cell r="B520" t="str">
            <v>Ops and Mtce of ER Activities EAST</v>
          </cell>
          <cell r="C520">
            <v>112965</v>
          </cell>
          <cell r="D520" t="str">
            <v>LAND AREA EAST ENVIRONMENTAL AFFAIRS (FIRE DRILLS/FIRE FIGHTING OPERATIONS)</v>
          </cell>
          <cell r="E520">
            <v>415006</v>
          </cell>
          <cell r="F520">
            <v>4150</v>
          </cell>
          <cell r="G520" t="str">
            <v>HSE</v>
          </cell>
          <cell r="H520" t="str">
            <v>BASE JV</v>
          </cell>
          <cell r="I520" t="str">
            <v>PRODUCTION</v>
          </cell>
          <cell r="J520" t="str">
            <v>PRODUCTION</v>
          </cell>
          <cell r="K520" t="str">
            <v>Asset Manager, Land East Hub</v>
          </cell>
          <cell r="L520" t="str">
            <v>Asset Management Integration Lead</v>
          </cell>
          <cell r="M520" t="str">
            <v>IRETI OMOTOSO</v>
          </cell>
          <cell r="N520" t="str">
            <v>PRODUCTION</v>
          </cell>
          <cell r="O520" t="str">
            <v>ADEDIRAN, ADEWALE</v>
          </cell>
          <cell r="P520" t="str">
            <v>OLADELE.LADAPO@SHELL.COM</v>
          </cell>
          <cell r="Q520" t="str">
            <v>OPEX</v>
          </cell>
          <cell r="R520" t="str">
            <v>OPEX</v>
          </cell>
          <cell r="S520" t="str">
            <v>NON SAL</v>
          </cell>
          <cell r="T520" t="str">
            <v>N/A</v>
          </cell>
          <cell r="U520" t="str">
            <v>N/A</v>
          </cell>
          <cell r="V520" t="str">
            <v>N/A</v>
          </cell>
          <cell r="W520" t="str">
            <v>P231 Production Operations</v>
          </cell>
          <cell r="X520" t="str">
            <v>S7200 Services</v>
          </cell>
          <cell r="Y520" t="str">
            <v>A2110 Production Operations</v>
          </cell>
          <cell r="AB520">
            <v>0</v>
          </cell>
          <cell r="AC520">
            <v>0</v>
          </cell>
          <cell r="AD520">
            <v>0</v>
          </cell>
        </row>
        <row r="521">
          <cell r="A521">
            <v>112912</v>
          </cell>
          <cell r="B521" t="str">
            <v>TECHNICAL ASSISTANTS (MPS)</v>
          </cell>
          <cell r="C521">
            <v>112912</v>
          </cell>
          <cell r="D521" t="str">
            <v>TECHNICAL ASSISTANTS (MPS)</v>
          </cell>
          <cell r="E521">
            <v>415004</v>
          </cell>
          <cell r="F521">
            <v>4150</v>
          </cell>
          <cell r="G521" t="str">
            <v>G&amp;A</v>
          </cell>
          <cell r="H521" t="str">
            <v>BASE JV</v>
          </cell>
          <cell r="I521" t="str">
            <v>DEVELOPMENT</v>
          </cell>
          <cell r="J521" t="str">
            <v>DEVELOPMENT</v>
          </cell>
          <cell r="K521" t="str">
            <v>Manager, Geosolutions &amp; Onshore Studies</v>
          </cell>
          <cell r="L521" t="str">
            <v>Development Tech Support and Info Mgr</v>
          </cell>
          <cell r="M521" t="str">
            <v>MOJEED OKUNADE</v>
          </cell>
          <cell r="N521" t="str">
            <v>DEVELOPMENT</v>
          </cell>
          <cell r="O521" t="str">
            <v>ENONCHE, VANESSA</v>
          </cell>
          <cell r="P521" t="str">
            <v>A.OBOMANU@SHELL.COM</v>
          </cell>
          <cell r="Q521" t="str">
            <v>OPEX</v>
          </cell>
          <cell r="R521" t="str">
            <v>OPEX</v>
          </cell>
          <cell r="S521" t="str">
            <v>NON SAL</v>
          </cell>
          <cell r="T521" t="str">
            <v>N/A</v>
          </cell>
          <cell r="U521" t="str">
            <v>N/A</v>
          </cell>
          <cell r="V521" t="str">
            <v>C_OPSE_OIL_Z11</v>
          </cell>
          <cell r="W521" t="str">
            <v>P236.01 Technical Support</v>
          </cell>
          <cell r="X521" t="str">
            <v>S7200 Services</v>
          </cell>
          <cell r="Y521" t="str">
            <v>A2340 Overhead</v>
          </cell>
          <cell r="AB521">
            <v>98591120</v>
          </cell>
          <cell r="AC521">
            <v>0</v>
          </cell>
          <cell r="AD521">
            <v>323249.57377049181</v>
          </cell>
        </row>
        <row r="522">
          <cell r="A522">
            <v>112913</v>
          </cell>
          <cell r="B522" t="str">
            <v>CLEAN NIGERIA ASSOCIATES</v>
          </cell>
          <cell r="C522">
            <v>112913</v>
          </cell>
          <cell r="D522" t="str">
            <v>CLEAN NIGERIA ASSOCIATES (CLEAN NIGERIA ASSOCIATES)</v>
          </cell>
          <cell r="E522">
            <v>415006</v>
          </cell>
          <cell r="F522">
            <v>4150</v>
          </cell>
          <cell r="G522" t="str">
            <v>HSE</v>
          </cell>
          <cell r="H522" t="str">
            <v>BASE JV</v>
          </cell>
          <cell r="I522" t="str">
            <v>PRODUCTION</v>
          </cell>
          <cell r="J522" t="str">
            <v>PRODUCTION</v>
          </cell>
          <cell r="K522" t="str">
            <v>Pipeline Asset Manager</v>
          </cell>
          <cell r="L522" t="str">
            <v xml:space="preserve">	Production Support Manager                                                          </v>
          </cell>
          <cell r="M522" t="str">
            <v>IRETI OMOTOSO</v>
          </cell>
          <cell r="N522" t="str">
            <v>PRODUCTION</v>
          </cell>
          <cell r="O522" t="str">
            <v>AGUEGBOH, OBIORA</v>
          </cell>
          <cell r="P522" t="str">
            <v>DAMIAN-PAUL.AGUIYI@SHELL.COM</v>
          </cell>
          <cell r="Q522" t="str">
            <v>OPEX</v>
          </cell>
          <cell r="R522" t="str">
            <v>OPEX</v>
          </cell>
          <cell r="S522" t="str">
            <v>NON SAL</v>
          </cell>
          <cell r="T522" t="str">
            <v>N/A</v>
          </cell>
          <cell r="U522" t="str">
            <v>N/A</v>
          </cell>
          <cell r="V522" t="str">
            <v>C_OPSE_OIL_Z11</v>
          </cell>
          <cell r="W522" t="str">
            <v>P236.02 HSE</v>
          </cell>
          <cell r="X522" t="str">
            <v>S7200 Services</v>
          </cell>
          <cell r="Y522" t="str">
            <v>A2340 Overhead</v>
          </cell>
          <cell r="AB522">
            <v>55906500</v>
          </cell>
          <cell r="AC522">
            <v>122200</v>
          </cell>
          <cell r="AD522">
            <v>305500</v>
          </cell>
        </row>
        <row r="523">
          <cell r="A523">
            <v>112914</v>
          </cell>
          <cell r="B523" t="str">
            <v>CO2 REDUCTION  INTEGRITY</v>
          </cell>
          <cell r="C523">
            <v>112914</v>
          </cell>
          <cell r="D523" t="str">
            <v>CO2 REDUCTION &amp; OPERATIONAL INTEGRITY (ENVIRONMENTAL SUSTAINABILITY)</v>
          </cell>
          <cell r="E523">
            <v>415002</v>
          </cell>
          <cell r="F523">
            <v>4150</v>
          </cell>
          <cell r="G523" t="str">
            <v>HSE</v>
          </cell>
          <cell r="H523" t="str">
            <v>BASE JV</v>
          </cell>
          <cell r="I523" t="str">
            <v>PRODUCTION</v>
          </cell>
          <cell r="J523" t="str">
            <v>PRODUCTION</v>
          </cell>
          <cell r="K523" t="str">
            <v>Production Services Manager</v>
          </cell>
          <cell r="L523" t="str">
            <v>Head, Ops Integrity/Excellence Assurance</v>
          </cell>
          <cell r="M523" t="str">
            <v>IRETI OMOTOSO</v>
          </cell>
          <cell r="N523" t="str">
            <v>PRODUCTION</v>
          </cell>
          <cell r="O523" t="str">
            <v>ADEPOJU, OPEYEMI</v>
          </cell>
          <cell r="P523" t="str">
            <v>SOTONYE.EDOHORE@SHELL.COM</v>
          </cell>
          <cell r="Q523" t="str">
            <v>OPEX</v>
          </cell>
          <cell r="R523" t="str">
            <v>OPEX</v>
          </cell>
          <cell r="S523" t="str">
            <v>NON SAL</v>
          </cell>
          <cell r="T523" t="str">
            <v>N/A</v>
          </cell>
          <cell r="U523" t="str">
            <v>N/A</v>
          </cell>
          <cell r="V523" t="str">
            <v>C_OPSE_OIL_Z11</v>
          </cell>
          <cell r="W523" t="str">
            <v>P236.02 HSE</v>
          </cell>
          <cell r="X523" t="str">
            <v>S7200 Services</v>
          </cell>
          <cell r="Y523" t="str">
            <v>A2170 Direct Mngt and Overheads</v>
          </cell>
          <cell r="AB523">
            <v>296684979</v>
          </cell>
          <cell r="AC523">
            <v>144000</v>
          </cell>
          <cell r="AD523">
            <v>1116737.6360655739</v>
          </cell>
        </row>
        <row r="524">
          <cell r="A524">
            <v>112965</v>
          </cell>
          <cell r="B524" t="str">
            <v>PAE POLLUTION CLEAN UP</v>
          </cell>
          <cell r="C524">
            <v>112965</v>
          </cell>
          <cell r="D524" t="str">
            <v>LAND AREA EAST ENVIRONMENTAL AFFAIRS (FIRE DRILLS/FIRE FIGHTING OPERATIONS)</v>
          </cell>
          <cell r="E524">
            <v>415006</v>
          </cell>
          <cell r="F524">
            <v>4150</v>
          </cell>
          <cell r="G524" t="str">
            <v>HSE</v>
          </cell>
          <cell r="H524" t="str">
            <v>BASE JV</v>
          </cell>
          <cell r="I524" t="str">
            <v>PRODUCTION</v>
          </cell>
          <cell r="J524" t="str">
            <v>PRODUCTION</v>
          </cell>
          <cell r="K524" t="str">
            <v>Asset Manager, Land East Hub</v>
          </cell>
          <cell r="L524" t="str">
            <v>Asset Management Integration Lead</v>
          </cell>
          <cell r="M524" t="str">
            <v>IRETI OMOTOSO</v>
          </cell>
          <cell r="N524" t="str">
            <v>PRODUCTION</v>
          </cell>
          <cell r="O524" t="str">
            <v>ADEDIRAN, ADEWALE</v>
          </cell>
          <cell r="P524" t="str">
            <v>OLADELE.LADAPO@SHELL.COM</v>
          </cell>
          <cell r="Q524" t="str">
            <v>OPEX</v>
          </cell>
          <cell r="R524" t="str">
            <v>OPEX</v>
          </cell>
          <cell r="S524" t="str">
            <v>NON SAL</v>
          </cell>
          <cell r="T524" t="str">
            <v>N/A</v>
          </cell>
          <cell r="U524" t="str">
            <v>N/A</v>
          </cell>
          <cell r="V524" t="str">
            <v>C_OPSE_OIL_Z11</v>
          </cell>
          <cell r="W524" t="str">
            <v>P244.01 Other Production Expenses</v>
          </cell>
          <cell r="X524" t="str">
            <v>S7200 Services</v>
          </cell>
          <cell r="Y524" t="str">
            <v>A2110 Production Operations</v>
          </cell>
          <cell r="AB524">
            <v>206255852</v>
          </cell>
          <cell r="AC524">
            <v>0</v>
          </cell>
          <cell r="AD524">
            <v>676248.69508196716</v>
          </cell>
        </row>
        <row r="525">
          <cell r="A525">
            <v>101137</v>
          </cell>
          <cell r="B525" t="str">
            <v xml:space="preserve">PCE District General O/H                </v>
          </cell>
          <cell r="C525">
            <v>112967</v>
          </cell>
          <cell r="D525" t="str">
            <v>PEC GENERAL OVERHEAD - (LABOUR CONTRACTOR)</v>
          </cell>
          <cell r="E525">
            <v>415004</v>
          </cell>
          <cell r="F525">
            <v>4150</v>
          </cell>
          <cell r="G525" t="str">
            <v>G&amp;A</v>
          </cell>
          <cell r="H525" t="str">
            <v>BASE JV</v>
          </cell>
          <cell r="I525" t="str">
            <v>PRODUCTION</v>
          </cell>
          <cell r="J525" t="str">
            <v>PRODUCTION</v>
          </cell>
          <cell r="K525" t="str">
            <v>Asset Manager, Swamp East Hub</v>
          </cell>
          <cell r="L525" t="str">
            <v>Asset Management Integration Lead</v>
          </cell>
          <cell r="M525" t="str">
            <v>IRETI OMOTOSO</v>
          </cell>
          <cell r="N525" t="str">
            <v>PRODUCTION</v>
          </cell>
          <cell r="O525" t="str">
            <v>AZUBUIKE, JOHN</v>
          </cell>
          <cell r="P525" t="str">
            <v>CHIKEZIE.ODINAKA@SHELL.COM</v>
          </cell>
          <cell r="Q525" t="str">
            <v>OPEX</v>
          </cell>
          <cell r="R525" t="str">
            <v>OPEX</v>
          </cell>
          <cell r="S525" t="str">
            <v>NON SAL</v>
          </cell>
          <cell r="T525" t="str">
            <v>N/A</v>
          </cell>
          <cell r="U525" t="str">
            <v>N/A</v>
          </cell>
          <cell r="V525" t="str">
            <v>C_OPSE_OIL_Z11</v>
          </cell>
          <cell r="W525" t="str">
            <v>P231 Production Operations</v>
          </cell>
          <cell r="X525" t="str">
            <v>S7200 Services</v>
          </cell>
          <cell r="AB525">
            <v>0</v>
          </cell>
          <cell r="AC525">
            <v>0</v>
          </cell>
          <cell r="AD525">
            <v>0</v>
          </cell>
        </row>
        <row r="526">
          <cell r="A526">
            <v>112917</v>
          </cell>
          <cell r="B526" t="str">
            <v>PEB HSE COMPLIANCE</v>
          </cell>
          <cell r="C526">
            <v>112917</v>
          </cell>
          <cell r="D526" t="str">
            <v>PEB HSE COMPLIANCE (ENVIRONMENTAL STUDIES &amp; ESI (ENVIRONMENTAL SENSITIVITY INDEX) MAPPING )</v>
          </cell>
          <cell r="E526">
            <v>415006</v>
          </cell>
          <cell r="F526">
            <v>4150</v>
          </cell>
          <cell r="G526" t="str">
            <v>HSE</v>
          </cell>
          <cell r="H526" t="str">
            <v>BASE JV</v>
          </cell>
          <cell r="I526" t="str">
            <v>PRODUCTION</v>
          </cell>
          <cell r="J526" t="str">
            <v>PRODUCTION</v>
          </cell>
          <cell r="K526" t="str">
            <v>Asset Manager, Swamp East Hub</v>
          </cell>
          <cell r="L526" t="str">
            <v>Asset Management Integration Lead</v>
          </cell>
          <cell r="M526" t="str">
            <v>IRETI OMOTOSO</v>
          </cell>
          <cell r="N526" t="str">
            <v>PRODUCTION</v>
          </cell>
          <cell r="O526" t="str">
            <v>AZUBUIKE, JOHN</v>
          </cell>
          <cell r="P526" t="str">
            <v>SUNDAY.OTUU@SHELL.COM</v>
          </cell>
          <cell r="Q526" t="str">
            <v>OPEX</v>
          </cell>
          <cell r="R526" t="str">
            <v>OPEX</v>
          </cell>
          <cell r="S526" t="str">
            <v>NON SAL</v>
          </cell>
          <cell r="T526" t="str">
            <v>N/A</v>
          </cell>
          <cell r="U526" t="str">
            <v>N/A</v>
          </cell>
          <cell r="V526" t="str">
            <v>N/A</v>
          </cell>
          <cell r="W526" t="str">
            <v>P236.02 HSE</v>
          </cell>
          <cell r="X526" t="str">
            <v>S7200 Services</v>
          </cell>
          <cell r="Y526" t="str">
            <v>A2110 Production Operations</v>
          </cell>
          <cell r="AB526">
            <v>0</v>
          </cell>
          <cell r="AC526">
            <v>0</v>
          </cell>
          <cell r="AD526">
            <v>0</v>
          </cell>
        </row>
        <row r="527">
          <cell r="A527">
            <v>112967</v>
          </cell>
          <cell r="B527" t="str">
            <v>PEC GENERAL OVERHEAD</v>
          </cell>
          <cell r="C527">
            <v>112967</v>
          </cell>
          <cell r="D527" t="str">
            <v>PEC GENERAL OVERHEAD - (LABOUR CONTRACTOR)</v>
          </cell>
          <cell r="E527">
            <v>415004</v>
          </cell>
          <cell r="F527">
            <v>4150</v>
          </cell>
          <cell r="G527" t="str">
            <v>G&amp;A</v>
          </cell>
          <cell r="H527" t="str">
            <v>BASE JV</v>
          </cell>
          <cell r="I527" t="str">
            <v>PRODUCTION</v>
          </cell>
          <cell r="J527" t="str">
            <v>PRODUCTION</v>
          </cell>
          <cell r="K527" t="str">
            <v>Asset Manager, Swamp East Hub</v>
          </cell>
          <cell r="L527" t="str">
            <v>Asset Management Integration Lead</v>
          </cell>
          <cell r="M527" t="str">
            <v>IRETI OMOTOSO</v>
          </cell>
          <cell r="N527" t="str">
            <v>PRODUCTION</v>
          </cell>
          <cell r="O527" t="str">
            <v>AZUBUIKE, JOHN</v>
          </cell>
          <cell r="P527" t="str">
            <v>CHIKEZIE.ODINAKA@SHELL.COM</v>
          </cell>
          <cell r="Q527" t="str">
            <v>OPEX</v>
          </cell>
          <cell r="R527" t="str">
            <v>OPEX</v>
          </cell>
          <cell r="S527" t="str">
            <v>NON SAL</v>
          </cell>
          <cell r="T527" t="str">
            <v>N/A</v>
          </cell>
          <cell r="U527" t="str">
            <v>N/A</v>
          </cell>
          <cell r="V527" t="str">
            <v>C_OPSE_OIL_Z11</v>
          </cell>
          <cell r="W527" t="str">
            <v>P231 Production Operations</v>
          </cell>
          <cell r="X527" t="str">
            <v>S7200 Services</v>
          </cell>
          <cell r="Y527" t="str">
            <v>A2110 Production Operations</v>
          </cell>
          <cell r="AB527">
            <v>57600000</v>
          </cell>
          <cell r="AC527">
            <v>0</v>
          </cell>
          <cell r="AD527">
            <v>188852.45901639343</v>
          </cell>
        </row>
        <row r="528">
          <cell r="A528">
            <v>112920</v>
          </cell>
          <cell r="B528" t="str">
            <v>TECHNOLOGY/ SMART FIELDS</v>
          </cell>
          <cell r="C528">
            <v>112920</v>
          </cell>
          <cell r="D528" t="str">
            <v>TECHNOLOGY/ SMART FIELDS (PRODUCTION MAINTENANCE – OIL (ONSHORE))</v>
          </cell>
          <cell r="E528">
            <v>413001</v>
          </cell>
          <cell r="F528">
            <v>4130</v>
          </cell>
          <cell r="G528" t="str">
            <v>OF-MTCE</v>
          </cell>
          <cell r="H528" t="str">
            <v>BASE JV</v>
          </cell>
          <cell r="I528" t="str">
            <v>PRODUCTION</v>
          </cell>
          <cell r="J528" t="str">
            <v>PRODUCTION</v>
          </cell>
          <cell r="K528" t="str">
            <v>Production Services Manager</v>
          </cell>
          <cell r="L528" t="str">
            <v>Head, Ops Integrity/Excellence Assurance</v>
          </cell>
          <cell r="M528" t="str">
            <v>IRETI OMOTOSO</v>
          </cell>
          <cell r="N528" t="str">
            <v>PRODUCTION</v>
          </cell>
          <cell r="O528" t="str">
            <v>ADEPOJU, OPEYEMI</v>
          </cell>
          <cell r="P528" t="str">
            <v>MUKAILA.OJIKUTU@SHELL.COM</v>
          </cell>
          <cell r="Q528" t="str">
            <v>OPEX</v>
          </cell>
          <cell r="R528" t="str">
            <v>OPEX</v>
          </cell>
          <cell r="S528" t="str">
            <v>NON SAL</v>
          </cell>
          <cell r="T528" t="str">
            <v>N/A</v>
          </cell>
          <cell r="U528" t="str">
            <v>N/A</v>
          </cell>
          <cell r="V528" t="str">
            <v>N/A</v>
          </cell>
          <cell r="W528" t="str">
            <v>P235 Direct Management</v>
          </cell>
          <cell r="X528" t="str">
            <v>S7200 Services</v>
          </cell>
          <cell r="Y528" t="str">
            <v>A2170 Direct Mngt and Overheads</v>
          </cell>
          <cell r="AB528">
            <v>0</v>
          </cell>
          <cell r="AC528">
            <v>0</v>
          </cell>
          <cell r="AD528">
            <v>0</v>
          </cell>
        </row>
        <row r="529">
          <cell r="A529">
            <v>112921</v>
          </cell>
          <cell r="B529" t="str">
            <v>OVERHEAD FACILITIES &amp; LOGISTICS - GM DEV</v>
          </cell>
          <cell r="C529">
            <v>112921</v>
          </cell>
          <cell r="D529" t="str">
            <v xml:space="preserve">HOTEL AND TRAVEL -GM DEV </v>
          </cell>
          <cell r="E529">
            <v>415002</v>
          </cell>
          <cell r="F529">
            <v>4150</v>
          </cell>
          <cell r="G529" t="str">
            <v>G&amp;A</v>
          </cell>
          <cell r="H529" t="str">
            <v>BASE JV</v>
          </cell>
          <cell r="I529" t="str">
            <v>DEVELOPMENT</v>
          </cell>
          <cell r="J529" t="str">
            <v>DEVELOPMENT</v>
          </cell>
          <cell r="K529" t="str">
            <v>Development Manager, Onshore Assets</v>
          </cell>
          <cell r="L529" t="str">
            <v>Asset Development Manager Swamp East</v>
          </cell>
          <cell r="M529" t="str">
            <v>MOJEED OKUNADE</v>
          </cell>
          <cell r="N529" t="str">
            <v>DEVELOPMENT</v>
          </cell>
          <cell r="O529" t="str">
            <v>ENONCHE, VANESSA</v>
          </cell>
          <cell r="P529" t="str">
            <v>TUANIMA.PEPPLE@SHELL.COM</v>
          </cell>
          <cell r="Q529" t="str">
            <v>OPEX</v>
          </cell>
          <cell r="R529" t="str">
            <v>OPEX</v>
          </cell>
          <cell r="S529" t="str">
            <v>NON SAL</v>
          </cell>
          <cell r="T529" t="str">
            <v>N/A</v>
          </cell>
          <cell r="U529" t="str">
            <v>N/A</v>
          </cell>
          <cell r="V529" t="str">
            <v>C_OPSE_OIL_Z11</v>
          </cell>
          <cell r="W529" t="str">
            <v>P236.01 Technical Support</v>
          </cell>
          <cell r="X529" t="str">
            <v>S7200 Services</v>
          </cell>
          <cell r="Y529" t="str">
            <v>A2340 Overhead</v>
          </cell>
          <cell r="AB529">
            <v>13177982</v>
          </cell>
          <cell r="AC529">
            <v>0</v>
          </cell>
          <cell r="AD529">
            <v>43206.498360655729</v>
          </cell>
        </row>
        <row r="530">
          <cell r="A530">
            <v>112924</v>
          </cell>
          <cell r="B530" t="str">
            <v>OVERHEADS, ICT - SOFTWARE</v>
          </cell>
          <cell r="C530">
            <v>112924</v>
          </cell>
          <cell r="D530" t="str">
            <v>OVERHEADS, SOCIAL PERFORMANCE &amp; COMMUNITY AFFAIRS (ICT - SOFTWARE)</v>
          </cell>
          <cell r="E530">
            <v>415008</v>
          </cell>
          <cell r="F530">
            <v>4150</v>
          </cell>
          <cell r="G530" t="str">
            <v>OF-E&amp;M</v>
          </cell>
          <cell r="H530" t="str">
            <v>BASE JV</v>
          </cell>
          <cell r="I530" t="str">
            <v>CC &amp; MD</v>
          </cell>
          <cell r="J530" t="str">
            <v>EXTERNAL RELATIONS</v>
          </cell>
          <cell r="K530" t="str">
            <v>External Relations Manager</v>
          </cell>
          <cell r="L530" t="str">
            <v>ER Strategy &amp; Value Assurance Mgr</v>
          </cell>
          <cell r="M530" t="str">
            <v>CHIGBO ENENMO</v>
          </cell>
          <cell r="N530" t="str">
            <v>EXTERNAL RELATIONS</v>
          </cell>
          <cell r="O530" t="str">
            <v>SOKUNBI, ADEOLA</v>
          </cell>
          <cell r="P530" t="str">
            <v>O.SAMSON-OLAWALE@SHELL.COM</v>
          </cell>
          <cell r="Q530" t="str">
            <v>OPEX</v>
          </cell>
          <cell r="R530" t="str">
            <v>OPEX</v>
          </cell>
          <cell r="S530" t="str">
            <v>NON SAL</v>
          </cell>
          <cell r="T530" t="str">
            <v>N/A</v>
          </cell>
          <cell r="U530" t="str">
            <v>N/A</v>
          </cell>
          <cell r="V530" t="str">
            <v>N/A</v>
          </cell>
          <cell r="W530" t="str">
            <v>P231 Production Operations</v>
          </cell>
          <cell r="X530" t="str">
            <v>S7200 Services</v>
          </cell>
          <cell r="Y530" t="str">
            <v>A2340 Overhead</v>
          </cell>
          <cell r="AB530">
            <v>0</v>
          </cell>
          <cell r="AC530">
            <v>0</v>
          </cell>
          <cell r="AD530">
            <v>0</v>
          </cell>
        </row>
        <row r="531">
          <cell r="A531">
            <v>112979</v>
          </cell>
          <cell r="B531" t="str">
            <v xml:space="preserve">EIA FOR FES STUDIES </v>
          </cell>
          <cell r="C531">
            <v>112979</v>
          </cell>
          <cell r="D531" t="str">
            <v xml:space="preserve">EIA FOR FES STUDIES </v>
          </cell>
          <cell r="E531">
            <v>4150</v>
          </cell>
          <cell r="F531">
            <v>4150</v>
          </cell>
          <cell r="G531" t="str">
            <v>GAS</v>
          </cell>
          <cell r="H531" t="str">
            <v>DOMGAS/IPP</v>
          </cell>
          <cell r="I531" t="str">
            <v>DEVELOPMENT</v>
          </cell>
          <cell r="J531" t="str">
            <v>DEVELOPMENT</v>
          </cell>
          <cell r="K531" t="str">
            <v>Manager, Geosolutions &amp; Onshore Studies</v>
          </cell>
          <cell r="L531" t="str">
            <v>Subsurface Studies Mgr Onshore Oil</v>
          </cell>
          <cell r="M531" t="str">
            <v>MOJEED OKUNADE</v>
          </cell>
          <cell r="N531" t="str">
            <v>DEVELOPMENT</v>
          </cell>
          <cell r="O531" t="str">
            <v>ENONCHE, VANESSA</v>
          </cell>
          <cell r="P531" t="str">
            <v>REGGY.NDUKWE@SHELL.COM</v>
          </cell>
          <cell r="Q531" t="str">
            <v>OPEX</v>
          </cell>
          <cell r="R531" t="str">
            <v>OPEX</v>
          </cell>
          <cell r="S531" t="str">
            <v>NON SAL</v>
          </cell>
          <cell r="T531" t="str">
            <v>N/A</v>
          </cell>
          <cell r="U531" t="str">
            <v>N/A</v>
          </cell>
          <cell r="V531" t="str">
            <v>C_OPSE_OIL_Z11</v>
          </cell>
          <cell r="W531" t="str">
            <v>P236.01 Technical Support</v>
          </cell>
          <cell r="X531" t="str">
            <v>S7200 Services</v>
          </cell>
          <cell r="Y531" t="str">
            <v>A2340 Overhead</v>
          </cell>
          <cell r="AB531">
            <v>123556800</v>
          </cell>
          <cell r="AC531">
            <v>0</v>
          </cell>
          <cell r="AD531">
            <v>405104.26229508204</v>
          </cell>
        </row>
        <row r="532">
          <cell r="A532">
            <v>112926</v>
          </cell>
          <cell r="B532" t="str">
            <v>PEB HSE COMPLIANCE</v>
          </cell>
          <cell r="C532">
            <v>112926</v>
          </cell>
          <cell r="D532" t="str">
            <v>PEB HSE COMPLIANCE (FIRE DRILLS/FIRE FIGHTING OPERATIONS)</v>
          </cell>
          <cell r="E532">
            <v>415006</v>
          </cell>
          <cell r="F532">
            <v>4150</v>
          </cell>
          <cell r="G532" t="str">
            <v>HSE</v>
          </cell>
          <cell r="H532" t="str">
            <v>BASE JV</v>
          </cell>
          <cell r="I532" t="str">
            <v>PRODUCTION</v>
          </cell>
          <cell r="J532" t="str">
            <v>PRODUCTION</v>
          </cell>
          <cell r="K532" t="str">
            <v>Asset Manager, Swamp East Hub</v>
          </cell>
          <cell r="L532" t="str">
            <v>Asset Management Integration Lead</v>
          </cell>
          <cell r="M532" t="str">
            <v>IRETI OMOTOSO</v>
          </cell>
          <cell r="N532" t="str">
            <v>PRODUCTION</v>
          </cell>
          <cell r="O532" t="str">
            <v>AZUBUIKE, JOHN</v>
          </cell>
          <cell r="P532" t="str">
            <v>SUNDAY.OTUU@SHELL.COM</v>
          </cell>
          <cell r="Q532" t="str">
            <v>OPEX</v>
          </cell>
          <cell r="R532" t="str">
            <v>OPEX</v>
          </cell>
          <cell r="S532" t="str">
            <v>NON SAL</v>
          </cell>
          <cell r="T532" t="str">
            <v>N/A</v>
          </cell>
          <cell r="U532" t="str">
            <v>N/A</v>
          </cell>
          <cell r="V532" t="str">
            <v>N/A</v>
          </cell>
          <cell r="W532" t="str">
            <v>P236.02 HSE</v>
          </cell>
          <cell r="X532" t="str">
            <v>S7200 Services</v>
          </cell>
          <cell r="Y532" t="str">
            <v>A2110 Production Operations</v>
          </cell>
          <cell r="AB532">
            <v>0</v>
          </cell>
          <cell r="AC532">
            <v>0</v>
          </cell>
          <cell r="AD532">
            <v>0</v>
          </cell>
        </row>
        <row r="533">
          <cell r="A533">
            <v>112927</v>
          </cell>
          <cell r="B533" t="str">
            <v>PIPELINES REFERENCE GUIDE</v>
          </cell>
          <cell r="C533">
            <v>112927</v>
          </cell>
          <cell r="D533" t="str">
            <v>PIPELINES REFERENCE GUIDE (ADMIN SERVICES COST)</v>
          </cell>
          <cell r="E533">
            <v>414001</v>
          </cell>
          <cell r="F533">
            <v>4140</v>
          </cell>
          <cell r="G533" t="str">
            <v>OF-MTCE</v>
          </cell>
          <cell r="H533" t="str">
            <v>BASE JV</v>
          </cell>
          <cell r="I533" t="str">
            <v>PRODUCTION</v>
          </cell>
          <cell r="J533" t="str">
            <v>PRODUCTION</v>
          </cell>
          <cell r="K533" t="str">
            <v>Pipeline Asset Manager</v>
          </cell>
          <cell r="L533" t="str">
            <v xml:space="preserve">	Production Support Manager                                                          </v>
          </cell>
          <cell r="M533" t="str">
            <v>IRETI OMOTOSO</v>
          </cell>
          <cell r="N533" t="str">
            <v>PRODUCTION</v>
          </cell>
          <cell r="O533" t="str">
            <v>AGUEGBOH, OBIORA</v>
          </cell>
          <cell r="P533" t="str">
            <v>IKECHUKWU.ODINACHI@SHELL.COM</v>
          </cell>
          <cell r="Q533" t="str">
            <v>OPEX</v>
          </cell>
          <cell r="R533" t="str">
            <v>OPEX</v>
          </cell>
          <cell r="S533" t="str">
            <v>NON SAL</v>
          </cell>
          <cell r="T533" t="str">
            <v>N/A</v>
          </cell>
          <cell r="U533" t="str">
            <v>N/A</v>
          </cell>
          <cell r="V533" t="str">
            <v>C_OPSE_OIL_Z11</v>
          </cell>
          <cell r="W533" t="str">
            <v>P231 Production Operations</v>
          </cell>
          <cell r="X533" t="str">
            <v>S7200 Services</v>
          </cell>
          <cell r="Y533" t="str">
            <v>A2110 Production Operations</v>
          </cell>
          <cell r="AB533">
            <v>0</v>
          </cell>
          <cell r="AC533">
            <v>119500</v>
          </cell>
          <cell r="AD533">
            <v>119500</v>
          </cell>
        </row>
        <row r="534">
          <cell r="A534" t="str">
            <v>112979D</v>
          </cell>
          <cell r="B534" t="str">
            <v xml:space="preserve">EIA FOR FES STUDIES </v>
          </cell>
          <cell r="C534">
            <v>112979</v>
          </cell>
          <cell r="D534" t="str">
            <v xml:space="preserve">EIA FOR FES STUDIES </v>
          </cell>
          <cell r="E534">
            <v>13301</v>
          </cell>
          <cell r="F534">
            <v>133</v>
          </cell>
          <cell r="G534" t="str">
            <v>GAS</v>
          </cell>
          <cell r="H534" t="str">
            <v>DOMGAS/IPP</v>
          </cell>
          <cell r="I534" t="str">
            <v>DEVELOPMENT</v>
          </cell>
          <cell r="J534" t="str">
            <v>DEVELOPMENT</v>
          </cell>
          <cell r="K534" t="str">
            <v>Manager, Geosolutions &amp; Onshore Studies</v>
          </cell>
          <cell r="L534" t="str">
            <v>Subsurface Studies Mgr Onshore Oil</v>
          </cell>
          <cell r="M534" t="str">
            <v>MOJEED OKUNADE</v>
          </cell>
          <cell r="N534" t="str">
            <v>DEVELOPMENT</v>
          </cell>
          <cell r="O534" t="str">
            <v>ENONCHE, VANESSA</v>
          </cell>
          <cell r="P534" t="str">
            <v>FESTUS.OZIEGBE@SHELL.COM</v>
          </cell>
          <cell r="Q534" t="str">
            <v>OPEX</v>
          </cell>
          <cell r="R534" t="str">
            <v>CAPEX</v>
          </cell>
          <cell r="U534" t="str">
            <v>N/A</v>
          </cell>
          <cell r="V534" t="str">
            <v>C_OPSE_OIL_Z11</v>
          </cell>
          <cell r="W534" t="str">
            <v>P236.01 Technical Support</v>
          </cell>
          <cell r="X534" t="str">
            <v>S7200 Services</v>
          </cell>
          <cell r="Y534" t="str">
            <v>A2340 Overhead</v>
          </cell>
          <cell r="AB534">
            <v>0</v>
          </cell>
          <cell r="AC534">
            <v>0</v>
          </cell>
          <cell r="AD534">
            <v>0</v>
          </cell>
        </row>
        <row r="535">
          <cell r="A535">
            <v>101426</v>
          </cell>
          <cell r="B535" t="str">
            <v>PNL  LEGAL</v>
          </cell>
          <cell r="C535">
            <v>112980</v>
          </cell>
          <cell r="D535" t="str">
            <v>OVERHEADS_LEGAL TRAVEL &amp; HOTEL</v>
          </cell>
          <cell r="E535">
            <v>415002</v>
          </cell>
          <cell r="F535">
            <v>4150</v>
          </cell>
          <cell r="G535" t="str">
            <v>G&amp;A</v>
          </cell>
          <cell r="H535" t="str">
            <v>BASE JV</v>
          </cell>
          <cell r="I535" t="str">
            <v>LEGAL/ BI</v>
          </cell>
          <cell r="J535" t="str">
            <v>LEGAL</v>
          </cell>
          <cell r="K535" t="str">
            <v>HoL Nigeria / Company Secretary</v>
          </cell>
          <cell r="L535" t="str">
            <v>Managing Counsel HSSE, Lands &amp;</v>
          </cell>
          <cell r="M535" t="str">
            <v>CHIGBO ENENMO</v>
          </cell>
          <cell r="N535" t="str">
            <v>LEGAL</v>
          </cell>
          <cell r="O535" t="str">
            <v>AJILIMA- ISAAC, HAWA</v>
          </cell>
          <cell r="P535" t="str">
            <v>KUMEN.AGHOMON@SHELL.COM</v>
          </cell>
          <cell r="Q535" t="str">
            <v>OPEX</v>
          </cell>
          <cell r="R535" t="str">
            <v>OPEX</v>
          </cell>
          <cell r="S535" t="str">
            <v>NON SAL</v>
          </cell>
          <cell r="T535" t="str">
            <v>N/A</v>
          </cell>
          <cell r="U535" t="str">
            <v>N/A</v>
          </cell>
          <cell r="V535" t="str">
            <v>C_OPSE_OIL_Z11</v>
          </cell>
          <cell r="W535" t="str">
            <v>P236.09 Legal</v>
          </cell>
          <cell r="X535" t="str">
            <v>S7200 Services</v>
          </cell>
          <cell r="Y535" t="str">
            <v>A2340 Overhead</v>
          </cell>
          <cell r="AB535">
            <v>29003400</v>
          </cell>
          <cell r="AC535">
            <v>21372</v>
          </cell>
          <cell r="AD535">
            <v>116465.11475409837</v>
          </cell>
        </row>
        <row r="536">
          <cell r="A536">
            <v>108999</v>
          </cell>
          <cell r="B536" t="str">
            <v>OVERHEAD TRAVEL &amp; HOTEL PROJECT &amp; TECHNO</v>
          </cell>
          <cell r="C536">
            <v>112980</v>
          </cell>
          <cell r="D536" t="str">
            <v>OVERHEADS_LEGAL TRAVEL &amp; HOTEL</v>
          </cell>
          <cell r="E536">
            <v>415002</v>
          </cell>
          <cell r="F536">
            <v>4150</v>
          </cell>
          <cell r="G536" t="str">
            <v>G&amp;A</v>
          </cell>
          <cell r="H536" t="str">
            <v>BASE JV</v>
          </cell>
          <cell r="I536" t="str">
            <v>LEGAL/ BI</v>
          </cell>
          <cell r="J536" t="str">
            <v>LEGAL</v>
          </cell>
          <cell r="K536" t="str">
            <v>HoL Nigeria / Company Secretary</v>
          </cell>
          <cell r="L536" t="str">
            <v>Managing Counsel HSSE, Lands &amp;</v>
          </cell>
          <cell r="M536" t="str">
            <v>CHIGBO ENENMO</v>
          </cell>
          <cell r="N536" t="str">
            <v>LEGAL</v>
          </cell>
          <cell r="O536" t="str">
            <v>AJILIMA- ISAAC, HAWA</v>
          </cell>
          <cell r="P536" t="str">
            <v>KUMEN.AGHOMON@SHELL.COM</v>
          </cell>
          <cell r="Q536" t="str">
            <v>OPEX</v>
          </cell>
          <cell r="R536" t="str">
            <v>OPEX</v>
          </cell>
          <cell r="S536" t="str">
            <v>NON SAL</v>
          </cell>
          <cell r="T536" t="str">
            <v>N/A</v>
          </cell>
          <cell r="U536" t="str">
            <v>N/A</v>
          </cell>
          <cell r="V536" t="str">
            <v>C_OPSE_OIL_Z11</v>
          </cell>
          <cell r="W536" t="str">
            <v>P235 Direct Management</v>
          </cell>
          <cell r="X536" t="str">
            <v>S7200 Services</v>
          </cell>
          <cell r="Y536" t="str">
            <v>A2170 Direct Mngt and Overheads</v>
          </cell>
          <cell r="AB536">
            <v>4947764</v>
          </cell>
          <cell r="AC536">
            <v>6701</v>
          </cell>
          <cell r="AD536">
            <v>22923.177049180325</v>
          </cell>
        </row>
        <row r="537">
          <cell r="A537">
            <v>112980</v>
          </cell>
          <cell r="B537" t="str">
            <v>OVERHEADS_TRAVEL &amp; HOTEL</v>
          </cell>
          <cell r="C537">
            <v>112980</v>
          </cell>
          <cell r="D537" t="str">
            <v>OVERHEADS_LEGAL TRAVEL &amp; HOTEL</v>
          </cell>
          <cell r="E537">
            <v>415002</v>
          </cell>
          <cell r="F537">
            <v>4150</v>
          </cell>
          <cell r="G537" t="str">
            <v>G&amp;A</v>
          </cell>
          <cell r="H537" t="str">
            <v>BASE JV</v>
          </cell>
          <cell r="I537" t="str">
            <v>LEGAL/ BI</v>
          </cell>
          <cell r="J537" t="str">
            <v>LEGAL</v>
          </cell>
          <cell r="K537" t="str">
            <v>HoL Nigeria / Company Secretary</v>
          </cell>
          <cell r="L537" t="str">
            <v>Managing Counsel HSSE, Lands &amp;</v>
          </cell>
          <cell r="M537" t="str">
            <v>CHIGBO ENENMO</v>
          </cell>
          <cell r="N537" t="str">
            <v>LEGAL</v>
          </cell>
          <cell r="O537" t="str">
            <v>AJILIMA- ISAAC, HAWA</v>
          </cell>
          <cell r="P537" t="str">
            <v>KUMEN.AGHOMON@SHELL.COM</v>
          </cell>
          <cell r="Q537" t="str">
            <v>OPEX</v>
          </cell>
          <cell r="R537" t="str">
            <v>OPEX</v>
          </cell>
          <cell r="S537" t="str">
            <v>NON SAL</v>
          </cell>
          <cell r="T537" t="str">
            <v>N/A</v>
          </cell>
          <cell r="U537" t="str">
            <v>N/A</v>
          </cell>
          <cell r="V537" t="str">
            <v>C_OPSE_OIL_Z11</v>
          </cell>
          <cell r="W537" t="str">
            <v>P236.09 Legal</v>
          </cell>
          <cell r="X537" t="str">
            <v>S7200 Services</v>
          </cell>
          <cell r="Y537" t="str">
            <v>A2340 Overhead</v>
          </cell>
          <cell r="AB537">
            <v>25316180</v>
          </cell>
          <cell r="AC537">
            <v>28372</v>
          </cell>
          <cell r="AD537">
            <v>111375.86885245901</v>
          </cell>
        </row>
        <row r="538">
          <cell r="A538">
            <v>112937</v>
          </cell>
          <cell r="B538" t="str">
            <v>PEC GENERAL OVERHEAD</v>
          </cell>
          <cell r="C538">
            <v>112937</v>
          </cell>
          <cell r="D538" t="str">
            <v>PEC GENERAL OVERHEAD -  (ICT - INFRASTRUCTURE)</v>
          </cell>
          <cell r="E538">
            <v>415005</v>
          </cell>
          <cell r="F538">
            <v>4150</v>
          </cell>
          <cell r="G538" t="str">
            <v>OF-E&amp;M</v>
          </cell>
          <cell r="H538" t="str">
            <v>BASE JV</v>
          </cell>
          <cell r="I538" t="str">
            <v>PRODUCTION</v>
          </cell>
          <cell r="J538" t="str">
            <v>PRODUCTION</v>
          </cell>
          <cell r="K538" t="str">
            <v>Asset Manager, Swamp East Hub</v>
          </cell>
          <cell r="L538" t="str">
            <v>Asset Management Integration Lead</v>
          </cell>
          <cell r="M538" t="str">
            <v>IRETI OMOTOSO</v>
          </cell>
          <cell r="N538" t="str">
            <v>PRODUCTION</v>
          </cell>
          <cell r="O538" t="str">
            <v>AZUBUIKE, JOHN</v>
          </cell>
          <cell r="P538" t="str">
            <v>CHIKEZIE.ODINAKA@SHELL.COM</v>
          </cell>
          <cell r="Q538" t="str">
            <v>OPEX</v>
          </cell>
          <cell r="R538" t="str">
            <v>OPEX</v>
          </cell>
          <cell r="S538" t="str">
            <v>NON SAL</v>
          </cell>
          <cell r="T538" t="str">
            <v>N/A</v>
          </cell>
          <cell r="U538" t="str">
            <v>N/A</v>
          </cell>
          <cell r="V538" t="str">
            <v>C_OPSE_OIL_Z11</v>
          </cell>
          <cell r="W538" t="str">
            <v>P231 Production Operations</v>
          </cell>
          <cell r="X538" t="str">
            <v>S7200 Services</v>
          </cell>
          <cell r="Y538" t="str">
            <v>A2110 Production Operations</v>
          </cell>
          <cell r="AB538">
            <v>3396000</v>
          </cell>
          <cell r="AC538">
            <v>29150</v>
          </cell>
          <cell r="AD538">
            <v>40284.426229508201</v>
          </cell>
        </row>
        <row r="539">
          <cell r="A539">
            <v>112938</v>
          </cell>
          <cell r="B539" t="str">
            <v>PTW CATERING/HOUSE KEEPING</v>
          </cell>
          <cell r="C539">
            <v>112938</v>
          </cell>
          <cell r="D539" t="str">
            <v>PTW CATERING/HOUSE KEEPING (CATERING)</v>
          </cell>
          <cell r="E539">
            <v>415003</v>
          </cell>
          <cell r="F539">
            <v>4150</v>
          </cell>
          <cell r="G539" t="str">
            <v>PMM</v>
          </cell>
          <cell r="H539" t="str">
            <v>BASE JV</v>
          </cell>
          <cell r="I539" t="str">
            <v>PRODUCTION</v>
          </cell>
          <cell r="J539" t="str">
            <v>PRODUCTION</v>
          </cell>
          <cell r="K539" t="str">
            <v>Asset Manager, Swamp West Hub</v>
          </cell>
          <cell r="L539" t="str">
            <v>Forcados Terminal Installation Manager</v>
          </cell>
          <cell r="M539" t="str">
            <v>IRETI OMOTOSO</v>
          </cell>
          <cell r="N539" t="str">
            <v>PRODUCTION</v>
          </cell>
          <cell r="O539" t="str">
            <v>MBANEFO, DUBEM</v>
          </cell>
          <cell r="P539" t="str">
            <v>CHIBUIKE.ATU@SHELL.COM</v>
          </cell>
          <cell r="Q539" t="str">
            <v>OPEX</v>
          </cell>
          <cell r="R539" t="str">
            <v>OPEX</v>
          </cell>
          <cell r="S539" t="str">
            <v>NON SAL</v>
          </cell>
          <cell r="T539" t="str">
            <v>N/A</v>
          </cell>
          <cell r="U539" t="str">
            <v>N/A</v>
          </cell>
          <cell r="V539" t="str">
            <v>C_OPSE_OIL_Z11</v>
          </cell>
          <cell r="W539" t="str">
            <v>P231 Production Operations</v>
          </cell>
          <cell r="X539" t="str">
            <v>S7200 Services</v>
          </cell>
          <cell r="Y539" t="str">
            <v>A2110 Production Operations</v>
          </cell>
          <cell r="AB539">
            <v>453561150</v>
          </cell>
          <cell r="AC539">
            <v>0</v>
          </cell>
          <cell r="AD539">
            <v>1487085.737704918</v>
          </cell>
        </row>
        <row r="540">
          <cell r="A540">
            <v>112939</v>
          </cell>
          <cell r="B540" t="str">
            <v>PWB GENERAL OVERHEAD</v>
          </cell>
          <cell r="C540">
            <v>112939</v>
          </cell>
          <cell r="D540" t="str">
            <v>PWB GENERAL OVERHEAD (ICT-INFRA)</v>
          </cell>
          <cell r="E540">
            <v>415005</v>
          </cell>
          <cell r="F540">
            <v>4150</v>
          </cell>
          <cell r="G540" t="str">
            <v>OF-E&amp;M</v>
          </cell>
          <cell r="H540" t="str">
            <v>BASE JV</v>
          </cell>
          <cell r="I540" t="str">
            <v>PRODUCTION</v>
          </cell>
          <cell r="J540" t="str">
            <v>PRODUCTION</v>
          </cell>
          <cell r="K540" t="str">
            <v>Asset Manager, Swamp West Hub</v>
          </cell>
          <cell r="L540" t="str">
            <v>Asset Management Integration Lead</v>
          </cell>
          <cell r="M540" t="str">
            <v>IRETI OMOTOSO</v>
          </cell>
          <cell r="N540" t="str">
            <v>PRODUCTION</v>
          </cell>
          <cell r="O540" t="str">
            <v>COOKEY, GABRIEL</v>
          </cell>
          <cell r="P540" t="str">
            <v>RICHARD.ITENE@SHELL.COM</v>
          </cell>
          <cell r="Q540" t="str">
            <v>OPEX</v>
          </cell>
          <cell r="R540" t="str">
            <v>OPEX</v>
          </cell>
          <cell r="S540" t="str">
            <v>NON SAL</v>
          </cell>
          <cell r="T540" t="str">
            <v>N/A</v>
          </cell>
          <cell r="U540" t="str">
            <v>N/A</v>
          </cell>
          <cell r="V540" t="str">
            <v>C_OPSE_OIL_Z11</v>
          </cell>
          <cell r="W540" t="str">
            <v>P231 Production Operations</v>
          </cell>
          <cell r="X540" t="str">
            <v>S7200 Services</v>
          </cell>
          <cell r="Y540" t="str">
            <v>A2110 Production Operations</v>
          </cell>
          <cell r="AB540">
            <v>201000</v>
          </cell>
          <cell r="AC540">
            <v>26460</v>
          </cell>
          <cell r="AD540">
            <v>27119.016393442624</v>
          </cell>
        </row>
        <row r="541">
          <cell r="A541">
            <v>112940</v>
          </cell>
          <cell r="B541" t="str">
            <v>OVERHEAD HR SERVICES- LEAN TEAM</v>
          </cell>
          <cell r="C541">
            <v>112940</v>
          </cell>
          <cell r="D541" t="str">
            <v>PROFESSIONAL  SUBSCRIPTION/-DEV DIRECTORATE</v>
          </cell>
          <cell r="E541">
            <v>415004</v>
          </cell>
          <cell r="F541">
            <v>4150</v>
          </cell>
          <cell r="G541" t="str">
            <v>G&amp;A</v>
          </cell>
          <cell r="H541" t="str">
            <v>BASE JV</v>
          </cell>
          <cell r="I541" t="str">
            <v>PRODUCTION</v>
          </cell>
          <cell r="J541" t="str">
            <v>PRODUCTION</v>
          </cell>
          <cell r="K541" t="str">
            <v>Head CI/LEAN Implementation, Continuous Improvement/LEAN</v>
          </cell>
          <cell r="L541" t="str">
            <v xml:space="preserve">	CI/LEAN Implementation Lead                                                        </v>
          </cell>
          <cell r="M541" t="str">
            <v>IRETI OMOTOSO</v>
          </cell>
          <cell r="N541" t="str">
            <v>PRODUCTION</v>
          </cell>
          <cell r="O541" t="str">
            <v>ADEPOJU, OPEYEMI</v>
          </cell>
          <cell r="P541" t="str">
            <v>LASBERY.OGOFIA@SHELL.COM</v>
          </cell>
          <cell r="Q541" t="str">
            <v>OPEX</v>
          </cell>
          <cell r="R541" t="str">
            <v>OPEX</v>
          </cell>
          <cell r="S541" t="str">
            <v>NON SAL</v>
          </cell>
          <cell r="T541" t="str">
            <v>N/A</v>
          </cell>
          <cell r="U541" t="str">
            <v>N/A</v>
          </cell>
          <cell r="V541" t="str">
            <v>N/A</v>
          </cell>
          <cell r="W541" t="str">
            <v>P236.01 Technical Support</v>
          </cell>
          <cell r="X541" t="str">
            <v>S7200 Services</v>
          </cell>
          <cell r="Y541" t="str">
            <v>A2340 Overhead</v>
          </cell>
          <cell r="AB541">
            <v>0</v>
          </cell>
          <cell r="AC541">
            <v>0</v>
          </cell>
          <cell r="AD541">
            <v>0</v>
          </cell>
        </row>
        <row r="542">
          <cell r="A542">
            <v>112942</v>
          </cell>
          <cell r="B542" t="str">
            <v>OVERHEADS EPG-PE</v>
          </cell>
          <cell r="C542">
            <v>112942</v>
          </cell>
          <cell r="D542" t="str">
            <v>OVERHEADS EPG-PE(AVIATION)</v>
          </cell>
          <cell r="E542">
            <v>415003</v>
          </cell>
          <cell r="F542">
            <v>4150</v>
          </cell>
          <cell r="G542" t="str">
            <v>PMM</v>
          </cell>
          <cell r="H542" t="str">
            <v>BASE JV</v>
          </cell>
          <cell r="I542" t="str">
            <v>PRODUCTION</v>
          </cell>
          <cell r="J542" t="str">
            <v>PRODUCTION</v>
          </cell>
          <cell r="K542" t="str">
            <v>Management Adjustment</v>
          </cell>
          <cell r="L542" t="str">
            <v>Management Adjustment</v>
          </cell>
          <cell r="M542" t="str">
            <v>IRETI OMOTOSO</v>
          </cell>
          <cell r="N542" t="str">
            <v>PRODUCTION</v>
          </cell>
          <cell r="O542" t="str">
            <v>ADEDIRAN, ADEWALE</v>
          </cell>
          <cell r="P542" t="str">
            <v>RUTH.OLUWOLE@SHELL.COM</v>
          </cell>
          <cell r="Q542" t="str">
            <v>OPEX</v>
          </cell>
          <cell r="R542" t="str">
            <v>OPEX</v>
          </cell>
          <cell r="S542" t="str">
            <v>NON SAL</v>
          </cell>
          <cell r="T542" t="str">
            <v>N/A</v>
          </cell>
          <cell r="U542" t="str">
            <v>N/A</v>
          </cell>
          <cell r="V542" t="str">
            <v>C_OPSE_OIL_Z11</v>
          </cell>
          <cell r="W542" t="str">
            <v>P231 Production Operations</v>
          </cell>
          <cell r="X542" t="str">
            <v>S7200 Services</v>
          </cell>
          <cell r="Y542" t="str">
            <v>A2110 Production Operations</v>
          </cell>
          <cell r="AB542">
            <v>0</v>
          </cell>
          <cell r="AC542">
            <v>25500000</v>
          </cell>
          <cell r="AD542">
            <v>25500000</v>
          </cell>
        </row>
        <row r="543">
          <cell r="A543">
            <v>112943</v>
          </cell>
          <cell r="B543" t="str">
            <v>PEC HSE COMPLIANCE</v>
          </cell>
          <cell r="C543">
            <v>112943</v>
          </cell>
          <cell r="D543" t="str">
            <v>PEC HSE COMPLIANCE (SAFETY INSPECTION / YEARLY AUDIT)</v>
          </cell>
          <cell r="E543">
            <v>415006</v>
          </cell>
          <cell r="F543">
            <v>4150</v>
          </cell>
          <cell r="G543" t="str">
            <v>HSE</v>
          </cell>
          <cell r="H543" t="str">
            <v>BASE JV</v>
          </cell>
          <cell r="I543" t="str">
            <v>PRODUCTION</v>
          </cell>
          <cell r="J543" t="str">
            <v>PRODUCTION</v>
          </cell>
          <cell r="K543" t="str">
            <v>Asset Manager, Swamp East Hub</v>
          </cell>
          <cell r="L543" t="str">
            <v>Asset Management Integration Lead</v>
          </cell>
          <cell r="M543" t="str">
            <v>IRETI OMOTOSO</v>
          </cell>
          <cell r="N543" t="str">
            <v>PRODUCTION</v>
          </cell>
          <cell r="O543" t="str">
            <v>AZUBUIKE, JOHN</v>
          </cell>
          <cell r="P543" t="str">
            <v>JACOB.OGOGO@SHELL.COM</v>
          </cell>
          <cell r="Q543" t="str">
            <v>OPEX</v>
          </cell>
          <cell r="R543" t="str">
            <v>OPEX</v>
          </cell>
          <cell r="S543" t="str">
            <v>NON SAL</v>
          </cell>
          <cell r="T543" t="str">
            <v>N/A</v>
          </cell>
          <cell r="U543" t="str">
            <v>N/A</v>
          </cell>
          <cell r="V543" t="str">
            <v>C_OPSE_OIL_Z11</v>
          </cell>
          <cell r="W543" t="str">
            <v>P236.02 HSE</v>
          </cell>
          <cell r="X543" t="str">
            <v>S7200 Services</v>
          </cell>
          <cell r="Y543" t="str">
            <v>A2110 Production Operations</v>
          </cell>
          <cell r="AB543">
            <v>24000000</v>
          </cell>
          <cell r="AC543">
            <v>0</v>
          </cell>
          <cell r="AD543">
            <v>78688.524590163928</v>
          </cell>
        </row>
        <row r="544">
          <cell r="A544">
            <v>112944</v>
          </cell>
          <cell r="B544" t="str">
            <v>PNP RELIABILITY IMPROVEMENT</v>
          </cell>
          <cell r="C544">
            <v>112944</v>
          </cell>
          <cell r="D544" t="str">
            <v>RELIABILITY IMPROVEMENT (PRODUCTION MAINTENANCE – OIL (ONSHORE))</v>
          </cell>
          <cell r="E544">
            <v>413001</v>
          </cell>
          <cell r="F544">
            <v>4130</v>
          </cell>
          <cell r="G544" t="str">
            <v>OF-MTCE</v>
          </cell>
          <cell r="H544" t="str">
            <v>BASE JV</v>
          </cell>
          <cell r="I544" t="str">
            <v>PRODUCTION</v>
          </cell>
          <cell r="J544" t="str">
            <v>PRODUCTION</v>
          </cell>
          <cell r="K544" t="str">
            <v>Production Services Manager</v>
          </cell>
          <cell r="L544" t="str">
            <v>Manager, Turnaround &amp; Maintenance Execution</v>
          </cell>
          <cell r="M544" t="str">
            <v>IRETI OMOTOSO</v>
          </cell>
          <cell r="N544" t="str">
            <v>PRODUCTION</v>
          </cell>
          <cell r="O544" t="str">
            <v>OLALEYE, OLAYEMI</v>
          </cell>
          <cell r="P544" t="str">
            <v>FELIX.OWUNNE@SHELL.COM</v>
          </cell>
          <cell r="Q544" t="str">
            <v>OPEX</v>
          </cell>
          <cell r="R544" t="str">
            <v>OPEX</v>
          </cell>
          <cell r="S544" t="str">
            <v>NON SAL</v>
          </cell>
          <cell r="T544" t="str">
            <v>N/A</v>
          </cell>
          <cell r="U544" t="str">
            <v>N/A</v>
          </cell>
          <cell r="V544" t="str">
            <v>C_OPSE_OIL_Z11</v>
          </cell>
          <cell r="W544" t="str">
            <v>P233 Facilities Maintenance</v>
          </cell>
          <cell r="X544" t="str">
            <v>S7200 Services</v>
          </cell>
          <cell r="Y544" t="str">
            <v>A2170 Direct Mngt and Overheads</v>
          </cell>
          <cell r="AB544">
            <v>39858000</v>
          </cell>
          <cell r="AC544">
            <v>133695</v>
          </cell>
          <cell r="AD544">
            <v>264376.96721311472</v>
          </cell>
        </row>
        <row r="545">
          <cell r="A545">
            <v>112947</v>
          </cell>
          <cell r="B545" t="str">
            <v>GMW GENERAL OH - GM SERVICES WARRI</v>
          </cell>
          <cell r="C545">
            <v>112947</v>
          </cell>
          <cell r="D545" t="str">
            <v>GMW GENERAL OH - GM SERVICES WARRI</v>
          </cell>
          <cell r="E545">
            <v>415006</v>
          </cell>
          <cell r="F545">
            <v>4150</v>
          </cell>
          <cell r="G545" t="str">
            <v>G&amp;A</v>
          </cell>
          <cell r="H545" t="str">
            <v>BASE JV</v>
          </cell>
          <cell r="I545" t="str">
            <v>PRODUCTION</v>
          </cell>
          <cell r="J545" t="str">
            <v>PRODUCTION</v>
          </cell>
          <cell r="K545" t="str">
            <v>Asset Manager, Swamp West Hub</v>
          </cell>
          <cell r="L545" t="str">
            <v>Asset Management Integration Lead</v>
          </cell>
          <cell r="M545" t="str">
            <v>IRETI OMOTOSO</v>
          </cell>
          <cell r="N545" t="str">
            <v>PRODUCTION</v>
          </cell>
          <cell r="O545" t="str">
            <v>COOKEY, GABRIEL</v>
          </cell>
          <cell r="P545" t="str">
            <v>SONNY.OKOH@SHELL.COM</v>
          </cell>
          <cell r="Q545" t="str">
            <v>OPEX</v>
          </cell>
          <cell r="R545" t="str">
            <v>OPEX</v>
          </cell>
          <cell r="S545" t="str">
            <v>NON SAL</v>
          </cell>
          <cell r="T545" t="str">
            <v>N/A</v>
          </cell>
          <cell r="U545" t="str">
            <v>N/A</v>
          </cell>
          <cell r="V545" t="str">
            <v>N/A</v>
          </cell>
          <cell r="W545" t="str">
            <v>P235 Direct Management</v>
          </cell>
          <cell r="X545" t="str">
            <v>S7200 Services</v>
          </cell>
          <cell r="Y545" t="str">
            <v>A2170 Direct Mngt and Overheads</v>
          </cell>
          <cell r="AB545">
            <v>0</v>
          </cell>
          <cell r="AC545">
            <v>0</v>
          </cell>
          <cell r="AD545">
            <v>0</v>
          </cell>
        </row>
        <row r="546">
          <cell r="A546">
            <v>112948</v>
          </cell>
          <cell r="B546" t="str">
            <v>OVERHEADS EPG-PE</v>
          </cell>
          <cell r="C546">
            <v>112948</v>
          </cell>
          <cell r="D546" t="str">
            <v>OVERHEADS EPG-PE (LAND TRANSPORT)</v>
          </cell>
          <cell r="E546">
            <v>415003</v>
          </cell>
          <cell r="F546">
            <v>4150</v>
          </cell>
          <cell r="G546" t="str">
            <v>PMM</v>
          </cell>
          <cell r="H546" t="str">
            <v>BASE JV</v>
          </cell>
          <cell r="I546" t="str">
            <v>PRODUCTION</v>
          </cell>
          <cell r="J546" t="str">
            <v>PRODUCTION</v>
          </cell>
          <cell r="K546" t="str">
            <v>Asset Manager, Land East Hub</v>
          </cell>
          <cell r="L546" t="str">
            <v>Asset Management Integration Lead</v>
          </cell>
          <cell r="M546" t="str">
            <v>IRETI OMOTOSO</v>
          </cell>
          <cell r="N546" t="str">
            <v>PRODUCTION</v>
          </cell>
          <cell r="O546" t="str">
            <v>ADEDIRAN, ADEWALE</v>
          </cell>
          <cell r="P546" t="str">
            <v>RUTH.OLUWOLE@SHELL.COM</v>
          </cell>
          <cell r="Q546" t="str">
            <v>OPEX</v>
          </cell>
          <cell r="R546" t="str">
            <v>OPEX</v>
          </cell>
          <cell r="S546" t="str">
            <v>NON SAL</v>
          </cell>
          <cell r="T546" t="str">
            <v>N/A</v>
          </cell>
          <cell r="U546" t="str">
            <v>N/A</v>
          </cell>
          <cell r="V546" t="str">
            <v>C_OPSE_OIL_Z11</v>
          </cell>
          <cell r="W546" t="str">
            <v>P231 Production Operations</v>
          </cell>
          <cell r="X546" t="str">
            <v>S7200 Services</v>
          </cell>
          <cell r="Y546" t="str">
            <v>A2110 Production Operations</v>
          </cell>
          <cell r="AB546">
            <v>1878900</v>
          </cell>
          <cell r="AC546">
            <v>1800</v>
          </cell>
          <cell r="AD546">
            <v>7960.3278688524588</v>
          </cell>
        </row>
        <row r="547">
          <cell r="A547">
            <v>112949</v>
          </cell>
          <cell r="B547" t="str">
            <v>SCD OVERHEADS, LABOUR CONTRACTOR</v>
          </cell>
          <cell r="C547">
            <v>112949</v>
          </cell>
          <cell r="D547" t="str">
            <v>OVERHEADS, SOCIAL PERFORMANCE &amp; COMMUNITY AFFAIRS (LABOUR CONTRACTOR)</v>
          </cell>
          <cell r="E547">
            <v>415008</v>
          </cell>
          <cell r="F547">
            <v>4150</v>
          </cell>
          <cell r="G547" t="str">
            <v>G&amp;A</v>
          </cell>
          <cell r="H547" t="str">
            <v>BASE JV</v>
          </cell>
          <cell r="I547" t="str">
            <v>CC &amp; MD</v>
          </cell>
          <cell r="J547" t="str">
            <v>EXTERNAL RELATIONS</v>
          </cell>
          <cell r="K547" t="str">
            <v>External Relations Manager</v>
          </cell>
          <cell r="L547" t="str">
            <v>ER Strategy &amp; Value Assurance Mgr</v>
          </cell>
          <cell r="M547" t="str">
            <v>CHIGBO ENENMO</v>
          </cell>
          <cell r="N547" t="str">
            <v>EXTERNAL RELATIONS</v>
          </cell>
          <cell r="O547" t="str">
            <v>SOKUNBI, ADEOLA</v>
          </cell>
          <cell r="P547" t="str">
            <v>O.SAMSON-OLAWALE@SHELL.COM</v>
          </cell>
          <cell r="Q547" t="str">
            <v>OPEX</v>
          </cell>
          <cell r="R547" t="str">
            <v>OPEX</v>
          </cell>
          <cell r="S547" t="str">
            <v>NON SAL</v>
          </cell>
          <cell r="T547" t="str">
            <v>N/A</v>
          </cell>
          <cell r="U547" t="str">
            <v>N/A</v>
          </cell>
          <cell r="V547" t="str">
            <v>C_OPSE_OIL_Z11</v>
          </cell>
          <cell r="W547" t="str">
            <v>P231 Production Operations</v>
          </cell>
          <cell r="X547" t="str">
            <v>S7200 Services</v>
          </cell>
          <cell r="Y547" t="str">
            <v>A2340 Overhead</v>
          </cell>
          <cell r="AB547">
            <v>241244429.39999998</v>
          </cell>
          <cell r="AC547">
            <v>0</v>
          </cell>
          <cell r="AD547">
            <v>790965.34229508194</v>
          </cell>
        </row>
        <row r="548">
          <cell r="A548">
            <v>112950</v>
          </cell>
          <cell r="B548" t="str">
            <v>PEB HSE COMPLIANCE</v>
          </cell>
          <cell r="C548">
            <v>112950</v>
          </cell>
          <cell r="D548" t="str">
            <v>PEB HSE COMPLIANCE (ENVIRONMENTAL LEGISLATION  &amp; SUBSCRIPTION )</v>
          </cell>
          <cell r="E548">
            <v>415006</v>
          </cell>
          <cell r="F548">
            <v>4150</v>
          </cell>
          <cell r="G548" t="str">
            <v>HSE</v>
          </cell>
          <cell r="H548" t="str">
            <v>BASE JV</v>
          </cell>
          <cell r="I548" t="str">
            <v>PRODUCTION</v>
          </cell>
          <cell r="J548" t="str">
            <v>PRODUCTION</v>
          </cell>
          <cell r="K548" t="str">
            <v>Asset Manager, Swamp East Hub</v>
          </cell>
          <cell r="L548" t="str">
            <v>Asset Management Integration Lead</v>
          </cell>
          <cell r="M548" t="str">
            <v>IRETI OMOTOSO</v>
          </cell>
          <cell r="N548" t="str">
            <v>PRODUCTION</v>
          </cell>
          <cell r="O548" t="str">
            <v>AZUBUIKE, JOHN</v>
          </cell>
          <cell r="P548" t="str">
            <v>SUNDAY.OTUU@SHELL.COM</v>
          </cell>
          <cell r="Q548" t="str">
            <v>OPEX</v>
          </cell>
          <cell r="R548" t="str">
            <v>OPEX</v>
          </cell>
          <cell r="S548" t="str">
            <v>NON SAL</v>
          </cell>
          <cell r="T548" t="str">
            <v>N/A</v>
          </cell>
          <cell r="U548" t="str">
            <v>N/A</v>
          </cell>
          <cell r="V548" t="str">
            <v>N/A</v>
          </cell>
          <cell r="W548" t="str">
            <v>P236.02 HSE</v>
          </cell>
          <cell r="X548" t="str">
            <v>S7200 Services</v>
          </cell>
          <cell r="Y548" t="str">
            <v>A2110 Production Operations</v>
          </cell>
          <cell r="AB548">
            <v>0</v>
          </cell>
          <cell r="AC548">
            <v>0</v>
          </cell>
          <cell r="AD548">
            <v>0</v>
          </cell>
        </row>
        <row r="549">
          <cell r="A549">
            <v>112951</v>
          </cell>
          <cell r="B549" t="str">
            <v>PEC HSE COMPLIANCE</v>
          </cell>
          <cell r="C549">
            <v>112951</v>
          </cell>
          <cell r="D549" t="str">
            <v>PEC HSE COMPLIANCE (ENVIRONMENTAL LEGISLATION  &amp; SUBSCRIPTION )</v>
          </cell>
          <cell r="E549">
            <v>415006</v>
          </cell>
          <cell r="F549">
            <v>4150</v>
          </cell>
          <cell r="G549" t="str">
            <v>HSE</v>
          </cell>
          <cell r="H549" t="str">
            <v>BASE JV</v>
          </cell>
          <cell r="I549" t="str">
            <v>PRODUCTION</v>
          </cell>
          <cell r="J549" t="str">
            <v>PRODUCTION</v>
          </cell>
          <cell r="K549" t="str">
            <v>Asset Manager, Swamp East Hub</v>
          </cell>
          <cell r="L549" t="str">
            <v>Asset Management Integration Lead</v>
          </cell>
          <cell r="M549" t="str">
            <v>IRETI OMOTOSO</v>
          </cell>
          <cell r="N549" t="str">
            <v>PRODUCTION</v>
          </cell>
          <cell r="O549" t="str">
            <v>AZUBUIKE, JOHN</v>
          </cell>
          <cell r="P549" t="str">
            <v>JACOB.OGOGO@SHELL.COM</v>
          </cell>
          <cell r="Q549" t="str">
            <v>OPEX</v>
          </cell>
          <cell r="R549" t="str">
            <v>OPEX</v>
          </cell>
          <cell r="S549" t="str">
            <v>NON SAL</v>
          </cell>
          <cell r="T549" t="str">
            <v>N/A</v>
          </cell>
          <cell r="U549" t="str">
            <v>N/A</v>
          </cell>
          <cell r="V549" t="str">
            <v>C_OPSE_OIL_Z11</v>
          </cell>
          <cell r="W549" t="str">
            <v>P236.02 HSE</v>
          </cell>
          <cell r="X549" t="str">
            <v>S7200 Services</v>
          </cell>
          <cell r="Y549" t="str">
            <v>A2110 Production Operations</v>
          </cell>
          <cell r="AB549">
            <v>6930000</v>
          </cell>
          <cell r="AC549">
            <v>0</v>
          </cell>
          <cell r="AD549">
            <v>22721.311475409835</v>
          </cell>
        </row>
        <row r="550">
          <cell r="A550">
            <v>113152</v>
          </cell>
          <cell r="B550" t="str">
            <v>OVERHEADS, GRA / BCO_PROFESSIONAL FEE</v>
          </cell>
          <cell r="C550">
            <v>112980</v>
          </cell>
          <cell r="D550" t="str">
            <v>OVERHEADS_LEGAL TRAVEL &amp; HOTEL</v>
          </cell>
          <cell r="E550">
            <v>415002</v>
          </cell>
          <cell r="F550">
            <v>4150</v>
          </cell>
          <cell r="G550" t="str">
            <v>G&amp;A</v>
          </cell>
          <cell r="H550" t="str">
            <v>BASE JV</v>
          </cell>
          <cell r="I550" t="str">
            <v>LEGAL/ BI</v>
          </cell>
          <cell r="J550" t="str">
            <v>LEGAL</v>
          </cell>
          <cell r="K550" t="str">
            <v>HoL Nigeria / Company Secretary</v>
          </cell>
          <cell r="L550" t="str">
            <v>Managing Counsel HSSE, Lands &amp;</v>
          </cell>
          <cell r="M550" t="str">
            <v>CHIGBO ENENMO</v>
          </cell>
          <cell r="N550" t="str">
            <v>LEGAL</v>
          </cell>
          <cell r="O550" t="str">
            <v>AJILIMA- ISAAC, HAWA</v>
          </cell>
          <cell r="P550" t="str">
            <v>KUMEN.AGHOMON@SHELL.COM</v>
          </cell>
          <cell r="Q550" t="str">
            <v>OPEX</v>
          </cell>
          <cell r="R550" t="str">
            <v>OPEX</v>
          </cell>
          <cell r="S550" t="str">
            <v>NON SAL</v>
          </cell>
          <cell r="T550" t="str">
            <v>N/A</v>
          </cell>
          <cell r="U550" t="str">
            <v>N/A</v>
          </cell>
          <cell r="V550" t="str">
            <v>C_OPSE_OIL_Z11</v>
          </cell>
          <cell r="W550" t="str">
            <v>P236.06 Finance and Taxation</v>
          </cell>
          <cell r="X550" t="str">
            <v>S7200 Services</v>
          </cell>
          <cell r="Y550" t="str">
            <v>A2340 Overhead</v>
          </cell>
          <cell r="AB550">
            <v>2846728</v>
          </cell>
          <cell r="AC550">
            <v>8701</v>
          </cell>
          <cell r="AD550">
            <v>18034.534426229508</v>
          </cell>
        </row>
        <row r="551">
          <cell r="A551">
            <v>112954</v>
          </cell>
          <cell r="B551" t="str">
            <v>PWB POLLUTION CLEAN UP</v>
          </cell>
          <cell r="C551">
            <v>112954</v>
          </cell>
          <cell r="D551" t="str">
            <v>PBW ENVIRONMENTAL AFFAIRS (ESI &amp; STUDIES MAPPING)</v>
          </cell>
          <cell r="E551">
            <v>415006</v>
          </cell>
          <cell r="F551">
            <v>4150</v>
          </cell>
          <cell r="G551" t="str">
            <v>HSE</v>
          </cell>
          <cell r="H551" t="str">
            <v>BASE JV</v>
          </cell>
          <cell r="I551" t="str">
            <v>PRODUCTION</v>
          </cell>
          <cell r="J551" t="str">
            <v>PRODUCTION</v>
          </cell>
          <cell r="K551" t="str">
            <v>Asset Manager, Swamp West Hub</v>
          </cell>
          <cell r="L551" t="str">
            <v>Asset Management Integration Lead</v>
          </cell>
          <cell r="M551" t="str">
            <v>IRETI OMOTOSO</v>
          </cell>
          <cell r="N551" t="str">
            <v>PRODUCTION</v>
          </cell>
          <cell r="O551" t="str">
            <v>COOKEY, GABRIEL</v>
          </cell>
          <cell r="P551" t="str">
            <v>MEZIE.ANABA@SHELL.COM</v>
          </cell>
          <cell r="Q551" t="str">
            <v>OPEX</v>
          </cell>
          <cell r="R551" t="str">
            <v>OPEX</v>
          </cell>
          <cell r="S551" t="str">
            <v>NON SAL</v>
          </cell>
          <cell r="T551" t="str">
            <v>N/A</v>
          </cell>
          <cell r="U551" t="str">
            <v>N/A</v>
          </cell>
          <cell r="V551" t="str">
            <v>C_OPSE_OIL_Z11</v>
          </cell>
          <cell r="W551" t="str">
            <v>P244.01 Other Production Expenses</v>
          </cell>
          <cell r="X551" t="str">
            <v>S7200 Services</v>
          </cell>
          <cell r="Y551" t="str">
            <v>A2110 Production Operations</v>
          </cell>
          <cell r="AB551">
            <v>178913165.20538399</v>
          </cell>
          <cell r="AC551">
            <v>0</v>
          </cell>
          <cell r="AD551">
            <v>586600.54165699671</v>
          </cell>
        </row>
        <row r="552">
          <cell r="A552">
            <v>112955</v>
          </cell>
          <cell r="B552" t="str">
            <v>OVERHEAD HR &amp; SERVICES-GEOSOLUTIONS</v>
          </cell>
          <cell r="C552">
            <v>112955</v>
          </cell>
          <cell r="D552" t="str">
            <v>ADMIN SERVICES COST -GEOSOLUTIONS</v>
          </cell>
          <cell r="E552">
            <v>415004</v>
          </cell>
          <cell r="F552">
            <v>4150</v>
          </cell>
          <cell r="G552" t="str">
            <v>G&amp;A</v>
          </cell>
          <cell r="H552" t="str">
            <v>BASE JV</v>
          </cell>
          <cell r="I552" t="str">
            <v>DEVELOPMENT</v>
          </cell>
          <cell r="J552" t="str">
            <v>DEVELOPMENT</v>
          </cell>
          <cell r="K552" t="str">
            <v>Manager, Geosolutions &amp; Onshore Studies</v>
          </cell>
          <cell r="L552" t="str">
            <v>Chief Geophysicist</v>
          </cell>
          <cell r="M552" t="str">
            <v>MOJEED OKUNADE</v>
          </cell>
          <cell r="N552" t="str">
            <v>DEVELOPMENT</v>
          </cell>
          <cell r="O552" t="str">
            <v>ENONCHE, VANESSA</v>
          </cell>
          <cell r="P552" t="str">
            <v>OLUFEMI.SEGUN@SHELL.COM</v>
          </cell>
          <cell r="Q552" t="str">
            <v>OPEX</v>
          </cell>
          <cell r="R552" t="str">
            <v>OPEX</v>
          </cell>
          <cell r="S552" t="str">
            <v>NON SAL</v>
          </cell>
          <cell r="T552" t="str">
            <v>N/A</v>
          </cell>
          <cell r="U552" t="str">
            <v>N/A</v>
          </cell>
          <cell r="V552" t="str">
            <v>C_OPSE_OIL_Z11</v>
          </cell>
          <cell r="W552" t="str">
            <v>P236.01 Technical Support</v>
          </cell>
          <cell r="X552" t="str">
            <v>S7200 Services</v>
          </cell>
          <cell r="Y552" t="str">
            <v>A2340 Overhead</v>
          </cell>
          <cell r="AB552">
            <v>13200306</v>
          </cell>
          <cell r="AC552">
            <v>9470</v>
          </cell>
          <cell r="AD552">
            <v>52749.691803278693</v>
          </cell>
        </row>
        <row r="553">
          <cell r="A553">
            <v>112957</v>
          </cell>
          <cell r="B553" t="str">
            <v>FLOWLINE INTEGRITY MANAGEMENT</v>
          </cell>
          <cell r="C553">
            <v>112957</v>
          </cell>
          <cell r="D553" t="str">
            <v>FLOWLINE INTEGRITY MANAGEMENT (MAINTENANCE OF PIPELINES, FLOWLINES AND RISERS - GAS )</v>
          </cell>
          <cell r="E553">
            <v>412003</v>
          </cell>
          <cell r="F553">
            <v>4120</v>
          </cell>
          <cell r="G553" t="str">
            <v>GAS</v>
          </cell>
          <cell r="H553" t="str">
            <v>BASE JV</v>
          </cell>
          <cell r="I553" t="str">
            <v>PRODUCTION</v>
          </cell>
          <cell r="J553" t="str">
            <v>PRODUCTION</v>
          </cell>
          <cell r="K553" t="str">
            <v>Pipeline Asset Manager</v>
          </cell>
          <cell r="L553" t="str">
            <v xml:space="preserve">	Production Support Manager                                                          </v>
          </cell>
          <cell r="M553" t="str">
            <v>IRETI OMOTOSO</v>
          </cell>
          <cell r="N553" t="str">
            <v>PRODUCTION</v>
          </cell>
          <cell r="O553" t="str">
            <v>AGUEGBOH, OBIORA</v>
          </cell>
          <cell r="P553" t="str">
            <v>IKECHUKWU.ODINACHI@SHELL.COM</v>
          </cell>
          <cell r="Q553" t="str">
            <v>OPEX</v>
          </cell>
          <cell r="R553" t="str">
            <v>OPEX</v>
          </cell>
          <cell r="S553" t="str">
            <v>NON SAL</v>
          </cell>
          <cell r="T553" t="str">
            <v>N/A</v>
          </cell>
          <cell r="U553" t="str">
            <v>N/A</v>
          </cell>
          <cell r="V553" t="str">
            <v>C_OPSE_OIL_Z11</v>
          </cell>
          <cell r="W553" t="str">
            <v>P231 Production Operations</v>
          </cell>
          <cell r="X553" t="str">
            <v>S7200 Services</v>
          </cell>
          <cell r="Y553" t="str">
            <v>A2110 Production Operations</v>
          </cell>
          <cell r="AB553">
            <v>82631600</v>
          </cell>
          <cell r="AC553">
            <v>346160</v>
          </cell>
          <cell r="AD553">
            <v>617083.27868852462</v>
          </cell>
        </row>
        <row r="554">
          <cell r="A554">
            <v>112958</v>
          </cell>
          <cell r="B554" t="str">
            <v>FOURTH PARTY PROJECTS-TRAVELS</v>
          </cell>
          <cell r="C554">
            <v>112958</v>
          </cell>
          <cell r="D554" t="str">
            <v>FOURTH PARTY PROJECTS-TRAVELS</v>
          </cell>
          <cell r="E554">
            <v>415002</v>
          </cell>
          <cell r="F554">
            <v>4150</v>
          </cell>
          <cell r="G554" t="str">
            <v>G&amp;A</v>
          </cell>
          <cell r="H554" t="str">
            <v>BASE JV</v>
          </cell>
          <cell r="I554" t="str">
            <v>PRODUCTION</v>
          </cell>
          <cell r="J554" t="str">
            <v>PRODUCTION</v>
          </cell>
          <cell r="K554" t="str">
            <v>Production Services Manager</v>
          </cell>
          <cell r="L554" t="str">
            <v>Logistics Manager</v>
          </cell>
          <cell r="M554" t="str">
            <v>IRETI OMOTOSO</v>
          </cell>
          <cell r="N554" t="str">
            <v>PRODUCTION</v>
          </cell>
          <cell r="O554" t="str">
            <v>OKEKE, JULIUS</v>
          </cell>
          <cell r="P554" t="str">
            <v>PETER.AKPOKODJE@SHELL.COM</v>
          </cell>
          <cell r="Q554" t="str">
            <v>OPEX</v>
          </cell>
          <cell r="R554" t="str">
            <v>OPEX</v>
          </cell>
          <cell r="S554" t="str">
            <v>NON SAL</v>
          </cell>
          <cell r="T554" t="str">
            <v>N/A</v>
          </cell>
          <cell r="U554" t="str">
            <v>N/A</v>
          </cell>
          <cell r="V554" t="str">
            <v>C_OPSE_OIL_Z11</v>
          </cell>
          <cell r="W554" t="str">
            <v>P236.07 Procurement Management</v>
          </cell>
          <cell r="X554" t="str">
            <v>S7200 Services</v>
          </cell>
          <cell r="Y554" t="str">
            <v>A2340 Overhead</v>
          </cell>
          <cell r="AB554">
            <v>2230000</v>
          </cell>
          <cell r="AC554">
            <v>2020</v>
          </cell>
          <cell r="AD554">
            <v>9331.4754098360645</v>
          </cell>
        </row>
        <row r="555">
          <cell r="A555">
            <v>112960</v>
          </cell>
          <cell r="B555" t="str">
            <v>GPO.GEN.CATERING</v>
          </cell>
          <cell r="C555">
            <v>112960</v>
          </cell>
          <cell r="D555" t="str">
            <v>STAFF WELFARE &amp; RECOGNITION</v>
          </cell>
          <cell r="E555">
            <v>415006</v>
          </cell>
          <cell r="F555">
            <v>4150</v>
          </cell>
          <cell r="G555" t="str">
            <v>HSE</v>
          </cell>
          <cell r="H555" t="str">
            <v>BASE JV</v>
          </cell>
          <cell r="I555" t="str">
            <v>PRODUCTION</v>
          </cell>
          <cell r="J555" t="str">
            <v>PRODUCTION</v>
          </cell>
          <cell r="K555" t="str">
            <v>Asset Manager, EA Hub</v>
          </cell>
          <cell r="L555" t="str">
            <v>Asset Management Integration Lead</v>
          </cell>
          <cell r="M555" t="str">
            <v>IRETI OMOTOSO</v>
          </cell>
          <cell r="N555" t="str">
            <v>PRODUCTION</v>
          </cell>
          <cell r="O555" t="str">
            <v>OLUMIDE, VICTORIA</v>
          </cell>
          <cell r="P555" t="str">
            <v>OGBONNA.NWACHI@SHELL.COM</v>
          </cell>
          <cell r="Q555" t="str">
            <v>OPEX</v>
          </cell>
          <cell r="R555" t="str">
            <v>OPEX</v>
          </cell>
          <cell r="S555" t="str">
            <v>NON SAL</v>
          </cell>
          <cell r="T555" t="str">
            <v>N/A</v>
          </cell>
          <cell r="U555" t="str">
            <v>N/A</v>
          </cell>
          <cell r="V555" t="str">
            <v>N_EAZZ_OFS_N01</v>
          </cell>
          <cell r="W555" t="str">
            <v>P231 Production Operations</v>
          </cell>
          <cell r="X555" t="str">
            <v>S7200 Services</v>
          </cell>
          <cell r="Y555" t="str">
            <v>A2110 Production Operations</v>
          </cell>
          <cell r="AB555">
            <v>29422750</v>
          </cell>
          <cell r="AC555">
            <v>0</v>
          </cell>
          <cell r="AD555">
            <v>96468.032786885247</v>
          </cell>
        </row>
        <row r="556">
          <cell r="A556">
            <v>112961</v>
          </cell>
          <cell r="B556" t="str">
            <v>OVERHEADS EPG-PE</v>
          </cell>
          <cell r="C556">
            <v>112961</v>
          </cell>
          <cell r="D556" t="str">
            <v>OVERHEADS EPG-PE (ADMIN SERVICES COST)</v>
          </cell>
          <cell r="E556">
            <v>415002</v>
          </cell>
          <cell r="F556">
            <v>4150</v>
          </cell>
          <cell r="G556" t="str">
            <v>G&amp;A</v>
          </cell>
          <cell r="H556" t="str">
            <v>BASE JV</v>
          </cell>
          <cell r="I556" t="str">
            <v>PRODUCTION</v>
          </cell>
          <cell r="J556" t="str">
            <v>PRODUCTION</v>
          </cell>
          <cell r="K556" t="str">
            <v>Asset Manager, Land East Hub</v>
          </cell>
          <cell r="L556" t="str">
            <v>Asset Management Integration Lead</v>
          </cell>
          <cell r="M556" t="str">
            <v>IRETI OMOTOSO</v>
          </cell>
          <cell r="N556" t="str">
            <v>PRODUCTION</v>
          </cell>
          <cell r="O556" t="str">
            <v>ADEDIRAN, ADEWALE</v>
          </cell>
          <cell r="P556" t="str">
            <v>RUTH.OLUWOLE@SHELL.COM</v>
          </cell>
          <cell r="Q556" t="str">
            <v>OPEX</v>
          </cell>
          <cell r="R556" t="str">
            <v>OPEX</v>
          </cell>
          <cell r="S556" t="str">
            <v>NON SAL</v>
          </cell>
          <cell r="T556" t="str">
            <v>N/A</v>
          </cell>
          <cell r="U556" t="str">
            <v>N/A</v>
          </cell>
          <cell r="V556" t="str">
            <v>C_OPSE_OIL_Z11</v>
          </cell>
          <cell r="W556" t="str">
            <v>P231 Production Operations</v>
          </cell>
          <cell r="X556" t="str">
            <v>S7200 Services</v>
          </cell>
          <cell r="Y556" t="str">
            <v>A2110 Production Operations</v>
          </cell>
          <cell r="AB556">
            <v>2820000</v>
          </cell>
          <cell r="AC556">
            <v>2344</v>
          </cell>
          <cell r="AD556">
            <v>11589.901639344262</v>
          </cell>
        </row>
        <row r="557">
          <cell r="A557">
            <v>102744</v>
          </cell>
          <cell r="B557" t="str">
            <v>COMMRELATIONSLANDAREA</v>
          </cell>
          <cell r="C557">
            <v>112997</v>
          </cell>
          <cell r="D557" t="str">
            <v>OVERHEADS, SOCIAL PERFORMANCE &amp; COMMUNITY AFFAIRS (HOTELS AND TRAVEL)</v>
          </cell>
          <cell r="E557">
            <v>415008</v>
          </cell>
          <cell r="F557">
            <v>4150</v>
          </cell>
          <cell r="G557" t="str">
            <v>G&amp;A</v>
          </cell>
          <cell r="H557" t="str">
            <v>BASE JV</v>
          </cell>
          <cell r="I557" t="str">
            <v>CC &amp; MD</v>
          </cell>
          <cell r="J557" t="str">
            <v>EXTERNAL RELATIONS</v>
          </cell>
          <cell r="K557" t="str">
            <v>External Relations Manager</v>
          </cell>
          <cell r="L557" t="str">
            <v>Stakeholder Relations Manager</v>
          </cell>
          <cell r="M557" t="str">
            <v>CHIGBO ENENMO</v>
          </cell>
          <cell r="N557" t="str">
            <v>EXTERNAL RELATIONS</v>
          </cell>
          <cell r="O557" t="str">
            <v>SOKUNBI, ADEOLA</v>
          </cell>
          <cell r="P557" t="str">
            <v>O.SAMSON-OLAWALE@SHELL.COM</v>
          </cell>
          <cell r="Q557" t="str">
            <v>OPEX</v>
          </cell>
          <cell r="R557" t="str">
            <v>OPEX</v>
          </cell>
          <cell r="S557" t="str">
            <v>NON SAL</v>
          </cell>
          <cell r="T557" t="str">
            <v>N/A</v>
          </cell>
          <cell r="U557" t="str">
            <v>N/A</v>
          </cell>
          <cell r="V557" t="str">
            <v>N/A</v>
          </cell>
          <cell r="W557" t="str">
            <v>P236.08 Overhead (SCD)</v>
          </cell>
          <cell r="X557" t="str">
            <v>S7200 Services</v>
          </cell>
          <cell r="Y557" t="str">
            <v>A2340 Overhead</v>
          </cell>
          <cell r="AB557">
            <v>0</v>
          </cell>
          <cell r="AC557">
            <v>0</v>
          </cell>
          <cell r="AD557">
            <v>0</v>
          </cell>
        </row>
        <row r="558">
          <cell r="A558">
            <v>104228</v>
          </cell>
          <cell r="B558" t="str">
            <v>OVERHEADSCOMMUNITYRELATIONS</v>
          </cell>
          <cell r="C558">
            <v>112997</v>
          </cell>
          <cell r="D558" t="str">
            <v>OVERHEADS, SOCIAL PERFORMANCE &amp; COMMUNITY AFFAIRS (HOTELS AND TRAVEL)</v>
          </cell>
          <cell r="E558">
            <v>415008</v>
          </cell>
          <cell r="F558">
            <v>4150</v>
          </cell>
          <cell r="G558" t="str">
            <v>G&amp;A</v>
          </cell>
          <cell r="H558" t="str">
            <v>BASE JV</v>
          </cell>
          <cell r="I558" t="str">
            <v>CC &amp; MD</v>
          </cell>
          <cell r="J558" t="str">
            <v>EXTERNAL RELATIONS</v>
          </cell>
          <cell r="K558" t="str">
            <v>External Relations Manager</v>
          </cell>
          <cell r="L558" t="str">
            <v>Stakeholder Relations Manager</v>
          </cell>
          <cell r="M558" t="str">
            <v>CHIGBO ENENMO</v>
          </cell>
          <cell r="N558" t="str">
            <v>EXTERNAL RELATIONS</v>
          </cell>
          <cell r="O558" t="str">
            <v>SOKUNBI, ADEOLA</v>
          </cell>
          <cell r="P558" t="str">
            <v>O.SAMSON-OLAWALE@SHELL.COM</v>
          </cell>
          <cell r="Q558" t="str">
            <v>OPEX</v>
          </cell>
          <cell r="R558" t="str">
            <v>OPEX</v>
          </cell>
          <cell r="S558" t="str">
            <v>NON SAL</v>
          </cell>
          <cell r="T558" t="str">
            <v>N/A</v>
          </cell>
          <cell r="U558" t="str">
            <v>N/A</v>
          </cell>
          <cell r="V558" t="str">
            <v>N/A</v>
          </cell>
          <cell r="W558" t="str">
            <v>P236.08 Overhead (SCD)</v>
          </cell>
          <cell r="X558" t="str">
            <v>S7200 Services</v>
          </cell>
          <cell r="Y558" t="str">
            <v>A2340 Overhead</v>
          </cell>
          <cell r="AB558">
            <v>0</v>
          </cell>
          <cell r="AC558">
            <v>0</v>
          </cell>
          <cell r="AD558">
            <v>0</v>
          </cell>
        </row>
        <row r="559">
          <cell r="A559">
            <v>112997</v>
          </cell>
          <cell r="B559" t="str">
            <v>SCD OVERHEADS, HOTELS &amp; TRAVEL</v>
          </cell>
          <cell r="C559">
            <v>112997</v>
          </cell>
          <cell r="D559" t="str">
            <v>OVERHEADS, SOCIAL PERFORMANCE &amp; COMMUNITY AFFAIRS (HOTELS AND TRAVEL)</v>
          </cell>
          <cell r="E559">
            <v>415008</v>
          </cell>
          <cell r="F559">
            <v>4150</v>
          </cell>
          <cell r="G559" t="str">
            <v>G&amp;A</v>
          </cell>
          <cell r="H559" t="str">
            <v>BASE JV</v>
          </cell>
          <cell r="I559" t="str">
            <v>CC &amp; MD</v>
          </cell>
          <cell r="J559" t="str">
            <v>EXTERNAL RELATIONS</v>
          </cell>
          <cell r="K559" t="str">
            <v>External Relations Manager</v>
          </cell>
          <cell r="L559" t="str">
            <v>ER Strategy &amp; Value Assurance Mgr</v>
          </cell>
          <cell r="M559" t="str">
            <v>CHIGBO ENENMO</v>
          </cell>
          <cell r="N559" t="str">
            <v>EXTERNAL RELATIONS</v>
          </cell>
          <cell r="O559" t="str">
            <v>SOKUNBI, ADEOLA</v>
          </cell>
          <cell r="P559" t="str">
            <v>O.SAMSON-OLAWALE@SHELL.COM</v>
          </cell>
          <cell r="Q559" t="str">
            <v>OPEX</v>
          </cell>
          <cell r="R559" t="str">
            <v>OPEX</v>
          </cell>
          <cell r="S559" t="str">
            <v>NON SAL</v>
          </cell>
          <cell r="T559" t="str">
            <v>N/A</v>
          </cell>
          <cell r="U559" t="str">
            <v>N/A</v>
          </cell>
          <cell r="V559" t="str">
            <v>C_OPSE_OIL_Z11</v>
          </cell>
          <cell r="W559" t="str">
            <v>P231 Production Operations</v>
          </cell>
          <cell r="X559" t="str">
            <v>S7200 Services</v>
          </cell>
          <cell r="Y559" t="str">
            <v>A2340 Overhead</v>
          </cell>
          <cell r="AB559">
            <v>47180000</v>
          </cell>
          <cell r="AC559">
            <v>62300</v>
          </cell>
          <cell r="AD559">
            <v>216988.52459016393</v>
          </cell>
        </row>
        <row r="560">
          <cell r="A560">
            <v>113014</v>
          </cell>
          <cell r="B560" t="str">
            <v>PEC COMMUNITY RELATIONS</v>
          </cell>
          <cell r="C560">
            <v>113014</v>
          </cell>
          <cell r="D560" t="str">
            <v>COMMUNITY RELATIONS SWAMP 1 - CR STAFF (CAPACITY BUILDING )</v>
          </cell>
          <cell r="E560">
            <v>415008</v>
          </cell>
          <cell r="F560">
            <v>4150</v>
          </cell>
          <cell r="G560" t="str">
            <v>CDPA</v>
          </cell>
          <cell r="H560" t="str">
            <v>BASE JV</v>
          </cell>
          <cell r="I560" t="str">
            <v>PRODUCTION</v>
          </cell>
          <cell r="J560" t="str">
            <v>PRODUCTION</v>
          </cell>
          <cell r="K560" t="str">
            <v>Asset Manager, Swamp East Hub</v>
          </cell>
          <cell r="L560" t="str">
            <v>Asset Management Integration Lead</v>
          </cell>
          <cell r="M560" t="str">
            <v>IRETI OMOTOSO</v>
          </cell>
          <cell r="N560" t="str">
            <v>PRODUCTION</v>
          </cell>
          <cell r="O560" t="str">
            <v>AZUBUIKE, JOHN</v>
          </cell>
          <cell r="P560" t="str">
            <v>APOLLOS.NALE@SHELL.COM</v>
          </cell>
          <cell r="Q560" t="str">
            <v>OPEX</v>
          </cell>
          <cell r="R560" t="str">
            <v>OPEX</v>
          </cell>
          <cell r="S560" t="str">
            <v>NON SAL</v>
          </cell>
          <cell r="T560" t="str">
            <v>N/A</v>
          </cell>
          <cell r="U560" t="str">
            <v>N/A</v>
          </cell>
          <cell r="V560" t="str">
            <v>N/A</v>
          </cell>
          <cell r="W560" t="str">
            <v>P231 Production Operations</v>
          </cell>
          <cell r="X560" t="str">
            <v>S7200 Services</v>
          </cell>
          <cell r="Y560" t="str">
            <v>A2110 Production Operations</v>
          </cell>
          <cell r="AB560">
            <v>0</v>
          </cell>
          <cell r="AC560">
            <v>0</v>
          </cell>
          <cell r="AD560">
            <v>0</v>
          </cell>
        </row>
        <row r="561">
          <cell r="A561" t="str">
            <v>O.NG.PCE.BNF.CRC.71300T</v>
          </cell>
          <cell r="B561" t="str">
            <v>BONNY COMMUNITY RELATIONS TRAINING/DEV</v>
          </cell>
          <cell r="C561">
            <v>113014</v>
          </cell>
          <cell r="D561" t="str">
            <v>COMMUNITY RELATIONS SWAMP 1 - CR STAFF (CAPACITY BUILDING )</v>
          </cell>
          <cell r="E561">
            <v>415008</v>
          </cell>
          <cell r="F561">
            <v>4150</v>
          </cell>
          <cell r="G561" t="str">
            <v>CDPA</v>
          </cell>
          <cell r="H561" t="str">
            <v>BASE JV</v>
          </cell>
          <cell r="I561" t="str">
            <v>PRODUCTION</v>
          </cell>
          <cell r="J561" t="str">
            <v>PRODUCTION</v>
          </cell>
          <cell r="K561" t="str">
            <v>Asset Manager, Swamp East Hub</v>
          </cell>
          <cell r="L561" t="str">
            <v>Asset Management Integration Lead</v>
          </cell>
          <cell r="M561" t="str">
            <v>IRETI OMOTOSO</v>
          </cell>
          <cell r="N561" t="str">
            <v>PRODUCTION</v>
          </cell>
          <cell r="O561" t="str">
            <v>AZUBUIKE, JOHN</v>
          </cell>
          <cell r="P561" t="str">
            <v>APOLLOS.NALE@SHELL.COM</v>
          </cell>
          <cell r="Q561" t="str">
            <v>OPEX</v>
          </cell>
          <cell r="R561" t="str">
            <v>OPEX</v>
          </cell>
          <cell r="S561" t="str">
            <v>NON SAL</v>
          </cell>
          <cell r="T561" t="str">
            <v>N/A</v>
          </cell>
          <cell r="U561" t="str">
            <v>N/A</v>
          </cell>
          <cell r="V561" t="str">
            <v>N/A</v>
          </cell>
          <cell r="W561" t="str">
            <v>P231 Production Operations</v>
          </cell>
          <cell r="X561" t="str">
            <v>S7200 Services</v>
          </cell>
          <cell r="Y561" t="str">
            <v>A2110 Production Operations</v>
          </cell>
          <cell r="AB561">
            <v>0</v>
          </cell>
          <cell r="AC561">
            <v>0</v>
          </cell>
          <cell r="AD561">
            <v>0</v>
          </cell>
        </row>
        <row r="562">
          <cell r="A562">
            <v>113022</v>
          </cell>
          <cell r="B562" t="str">
            <v xml:space="preserve">PWB COMMUNITY GENERATOR OPERATE </v>
          </cell>
          <cell r="C562">
            <v>113022</v>
          </cell>
          <cell r="D562" t="str">
            <v>PWB COMMUNITY GENERATOR OPERATE  (CD - ELECTRIFICATION)</v>
          </cell>
          <cell r="E562">
            <v>415008</v>
          </cell>
          <cell r="F562">
            <v>4150</v>
          </cell>
          <cell r="G562" t="str">
            <v>CDPA</v>
          </cell>
          <cell r="H562" t="str">
            <v>BASE JV</v>
          </cell>
          <cell r="I562" t="str">
            <v>PRODUCTION</v>
          </cell>
          <cell r="J562" t="str">
            <v>PRODUCTION</v>
          </cell>
          <cell r="K562" t="str">
            <v>Asset Manager, Swamp West Hub</v>
          </cell>
          <cell r="L562" t="str">
            <v>Asset Management Integration Lead</v>
          </cell>
          <cell r="M562" t="str">
            <v>IRETI OMOTOSO</v>
          </cell>
          <cell r="N562" t="str">
            <v>PRODUCTION</v>
          </cell>
          <cell r="O562" t="str">
            <v>COOKEY, GABRIEL</v>
          </cell>
          <cell r="P562" t="str">
            <v>OLALEKAN.L.DANIEL@SHELL.COM</v>
          </cell>
          <cell r="Q562" t="str">
            <v>OPEX</v>
          </cell>
          <cell r="R562" t="str">
            <v>OPEX</v>
          </cell>
          <cell r="S562" t="str">
            <v>NON SAL</v>
          </cell>
          <cell r="T562" t="str">
            <v>N/A</v>
          </cell>
          <cell r="U562" t="str">
            <v>N/A</v>
          </cell>
          <cell r="V562" t="str">
            <v>C_OPSE_OIL_Z11</v>
          </cell>
          <cell r="W562" t="str">
            <v>P231 Production Operations</v>
          </cell>
          <cell r="X562" t="str">
            <v>S7200 Services</v>
          </cell>
          <cell r="Y562" t="str">
            <v>A2110 Production Operations</v>
          </cell>
          <cell r="AB562">
            <v>328111699.92000002</v>
          </cell>
          <cell r="AC562">
            <v>0</v>
          </cell>
          <cell r="AD562">
            <v>1075776.0653114754</v>
          </cell>
        </row>
        <row r="563">
          <cell r="A563">
            <v>112969</v>
          </cell>
          <cell r="B563" t="str">
            <v>PNP PRODUCTION OPS EXCELLENCE</v>
          </cell>
          <cell r="C563">
            <v>112969</v>
          </cell>
          <cell r="D563" t="str">
            <v>P&amp;T PRODUCTION OPS EXCELLENCE</v>
          </cell>
          <cell r="E563">
            <v>413001</v>
          </cell>
          <cell r="F563">
            <v>4130</v>
          </cell>
          <cell r="G563" t="str">
            <v>OF-MTCE</v>
          </cell>
          <cell r="H563" t="str">
            <v>BASE JV</v>
          </cell>
          <cell r="I563" t="str">
            <v>PRODUCTION</v>
          </cell>
          <cell r="J563" t="str">
            <v>PRODUCTION</v>
          </cell>
          <cell r="K563" t="str">
            <v>Production Services Manager</v>
          </cell>
          <cell r="L563" t="str">
            <v>WRFM &amp; Smartfield Manager</v>
          </cell>
          <cell r="M563" t="str">
            <v>IRETI OMOTOSO</v>
          </cell>
          <cell r="N563" t="str">
            <v>PRODUCTION</v>
          </cell>
          <cell r="O563" t="str">
            <v>ADEPOJU, OPEYEMI</v>
          </cell>
          <cell r="P563" t="str">
            <v>MARTINS.AMOS@SHELL.COM</v>
          </cell>
          <cell r="Q563" t="str">
            <v>OPEX</v>
          </cell>
          <cell r="R563" t="str">
            <v>OPEX</v>
          </cell>
          <cell r="S563" t="str">
            <v>NON SAL</v>
          </cell>
          <cell r="T563" t="str">
            <v>N/A</v>
          </cell>
          <cell r="U563" t="str">
            <v>N/A</v>
          </cell>
          <cell r="V563" t="str">
            <v>C_OPSE_OIL_Z11</v>
          </cell>
          <cell r="W563" t="str">
            <v>P231 Production Operations</v>
          </cell>
          <cell r="X563" t="str">
            <v>S7200 Services</v>
          </cell>
          <cell r="Y563" t="str">
            <v>A2170 Direct Mngt and Overheads</v>
          </cell>
          <cell r="AB563">
            <v>57000000</v>
          </cell>
          <cell r="AC563">
            <v>25000</v>
          </cell>
          <cell r="AD563">
            <v>211885.24590163934</v>
          </cell>
        </row>
        <row r="564">
          <cell r="A564">
            <v>112971</v>
          </cell>
          <cell r="B564" t="str">
            <v xml:space="preserve">PWB COMMUNITY RELATIONS -FUEL           </v>
          </cell>
          <cell r="C564">
            <v>112971</v>
          </cell>
          <cell r="D564" t="str">
            <v xml:space="preserve">PWB COMMUNITY RELATIONS -FUEL           </v>
          </cell>
          <cell r="E564">
            <v>415008</v>
          </cell>
          <cell r="F564">
            <v>4150</v>
          </cell>
          <cell r="G564" t="str">
            <v>CDPA</v>
          </cell>
          <cell r="H564" t="str">
            <v>BASE JV</v>
          </cell>
          <cell r="I564" t="str">
            <v>PRODUCTION</v>
          </cell>
          <cell r="J564" t="str">
            <v>PRODUCTION</v>
          </cell>
          <cell r="K564" t="str">
            <v>Asset Manager, Swamp West Hub</v>
          </cell>
          <cell r="L564" t="str">
            <v>Asset Management Integration Lead</v>
          </cell>
          <cell r="M564" t="str">
            <v>IRETI OMOTOSO</v>
          </cell>
          <cell r="N564" t="str">
            <v>PRODUCTION</v>
          </cell>
          <cell r="O564" t="str">
            <v>COOKEY, GABRIEL</v>
          </cell>
          <cell r="P564" t="str">
            <v>OGBONNA.ONUGHA@SHELL.COM</v>
          </cell>
          <cell r="Q564" t="str">
            <v>OPEX</v>
          </cell>
          <cell r="R564" t="str">
            <v>OPEX</v>
          </cell>
          <cell r="S564" t="str">
            <v>NON SAL</v>
          </cell>
          <cell r="T564" t="str">
            <v>N/A</v>
          </cell>
          <cell r="U564" t="str">
            <v>N/A</v>
          </cell>
          <cell r="V564" t="str">
            <v>N/A</v>
          </cell>
          <cell r="W564" t="str">
            <v>P236.08 Overhead (SCD)</v>
          </cell>
          <cell r="X564" t="str">
            <v>S7200 Services</v>
          </cell>
          <cell r="Y564" t="str">
            <v>A2340 Overhead</v>
          </cell>
          <cell r="AB564">
            <v>0</v>
          </cell>
          <cell r="AC564">
            <v>0</v>
          </cell>
          <cell r="AD564">
            <v>0</v>
          </cell>
        </row>
        <row r="565">
          <cell r="A565">
            <v>112972</v>
          </cell>
          <cell r="B565" t="str">
            <v>PWB GENERAL OVERHEAD</v>
          </cell>
          <cell r="C565">
            <v>112972</v>
          </cell>
          <cell r="D565" t="str">
            <v>PWB GENERAL OVERHEAD (LABOUR CONTRACT)</v>
          </cell>
          <cell r="E565">
            <v>415004</v>
          </cell>
          <cell r="F565">
            <v>4150</v>
          </cell>
          <cell r="G565" t="str">
            <v>G&amp;A</v>
          </cell>
          <cell r="H565" t="str">
            <v>BASE JV</v>
          </cell>
          <cell r="I565" t="str">
            <v>PRODUCTION</v>
          </cell>
          <cell r="J565" t="str">
            <v>PRODUCTION</v>
          </cell>
          <cell r="K565" t="str">
            <v>Asset Manager, Swamp West Hub</v>
          </cell>
          <cell r="L565" t="str">
            <v>Asset Management Integration Lead</v>
          </cell>
          <cell r="M565" t="str">
            <v>IRETI OMOTOSO</v>
          </cell>
          <cell r="N565" t="str">
            <v>PRODUCTION</v>
          </cell>
          <cell r="O565" t="str">
            <v>COOKEY, GABRIEL</v>
          </cell>
          <cell r="P565" t="str">
            <v>RICHARD.ITENE@SHELL.COM</v>
          </cell>
          <cell r="Q565" t="str">
            <v>OPEX</v>
          </cell>
          <cell r="R565" t="str">
            <v>OPEX</v>
          </cell>
          <cell r="S565" t="str">
            <v>NON SAL</v>
          </cell>
          <cell r="T565" t="str">
            <v>N/A</v>
          </cell>
          <cell r="U565" t="str">
            <v>N/A</v>
          </cell>
          <cell r="V565" t="str">
            <v>C_OPSE_OIL_Z11</v>
          </cell>
          <cell r="W565" t="str">
            <v>P231 Production Operations</v>
          </cell>
          <cell r="X565" t="str">
            <v>S7200 Services</v>
          </cell>
          <cell r="Y565" t="str">
            <v>A2110 Production Operations</v>
          </cell>
          <cell r="AB565">
            <v>24110708.414694004</v>
          </cell>
          <cell r="AC565">
            <v>0</v>
          </cell>
          <cell r="AD565">
            <v>79051.50299899673</v>
          </cell>
        </row>
        <row r="566">
          <cell r="A566">
            <v>112973</v>
          </cell>
          <cell r="B566" t="str">
            <v>PWB POLLUTION CLEAN UP</v>
          </cell>
          <cell r="C566">
            <v>112973</v>
          </cell>
          <cell r="D566" t="str">
            <v>PBW ENVIRONMENTAL AFFAIRS (FIRE DRILLS &amp; OPERATIONS)</v>
          </cell>
          <cell r="E566">
            <v>415006</v>
          </cell>
          <cell r="F566">
            <v>4150</v>
          </cell>
          <cell r="G566" t="str">
            <v>HSE</v>
          </cell>
          <cell r="H566" t="str">
            <v>BASE JV</v>
          </cell>
          <cell r="I566" t="str">
            <v>PRODUCTION</v>
          </cell>
          <cell r="J566" t="str">
            <v>PRODUCTION</v>
          </cell>
          <cell r="K566" t="str">
            <v>Asset Manager, Swamp West Hub</v>
          </cell>
          <cell r="L566" t="str">
            <v>Asset Management Integration Lead</v>
          </cell>
          <cell r="M566" t="str">
            <v>IRETI OMOTOSO</v>
          </cell>
          <cell r="N566" t="str">
            <v>PRODUCTION</v>
          </cell>
          <cell r="O566" t="str">
            <v>COOKEY, GABRIEL</v>
          </cell>
          <cell r="P566" t="str">
            <v>MEZIE.ANABA@SHELL.COM</v>
          </cell>
          <cell r="Q566" t="str">
            <v>OPEX</v>
          </cell>
          <cell r="R566" t="str">
            <v>OPEX</v>
          </cell>
          <cell r="S566" t="str">
            <v>NON SAL</v>
          </cell>
          <cell r="T566" t="str">
            <v>N/A</v>
          </cell>
          <cell r="U566" t="str">
            <v>N/A</v>
          </cell>
          <cell r="V566" t="str">
            <v>C_OPSE_OIL_Z11</v>
          </cell>
          <cell r="W566" t="str">
            <v>P244.01 Other Production Expenses</v>
          </cell>
          <cell r="X566" t="str">
            <v>S7200 Services</v>
          </cell>
          <cell r="Y566" t="str">
            <v>A2110 Production Operations</v>
          </cell>
          <cell r="AB566">
            <v>4000000</v>
          </cell>
          <cell r="AC566">
            <v>49375.649999999994</v>
          </cell>
          <cell r="AD566">
            <v>62490.404098360654</v>
          </cell>
        </row>
        <row r="567">
          <cell r="A567">
            <v>112974</v>
          </cell>
          <cell r="B567" t="str">
            <v>PWC GENERAL OVERHEAD</v>
          </cell>
          <cell r="C567">
            <v>112974</v>
          </cell>
          <cell r="D567" t="str">
            <v>PWC GENERAL OVERHEAD (LABOUR CONTRACT)</v>
          </cell>
          <cell r="E567">
            <v>415002</v>
          </cell>
          <cell r="F567">
            <v>4150</v>
          </cell>
          <cell r="G567" t="str">
            <v>G&amp;A</v>
          </cell>
          <cell r="H567" t="str">
            <v>BASE JV</v>
          </cell>
          <cell r="I567" t="str">
            <v>PRODUCTION</v>
          </cell>
          <cell r="J567" t="str">
            <v>PRODUCTION</v>
          </cell>
          <cell r="K567" t="str">
            <v>Asset Manager, Swamp West Hub</v>
          </cell>
          <cell r="L567" t="str">
            <v>Asset Management Integration Lead</v>
          </cell>
          <cell r="M567" t="str">
            <v>IRETI OMOTOSO</v>
          </cell>
          <cell r="N567" t="str">
            <v>PRODUCTION</v>
          </cell>
          <cell r="O567" t="str">
            <v>COOKEY, GABRIEL</v>
          </cell>
          <cell r="P567" t="str">
            <v>RICHARD.ITENE@SHELL.COM</v>
          </cell>
          <cell r="Q567" t="str">
            <v>OPEX</v>
          </cell>
          <cell r="R567" t="str">
            <v>OPEX</v>
          </cell>
          <cell r="S567" t="str">
            <v>NON SAL</v>
          </cell>
          <cell r="T567" t="str">
            <v>N/A</v>
          </cell>
          <cell r="U567" t="str">
            <v>N/A</v>
          </cell>
          <cell r="V567" t="str">
            <v>C_OPSE_OIL_Z11</v>
          </cell>
          <cell r="W567" t="str">
            <v>P231 Production Operations</v>
          </cell>
          <cell r="X567" t="str">
            <v>S7200 Services</v>
          </cell>
          <cell r="Y567" t="str">
            <v>A2110 Production Operations</v>
          </cell>
          <cell r="AB567">
            <v>74993883.357152745</v>
          </cell>
          <cell r="AC567">
            <v>0</v>
          </cell>
          <cell r="AD567">
            <v>245881.58477754999</v>
          </cell>
        </row>
        <row r="568">
          <cell r="A568">
            <v>112978</v>
          </cell>
          <cell r="B568" t="str">
            <v>OVERHEAD FACILITIES &amp; LOGISTICS - ONSHORE STUDIES</v>
          </cell>
          <cell r="C568">
            <v>112978</v>
          </cell>
          <cell r="D568" t="str">
            <v>HOTEL AND TRAVEL - ODC MANAGER</v>
          </cell>
          <cell r="E568">
            <v>415002</v>
          </cell>
          <cell r="F568">
            <v>4150</v>
          </cell>
          <cell r="G568" t="str">
            <v>G&amp;A</v>
          </cell>
          <cell r="H568" t="str">
            <v>BASE JV</v>
          </cell>
          <cell r="I568" t="str">
            <v>DEVELOPMENT</v>
          </cell>
          <cell r="J568" t="str">
            <v>DEVELOPMENT</v>
          </cell>
          <cell r="K568" t="str">
            <v>Manager, Geosolutions &amp; Onshore Studies</v>
          </cell>
          <cell r="L568" t="str">
            <v>Subsurface Studies Mgr Onshore Oil</v>
          </cell>
          <cell r="M568" t="str">
            <v>MOJEED OKUNADE</v>
          </cell>
          <cell r="N568" t="str">
            <v>DEVELOPMENT</v>
          </cell>
          <cell r="O568" t="str">
            <v>ENONCHE, VANESSA</v>
          </cell>
          <cell r="P568" t="str">
            <v>REGGY.NDUKWE@SHELL.COM</v>
          </cell>
          <cell r="Q568" t="str">
            <v>OPEX</v>
          </cell>
          <cell r="R568" t="str">
            <v>OPEX</v>
          </cell>
          <cell r="S568" t="str">
            <v>NON SAL</v>
          </cell>
          <cell r="T568" t="str">
            <v>N/A</v>
          </cell>
          <cell r="U568" t="str">
            <v>N/A</v>
          </cell>
          <cell r="V568" t="str">
            <v>C_OPSE_OIL_Z11</v>
          </cell>
          <cell r="W568" t="str">
            <v>P236.01 Technical Support</v>
          </cell>
          <cell r="X568" t="str">
            <v>S7200 Services</v>
          </cell>
          <cell r="Y568" t="str">
            <v>A2340 Overhead</v>
          </cell>
          <cell r="AB568">
            <v>12033024</v>
          </cell>
          <cell r="AC568">
            <v>0</v>
          </cell>
          <cell r="AD568">
            <v>39452.537704918032</v>
          </cell>
        </row>
        <row r="569">
          <cell r="A569" t="str">
            <v>O.NG.PBW.ECF.CGC.71300</v>
          </cell>
          <cell r="B569" t="str">
            <v>PBW ESCRAVOS BEACH F/S FACIL  COMMUNITY GENERATOR OPERATE</v>
          </cell>
          <cell r="C569">
            <v>113022</v>
          </cell>
          <cell r="D569" t="str">
            <v>PWB COMMUNITY GENERATOR OPERATE  (CD - ELECTRIFICATION)</v>
          </cell>
          <cell r="E569">
            <v>415008</v>
          </cell>
          <cell r="F569">
            <v>4150</v>
          </cell>
          <cell r="G569" t="str">
            <v>CDPA</v>
          </cell>
          <cell r="H569" t="str">
            <v>BASE JV</v>
          </cell>
          <cell r="I569" t="str">
            <v>PRODUCTION</v>
          </cell>
          <cell r="J569" t="str">
            <v>PRODUCTION</v>
          </cell>
          <cell r="K569" t="str">
            <v>Asset Manager, Swamp West Hub</v>
          </cell>
          <cell r="L569" t="str">
            <v>Asset Management Integration Lead</v>
          </cell>
          <cell r="M569" t="str">
            <v>IRETI OMOTOSO</v>
          </cell>
          <cell r="N569" t="str">
            <v>PRODUCTION</v>
          </cell>
          <cell r="O569" t="str">
            <v>COOKEY, GABRIEL</v>
          </cell>
          <cell r="P569" t="str">
            <v>OLALEKAN.L.DANIEL@SHELL.COM</v>
          </cell>
          <cell r="Q569" t="str">
            <v>OPEX</v>
          </cell>
          <cell r="R569" t="str">
            <v>OPEX</v>
          </cell>
          <cell r="S569" t="str">
            <v>NON SAL</v>
          </cell>
          <cell r="T569" t="str">
            <v>N/A</v>
          </cell>
          <cell r="U569" t="str">
            <v>N/A</v>
          </cell>
          <cell r="V569" t="str">
            <v>N/A</v>
          </cell>
          <cell r="W569" t="str">
            <v>P231 Production Operations</v>
          </cell>
          <cell r="X569" t="str">
            <v>S7200 Services</v>
          </cell>
          <cell r="Y569" t="str">
            <v>A2110 Production Operations</v>
          </cell>
          <cell r="AB569">
            <v>0</v>
          </cell>
          <cell r="AC569">
            <v>0</v>
          </cell>
          <cell r="AD569">
            <v>0</v>
          </cell>
        </row>
        <row r="570">
          <cell r="A570" t="str">
            <v>O.NG.PBW.OTF.CGC.71300</v>
          </cell>
          <cell r="B570" t="str">
            <v>PBW OTUMARA F/S FACIL COMMUNITY GENERATOR OPERATE</v>
          </cell>
          <cell r="C570">
            <v>113022</v>
          </cell>
          <cell r="D570" t="str">
            <v>PWB COMMUNITY GENERATOR OPERATE  (CD - ELECTRIFICATION)</v>
          </cell>
          <cell r="E570">
            <v>415008</v>
          </cell>
          <cell r="F570">
            <v>4150</v>
          </cell>
          <cell r="G570" t="str">
            <v>CDPA</v>
          </cell>
          <cell r="H570" t="str">
            <v>BASE JV</v>
          </cell>
          <cell r="I570" t="str">
            <v>PRODUCTION</v>
          </cell>
          <cell r="J570" t="str">
            <v>PRODUCTION</v>
          </cell>
          <cell r="K570" t="str">
            <v>Asset Manager, Swamp West Hub</v>
          </cell>
          <cell r="L570" t="str">
            <v>Asset Management Integration Lead</v>
          </cell>
          <cell r="M570" t="str">
            <v>IRETI OMOTOSO</v>
          </cell>
          <cell r="N570" t="str">
            <v>PRODUCTION</v>
          </cell>
          <cell r="O570" t="str">
            <v>COOKEY, GABRIEL</v>
          </cell>
          <cell r="P570" t="str">
            <v>OLALEKAN.L.DANIEL@SHELL.COM</v>
          </cell>
          <cell r="Q570" t="str">
            <v>OPEX</v>
          </cell>
          <cell r="R570" t="str">
            <v>OPEX</v>
          </cell>
          <cell r="S570" t="str">
            <v>NON SAL</v>
          </cell>
          <cell r="T570" t="str">
            <v>N/A</v>
          </cell>
          <cell r="U570" t="str">
            <v>N/A</v>
          </cell>
          <cell r="V570" t="str">
            <v>N/A</v>
          </cell>
          <cell r="W570" t="str">
            <v>P231 Production Operations</v>
          </cell>
          <cell r="X570" t="str">
            <v>S7200 Services</v>
          </cell>
          <cell r="Y570" t="str">
            <v>A2110 Production Operations</v>
          </cell>
          <cell r="AB570">
            <v>0</v>
          </cell>
          <cell r="AC570">
            <v>0</v>
          </cell>
          <cell r="AD570">
            <v>0</v>
          </cell>
        </row>
        <row r="571">
          <cell r="A571" t="str">
            <v>O.NG.PBW.SHF.CGC.71300</v>
          </cell>
          <cell r="B571" t="str">
            <v>PBW SAGHARA F/S FACIL  COMMUNITY GENERATOR OPERATE</v>
          </cell>
          <cell r="C571">
            <v>113022</v>
          </cell>
          <cell r="D571" t="str">
            <v>PWB COMMUNITY GENERATOR OPERATE  (CD - ELECTRIFICATION)</v>
          </cell>
          <cell r="E571">
            <v>415008</v>
          </cell>
          <cell r="F571">
            <v>4150</v>
          </cell>
          <cell r="G571" t="str">
            <v>CDPA</v>
          </cell>
          <cell r="H571" t="str">
            <v>BASE JV</v>
          </cell>
          <cell r="I571" t="str">
            <v>PRODUCTION</v>
          </cell>
          <cell r="J571" t="str">
            <v>PRODUCTION</v>
          </cell>
          <cell r="K571" t="str">
            <v>Asset Manager, Swamp West Hub</v>
          </cell>
          <cell r="L571" t="str">
            <v>Asset Management Integration Lead</v>
          </cell>
          <cell r="M571" t="str">
            <v>IRETI OMOTOSO</v>
          </cell>
          <cell r="N571" t="str">
            <v>PRODUCTION</v>
          </cell>
          <cell r="O571" t="str">
            <v>COOKEY, GABRIEL</v>
          </cell>
          <cell r="P571" t="str">
            <v>OLALEKAN.L.DANIEL@SHELL.COM</v>
          </cell>
          <cell r="Q571" t="str">
            <v>OPEX</v>
          </cell>
          <cell r="R571" t="str">
            <v>OPEX</v>
          </cell>
          <cell r="S571" t="str">
            <v>NON SAL</v>
          </cell>
          <cell r="T571" t="str">
            <v>N/A</v>
          </cell>
          <cell r="U571" t="str">
            <v>N/A</v>
          </cell>
          <cell r="V571" t="str">
            <v>N/A</v>
          </cell>
          <cell r="W571" t="str">
            <v>P231 Production Operations</v>
          </cell>
          <cell r="X571" t="str">
            <v>S7200 Services</v>
          </cell>
          <cell r="Y571" t="str">
            <v>A2110 Production Operations</v>
          </cell>
          <cell r="AB571">
            <v>0</v>
          </cell>
          <cell r="AC571">
            <v>0</v>
          </cell>
          <cell r="AD571">
            <v>0</v>
          </cell>
        </row>
        <row r="572">
          <cell r="A572">
            <v>112982</v>
          </cell>
          <cell r="B572" t="str">
            <v>OVERHEADS PNL LEGAL_ADMIN COST</v>
          </cell>
          <cell r="C572">
            <v>112982</v>
          </cell>
          <cell r="D572" t="str">
            <v>OVERHEADS PNL LEGAL_ADMIN COST</v>
          </cell>
          <cell r="E572">
            <v>415002</v>
          </cell>
          <cell r="F572">
            <v>4150</v>
          </cell>
          <cell r="G572" t="str">
            <v>G&amp;A</v>
          </cell>
          <cell r="H572" t="str">
            <v>BASE JV</v>
          </cell>
          <cell r="I572" t="str">
            <v>LEGAL/ BI</v>
          </cell>
          <cell r="J572" t="str">
            <v>LEGAL</v>
          </cell>
          <cell r="K572" t="str">
            <v>HoL Nigeria / Company Secretary</v>
          </cell>
          <cell r="L572" t="str">
            <v>Managing Counsel HSSE, Lands &amp;</v>
          </cell>
          <cell r="M572" t="str">
            <v>CHIGBO ENENMO</v>
          </cell>
          <cell r="N572" t="str">
            <v>LEGAL</v>
          </cell>
          <cell r="O572" t="str">
            <v>AJILIMA- ISAAC, HAWA</v>
          </cell>
          <cell r="P572" t="str">
            <v>KUMEN.AGHOMON@SHELL.COM</v>
          </cell>
          <cell r="Q572" t="str">
            <v>OPEX</v>
          </cell>
          <cell r="R572" t="str">
            <v>OPEX</v>
          </cell>
          <cell r="S572" t="str">
            <v>NON SAL</v>
          </cell>
          <cell r="T572" t="str">
            <v>N/A</v>
          </cell>
          <cell r="U572" t="str">
            <v>N/A</v>
          </cell>
          <cell r="V572" t="str">
            <v>C_OPSE_OIL_Z11</v>
          </cell>
          <cell r="W572" t="str">
            <v>P236.09 Legal</v>
          </cell>
          <cell r="X572" t="str">
            <v>S7200 Services</v>
          </cell>
          <cell r="Y572" t="str">
            <v>A2340 Overhead</v>
          </cell>
          <cell r="AB572">
            <v>31326630</v>
          </cell>
          <cell r="AC572">
            <v>12750</v>
          </cell>
          <cell r="AD572">
            <v>115460.26229508196</v>
          </cell>
        </row>
        <row r="573">
          <cell r="A573">
            <v>112983</v>
          </cell>
          <cell r="B573" t="str">
            <v>OVERHEADS, PN PEB</v>
          </cell>
          <cell r="C573">
            <v>112983</v>
          </cell>
          <cell r="D573" t="str">
            <v>OVERHEADS, PN PEB ALLOWANCES AND GENERAL OVERHEADS (ADMIN SERVICES COST)</v>
          </cell>
          <cell r="E573">
            <v>415002</v>
          </cell>
          <cell r="F573">
            <v>4150</v>
          </cell>
          <cell r="G573" t="str">
            <v>G&amp;A</v>
          </cell>
          <cell r="H573" t="str">
            <v>BASE JV</v>
          </cell>
          <cell r="I573" t="str">
            <v>PRODUCTION</v>
          </cell>
          <cell r="J573" t="str">
            <v>PRODUCTION</v>
          </cell>
          <cell r="K573" t="str">
            <v>Asset Manager, Swamp East Hub</v>
          </cell>
          <cell r="L573" t="str">
            <v>Asset Management Integration Lead</v>
          </cell>
          <cell r="M573" t="str">
            <v>IRETI OMOTOSO</v>
          </cell>
          <cell r="N573" t="str">
            <v>PRODUCTION</v>
          </cell>
          <cell r="O573" t="str">
            <v>AZUBUIKE, JOHN</v>
          </cell>
          <cell r="P573" t="str">
            <v>JULIUS.OHALLEM@SHELL.COM</v>
          </cell>
          <cell r="Q573" t="str">
            <v>OPEX</v>
          </cell>
          <cell r="R573" t="str">
            <v>OPEX</v>
          </cell>
          <cell r="S573" t="str">
            <v>NON SAL</v>
          </cell>
          <cell r="T573" t="str">
            <v>N/A</v>
          </cell>
          <cell r="U573" t="str">
            <v>N/A</v>
          </cell>
          <cell r="V573" t="str">
            <v>N/A</v>
          </cell>
          <cell r="W573" t="str">
            <v>P231 Production Operations</v>
          </cell>
          <cell r="X573" t="str">
            <v>S7200 Services</v>
          </cell>
          <cell r="Y573" t="str">
            <v>A2110 Production Operations</v>
          </cell>
          <cell r="AB573">
            <v>0</v>
          </cell>
          <cell r="AC573">
            <v>0</v>
          </cell>
          <cell r="AD573">
            <v>0</v>
          </cell>
        </row>
        <row r="574">
          <cell r="A574">
            <v>100260</v>
          </cell>
          <cell r="B574" t="str">
            <v>GENERALOVERHEADSWAMP1WEST</v>
          </cell>
          <cell r="C574">
            <v>113025</v>
          </cell>
          <cell r="D574" t="str">
            <v>PWB GENERAL OVERHEAD (ADMIN SERVICES)</v>
          </cell>
          <cell r="E574">
            <v>415002</v>
          </cell>
          <cell r="F574">
            <v>4150</v>
          </cell>
          <cell r="G574" t="str">
            <v>G&amp;A</v>
          </cell>
          <cell r="H574" t="str">
            <v>BASE JV</v>
          </cell>
          <cell r="I574" t="str">
            <v>PRODUCTION</v>
          </cell>
          <cell r="J574" t="str">
            <v>PRODUCTION</v>
          </cell>
          <cell r="K574" t="str">
            <v>Asset Manager, Swamp West Hub</v>
          </cell>
          <cell r="L574" t="str">
            <v>Asset Management Integration Lead</v>
          </cell>
          <cell r="M574" t="str">
            <v>IRETI OMOTOSO</v>
          </cell>
          <cell r="N574" t="str">
            <v>PRODUCTION</v>
          </cell>
          <cell r="O574" t="str">
            <v>COOKEY, GABRIEL</v>
          </cell>
          <cell r="P574" t="str">
            <v>RICHARD.ITENE@SHELL.COM</v>
          </cell>
          <cell r="Q574" t="str">
            <v>OPEX</v>
          </cell>
          <cell r="R574" t="str">
            <v>OPEX</v>
          </cell>
          <cell r="S574" t="str">
            <v>NON SAL</v>
          </cell>
          <cell r="T574" t="str">
            <v>N/A</v>
          </cell>
          <cell r="U574" t="str">
            <v>N/A</v>
          </cell>
          <cell r="V574" t="str">
            <v>N/A</v>
          </cell>
          <cell r="W574" t="str">
            <v>P231 Production Operations</v>
          </cell>
          <cell r="X574" t="str">
            <v>S7200 Services</v>
          </cell>
          <cell r="Y574" t="str">
            <v>A2110 Production Operations</v>
          </cell>
          <cell r="AB574">
            <v>0</v>
          </cell>
          <cell r="AC574">
            <v>0</v>
          </cell>
          <cell r="AD574">
            <v>0</v>
          </cell>
        </row>
        <row r="575">
          <cell r="A575">
            <v>112985</v>
          </cell>
          <cell r="B575" t="str">
            <v>PEB HSE COMPLIANCE</v>
          </cell>
          <cell r="C575">
            <v>112985</v>
          </cell>
          <cell r="D575" t="str">
            <v>PEB HSE COMPLIANCE (WASTE MANAGEMENT )</v>
          </cell>
          <cell r="E575">
            <v>415006</v>
          </cell>
          <cell r="F575">
            <v>4150</v>
          </cell>
          <cell r="G575" t="str">
            <v>HSE</v>
          </cell>
          <cell r="H575" t="str">
            <v>BASE JV</v>
          </cell>
          <cell r="I575" t="str">
            <v>PRODUCTION</v>
          </cell>
          <cell r="J575" t="str">
            <v>PRODUCTION</v>
          </cell>
          <cell r="K575" t="str">
            <v>Asset Manager, Swamp East Hub</v>
          </cell>
          <cell r="L575" t="str">
            <v>Asset Management Integration Lead</v>
          </cell>
          <cell r="M575" t="str">
            <v>IRETI OMOTOSO</v>
          </cell>
          <cell r="N575" t="str">
            <v>PRODUCTION</v>
          </cell>
          <cell r="O575" t="str">
            <v>AZUBUIKE, JOHN</v>
          </cell>
          <cell r="P575" t="str">
            <v>SUNDAY.OTUU@SHELL.COM</v>
          </cell>
          <cell r="Q575" t="str">
            <v>OPEX</v>
          </cell>
          <cell r="R575" t="str">
            <v>OPEX</v>
          </cell>
          <cell r="S575" t="str">
            <v>NON SAL</v>
          </cell>
          <cell r="T575" t="str">
            <v>N/A</v>
          </cell>
          <cell r="U575" t="str">
            <v>N/A</v>
          </cell>
          <cell r="V575" t="str">
            <v>N/A</v>
          </cell>
          <cell r="W575" t="str">
            <v>P236.02 HSE</v>
          </cell>
          <cell r="X575" t="str">
            <v>S7200 Services</v>
          </cell>
          <cell r="Y575" t="str">
            <v>A2110 Production Operations</v>
          </cell>
          <cell r="AB575">
            <v>0</v>
          </cell>
          <cell r="AC575">
            <v>0</v>
          </cell>
          <cell r="AD575">
            <v>0</v>
          </cell>
        </row>
        <row r="576">
          <cell r="A576">
            <v>112986</v>
          </cell>
          <cell r="B576" t="str">
            <v>PEC HSE COMPLIANCE</v>
          </cell>
          <cell r="C576">
            <v>112986</v>
          </cell>
          <cell r="D576" t="str">
            <v>PEC HSE COMPLIANCE (WASTE MANAGEMENT )</v>
          </cell>
          <cell r="E576">
            <v>415006</v>
          </cell>
          <cell r="F576">
            <v>4150</v>
          </cell>
          <cell r="G576" t="str">
            <v>HSE</v>
          </cell>
          <cell r="H576" t="str">
            <v>BASE JV</v>
          </cell>
          <cell r="I576" t="str">
            <v>PRODUCTION</v>
          </cell>
          <cell r="J576" t="str">
            <v>PRODUCTION</v>
          </cell>
          <cell r="K576" t="str">
            <v>Asset Manager, Swamp East Hub</v>
          </cell>
          <cell r="L576" t="str">
            <v>Asset Management Integration Lead</v>
          </cell>
          <cell r="M576" t="str">
            <v>IRETI OMOTOSO</v>
          </cell>
          <cell r="N576" t="str">
            <v>PRODUCTION</v>
          </cell>
          <cell r="O576" t="str">
            <v>AZUBUIKE, JOHN</v>
          </cell>
          <cell r="P576" t="str">
            <v>JACOB.OGOGO@SHELL.COM</v>
          </cell>
          <cell r="Q576" t="str">
            <v>OPEX</v>
          </cell>
          <cell r="R576" t="str">
            <v>OPEX</v>
          </cell>
          <cell r="S576" t="str">
            <v>NON SAL</v>
          </cell>
          <cell r="T576" t="str">
            <v>N/A</v>
          </cell>
          <cell r="U576" t="str">
            <v>N/A</v>
          </cell>
          <cell r="V576" t="str">
            <v>C_OPSE_OIL_Z11</v>
          </cell>
          <cell r="W576" t="str">
            <v>P236.02 HSE</v>
          </cell>
          <cell r="X576" t="str">
            <v>S7200 Services</v>
          </cell>
          <cell r="Y576" t="str">
            <v>A2110 Production Operations</v>
          </cell>
          <cell r="AB576">
            <v>12263999.999999998</v>
          </cell>
          <cell r="AC576">
            <v>18000</v>
          </cell>
          <cell r="AD576">
            <v>58209.836065573763</v>
          </cell>
        </row>
        <row r="577">
          <cell r="A577">
            <v>101623</v>
          </cell>
          <cell r="B577" t="str">
            <v xml:space="preserve">PWB GENERAL SALARY &amp; WAGES              </v>
          </cell>
          <cell r="C577">
            <v>113025</v>
          </cell>
          <cell r="D577" t="str">
            <v>PWB GENERAL OVERHEAD (ADMIN SERVICES)</v>
          </cell>
          <cell r="E577">
            <v>415002</v>
          </cell>
          <cell r="F577">
            <v>4150</v>
          </cell>
          <cell r="G577" t="str">
            <v>G&amp;A</v>
          </cell>
          <cell r="H577" t="str">
            <v>BASE JV</v>
          </cell>
          <cell r="I577" t="str">
            <v>PRODUCTION</v>
          </cell>
          <cell r="J577" t="str">
            <v>PRODUCTION</v>
          </cell>
          <cell r="K577" t="str">
            <v>Asset Manager, Swamp West Hub</v>
          </cell>
          <cell r="L577" t="str">
            <v>Asset Management Integration Lead</v>
          </cell>
          <cell r="M577" t="str">
            <v>IRETI OMOTOSO</v>
          </cell>
          <cell r="N577" t="str">
            <v>PRODUCTION</v>
          </cell>
          <cell r="O577" t="str">
            <v>COOKEY, GABRIEL</v>
          </cell>
          <cell r="P577" t="str">
            <v>RICHARD.ITENE@SHELL.COM</v>
          </cell>
          <cell r="Q577" t="str">
            <v>OPEX</v>
          </cell>
          <cell r="R577" t="str">
            <v>OPEX</v>
          </cell>
          <cell r="S577" t="str">
            <v>NON SAL</v>
          </cell>
          <cell r="T577" t="str">
            <v>N/A</v>
          </cell>
          <cell r="U577" t="str">
            <v>N/A</v>
          </cell>
          <cell r="V577" t="str">
            <v>N/A</v>
          </cell>
          <cell r="W577" t="str">
            <v>P231 Production Operations</v>
          </cell>
          <cell r="X577" t="str">
            <v>S7200 Services</v>
          </cell>
          <cell r="Y577" t="str">
            <v>A2110 Production Operations</v>
          </cell>
          <cell r="AB577">
            <v>0</v>
          </cell>
          <cell r="AC577">
            <v>0</v>
          </cell>
          <cell r="AD577">
            <v>0</v>
          </cell>
        </row>
        <row r="578">
          <cell r="A578">
            <v>112988</v>
          </cell>
          <cell r="B578" t="str">
            <v>CX VIDEO SERVICES</v>
          </cell>
          <cell r="C578">
            <v>112988</v>
          </cell>
          <cell r="D578" t="str">
            <v>CORPORATE COMMUNICATION AND MEDIA_PROFESSIONAL FEE</v>
          </cell>
          <cell r="E578">
            <v>415002</v>
          </cell>
          <cell r="F578">
            <v>4150</v>
          </cell>
          <cell r="G578" t="str">
            <v>CDPA</v>
          </cell>
          <cell r="H578" t="str">
            <v>BASE JV</v>
          </cell>
          <cell r="I578" t="str">
            <v>CC &amp; MD</v>
          </cell>
          <cell r="J578" t="str">
            <v>EXTERNAL RELATIONS</v>
          </cell>
          <cell r="K578" t="str">
            <v>External Relations Manager</v>
          </cell>
          <cell r="L578" t="str">
            <v>ER Nigeria Communications Manager</v>
          </cell>
          <cell r="M578" t="str">
            <v>CHIGBO ENENMO</v>
          </cell>
          <cell r="N578" t="str">
            <v>EXTERNAL RELATIONS</v>
          </cell>
          <cell r="O578" t="str">
            <v>SOKUNBI, ADEOLA</v>
          </cell>
          <cell r="P578" t="str">
            <v>ANDREW.EJENEHA@SHELL.COM</v>
          </cell>
          <cell r="Q578" t="str">
            <v>OPEX</v>
          </cell>
          <cell r="R578" t="str">
            <v>OPEX</v>
          </cell>
          <cell r="S578" t="str">
            <v>NON SAL</v>
          </cell>
          <cell r="T578" t="str">
            <v>N/A</v>
          </cell>
          <cell r="U578" t="str">
            <v>N/A</v>
          </cell>
          <cell r="V578" t="str">
            <v>C_OPSE_OIL_Z11</v>
          </cell>
          <cell r="W578" t="str">
            <v>P236.08 Corporate Affairs, PR, etc.</v>
          </cell>
          <cell r="X578" t="str">
            <v>S7200 Services</v>
          </cell>
          <cell r="Y578" t="str">
            <v>A2340 Overhead</v>
          </cell>
          <cell r="AB578">
            <v>2442995</v>
          </cell>
          <cell r="AC578">
            <v>0</v>
          </cell>
          <cell r="AD578">
            <v>8009.8196721311479</v>
          </cell>
        </row>
        <row r="579">
          <cell r="A579">
            <v>112991</v>
          </cell>
          <cell r="B579" t="str">
            <v>GENERAL OVERHEADS OKOLOMA</v>
          </cell>
          <cell r="C579">
            <v>112991</v>
          </cell>
          <cell r="D579" t="str">
            <v>AFAM GRF OPERATION OVERHEADS (ICT - INFRASTRUCTURE)</v>
          </cell>
          <cell r="E579">
            <v>414003</v>
          </cell>
          <cell r="F579">
            <v>4140</v>
          </cell>
          <cell r="G579" t="str">
            <v>GAS</v>
          </cell>
          <cell r="H579" t="str">
            <v>DOMGAS/IPP</v>
          </cell>
          <cell r="I579" t="str">
            <v>PRODUCTION</v>
          </cell>
          <cell r="J579" t="str">
            <v>PRODUCTION</v>
          </cell>
          <cell r="K579" t="str">
            <v>Asset Manager, Land East Hub</v>
          </cell>
          <cell r="L579" t="str">
            <v>Asset Management Integration Lead</v>
          </cell>
          <cell r="M579" t="str">
            <v>IRETI OMOTOSO</v>
          </cell>
          <cell r="N579" t="str">
            <v>PRODUCTION</v>
          </cell>
          <cell r="O579" t="str">
            <v>ADEDIRAN, ADEWALE</v>
          </cell>
          <cell r="P579" t="str">
            <v>DENNIS.ONYEBUCHIE@SHELL.COM</v>
          </cell>
          <cell r="Q579" t="str">
            <v>OPEX</v>
          </cell>
          <cell r="R579" t="str">
            <v>OPEX</v>
          </cell>
          <cell r="S579" t="str">
            <v>NON SAL</v>
          </cell>
          <cell r="T579" t="str">
            <v>N/A</v>
          </cell>
          <cell r="U579" t="str">
            <v>N/A</v>
          </cell>
          <cell r="V579" t="str">
            <v>C_OPSE_OIL_Z11</v>
          </cell>
          <cell r="W579" t="str">
            <v>P234 Power Operations</v>
          </cell>
          <cell r="X579" t="str">
            <v>S7200 Services</v>
          </cell>
          <cell r="Y579" t="str">
            <v>A2110 Production Operations</v>
          </cell>
          <cell r="AB579">
            <v>2832000</v>
          </cell>
          <cell r="AC579">
            <v>9000</v>
          </cell>
          <cell r="AD579">
            <v>18285.245901639344</v>
          </cell>
        </row>
        <row r="580">
          <cell r="A580">
            <v>112993</v>
          </cell>
          <cell r="B580" t="str">
            <v>OVERHEAD FACILITIES &amp; LOGISTICS - GEOSOLUTIONS</v>
          </cell>
          <cell r="C580">
            <v>112993</v>
          </cell>
          <cell r="D580" t="str">
            <v>HOTEL AND TRAVEL - GEOSOLUTIONS</v>
          </cell>
          <cell r="E580">
            <v>415002</v>
          </cell>
          <cell r="F580">
            <v>4150</v>
          </cell>
          <cell r="G580" t="str">
            <v>G&amp;A</v>
          </cell>
          <cell r="H580" t="str">
            <v>BASE JV</v>
          </cell>
          <cell r="I580" t="str">
            <v>DEVELOPMENT</v>
          </cell>
          <cell r="J580" t="str">
            <v>DEVELOPMENT</v>
          </cell>
          <cell r="K580" t="str">
            <v>Manager, Geosolutions &amp; Onshore Studies</v>
          </cell>
          <cell r="L580" t="str">
            <v>Chief Geophysicist</v>
          </cell>
          <cell r="M580" t="str">
            <v>MOJEED OKUNADE</v>
          </cell>
          <cell r="N580" t="str">
            <v>DEVELOPMENT</v>
          </cell>
          <cell r="O580" t="str">
            <v>ENONCHE, VANESSA</v>
          </cell>
          <cell r="P580" t="str">
            <v>OLUFEMI.SEGUN@SHELL.COM</v>
          </cell>
          <cell r="Q580" t="str">
            <v>OPEX</v>
          </cell>
          <cell r="R580" t="str">
            <v>OPEX</v>
          </cell>
          <cell r="S580" t="str">
            <v>NON SAL</v>
          </cell>
          <cell r="T580" t="str">
            <v>N/A</v>
          </cell>
          <cell r="U580" t="str">
            <v>N/A</v>
          </cell>
          <cell r="V580" t="str">
            <v>C_OPSE_OIL_Z11</v>
          </cell>
          <cell r="W580" t="str">
            <v>P236.01 Technical Support</v>
          </cell>
          <cell r="X580" t="str">
            <v>S7200 Services</v>
          </cell>
          <cell r="Y580" t="str">
            <v>A2340 Overhead</v>
          </cell>
          <cell r="AB580">
            <v>12530600</v>
          </cell>
          <cell r="AC580">
            <v>9800</v>
          </cell>
          <cell r="AD580">
            <v>50883.934426229505</v>
          </cell>
        </row>
        <row r="581">
          <cell r="A581">
            <v>113025</v>
          </cell>
          <cell r="B581" t="str">
            <v>PWB GENERAL OVERHEAD</v>
          </cell>
          <cell r="C581">
            <v>113025</v>
          </cell>
          <cell r="D581" t="str">
            <v>PWB GENERAL OVERHEAD (ADMIN SERVICES)</v>
          </cell>
          <cell r="E581">
            <v>415002</v>
          </cell>
          <cell r="F581">
            <v>4150</v>
          </cell>
          <cell r="G581" t="str">
            <v>G&amp;A</v>
          </cell>
          <cell r="H581" t="str">
            <v>BASE JV</v>
          </cell>
          <cell r="I581" t="str">
            <v>PRODUCTION</v>
          </cell>
          <cell r="J581" t="str">
            <v>PRODUCTION</v>
          </cell>
          <cell r="K581" t="str">
            <v>Asset Manager, Swamp West Hub</v>
          </cell>
          <cell r="L581" t="str">
            <v>Asset Management Integration Lead</v>
          </cell>
          <cell r="M581" t="str">
            <v>IRETI OMOTOSO</v>
          </cell>
          <cell r="N581" t="str">
            <v>PRODUCTION</v>
          </cell>
          <cell r="O581" t="str">
            <v>COOKEY, GABRIEL</v>
          </cell>
          <cell r="P581" t="str">
            <v>RICHARD.ITENE@SHELL.COM</v>
          </cell>
          <cell r="Q581" t="str">
            <v>OPEX</v>
          </cell>
          <cell r="R581" t="str">
            <v>OPEX</v>
          </cell>
          <cell r="S581" t="str">
            <v>NON SAL</v>
          </cell>
          <cell r="T581" t="str">
            <v>N/A</v>
          </cell>
          <cell r="U581" t="str">
            <v>N/A</v>
          </cell>
          <cell r="V581" t="str">
            <v>C_OPSE_OIL_Z11</v>
          </cell>
          <cell r="W581" t="str">
            <v>P231 Production Operations</v>
          </cell>
          <cell r="X581" t="str">
            <v>S7200 Services</v>
          </cell>
          <cell r="Y581" t="str">
            <v>A2110 Production Operations</v>
          </cell>
          <cell r="AB581">
            <v>9811640</v>
          </cell>
          <cell r="AC581">
            <v>0</v>
          </cell>
          <cell r="AD581">
            <v>32169.311475409835</v>
          </cell>
        </row>
        <row r="582">
          <cell r="A582">
            <v>112995</v>
          </cell>
          <cell r="B582" t="str">
            <v>OVERHEADS, GRA / BCO_ADMIN COST</v>
          </cell>
          <cell r="C582">
            <v>112995</v>
          </cell>
          <cell r="D582" t="str">
            <v>OVERHEADS, GRA / BCO_ADMIN COST</v>
          </cell>
          <cell r="E582">
            <v>415002</v>
          </cell>
          <cell r="F582">
            <v>4150</v>
          </cell>
          <cell r="G582" t="str">
            <v>G&amp;A</v>
          </cell>
          <cell r="H582" t="str">
            <v>BASE JV</v>
          </cell>
          <cell r="I582" t="str">
            <v>FINANCE</v>
          </cell>
          <cell r="J582" t="str">
            <v>FINANCE</v>
          </cell>
          <cell r="K582" t="str">
            <v>Controller Africa</v>
          </cell>
          <cell r="L582" t="str">
            <v>GRA Manager</v>
          </cell>
          <cell r="M582" t="str">
            <v>CHIGBO ENENMO</v>
          </cell>
          <cell r="N582" t="str">
            <v>FINANCE</v>
          </cell>
          <cell r="O582" t="str">
            <v>AJILIMA- ISAAC, HAWA</v>
          </cell>
          <cell r="P582" t="str">
            <v>MOSAIC.ADEJI@SHELL.COM</v>
          </cell>
          <cell r="Q582" t="str">
            <v>OPEX</v>
          </cell>
          <cell r="R582" t="str">
            <v>OPEX</v>
          </cell>
          <cell r="S582" t="str">
            <v>NON SAL</v>
          </cell>
          <cell r="T582" t="str">
            <v>N/A</v>
          </cell>
          <cell r="U582" t="str">
            <v>N/A</v>
          </cell>
          <cell r="V582" t="str">
            <v>C_OPSE_OIL_Z11</v>
          </cell>
          <cell r="W582" t="str">
            <v>P236.06 Finance and Taxation</v>
          </cell>
          <cell r="X582" t="str">
            <v>S7200 Services</v>
          </cell>
          <cell r="Y582" t="str">
            <v>A2340 Overhead</v>
          </cell>
          <cell r="AB582">
            <v>473990.54723186744</v>
          </cell>
          <cell r="AC582">
            <v>400</v>
          </cell>
          <cell r="AD582">
            <v>1954.0673679733359</v>
          </cell>
        </row>
        <row r="583">
          <cell r="A583">
            <v>112996</v>
          </cell>
          <cell r="B583" t="str">
            <v>SCD OVERHEADS, ICT - INFRASTRUCTURE</v>
          </cell>
          <cell r="C583">
            <v>112996</v>
          </cell>
          <cell r="D583" t="str">
            <v>OVERHEADS, SOCIAL PERFORMANCE &amp; COMMUNITY AFFAIRS (ICT - INFRASTRUCTURE)</v>
          </cell>
          <cell r="E583">
            <v>415008</v>
          </cell>
          <cell r="F583">
            <v>4150</v>
          </cell>
          <cell r="G583" t="str">
            <v>G&amp;A</v>
          </cell>
          <cell r="H583" t="str">
            <v>BASE JV</v>
          </cell>
          <cell r="I583" t="str">
            <v>CC &amp; MD</v>
          </cell>
          <cell r="J583" t="str">
            <v>EXTERNAL RELATIONS</v>
          </cell>
          <cell r="K583" t="str">
            <v>External Relations Manager</v>
          </cell>
          <cell r="L583" t="str">
            <v>ER Strategy &amp; Value Assurance Mgr</v>
          </cell>
          <cell r="M583" t="str">
            <v>CHIGBO ENENMO</v>
          </cell>
          <cell r="N583" t="str">
            <v>EXTERNAL RELATIONS</v>
          </cell>
          <cell r="O583" t="str">
            <v>SOKUNBI, ADEOLA</v>
          </cell>
          <cell r="P583" t="str">
            <v>O.SAMSON-OLAWALE@SHELL.COM</v>
          </cell>
          <cell r="Q583" t="str">
            <v>OPEX</v>
          </cell>
          <cell r="R583" t="str">
            <v>OPEX</v>
          </cell>
          <cell r="S583" t="str">
            <v>NON SAL</v>
          </cell>
          <cell r="T583" t="str">
            <v>N/A</v>
          </cell>
          <cell r="U583" t="str">
            <v>N/A</v>
          </cell>
          <cell r="V583" t="str">
            <v>C_OPSE_OIL_Z11</v>
          </cell>
          <cell r="W583" t="str">
            <v>P231 Production Operations</v>
          </cell>
          <cell r="X583" t="str">
            <v>S7200 Services</v>
          </cell>
          <cell r="Y583" t="str">
            <v>A2340 Overhead</v>
          </cell>
          <cell r="AB583">
            <v>288685</v>
          </cell>
          <cell r="AC583">
            <v>0</v>
          </cell>
          <cell r="AD583">
            <v>946.50819672131149</v>
          </cell>
        </row>
        <row r="584">
          <cell r="A584">
            <v>113026</v>
          </cell>
          <cell r="B584" t="str">
            <v xml:space="preserve">PWC COMMUNITY GENERATOR OPERATE </v>
          </cell>
          <cell r="C584">
            <v>113026</v>
          </cell>
          <cell r="D584" t="str">
            <v>PWC COMMUNITY GENERATOR OPERATE  (CD - ELECTRIFICATION)</v>
          </cell>
          <cell r="E584">
            <v>415008</v>
          </cell>
          <cell r="F584">
            <v>4150</v>
          </cell>
          <cell r="G584" t="str">
            <v>CDPA</v>
          </cell>
          <cell r="H584" t="str">
            <v>BASE JV</v>
          </cell>
          <cell r="I584" t="str">
            <v>PRODUCTION</v>
          </cell>
          <cell r="J584" t="str">
            <v>PRODUCTION</v>
          </cell>
          <cell r="K584" t="str">
            <v>Asset Manager, Swamp West Hub</v>
          </cell>
          <cell r="L584" t="str">
            <v>Asset Management Integration Lead</v>
          </cell>
          <cell r="M584" t="str">
            <v>IRETI OMOTOSO</v>
          </cell>
          <cell r="N584" t="str">
            <v>PRODUCTION</v>
          </cell>
          <cell r="O584" t="str">
            <v>COOKEY, GABRIEL</v>
          </cell>
          <cell r="P584" t="str">
            <v>GODWIN.IKPEFURAN@SHELL.COM</v>
          </cell>
          <cell r="Q584" t="str">
            <v>OPEX</v>
          </cell>
          <cell r="R584" t="str">
            <v>OPEX</v>
          </cell>
          <cell r="S584" t="str">
            <v>NON SAL</v>
          </cell>
          <cell r="T584" t="str">
            <v>N/A</v>
          </cell>
          <cell r="U584" t="str">
            <v>N/A</v>
          </cell>
          <cell r="V584" t="str">
            <v>C_OPSE_OIL_Z11</v>
          </cell>
          <cell r="W584" t="str">
            <v>P231 Production Operations</v>
          </cell>
          <cell r="X584" t="str">
            <v>S7200 Services</v>
          </cell>
          <cell r="Y584" t="str">
            <v>A2110 Production Operations</v>
          </cell>
          <cell r="AB584">
            <v>391330232.48400009</v>
          </cell>
          <cell r="AC584">
            <v>0</v>
          </cell>
          <cell r="AD584">
            <v>1283049.9425704922</v>
          </cell>
        </row>
        <row r="585">
          <cell r="A585">
            <v>112998</v>
          </cell>
          <cell r="B585" t="str">
            <v>PEC GENERAL OVERHEAD</v>
          </cell>
          <cell r="C585">
            <v>112998</v>
          </cell>
          <cell r="D585" t="str">
            <v>PEC GENERAL OVERHEAD -  (AVIATION)</v>
          </cell>
          <cell r="E585">
            <v>415003</v>
          </cell>
          <cell r="F585">
            <v>4150</v>
          </cell>
          <cell r="G585" t="str">
            <v>G&amp;A</v>
          </cell>
          <cell r="H585" t="str">
            <v>BASE JV</v>
          </cell>
          <cell r="I585" t="str">
            <v>PRODUCTION</v>
          </cell>
          <cell r="J585" t="str">
            <v>PRODUCTION</v>
          </cell>
          <cell r="K585" t="str">
            <v>Asset Manager, Swamp East Hub</v>
          </cell>
          <cell r="L585" t="str">
            <v>Asset Management Integration Lead</v>
          </cell>
          <cell r="M585" t="str">
            <v>IRETI OMOTOSO</v>
          </cell>
          <cell r="N585" t="str">
            <v>PRODUCTION</v>
          </cell>
          <cell r="O585" t="str">
            <v>AZUBUIKE, JOHN</v>
          </cell>
          <cell r="P585" t="str">
            <v>CHIKEZIE.ODINAKA@SHELL.COM</v>
          </cell>
          <cell r="Q585" t="str">
            <v>OPEX</v>
          </cell>
          <cell r="R585" t="str">
            <v>OPEX</v>
          </cell>
          <cell r="S585" t="str">
            <v>NON SAL</v>
          </cell>
          <cell r="T585" t="str">
            <v>N/A</v>
          </cell>
          <cell r="U585" t="str">
            <v>N/A</v>
          </cell>
          <cell r="V585" t="str">
            <v>C_OPSE_OIL_Z11</v>
          </cell>
          <cell r="W585" t="str">
            <v>P231 Production Operations</v>
          </cell>
          <cell r="X585" t="str">
            <v>S7200 Services</v>
          </cell>
          <cell r="Y585" t="str">
            <v>A2110 Production Operations</v>
          </cell>
          <cell r="AB585">
            <v>2880000</v>
          </cell>
          <cell r="AC585">
            <v>60000</v>
          </cell>
          <cell r="AD585">
            <v>69442.62295081967</v>
          </cell>
        </row>
        <row r="586">
          <cell r="A586">
            <v>113000</v>
          </cell>
          <cell r="B586" t="str">
            <v>PWC GENERAL OVERHEAD</v>
          </cell>
          <cell r="C586">
            <v>113000</v>
          </cell>
          <cell r="D586" t="str">
            <v>PWC GENERAL OVERHEAD (AVIATION)</v>
          </cell>
          <cell r="E586">
            <v>415002</v>
          </cell>
          <cell r="F586">
            <v>4150</v>
          </cell>
          <cell r="G586" t="str">
            <v>PMM</v>
          </cell>
          <cell r="H586" t="str">
            <v>BASE JV</v>
          </cell>
          <cell r="I586" t="str">
            <v>PRODUCTION</v>
          </cell>
          <cell r="J586" t="str">
            <v>PRODUCTION</v>
          </cell>
          <cell r="K586" t="str">
            <v>Asset Manager, Swamp West Hub</v>
          </cell>
          <cell r="L586" t="str">
            <v>Asset Management Integration Lead</v>
          </cell>
          <cell r="M586" t="str">
            <v>IRETI OMOTOSO</v>
          </cell>
          <cell r="N586" t="str">
            <v>PRODUCTION</v>
          </cell>
          <cell r="O586" t="str">
            <v>COOKEY, GABRIEL</v>
          </cell>
          <cell r="P586" t="str">
            <v>RICHARD.ITENE@SHELL.COM</v>
          </cell>
          <cell r="Q586" t="str">
            <v>OPEX</v>
          </cell>
          <cell r="R586" t="str">
            <v>OPEX</v>
          </cell>
          <cell r="S586" t="str">
            <v>NON SAL</v>
          </cell>
          <cell r="T586" t="str">
            <v>N/A</v>
          </cell>
          <cell r="U586" t="str">
            <v>N/A</v>
          </cell>
          <cell r="V586" t="str">
            <v>C_OPSE_OIL_Z11</v>
          </cell>
          <cell r="W586" t="str">
            <v>P231 Production Operations</v>
          </cell>
          <cell r="X586" t="str">
            <v>S7200 Services</v>
          </cell>
          <cell r="Y586" t="str">
            <v>A2110 Production Operations</v>
          </cell>
          <cell r="AB586">
            <v>4560000</v>
          </cell>
          <cell r="AC586">
            <v>0</v>
          </cell>
          <cell r="AD586">
            <v>14950.819672131147</v>
          </cell>
        </row>
        <row r="587">
          <cell r="A587">
            <v>113002</v>
          </cell>
          <cell r="B587" t="str">
            <v>GENERAL OVERHEADS OKOLOMA</v>
          </cell>
          <cell r="C587">
            <v>113002</v>
          </cell>
          <cell r="D587" t="str">
            <v>AFAM GRF OPERATION OVERHEADS (ACCIDENT PREVENTION &amp; INVESTIGATION)</v>
          </cell>
          <cell r="E587">
            <v>414003</v>
          </cell>
          <cell r="F587">
            <v>4140</v>
          </cell>
          <cell r="G587" t="str">
            <v>GAS</v>
          </cell>
          <cell r="H587" t="str">
            <v>DOMGAS/IPP</v>
          </cell>
          <cell r="I587" t="str">
            <v>PRODUCTION</v>
          </cell>
          <cell r="J587" t="str">
            <v>PRODUCTION</v>
          </cell>
          <cell r="K587" t="str">
            <v>Asset Manager, Land East Hub</v>
          </cell>
          <cell r="L587" t="str">
            <v>Asset Management Integration Lead</v>
          </cell>
          <cell r="M587" t="str">
            <v>IRETI OMOTOSO</v>
          </cell>
          <cell r="N587" t="str">
            <v>PRODUCTION</v>
          </cell>
          <cell r="O587" t="str">
            <v>ADEDIRAN, ADEWALE</v>
          </cell>
          <cell r="P587" t="str">
            <v>DENNIS.ONYEBUCHIE@SHELL.COM</v>
          </cell>
          <cell r="Q587" t="str">
            <v>OPEX</v>
          </cell>
          <cell r="R587" t="str">
            <v>OPEX</v>
          </cell>
          <cell r="S587" t="str">
            <v>NON SAL</v>
          </cell>
          <cell r="T587" t="str">
            <v>N/A</v>
          </cell>
          <cell r="U587" t="str">
            <v>N/A</v>
          </cell>
          <cell r="V587" t="str">
            <v>C_OPSE_OIL_Z11</v>
          </cell>
          <cell r="W587" t="str">
            <v>P234 Power Operations</v>
          </cell>
          <cell r="X587" t="str">
            <v>S7200 Services</v>
          </cell>
          <cell r="Y587" t="str">
            <v>A2110 Production Operations</v>
          </cell>
          <cell r="AB587">
            <v>126000</v>
          </cell>
          <cell r="AC587">
            <v>60660</v>
          </cell>
          <cell r="AD587">
            <v>61073.114754098358</v>
          </cell>
        </row>
        <row r="588">
          <cell r="A588">
            <v>113003</v>
          </cell>
          <cell r="B588" t="str">
            <v>PNP CORPORATE MTCE SYSTEMS MANAGEMENT</v>
          </cell>
          <cell r="C588">
            <v>113003</v>
          </cell>
          <cell r="D588" t="str">
            <v>OVERHEADS, PNPM MAINTENANCE SYSTEMS (LABOUR CONTRACTOR)</v>
          </cell>
          <cell r="E588">
            <v>415004</v>
          </cell>
          <cell r="F588">
            <v>4150</v>
          </cell>
          <cell r="G588" t="str">
            <v>G&amp;A</v>
          </cell>
          <cell r="H588" t="str">
            <v>BASE JV</v>
          </cell>
          <cell r="I588" t="str">
            <v>PRODUCTION</v>
          </cell>
          <cell r="J588" t="str">
            <v>PRODUCTION</v>
          </cell>
          <cell r="K588" t="str">
            <v>Production Services Manager</v>
          </cell>
          <cell r="L588" t="str">
            <v>Manager, Turnaround &amp; Maintenance Execution</v>
          </cell>
          <cell r="M588" t="str">
            <v>IRETI OMOTOSO</v>
          </cell>
          <cell r="N588" t="str">
            <v>PRODUCTION</v>
          </cell>
          <cell r="O588" t="str">
            <v>OLALEYE, OLAYEMI</v>
          </cell>
          <cell r="P588" t="str">
            <v>OLAKUNLE.AJAYI@SHELL.COM</v>
          </cell>
          <cell r="Q588" t="str">
            <v>OPEX</v>
          </cell>
          <cell r="R588" t="str">
            <v>OPEX</v>
          </cell>
          <cell r="S588" t="str">
            <v>NON SAL</v>
          </cell>
          <cell r="T588" t="str">
            <v>N/A</v>
          </cell>
          <cell r="U588" t="str">
            <v>N/A</v>
          </cell>
          <cell r="V588" t="str">
            <v>C_OPSE_OIL_Z11</v>
          </cell>
          <cell r="W588" t="str">
            <v>P233 Facilities Maintenance</v>
          </cell>
          <cell r="X588" t="str">
            <v>S7200 Services</v>
          </cell>
          <cell r="Y588" t="str">
            <v>A2170 Direct Mngt and Overheads</v>
          </cell>
          <cell r="AB588">
            <v>404640000</v>
          </cell>
          <cell r="AC588">
            <v>0</v>
          </cell>
          <cell r="AD588">
            <v>1326688.524590164</v>
          </cell>
        </row>
        <row r="589">
          <cell r="A589" t="str">
            <v>O.NG.PCW.TNF.CGC.71300</v>
          </cell>
          <cell r="B589" t="str">
            <v>PCW TUNU F/S FACIL COMMUNITY GENERATOR OPERATE</v>
          </cell>
          <cell r="C589">
            <v>113026</v>
          </cell>
          <cell r="D589" t="str">
            <v>PWC COMMUNITY GENERATOR OPERATE  (CD - ELECTRIFICATION)</v>
          </cell>
          <cell r="E589">
            <v>415008</v>
          </cell>
          <cell r="F589">
            <v>4150</v>
          </cell>
          <cell r="G589" t="str">
            <v>CDPA</v>
          </cell>
          <cell r="H589" t="str">
            <v>BASE JV</v>
          </cell>
          <cell r="I589" t="str">
            <v>PRODUCTION</v>
          </cell>
          <cell r="J589" t="str">
            <v>PRODUCTION</v>
          </cell>
          <cell r="K589" t="str">
            <v>Asset Manager, Swamp West Hub</v>
          </cell>
          <cell r="L589" t="str">
            <v>Asset Management Integration Lead</v>
          </cell>
          <cell r="M589" t="str">
            <v>IRETI OMOTOSO</v>
          </cell>
          <cell r="N589" t="str">
            <v>PRODUCTION</v>
          </cell>
          <cell r="O589" t="str">
            <v>COOKEY, GABRIEL</v>
          </cell>
          <cell r="P589" t="str">
            <v>GODWIN.IKPEFURAN@SHELL.COM</v>
          </cell>
          <cell r="Q589" t="str">
            <v>OPEX</v>
          </cell>
          <cell r="R589" t="str">
            <v>OPEX</v>
          </cell>
          <cell r="S589" t="str">
            <v>NON SAL</v>
          </cell>
          <cell r="T589" t="str">
            <v>N/A</v>
          </cell>
          <cell r="U589" t="str">
            <v>N/A</v>
          </cell>
          <cell r="V589" t="str">
            <v>N/A</v>
          </cell>
          <cell r="W589" t="str">
            <v>P231 Production Operations</v>
          </cell>
          <cell r="X589" t="str">
            <v>S7200 Services</v>
          </cell>
          <cell r="Y589" t="str">
            <v>A2110 Production Operations</v>
          </cell>
          <cell r="AB589">
            <v>0</v>
          </cell>
          <cell r="AC589">
            <v>0</v>
          </cell>
          <cell r="AD589">
            <v>0</v>
          </cell>
        </row>
        <row r="590">
          <cell r="A590">
            <v>113006</v>
          </cell>
          <cell r="B590" t="str">
            <v>MD MANAGE COMPANY BUSINESS</v>
          </cell>
          <cell r="C590">
            <v>113006</v>
          </cell>
          <cell r="D590" t="str">
            <v>OVERHEADS, PN MANAGING DIRECTOR - SERVICES MGT (ICT - INFRASTRUCTURE)</v>
          </cell>
          <cell r="E590">
            <v>415005</v>
          </cell>
          <cell r="F590">
            <v>4150</v>
          </cell>
          <cell r="G590" t="str">
            <v>OF-E&amp;M</v>
          </cell>
          <cell r="H590" t="str">
            <v>BASE JV</v>
          </cell>
          <cell r="I590" t="str">
            <v>CC &amp; MD</v>
          </cell>
          <cell r="J590" t="str">
            <v>BGR</v>
          </cell>
          <cell r="K590" t="str">
            <v>Country Chair &amp; MD SPDC</v>
          </cell>
          <cell r="L590" t="str">
            <v>Country Chair &amp; MD SPDC</v>
          </cell>
          <cell r="M590" t="str">
            <v>CHIGBO ENENMO</v>
          </cell>
          <cell r="N590" t="str">
            <v>CCH/MD</v>
          </cell>
          <cell r="O590" t="str">
            <v>SOKUNBI, ADEOLA</v>
          </cell>
          <cell r="P590" t="str">
            <v>DANIEL.SAGBE@SHELL.COM</v>
          </cell>
          <cell r="Q590" t="str">
            <v>OPEX</v>
          </cell>
          <cell r="R590" t="str">
            <v>OPEX</v>
          </cell>
          <cell r="S590" t="str">
            <v>NON SAL</v>
          </cell>
          <cell r="T590" t="str">
            <v>N/A</v>
          </cell>
          <cell r="U590" t="str">
            <v>N/A</v>
          </cell>
          <cell r="V590" t="str">
            <v>C_OPSE_OIL_Z11</v>
          </cell>
          <cell r="W590" t="str">
            <v>P235 Direct Management</v>
          </cell>
          <cell r="X590" t="str">
            <v>S7200 Services</v>
          </cell>
          <cell r="Y590" t="str">
            <v>A2170 Direct Mngt and Overheads</v>
          </cell>
          <cell r="AB590">
            <v>1260000</v>
          </cell>
          <cell r="AC590">
            <v>0</v>
          </cell>
          <cell r="AD590">
            <v>4131.1475409836066</v>
          </cell>
        </row>
        <row r="591">
          <cell r="A591">
            <v>113007</v>
          </cell>
          <cell r="B591" t="str">
            <v>OVERHEADS EPG-PE</v>
          </cell>
          <cell r="C591">
            <v>113007</v>
          </cell>
          <cell r="D591" t="str">
            <v>OVERHEADS EPG-PE (ACCIDENT PREV) (ACCIDENT PREVENTION &amp; INVESTIGATION)</v>
          </cell>
          <cell r="E591">
            <v>415006</v>
          </cell>
          <cell r="F591">
            <v>4150</v>
          </cell>
          <cell r="G591" t="str">
            <v>HSE</v>
          </cell>
          <cell r="H591" t="str">
            <v>BASE JV</v>
          </cell>
          <cell r="I591" t="str">
            <v>PRODUCTION</v>
          </cell>
          <cell r="J591" t="str">
            <v>PRODUCTION</v>
          </cell>
          <cell r="K591" t="str">
            <v>Asset Manager, Land East Hub</v>
          </cell>
          <cell r="L591" t="str">
            <v>Asset Management Integration Lead</v>
          </cell>
          <cell r="M591" t="str">
            <v>IRETI OMOTOSO</v>
          </cell>
          <cell r="N591" t="str">
            <v>PRODUCTION</v>
          </cell>
          <cell r="O591" t="str">
            <v>ADEDIRAN, ADEWALE</v>
          </cell>
          <cell r="P591" t="str">
            <v>OLADELE.LADAPO@SHELL.COM</v>
          </cell>
          <cell r="Q591" t="str">
            <v>OPEX</v>
          </cell>
          <cell r="R591" t="str">
            <v>OPEX</v>
          </cell>
          <cell r="S591" t="str">
            <v>NON SAL</v>
          </cell>
          <cell r="T591" t="str">
            <v>N/A</v>
          </cell>
          <cell r="U591" t="str">
            <v>N/A</v>
          </cell>
          <cell r="V591" t="str">
            <v>C_OPSE_OIL_Z11</v>
          </cell>
          <cell r="W591" t="str">
            <v>P231 Production Operations</v>
          </cell>
          <cell r="X591" t="str">
            <v>S7200 Services</v>
          </cell>
          <cell r="Y591" t="str">
            <v>A2110 Production Operations</v>
          </cell>
          <cell r="AB591">
            <v>179399.99999999997</v>
          </cell>
          <cell r="AC591">
            <v>0</v>
          </cell>
          <cell r="AD591">
            <v>588.19672131147536</v>
          </cell>
        </row>
        <row r="592">
          <cell r="A592">
            <v>113029</v>
          </cell>
          <cell r="B592" t="str">
            <v>PWC GENERAL OVERHEAD</v>
          </cell>
          <cell r="C592">
            <v>113029</v>
          </cell>
          <cell r="D592" t="str">
            <v>PWC GENERAL OVERHEAD (INDIRECT FIELD COSTS)</v>
          </cell>
          <cell r="E592">
            <v>414001</v>
          </cell>
          <cell r="F592">
            <v>4140</v>
          </cell>
          <cell r="G592" t="str">
            <v>G&amp;A</v>
          </cell>
          <cell r="H592" t="str">
            <v>BASE JV</v>
          </cell>
          <cell r="I592" t="str">
            <v>PRODUCTION</v>
          </cell>
          <cell r="J592" t="str">
            <v>PRODUCTION</v>
          </cell>
          <cell r="K592" t="str">
            <v>Asset Manager, Swamp West Hub</v>
          </cell>
          <cell r="L592" t="str">
            <v>Asset Management Integration Lead</v>
          </cell>
          <cell r="M592" t="str">
            <v>IRETI OMOTOSO</v>
          </cell>
          <cell r="N592" t="str">
            <v>PRODUCTION</v>
          </cell>
          <cell r="O592" t="str">
            <v>COOKEY, GABRIEL</v>
          </cell>
          <cell r="P592" t="str">
            <v>RICHARD.ITENE@SHELL.COM</v>
          </cell>
          <cell r="Q592" t="str">
            <v>OPEX</v>
          </cell>
          <cell r="R592" t="str">
            <v>OPEX</v>
          </cell>
          <cell r="S592" t="str">
            <v>NON SAL</v>
          </cell>
          <cell r="T592" t="str">
            <v>N/A</v>
          </cell>
          <cell r="U592" t="str">
            <v>N/A</v>
          </cell>
          <cell r="V592" t="str">
            <v>C_OPSE_OIL_Z11</v>
          </cell>
          <cell r="W592" t="str">
            <v>P231 Production Operations</v>
          </cell>
          <cell r="X592" t="str">
            <v>S7200 Services</v>
          </cell>
          <cell r="Y592" t="str">
            <v>A2110 Production Operations</v>
          </cell>
          <cell r="AB592">
            <v>2740000</v>
          </cell>
          <cell r="AC592">
            <v>6780</v>
          </cell>
          <cell r="AD592">
            <v>15763.606557377048</v>
          </cell>
        </row>
        <row r="593">
          <cell r="A593">
            <v>113009</v>
          </cell>
          <cell r="B593" t="str">
            <v>OVERHEADS - M&amp;A AND COMMERCIAL FINANCE</v>
          </cell>
          <cell r="C593">
            <v>113009</v>
          </cell>
          <cell r="D593" t="str">
            <v>OVERHEADS - M&amp;A AND COMMERCIAL FINANCE</v>
          </cell>
          <cell r="E593">
            <v>415003</v>
          </cell>
          <cell r="F593">
            <v>4150</v>
          </cell>
          <cell r="G593" t="str">
            <v>G&amp;A</v>
          </cell>
          <cell r="H593" t="str">
            <v>BASE JV</v>
          </cell>
          <cell r="I593" t="str">
            <v>FINANCE</v>
          </cell>
          <cell r="J593" t="str">
            <v>FINANCE</v>
          </cell>
          <cell r="K593" t="str">
            <v>M&amp;A &amp; Commercial Finance</v>
          </cell>
          <cell r="L593" t="str">
            <v>Manager M&amp;A and Commercial Finance</v>
          </cell>
          <cell r="M593" t="str">
            <v>CHIGBO ENENMO</v>
          </cell>
          <cell r="N593" t="str">
            <v>FINANCE</v>
          </cell>
          <cell r="O593" t="str">
            <v>AJILIMA- ISAAC, HAWA</v>
          </cell>
          <cell r="P593" t="str">
            <v>O.BELO-OSAGIE@SHELL.COM</v>
          </cell>
          <cell r="Q593" t="str">
            <v>OPEX</v>
          </cell>
          <cell r="R593" t="str">
            <v>OPEX</v>
          </cell>
          <cell r="S593" t="str">
            <v>NON SAL</v>
          </cell>
          <cell r="T593" t="str">
            <v>N/A</v>
          </cell>
          <cell r="U593" t="str">
            <v>N/A</v>
          </cell>
          <cell r="V593" t="str">
            <v>C_OPSE_OIL_Z11</v>
          </cell>
          <cell r="W593" t="str">
            <v>P236.06 Finance and Taxation</v>
          </cell>
          <cell r="X593" t="str">
            <v>S7200 Services</v>
          </cell>
          <cell r="Y593" t="str">
            <v>A2340 Overhead</v>
          </cell>
          <cell r="AB593">
            <v>16985750</v>
          </cell>
          <cell r="AC593">
            <v>41000</v>
          </cell>
          <cell r="AD593">
            <v>96690.983606557376</v>
          </cell>
        </row>
        <row r="594">
          <cell r="A594">
            <v>113064</v>
          </cell>
          <cell r="B594" t="str">
            <v>PWA - GENERAL OVERHEAD - FIELD O/H</v>
          </cell>
          <cell r="C594">
            <v>113029</v>
          </cell>
          <cell r="D594" t="str">
            <v>PWC GENERAL OVERHEAD (INDIRECT FIELD COSTS)</v>
          </cell>
          <cell r="E594">
            <v>414001</v>
          </cell>
          <cell r="F594">
            <v>4140</v>
          </cell>
          <cell r="G594" t="str">
            <v>G&amp;A</v>
          </cell>
          <cell r="H594" t="str">
            <v>BASE JV</v>
          </cell>
          <cell r="I594" t="str">
            <v>PRODUCTION</v>
          </cell>
          <cell r="J594" t="str">
            <v>PRODUCTION</v>
          </cell>
          <cell r="K594" t="str">
            <v>Asset Manager, Swamp West Hub</v>
          </cell>
          <cell r="L594" t="str">
            <v>Asset Management Integration Lead</v>
          </cell>
          <cell r="M594" t="str">
            <v>IRETI OMOTOSO</v>
          </cell>
          <cell r="N594" t="str">
            <v>PRODUCTION</v>
          </cell>
          <cell r="O594" t="str">
            <v>COOKEY, GABRIEL</v>
          </cell>
          <cell r="P594" t="str">
            <v>RICHARD.ITENE@SHELL.COM</v>
          </cell>
          <cell r="Q594" t="str">
            <v>OPEX</v>
          </cell>
          <cell r="R594" t="str">
            <v>OPEX</v>
          </cell>
          <cell r="S594" t="str">
            <v>NON SAL</v>
          </cell>
          <cell r="T594" t="str">
            <v>N/A</v>
          </cell>
          <cell r="U594" t="str">
            <v>N/A</v>
          </cell>
          <cell r="V594" t="str">
            <v>N/A</v>
          </cell>
          <cell r="W594" t="str">
            <v>P231 Production Operations</v>
          </cell>
          <cell r="X594" t="str">
            <v>S7200 Services</v>
          </cell>
          <cell r="Y594" t="str">
            <v>A2110 Production Operations</v>
          </cell>
          <cell r="AB594">
            <v>0</v>
          </cell>
          <cell r="AC594">
            <v>0</v>
          </cell>
          <cell r="AD594">
            <v>0</v>
          </cell>
        </row>
        <row r="595">
          <cell r="A595">
            <v>113011</v>
          </cell>
          <cell r="B595" t="str">
            <v>OVERHEADS PNL LEGAL_ICT SOFTWARE</v>
          </cell>
          <cell r="C595">
            <v>113011</v>
          </cell>
          <cell r="D595" t="str">
            <v>OVERHEADS PNL LEGAL_ICT SOFTWARE</v>
          </cell>
          <cell r="E595">
            <v>415002</v>
          </cell>
          <cell r="F595">
            <v>4150</v>
          </cell>
          <cell r="G595" t="str">
            <v>OF-E&amp;M</v>
          </cell>
          <cell r="H595" t="str">
            <v>BASE JV</v>
          </cell>
          <cell r="I595" t="str">
            <v>LEGAL/ BI</v>
          </cell>
          <cell r="J595" t="str">
            <v>LEGAL</v>
          </cell>
          <cell r="K595" t="str">
            <v>HoL Nigeria / Company Secretary</v>
          </cell>
          <cell r="L595" t="str">
            <v>Managing Counsel HSSE, Lands &amp;</v>
          </cell>
          <cell r="M595" t="str">
            <v>CHIGBO ENENMO</v>
          </cell>
          <cell r="N595" t="str">
            <v>LEGAL</v>
          </cell>
          <cell r="O595" t="str">
            <v>AJILIMA- ISAAC, HAWA</v>
          </cell>
          <cell r="P595" t="str">
            <v>KUMEN.AGHOMON@SHELL.COM</v>
          </cell>
          <cell r="Q595" t="str">
            <v>OPEX</v>
          </cell>
          <cell r="R595" t="str">
            <v>OPEX</v>
          </cell>
          <cell r="S595" t="str">
            <v>NON SAL</v>
          </cell>
          <cell r="T595" t="str">
            <v>N/A</v>
          </cell>
          <cell r="U595" t="str">
            <v>N/A</v>
          </cell>
          <cell r="V595" t="str">
            <v>N/A</v>
          </cell>
          <cell r="W595" t="str">
            <v>P236.09 Legal</v>
          </cell>
          <cell r="X595" t="str">
            <v>S7200 Services</v>
          </cell>
          <cell r="Y595" t="str">
            <v>A2340 Overhead</v>
          </cell>
          <cell r="AB595">
            <v>0</v>
          </cell>
          <cell r="AC595">
            <v>0</v>
          </cell>
          <cell r="AD595">
            <v>0</v>
          </cell>
        </row>
        <row r="596">
          <cell r="A596">
            <v>100830</v>
          </cell>
          <cell r="B596" t="str">
            <v xml:space="preserve">GENERAL OVERHEAD S2                     </v>
          </cell>
          <cell r="C596">
            <v>113037</v>
          </cell>
          <cell r="D596" t="str">
            <v>OVERHEADS, PN PEB ALLOWANCES AND GENERAL OVERHEADS (HOTELS AND TRAVEL)</v>
          </cell>
          <cell r="E596">
            <v>415002</v>
          </cell>
          <cell r="F596">
            <v>4150</v>
          </cell>
          <cell r="G596" t="str">
            <v>G&amp;A</v>
          </cell>
          <cell r="H596" t="str">
            <v>BASE JV</v>
          </cell>
          <cell r="I596" t="str">
            <v>PRODUCTION</v>
          </cell>
          <cell r="J596" t="str">
            <v>PRODUCTION</v>
          </cell>
          <cell r="K596" t="str">
            <v>Asset Manager, Swamp East Hub</v>
          </cell>
          <cell r="L596" t="str">
            <v>Asset Management Integration Lead</v>
          </cell>
          <cell r="M596" t="str">
            <v>IRETI OMOTOSO</v>
          </cell>
          <cell r="N596" t="str">
            <v>PRODUCTION</v>
          </cell>
          <cell r="O596" t="str">
            <v>AZUBUIKE, JOHN</v>
          </cell>
          <cell r="P596" t="str">
            <v>CHIKEZIE.ODINAKA@SHELL.COM</v>
          </cell>
          <cell r="Q596" t="str">
            <v>OPEX</v>
          </cell>
          <cell r="R596" t="str">
            <v>OPEX</v>
          </cell>
          <cell r="S596" t="str">
            <v>NON SAL</v>
          </cell>
          <cell r="T596" t="str">
            <v>N/A</v>
          </cell>
          <cell r="U596" t="str">
            <v>N/A</v>
          </cell>
          <cell r="V596" t="str">
            <v>N/A</v>
          </cell>
          <cell r="W596" t="str">
            <v>P231 Production Operations</v>
          </cell>
          <cell r="X596" t="str">
            <v>S7200 Services</v>
          </cell>
          <cell r="Y596" t="str">
            <v>A2110 Production Operations</v>
          </cell>
          <cell r="AB596">
            <v>0</v>
          </cell>
          <cell r="AC596">
            <v>0</v>
          </cell>
          <cell r="AD596">
            <v>0</v>
          </cell>
        </row>
        <row r="597">
          <cell r="A597">
            <v>101633</v>
          </cell>
          <cell r="B597" t="str">
            <v>SWAMP2GENERALOVERHEADSEAST</v>
          </cell>
          <cell r="C597">
            <v>113037</v>
          </cell>
          <cell r="D597" t="str">
            <v>OVERHEADS, PN PEB ALLOWANCES AND GENERAL OVERHEADS (HOTELS AND TRAVEL)</v>
          </cell>
          <cell r="E597">
            <v>415002</v>
          </cell>
          <cell r="F597">
            <v>4150</v>
          </cell>
          <cell r="G597" t="str">
            <v>G&amp;A</v>
          </cell>
          <cell r="H597" t="str">
            <v>BASE JV</v>
          </cell>
          <cell r="I597" t="str">
            <v>PRODUCTION</v>
          </cell>
          <cell r="J597" t="str">
            <v>PRODUCTION</v>
          </cell>
          <cell r="K597" t="str">
            <v>Asset Manager, Swamp East Hub</v>
          </cell>
          <cell r="L597" t="str">
            <v>Asset Management Integration Lead</v>
          </cell>
          <cell r="M597" t="str">
            <v>IRETI OMOTOSO</v>
          </cell>
          <cell r="N597" t="str">
            <v>PRODUCTION</v>
          </cell>
          <cell r="O597" t="str">
            <v>AZUBUIKE, JOHN</v>
          </cell>
          <cell r="P597" t="str">
            <v>CHIKEZIE.ODINAKA@SHELL.COM</v>
          </cell>
          <cell r="Q597" t="str">
            <v>OPEX</v>
          </cell>
          <cell r="R597" t="str">
            <v>OPEX</v>
          </cell>
          <cell r="S597" t="str">
            <v>NON SAL</v>
          </cell>
          <cell r="T597" t="str">
            <v>N/A</v>
          </cell>
          <cell r="U597" t="str">
            <v>N/A</v>
          </cell>
          <cell r="V597" t="str">
            <v>N/A</v>
          </cell>
          <cell r="W597" t="str">
            <v>P231 Production Operations</v>
          </cell>
          <cell r="X597" t="str">
            <v>S7200 Services</v>
          </cell>
          <cell r="Y597" t="str">
            <v>A2110 Production Operations</v>
          </cell>
          <cell r="AB597">
            <v>0</v>
          </cell>
          <cell r="AC597">
            <v>0</v>
          </cell>
          <cell r="AD597">
            <v>0</v>
          </cell>
        </row>
        <row r="598">
          <cell r="A598">
            <v>113015</v>
          </cell>
          <cell r="B598" t="str">
            <v>PEC GENERAL OVERHEAD</v>
          </cell>
          <cell r="C598">
            <v>113015</v>
          </cell>
          <cell r="D598" t="str">
            <v>PEC GENERAL OVERHEAD -  (INDIRECT PRODUCTION &amp; FIELD OVERHEAD – OIL (ONSHORE))</v>
          </cell>
          <cell r="E598">
            <v>414001</v>
          </cell>
          <cell r="F598">
            <v>4140</v>
          </cell>
          <cell r="G598" t="str">
            <v>G&amp;A</v>
          </cell>
          <cell r="H598" t="str">
            <v>BASE JV</v>
          </cell>
          <cell r="I598" t="str">
            <v>PRODUCTION</v>
          </cell>
          <cell r="J598" t="str">
            <v>PRODUCTION</v>
          </cell>
          <cell r="K598" t="str">
            <v>Asset Manager, Swamp East Hub</v>
          </cell>
          <cell r="L598" t="str">
            <v>Asset Management Integration Lead</v>
          </cell>
          <cell r="M598" t="str">
            <v>IRETI OMOTOSO</v>
          </cell>
          <cell r="N598" t="str">
            <v>PRODUCTION</v>
          </cell>
          <cell r="O598" t="str">
            <v>AZUBUIKE, JOHN</v>
          </cell>
          <cell r="P598" t="str">
            <v>CHIKEZIE.ODINAKA@SHELL.COM</v>
          </cell>
          <cell r="Q598" t="str">
            <v>OPEX</v>
          </cell>
          <cell r="R598" t="str">
            <v>OPEX</v>
          </cell>
          <cell r="S598" t="str">
            <v>NON SAL</v>
          </cell>
          <cell r="T598" t="str">
            <v>N/A</v>
          </cell>
          <cell r="U598" t="str">
            <v>N/A</v>
          </cell>
          <cell r="V598" t="str">
            <v>C_OPSE_OIL_Z11</v>
          </cell>
          <cell r="W598" t="str">
            <v>P231 Production Operations</v>
          </cell>
          <cell r="X598" t="str">
            <v>S7200 Services</v>
          </cell>
          <cell r="Y598" t="str">
            <v>A2110 Production Operations</v>
          </cell>
          <cell r="AB598">
            <v>6919999.9999999991</v>
          </cell>
          <cell r="AC598">
            <v>5000</v>
          </cell>
          <cell r="AD598">
            <v>27688.524590163932</v>
          </cell>
        </row>
        <row r="599">
          <cell r="A599">
            <v>113016</v>
          </cell>
          <cell r="B599" t="str">
            <v>PEC GENERAL OVERHEAD</v>
          </cell>
          <cell r="C599">
            <v>113016</v>
          </cell>
          <cell r="D599" t="str">
            <v>PEC GENERAL OVERHEAD - (LAND TRANSPORT)</v>
          </cell>
          <cell r="E599">
            <v>415003</v>
          </cell>
          <cell r="F599">
            <v>4150</v>
          </cell>
          <cell r="G599" t="str">
            <v>PMM</v>
          </cell>
          <cell r="H599" t="str">
            <v>BASE JV</v>
          </cell>
          <cell r="I599" t="str">
            <v>PRODUCTION</v>
          </cell>
          <cell r="J599" t="str">
            <v>PRODUCTION</v>
          </cell>
          <cell r="K599" t="str">
            <v>Asset Manager, Swamp East Hub</v>
          </cell>
          <cell r="L599" t="str">
            <v>Asset Management Integration Lead</v>
          </cell>
          <cell r="M599" t="str">
            <v>IRETI OMOTOSO</v>
          </cell>
          <cell r="N599" t="str">
            <v>PRODUCTION</v>
          </cell>
          <cell r="O599" t="str">
            <v>AZUBUIKE, JOHN</v>
          </cell>
          <cell r="P599" t="str">
            <v>CHIKEZIE.ODINAKA@SHELL.COM</v>
          </cell>
          <cell r="Q599" t="str">
            <v>OPEX</v>
          </cell>
          <cell r="R599" t="str">
            <v>OPEX</v>
          </cell>
          <cell r="S599" t="str">
            <v>NON SAL</v>
          </cell>
          <cell r="T599" t="str">
            <v>N/A</v>
          </cell>
          <cell r="U599" t="str">
            <v>N/A</v>
          </cell>
          <cell r="V599" t="str">
            <v>C_OPSE_OIL_Z11</v>
          </cell>
          <cell r="W599" t="str">
            <v>P231 Production Operations</v>
          </cell>
          <cell r="X599" t="str">
            <v>S7200 Services</v>
          </cell>
          <cell r="Y599" t="str">
            <v>A2110 Production Operations</v>
          </cell>
          <cell r="AB599">
            <v>14966533</v>
          </cell>
          <cell r="AC599">
            <v>0</v>
          </cell>
          <cell r="AD599">
            <v>49070.6</v>
          </cell>
        </row>
        <row r="600">
          <cell r="A600">
            <v>113017</v>
          </cell>
          <cell r="B600" t="str">
            <v>PNPP GENERAL OVERHEAD</v>
          </cell>
          <cell r="C600">
            <v>113017</v>
          </cell>
          <cell r="D600" t="str">
            <v>PNPP GENERAL OVERHEAD (AVIATION)</v>
          </cell>
          <cell r="E600">
            <v>415003</v>
          </cell>
          <cell r="F600">
            <v>4150</v>
          </cell>
          <cell r="G600" t="str">
            <v>G&amp;A</v>
          </cell>
          <cell r="H600" t="str">
            <v>BASE JV</v>
          </cell>
          <cell r="I600" t="str">
            <v>PRODUCTION</v>
          </cell>
          <cell r="J600" t="str">
            <v>PRODUCTION</v>
          </cell>
          <cell r="K600" t="str">
            <v>Pipeline Asset Manager</v>
          </cell>
          <cell r="L600" t="str">
            <v xml:space="preserve">	Production Support Manager                                                          </v>
          </cell>
          <cell r="M600" t="str">
            <v>IRETI OMOTOSO</v>
          </cell>
          <cell r="N600" t="str">
            <v>PRODUCTION</v>
          </cell>
          <cell r="O600" t="str">
            <v>AGUEGBOH, OBIORA</v>
          </cell>
          <cell r="P600" t="str">
            <v>JOHN.OKOJIE@SHELL.COM</v>
          </cell>
          <cell r="Q600" t="str">
            <v>OPEX</v>
          </cell>
          <cell r="R600" t="str">
            <v>OPEX</v>
          </cell>
          <cell r="S600" t="str">
            <v>NON SAL</v>
          </cell>
          <cell r="T600" t="str">
            <v>N/A</v>
          </cell>
          <cell r="U600" t="str">
            <v>N/A</v>
          </cell>
          <cell r="V600" t="str">
            <v>N/A</v>
          </cell>
          <cell r="W600" t="str">
            <v>P231 Production Operations</v>
          </cell>
          <cell r="X600" t="str">
            <v>S7200 Services</v>
          </cell>
          <cell r="Y600" t="str">
            <v>A2110 Production Operations</v>
          </cell>
          <cell r="AB600">
            <v>0</v>
          </cell>
          <cell r="AC600">
            <v>0</v>
          </cell>
          <cell r="AD600">
            <v>0</v>
          </cell>
        </row>
        <row r="601">
          <cell r="A601">
            <v>113018</v>
          </cell>
          <cell r="B601" t="str">
            <v>PN PP PIPELINE SYSTEMS</v>
          </cell>
          <cell r="C601">
            <v>113018</v>
          </cell>
          <cell r="D601" t="str">
            <v>PN PP PIPELINE SYSTEMS (ADMIN SERVICES COST)</v>
          </cell>
          <cell r="E601">
            <v>415002</v>
          </cell>
          <cell r="F601">
            <v>4150</v>
          </cell>
          <cell r="G601" t="str">
            <v>G&amp;A</v>
          </cell>
          <cell r="H601" t="str">
            <v>BASE JV</v>
          </cell>
          <cell r="I601" t="str">
            <v>PRODUCTION</v>
          </cell>
          <cell r="J601" t="str">
            <v>PRODUCTION</v>
          </cell>
          <cell r="K601" t="str">
            <v>Pipeline Asset Manager</v>
          </cell>
          <cell r="L601" t="str">
            <v xml:space="preserve">	Production Support Manager                                                          </v>
          </cell>
          <cell r="M601" t="str">
            <v>IRETI OMOTOSO</v>
          </cell>
          <cell r="N601" t="str">
            <v>PRODUCTION</v>
          </cell>
          <cell r="O601" t="str">
            <v>AGUEGBOH, OBIORA</v>
          </cell>
          <cell r="P601" t="str">
            <v>JOHN.OKOJIE@SHELL.COM</v>
          </cell>
          <cell r="Q601" t="str">
            <v>OPEX</v>
          </cell>
          <cell r="R601" t="str">
            <v>OPEX</v>
          </cell>
          <cell r="S601" t="str">
            <v>NON SAL</v>
          </cell>
          <cell r="T601" t="str">
            <v>N/A</v>
          </cell>
          <cell r="U601" t="str">
            <v>N/A</v>
          </cell>
          <cell r="V601" t="str">
            <v>N/A</v>
          </cell>
          <cell r="W601" t="str">
            <v>P231 Production Operations</v>
          </cell>
          <cell r="X601" t="str">
            <v>S7200 Services</v>
          </cell>
          <cell r="Y601" t="str">
            <v>A2110 Production Operations</v>
          </cell>
          <cell r="AB601">
            <v>0</v>
          </cell>
          <cell r="AC601">
            <v>0</v>
          </cell>
          <cell r="AD601">
            <v>0</v>
          </cell>
        </row>
        <row r="602">
          <cell r="A602">
            <v>113019</v>
          </cell>
          <cell r="B602" t="str">
            <v>PNPT GENERAL OVERHEAD</v>
          </cell>
          <cell r="C602">
            <v>113019</v>
          </cell>
          <cell r="D602" t="str">
            <v>PNPT GENERAL OVERHEAD (AVIATION)</v>
          </cell>
          <cell r="E602">
            <v>415003</v>
          </cell>
          <cell r="F602">
            <v>4150</v>
          </cell>
          <cell r="G602" t="str">
            <v>PMM</v>
          </cell>
          <cell r="H602" t="str">
            <v>BASE JV</v>
          </cell>
          <cell r="I602" t="str">
            <v>PRODUCTION</v>
          </cell>
          <cell r="J602" t="str">
            <v>PRODUCTION</v>
          </cell>
          <cell r="K602" t="str">
            <v>Asset Manager, Swamp East Hub</v>
          </cell>
          <cell r="L602" t="str">
            <v>Bonny Terminal Installation Manager </v>
          </cell>
          <cell r="M602" t="str">
            <v>IRETI OMOTOSO</v>
          </cell>
          <cell r="N602" t="str">
            <v>PRODUCTION</v>
          </cell>
          <cell r="O602" t="str">
            <v>MBANEFO, DUBEM</v>
          </cell>
          <cell r="P602" t="str">
            <v>ANTHONY.I.OBI@SHELL.COM</v>
          </cell>
          <cell r="Q602" t="str">
            <v>OPEX</v>
          </cell>
          <cell r="R602" t="str">
            <v>OPEX</v>
          </cell>
          <cell r="S602" t="str">
            <v>NON SAL</v>
          </cell>
          <cell r="T602" t="str">
            <v>N/A</v>
          </cell>
          <cell r="U602" t="str">
            <v>N/A</v>
          </cell>
          <cell r="V602" t="str">
            <v>C_OPSE_OIL_Z11</v>
          </cell>
          <cell r="W602" t="str">
            <v>P231 Production Operations</v>
          </cell>
          <cell r="X602" t="str">
            <v>S7200 Services</v>
          </cell>
          <cell r="Y602" t="str">
            <v>A2110 Production Operations</v>
          </cell>
          <cell r="AB602">
            <v>19380000</v>
          </cell>
          <cell r="AC602">
            <v>109920</v>
          </cell>
          <cell r="AD602">
            <v>173460.98360655736</v>
          </cell>
        </row>
        <row r="603">
          <cell r="A603">
            <v>113020</v>
          </cell>
          <cell r="B603" t="str">
            <v>PNPT GENERAL OVERHEAD</v>
          </cell>
          <cell r="C603">
            <v>113020</v>
          </cell>
          <cell r="D603" t="str">
            <v>PNPT GENERAL OVERHEAD (TRAINING)</v>
          </cell>
          <cell r="E603">
            <v>415004</v>
          </cell>
          <cell r="F603">
            <v>4150</v>
          </cell>
          <cell r="G603" t="str">
            <v>G&amp;A</v>
          </cell>
          <cell r="H603" t="str">
            <v>BASE JV</v>
          </cell>
          <cell r="I603" t="str">
            <v>PRODUCTION</v>
          </cell>
          <cell r="J603" t="str">
            <v>PRODUCTION</v>
          </cell>
          <cell r="K603" t="str">
            <v>Asset Manager, Swamp East Hub</v>
          </cell>
          <cell r="L603" t="str">
            <v>Bonny Terminal Installation Manager </v>
          </cell>
          <cell r="M603" t="str">
            <v>IRETI OMOTOSO</v>
          </cell>
          <cell r="N603" t="str">
            <v>PRODUCTION</v>
          </cell>
          <cell r="O603" t="str">
            <v>MBANEFO, DUBEM</v>
          </cell>
          <cell r="P603" t="str">
            <v>ANTHONY.I.OBI@SHELL.COM</v>
          </cell>
          <cell r="Q603" t="str">
            <v>OPEX</v>
          </cell>
          <cell r="R603" t="str">
            <v>OPEX</v>
          </cell>
          <cell r="S603" t="str">
            <v>NON SAL</v>
          </cell>
          <cell r="T603" t="str">
            <v>N/A</v>
          </cell>
          <cell r="U603" t="str">
            <v>N/A</v>
          </cell>
          <cell r="V603" t="str">
            <v>C_OPSE_OIL_Z11</v>
          </cell>
          <cell r="W603" t="str">
            <v>P231 Production Operations</v>
          </cell>
          <cell r="X603" t="str">
            <v>S7200 Services</v>
          </cell>
          <cell r="Y603" t="str">
            <v>A2110 Production Operations</v>
          </cell>
          <cell r="AB603">
            <v>7115000.0000000009</v>
          </cell>
          <cell r="AC603">
            <v>30000</v>
          </cell>
          <cell r="AD603">
            <v>53327.868852459018</v>
          </cell>
        </row>
        <row r="604">
          <cell r="A604">
            <v>113021</v>
          </cell>
          <cell r="B604" t="str">
            <v>PTE COMMUNITY RELATIONS</v>
          </cell>
          <cell r="C604">
            <v>113021</v>
          </cell>
          <cell r="D604" t="str">
            <v>PTE COMMUNITY RELATIONS (CD - SPORTS )</v>
          </cell>
          <cell r="E604">
            <v>415008</v>
          </cell>
          <cell r="F604">
            <v>4150</v>
          </cell>
          <cell r="G604" t="str">
            <v>CDPA</v>
          </cell>
          <cell r="H604" t="str">
            <v>BASE JV</v>
          </cell>
          <cell r="I604" t="str">
            <v>PRODUCTION</v>
          </cell>
          <cell r="J604" t="str">
            <v>PRODUCTION</v>
          </cell>
          <cell r="K604" t="str">
            <v>Asset Manager, Swamp East Hub</v>
          </cell>
          <cell r="L604" t="str">
            <v>Bonny Terminal Installation Manager </v>
          </cell>
          <cell r="M604" t="str">
            <v>IRETI OMOTOSO</v>
          </cell>
          <cell r="N604" t="str">
            <v>PRODUCTION</v>
          </cell>
          <cell r="O604" t="str">
            <v>MBANEFO, DUBEM</v>
          </cell>
          <cell r="P604" t="str">
            <v>KESSINGTON.OKORIE@SHELL.COM</v>
          </cell>
          <cell r="Q604" t="str">
            <v>OPEX</v>
          </cell>
          <cell r="R604" t="str">
            <v>OPEX</v>
          </cell>
          <cell r="S604" t="str">
            <v>NON SAL</v>
          </cell>
          <cell r="T604" t="str">
            <v>N/A</v>
          </cell>
          <cell r="U604" t="str">
            <v>N/A</v>
          </cell>
          <cell r="V604" t="str">
            <v>C_OPSE_OIL_Z11</v>
          </cell>
          <cell r="W604" t="str">
            <v>P231 Production Operations</v>
          </cell>
          <cell r="X604" t="str">
            <v>S7200 Services</v>
          </cell>
          <cell r="Y604" t="str">
            <v>A2110 Production Operations</v>
          </cell>
          <cell r="AB604">
            <v>2330000</v>
          </cell>
          <cell r="AC604">
            <v>0</v>
          </cell>
          <cell r="AD604">
            <v>7639.3442622950815</v>
          </cell>
        </row>
        <row r="605">
          <cell r="A605">
            <v>113037</v>
          </cell>
          <cell r="B605" t="str">
            <v>OVERHEADS, PN PEB</v>
          </cell>
          <cell r="C605">
            <v>113037</v>
          </cell>
          <cell r="D605" t="str">
            <v>OVERHEADS, PN PEB ALLOWANCES AND GENERAL OVERHEADS (HOTELS AND TRAVEL)</v>
          </cell>
          <cell r="E605">
            <v>415002</v>
          </cell>
          <cell r="F605">
            <v>4150</v>
          </cell>
          <cell r="G605" t="str">
            <v>G&amp;A</v>
          </cell>
          <cell r="H605" t="str">
            <v>BASE JV</v>
          </cell>
          <cell r="I605" t="str">
            <v>PRODUCTION</v>
          </cell>
          <cell r="J605" t="str">
            <v>PRODUCTION</v>
          </cell>
          <cell r="K605" t="str">
            <v>Asset Manager, Swamp East Hub</v>
          </cell>
          <cell r="L605" t="str">
            <v>Asset Management Integration Lead</v>
          </cell>
          <cell r="M605" t="str">
            <v>IRETI OMOTOSO</v>
          </cell>
          <cell r="N605" t="str">
            <v>PRODUCTION</v>
          </cell>
          <cell r="O605" t="str">
            <v>AZUBUIKE, JOHN</v>
          </cell>
          <cell r="P605" t="str">
            <v>CHIKEZIE.ODINAKA@SHELL.COM</v>
          </cell>
          <cell r="Q605" t="str">
            <v>OPEX</v>
          </cell>
          <cell r="R605" t="str">
            <v>OPEX</v>
          </cell>
          <cell r="S605" t="str">
            <v>NON SAL</v>
          </cell>
          <cell r="T605" t="str">
            <v>N/A</v>
          </cell>
          <cell r="U605" t="str">
            <v>N/A</v>
          </cell>
          <cell r="V605" t="str">
            <v>N/A</v>
          </cell>
          <cell r="W605" t="str">
            <v>P231 Production Operations</v>
          </cell>
          <cell r="X605" t="str">
            <v>S7200 Services</v>
          </cell>
          <cell r="Y605" t="str">
            <v>A2110 Production Operations</v>
          </cell>
          <cell r="AB605">
            <v>0</v>
          </cell>
          <cell r="AC605">
            <v>0</v>
          </cell>
          <cell r="AD605">
            <v>0</v>
          </cell>
        </row>
        <row r="606">
          <cell r="A606">
            <v>113023</v>
          </cell>
          <cell r="B606" t="str">
            <v>PWB GENERAL OVERHEAD</v>
          </cell>
          <cell r="C606">
            <v>113023</v>
          </cell>
          <cell r="D606" t="str">
            <v>PWB GENERAL OVERHEAD (INDIRECT FIELD COSTS)</v>
          </cell>
          <cell r="E606">
            <v>414001</v>
          </cell>
          <cell r="F606">
            <v>4140</v>
          </cell>
          <cell r="G606" t="str">
            <v>G&amp;A</v>
          </cell>
          <cell r="H606" t="str">
            <v>BASE JV</v>
          </cell>
          <cell r="I606" t="str">
            <v>PRODUCTION</v>
          </cell>
          <cell r="J606" t="str">
            <v>PRODUCTION</v>
          </cell>
          <cell r="K606" t="str">
            <v>Asset Manager, Swamp West Hub</v>
          </cell>
          <cell r="L606" t="str">
            <v>Asset Management Integration Lead</v>
          </cell>
          <cell r="M606" t="str">
            <v>IRETI OMOTOSO</v>
          </cell>
          <cell r="N606" t="str">
            <v>PRODUCTION</v>
          </cell>
          <cell r="O606" t="str">
            <v>COOKEY, GABRIEL</v>
          </cell>
          <cell r="P606" t="str">
            <v>RICHARD.ITENE@SHELL.COM</v>
          </cell>
          <cell r="Q606" t="str">
            <v>OPEX</v>
          </cell>
          <cell r="R606" t="str">
            <v>OPEX</v>
          </cell>
          <cell r="S606" t="str">
            <v>NON SAL</v>
          </cell>
          <cell r="T606" t="str">
            <v>N/A</v>
          </cell>
          <cell r="U606" t="str">
            <v>N/A</v>
          </cell>
          <cell r="V606" t="str">
            <v>C_OPSE_OIL_Z11</v>
          </cell>
          <cell r="W606" t="str">
            <v>P231 Production Operations</v>
          </cell>
          <cell r="X606" t="str">
            <v>S7200 Services</v>
          </cell>
          <cell r="Y606" t="str">
            <v>A2110 Production Operations</v>
          </cell>
          <cell r="AB606">
            <v>7971200</v>
          </cell>
          <cell r="AC606">
            <v>8000</v>
          </cell>
          <cell r="AD606">
            <v>34135.081967213118</v>
          </cell>
        </row>
        <row r="607">
          <cell r="A607">
            <v>113024</v>
          </cell>
          <cell r="B607" t="str">
            <v>PWB GENERAL OVERHEAD</v>
          </cell>
          <cell r="C607">
            <v>113024</v>
          </cell>
          <cell r="D607" t="str">
            <v>PWB GENERAL OVERHEAD (LAND TRANSPORT)</v>
          </cell>
          <cell r="E607">
            <v>415003</v>
          </cell>
          <cell r="F607">
            <v>4150</v>
          </cell>
          <cell r="G607" t="str">
            <v>PMM</v>
          </cell>
          <cell r="H607" t="str">
            <v>BASE JV</v>
          </cell>
          <cell r="I607" t="str">
            <v>PRODUCTION</v>
          </cell>
          <cell r="J607" t="str">
            <v>PRODUCTION</v>
          </cell>
          <cell r="K607" t="str">
            <v>Asset Manager, Swamp West Hub</v>
          </cell>
          <cell r="L607" t="str">
            <v>Asset Management Integration Lead</v>
          </cell>
          <cell r="M607" t="str">
            <v>IRETI OMOTOSO</v>
          </cell>
          <cell r="N607" t="str">
            <v>PRODUCTION</v>
          </cell>
          <cell r="O607" t="str">
            <v>COOKEY, GABRIEL</v>
          </cell>
          <cell r="P607" t="str">
            <v>RICHARD.ITENE@SHELL.COM</v>
          </cell>
          <cell r="Q607" t="str">
            <v>OPEX</v>
          </cell>
          <cell r="R607" t="str">
            <v>OPEX</v>
          </cell>
          <cell r="S607" t="str">
            <v>NON SAL</v>
          </cell>
          <cell r="T607" t="str">
            <v>N/A</v>
          </cell>
          <cell r="U607" t="str">
            <v>N/A</v>
          </cell>
          <cell r="V607" t="str">
            <v>C_OPSE_OIL_Z11</v>
          </cell>
          <cell r="W607" t="str">
            <v>P231 Production Operations</v>
          </cell>
          <cell r="X607" t="str">
            <v>S7200 Services</v>
          </cell>
          <cell r="Y607" t="str">
            <v>A2110 Production Operations</v>
          </cell>
          <cell r="AB607">
            <v>5506025.0000000009</v>
          </cell>
          <cell r="AC607">
            <v>0</v>
          </cell>
          <cell r="AD607">
            <v>18052.540983606559</v>
          </cell>
        </row>
        <row r="608">
          <cell r="A608">
            <v>102170</v>
          </cell>
          <cell r="B608" t="str">
            <v>SWAMP2HSECOMPLIANCEEAST</v>
          </cell>
          <cell r="C608">
            <v>113059</v>
          </cell>
          <cell r="D608" t="str">
            <v>PEB HSE COMPLIANCE (ACCIDENT PREVENTION &amp; INVESTIGATION)</v>
          </cell>
          <cell r="E608">
            <v>415006</v>
          </cell>
          <cell r="F608">
            <v>4150</v>
          </cell>
          <cell r="G608" t="str">
            <v>HSE</v>
          </cell>
          <cell r="H608" t="str">
            <v>BASE JV</v>
          </cell>
          <cell r="I608" t="str">
            <v>PRODUCTION</v>
          </cell>
          <cell r="J608" t="str">
            <v>PRODUCTION</v>
          </cell>
          <cell r="K608" t="str">
            <v>Asset Manager, Swamp East Hub</v>
          </cell>
          <cell r="L608" t="str">
            <v>Asset Management Integration Lead</v>
          </cell>
          <cell r="M608" t="str">
            <v>IRETI OMOTOSO</v>
          </cell>
          <cell r="N608" t="str">
            <v>PRODUCTION</v>
          </cell>
          <cell r="O608" t="str">
            <v>AZUBUIKE, JOHN</v>
          </cell>
          <cell r="P608" t="str">
            <v>SUNDAY.OTUU@SHELL.COM</v>
          </cell>
          <cell r="Q608" t="str">
            <v>OPEX</v>
          </cell>
          <cell r="R608" t="str">
            <v>OPEX</v>
          </cell>
          <cell r="S608" t="str">
            <v>NON SAL</v>
          </cell>
          <cell r="T608" t="str">
            <v>N/A</v>
          </cell>
          <cell r="U608" t="str">
            <v>N/A</v>
          </cell>
          <cell r="V608" t="str">
            <v>N/A</v>
          </cell>
          <cell r="W608" t="str">
            <v>P231 Production Operations</v>
          </cell>
          <cell r="X608" t="str">
            <v>S7200 Services</v>
          </cell>
          <cell r="Y608" t="str">
            <v>A2110 Production Operations</v>
          </cell>
          <cell r="AB608">
            <v>0</v>
          </cell>
          <cell r="AC608">
            <v>0</v>
          </cell>
          <cell r="AD608">
            <v>0</v>
          </cell>
        </row>
        <row r="609">
          <cell r="A609">
            <v>113059</v>
          </cell>
          <cell r="B609" t="str">
            <v>PEB HSE COMPLIANCE</v>
          </cell>
          <cell r="C609">
            <v>113059</v>
          </cell>
          <cell r="D609" t="str">
            <v>PEB HSE COMPLIANCE (ACCIDENT PREVENTION &amp; INVESTIGATION)</v>
          </cell>
          <cell r="E609">
            <v>415006</v>
          </cell>
          <cell r="F609">
            <v>4150</v>
          </cell>
          <cell r="G609" t="str">
            <v>HSE</v>
          </cell>
          <cell r="H609" t="str">
            <v>BASE JV</v>
          </cell>
          <cell r="I609" t="str">
            <v>PRODUCTION</v>
          </cell>
          <cell r="J609" t="str">
            <v>PRODUCTION</v>
          </cell>
          <cell r="K609" t="str">
            <v>Asset Manager, Swamp East Hub</v>
          </cell>
          <cell r="L609" t="str">
            <v>Asset Management Integration Lead</v>
          </cell>
          <cell r="M609" t="str">
            <v>IRETI OMOTOSO</v>
          </cell>
          <cell r="N609" t="str">
            <v>PRODUCTION</v>
          </cell>
          <cell r="O609" t="str">
            <v>AZUBUIKE, JOHN</v>
          </cell>
          <cell r="P609" t="str">
            <v>SUNDAY.OTUU@SHELL.COM</v>
          </cell>
          <cell r="Q609" t="str">
            <v>OPEX</v>
          </cell>
          <cell r="R609" t="str">
            <v>OPEX</v>
          </cell>
          <cell r="S609" t="str">
            <v>NON SAL</v>
          </cell>
          <cell r="T609" t="str">
            <v>N/A</v>
          </cell>
          <cell r="U609" t="str">
            <v>N/A</v>
          </cell>
          <cell r="V609" t="str">
            <v>N/A</v>
          </cell>
          <cell r="W609" t="str">
            <v>P236.02 HSE</v>
          </cell>
          <cell r="X609" t="str">
            <v>S7200 Services</v>
          </cell>
          <cell r="Y609" t="str">
            <v>A2110 Production Operations</v>
          </cell>
          <cell r="AB609">
            <v>0</v>
          </cell>
          <cell r="AC609">
            <v>0</v>
          </cell>
          <cell r="AD609">
            <v>0</v>
          </cell>
        </row>
        <row r="610">
          <cell r="A610">
            <v>113027</v>
          </cell>
          <cell r="B610" t="str">
            <v>PWC COMMUNITY RELATIONS</v>
          </cell>
          <cell r="C610">
            <v>113027</v>
          </cell>
          <cell r="D610" t="str">
            <v>PWB COMMUNITY RELATIONS - LOGISTICS (MARINE)</v>
          </cell>
          <cell r="E610">
            <v>415008</v>
          </cell>
          <cell r="F610">
            <v>4150</v>
          </cell>
          <cell r="G610" t="str">
            <v>CDPA</v>
          </cell>
          <cell r="H610" t="str">
            <v>BASE JV</v>
          </cell>
          <cell r="I610" t="str">
            <v>PRODUCTION</v>
          </cell>
          <cell r="J610" t="str">
            <v>PRODUCTION</v>
          </cell>
          <cell r="K610" t="str">
            <v>Asset Manager, Swamp West Hub</v>
          </cell>
          <cell r="L610" t="str">
            <v>Asset Management Integration Lead</v>
          </cell>
          <cell r="M610" t="str">
            <v>IRETI OMOTOSO</v>
          </cell>
          <cell r="N610" t="str">
            <v>PRODUCTION</v>
          </cell>
          <cell r="O610" t="str">
            <v>COOKEY, GABRIEL</v>
          </cell>
          <cell r="P610" t="str">
            <v>SAMUEL.ETUK@SHELL.COM</v>
          </cell>
          <cell r="Q610" t="str">
            <v>OPEX</v>
          </cell>
          <cell r="R610" t="str">
            <v>OPEX</v>
          </cell>
          <cell r="S610" t="str">
            <v>NON SAL</v>
          </cell>
          <cell r="T610" t="str">
            <v>N/A</v>
          </cell>
          <cell r="U610" t="str">
            <v>N/A</v>
          </cell>
          <cell r="V610" t="str">
            <v>C_OPSE_OIL_Z11</v>
          </cell>
          <cell r="W610" t="str">
            <v>P231 Production Operations</v>
          </cell>
          <cell r="X610" t="str">
            <v>S7200 Services</v>
          </cell>
          <cell r="Y610" t="str">
            <v>A2110 Production Operations</v>
          </cell>
          <cell r="AB610">
            <v>9066720</v>
          </cell>
          <cell r="AC610">
            <v>0</v>
          </cell>
          <cell r="AD610">
            <v>29726.950819672133</v>
          </cell>
        </row>
        <row r="611">
          <cell r="A611">
            <v>113028</v>
          </cell>
          <cell r="B611" t="str">
            <v>PWC ENVIRONMENTAL AFFAIRS</v>
          </cell>
          <cell r="C611">
            <v>113028</v>
          </cell>
          <cell r="D611" t="str">
            <v>PCW ENVIRONMENTAL AFFAIRS (FIRE DRILLS &amp; OPS)</v>
          </cell>
          <cell r="E611">
            <v>415006</v>
          </cell>
          <cell r="F611">
            <v>4150</v>
          </cell>
          <cell r="G611" t="str">
            <v>HSE</v>
          </cell>
          <cell r="H611" t="str">
            <v>BASE JV</v>
          </cell>
          <cell r="I611" t="str">
            <v>PRODUCTION</v>
          </cell>
          <cell r="J611" t="str">
            <v>PRODUCTION</v>
          </cell>
          <cell r="K611" t="str">
            <v>Asset Manager, Swamp West Hub</v>
          </cell>
          <cell r="L611" t="str">
            <v>Asset Management Integration Lead</v>
          </cell>
          <cell r="M611" t="str">
            <v>IRETI OMOTOSO</v>
          </cell>
          <cell r="N611" t="str">
            <v>PRODUCTION</v>
          </cell>
          <cell r="O611" t="str">
            <v>COOKEY, GABRIEL</v>
          </cell>
          <cell r="P611" t="str">
            <v>MEZIE.ANABA@SHELL.COM</v>
          </cell>
          <cell r="Q611" t="str">
            <v>OPEX</v>
          </cell>
          <cell r="R611" t="str">
            <v>OPEX</v>
          </cell>
          <cell r="S611" t="str">
            <v>NON SAL</v>
          </cell>
          <cell r="T611" t="str">
            <v>N/A</v>
          </cell>
          <cell r="U611" t="str">
            <v>N/A</v>
          </cell>
          <cell r="V611" t="str">
            <v>C_OPSE_OIL_Z11</v>
          </cell>
          <cell r="W611" t="str">
            <v>P231 Production Operations</v>
          </cell>
          <cell r="X611" t="str">
            <v>S7200 Services</v>
          </cell>
          <cell r="Y611" t="str">
            <v>A2110 Production Operations</v>
          </cell>
          <cell r="AB611">
            <v>821550.00000000012</v>
          </cell>
          <cell r="AC611">
            <v>82415.709999999992</v>
          </cell>
          <cell r="AD611">
            <v>85109.316557377038</v>
          </cell>
        </row>
        <row r="612">
          <cell r="A612">
            <v>101147</v>
          </cell>
          <cell r="B612" t="str">
            <v>GENERALO/HBONNYTERMINAL</v>
          </cell>
          <cell r="C612">
            <v>113063</v>
          </cell>
          <cell r="D612" t="str">
            <v>PNPT GENERAL OVERHEAD (ADMIN SERVICES)</v>
          </cell>
          <cell r="E612">
            <v>415002</v>
          </cell>
          <cell r="F612">
            <v>4150</v>
          </cell>
          <cell r="G612" t="str">
            <v>G&amp;A</v>
          </cell>
          <cell r="H612" t="str">
            <v>BASE JV</v>
          </cell>
          <cell r="I612" t="str">
            <v>PRODUCTION</v>
          </cell>
          <cell r="J612" t="str">
            <v>PRODUCTION</v>
          </cell>
          <cell r="K612" t="str">
            <v>Asset Manager, Swamp East Hub</v>
          </cell>
          <cell r="L612" t="str">
            <v>Bonny Terminal Installation Manager </v>
          </cell>
          <cell r="M612" t="str">
            <v>IRETI OMOTOSO</v>
          </cell>
          <cell r="N612" t="str">
            <v>PRODUCTION</v>
          </cell>
          <cell r="O612" t="str">
            <v>MBANEFO, DUBEM</v>
          </cell>
          <cell r="P612" t="str">
            <v>ANTHONY.I.OBI@SHELL.COM</v>
          </cell>
          <cell r="Q612" t="str">
            <v>OPEX</v>
          </cell>
          <cell r="R612" t="str">
            <v>OPEX</v>
          </cell>
          <cell r="S612" t="str">
            <v>NON SAL</v>
          </cell>
          <cell r="T612" t="str">
            <v>N/A</v>
          </cell>
          <cell r="U612" t="str">
            <v>N/A</v>
          </cell>
          <cell r="V612" t="str">
            <v>N/A</v>
          </cell>
          <cell r="W612" t="str">
            <v>P231 Production Operations</v>
          </cell>
          <cell r="X612" t="str">
            <v>S7200 Services</v>
          </cell>
          <cell r="Y612" t="str">
            <v>A2110 Production Operations</v>
          </cell>
          <cell r="AB612">
            <v>0</v>
          </cell>
          <cell r="AC612">
            <v>0</v>
          </cell>
          <cell r="AD612">
            <v>0</v>
          </cell>
        </row>
        <row r="613">
          <cell r="A613">
            <v>113030</v>
          </cell>
          <cell r="B613" t="str">
            <v>PWC GENERAL OVERHEAD</v>
          </cell>
          <cell r="C613">
            <v>113030</v>
          </cell>
          <cell r="D613" t="str">
            <v>PWC GENERAL OVERHEAD (LAND TRANSPORT)</v>
          </cell>
          <cell r="E613">
            <v>415003</v>
          </cell>
          <cell r="F613">
            <v>4150</v>
          </cell>
          <cell r="G613" t="str">
            <v>PMM</v>
          </cell>
          <cell r="H613" t="str">
            <v>BASE JV</v>
          </cell>
          <cell r="I613" t="str">
            <v>PRODUCTION</v>
          </cell>
          <cell r="J613" t="str">
            <v>PRODUCTION</v>
          </cell>
          <cell r="K613" t="str">
            <v>Asset Manager, Swamp West Hub</v>
          </cell>
          <cell r="L613" t="str">
            <v>Asset Management Integration Lead</v>
          </cell>
          <cell r="M613" t="str">
            <v>IRETI OMOTOSO</v>
          </cell>
          <cell r="N613" t="str">
            <v>PRODUCTION</v>
          </cell>
          <cell r="O613" t="str">
            <v>COOKEY, GABRIEL</v>
          </cell>
          <cell r="P613" t="str">
            <v>RICHARD.ITENE@SHELL.COM</v>
          </cell>
          <cell r="Q613" t="str">
            <v>OPEX</v>
          </cell>
          <cell r="R613" t="str">
            <v>OPEX</v>
          </cell>
          <cell r="S613" t="str">
            <v>NON SAL</v>
          </cell>
          <cell r="T613" t="str">
            <v>N/A</v>
          </cell>
          <cell r="U613" t="str">
            <v>N/A</v>
          </cell>
          <cell r="V613" t="str">
            <v>C_OPSE_OIL_Z11</v>
          </cell>
          <cell r="W613" t="str">
            <v>P231 Production Operations</v>
          </cell>
          <cell r="X613" t="str">
            <v>S7200 Services</v>
          </cell>
          <cell r="Y613" t="str">
            <v>A2110 Production Operations</v>
          </cell>
          <cell r="AB613">
            <v>7662785.0000000009</v>
          </cell>
          <cell r="AC613">
            <v>0</v>
          </cell>
          <cell r="AD613">
            <v>25123.885245901642</v>
          </cell>
        </row>
        <row r="614">
          <cell r="A614">
            <v>113031</v>
          </cell>
          <cell r="B614" t="str">
            <v>AFAM POWER GENERAL O/H - CATERING</v>
          </cell>
          <cell r="C614">
            <v>113031</v>
          </cell>
          <cell r="D614" t="str">
            <v>AFAM OVERHEAD - LOGISTICS (CATERING)</v>
          </cell>
          <cell r="E614">
            <v>414003</v>
          </cell>
          <cell r="F614">
            <v>4140</v>
          </cell>
          <cell r="G614" t="str">
            <v>GAS</v>
          </cell>
          <cell r="H614" t="str">
            <v>DOMGAS/IPP</v>
          </cell>
          <cell r="I614" t="str">
            <v>PRODUCTION</v>
          </cell>
          <cell r="J614" t="str">
            <v>PRODUCTION</v>
          </cell>
          <cell r="K614" t="str">
            <v>Asset Manager, Land East Hub (AFAM)</v>
          </cell>
          <cell r="L614" t="str">
            <v>Operations Manager Afam Power Plant</v>
          </cell>
          <cell r="M614" t="str">
            <v>IRETI OMOTOSO</v>
          </cell>
          <cell r="N614" t="str">
            <v>PRODUCTION</v>
          </cell>
          <cell r="O614" t="str">
            <v>AZUBUIKE, JOHN</v>
          </cell>
          <cell r="P614" t="str">
            <v>ALPHONS.ALAGALA@SHELL.COM</v>
          </cell>
          <cell r="Q614" t="str">
            <v>OPEX</v>
          </cell>
          <cell r="R614" t="str">
            <v>OPEX</v>
          </cell>
          <cell r="S614" t="str">
            <v>NON SAL</v>
          </cell>
          <cell r="T614" t="str">
            <v>N/A</v>
          </cell>
          <cell r="U614" t="str">
            <v>N/A</v>
          </cell>
          <cell r="V614" t="str">
            <v>N_AFAM_EL1_G01</v>
          </cell>
          <cell r="W614" t="str">
            <v>P234 Power Operations</v>
          </cell>
          <cell r="X614" t="str">
            <v>S7200 Services</v>
          </cell>
          <cell r="Y614" t="str">
            <v>A2170 Direct Mngt and Overheads</v>
          </cell>
          <cell r="AB614">
            <v>3771600</v>
          </cell>
          <cell r="AC614">
            <v>0</v>
          </cell>
          <cell r="AD614">
            <v>12365.901639344262</v>
          </cell>
        </row>
        <row r="615">
          <cell r="A615">
            <v>109421</v>
          </cell>
          <cell r="B615" t="str">
            <v xml:space="preserve">BONNY NAG ULTI-RATE TESTING             </v>
          </cell>
          <cell r="C615">
            <v>113063</v>
          </cell>
          <cell r="D615" t="str">
            <v>PNPT GENERAL OVERHEAD (ADMIN SERVICES)</v>
          </cell>
          <cell r="E615">
            <v>415002</v>
          </cell>
          <cell r="F615">
            <v>4150</v>
          </cell>
          <cell r="G615" t="str">
            <v>G&amp;A</v>
          </cell>
          <cell r="H615" t="str">
            <v>BASE JV</v>
          </cell>
          <cell r="I615" t="str">
            <v>PRODUCTION</v>
          </cell>
          <cell r="J615" t="str">
            <v>PRODUCTION</v>
          </cell>
          <cell r="K615" t="str">
            <v>Asset Manager, Swamp East Hub</v>
          </cell>
          <cell r="L615" t="str">
            <v>Bonny Terminal Installation Manager </v>
          </cell>
          <cell r="M615" t="str">
            <v>IRETI OMOTOSO</v>
          </cell>
          <cell r="N615" t="str">
            <v>PRODUCTION</v>
          </cell>
          <cell r="O615" t="str">
            <v>MBANEFO, DUBEM</v>
          </cell>
          <cell r="P615" t="str">
            <v>ANTHONY.I.OBI@SHELL.COM</v>
          </cell>
          <cell r="Q615" t="str">
            <v>OPEX</v>
          </cell>
          <cell r="R615" t="str">
            <v>OPEX</v>
          </cell>
          <cell r="S615" t="str">
            <v>NON SAL</v>
          </cell>
          <cell r="T615" t="str">
            <v>N/A</v>
          </cell>
          <cell r="U615" t="str">
            <v>N/A</v>
          </cell>
          <cell r="V615" t="str">
            <v>N/A</v>
          </cell>
          <cell r="W615" t="str">
            <v>P231 Production Operations</v>
          </cell>
          <cell r="X615" t="str">
            <v>S7200 Services</v>
          </cell>
          <cell r="Y615" t="str">
            <v>A2110 Production Operations</v>
          </cell>
          <cell r="AB615">
            <v>0</v>
          </cell>
          <cell r="AC615">
            <v>0</v>
          </cell>
          <cell r="AD615">
            <v>0</v>
          </cell>
        </row>
        <row r="616">
          <cell r="A616">
            <v>113033</v>
          </cell>
          <cell r="B616" t="str">
            <v>FOURTH PARTY PROJECTS-CONSULTANCY</v>
          </cell>
          <cell r="C616">
            <v>113033</v>
          </cell>
          <cell r="D616" t="str">
            <v>FOURTH PARTY PROJECTS-CONSULTANCY</v>
          </cell>
          <cell r="E616">
            <v>415002</v>
          </cell>
          <cell r="F616">
            <v>4150</v>
          </cell>
          <cell r="G616" t="str">
            <v>G&amp;A</v>
          </cell>
          <cell r="H616" t="str">
            <v>BASE JV</v>
          </cell>
          <cell r="I616" t="str">
            <v>PRODUCTION</v>
          </cell>
          <cell r="J616" t="str">
            <v>PRODUCTION</v>
          </cell>
          <cell r="K616" t="str">
            <v>Production Services Manager</v>
          </cell>
          <cell r="L616" t="str">
            <v>Logistics Manager</v>
          </cell>
          <cell r="M616" t="str">
            <v>IRETI OMOTOSO</v>
          </cell>
          <cell r="N616" t="str">
            <v>PRODUCTION</v>
          </cell>
          <cell r="O616" t="str">
            <v>OKEKE, JULIUS</v>
          </cell>
          <cell r="P616" t="str">
            <v>PETER.AKPOKODJE@SHELL.COM</v>
          </cell>
          <cell r="Q616" t="str">
            <v>OPEX</v>
          </cell>
          <cell r="R616" t="str">
            <v>OPEX</v>
          </cell>
          <cell r="S616" t="str">
            <v>NON SAL</v>
          </cell>
          <cell r="T616" t="str">
            <v>N/A</v>
          </cell>
          <cell r="U616" t="str">
            <v>N/A</v>
          </cell>
          <cell r="V616" t="str">
            <v>C_OPSE_OIL_Z11</v>
          </cell>
          <cell r="W616" t="str">
            <v>P236.07 Procurement Management</v>
          </cell>
          <cell r="X616" t="str">
            <v>S7200 Services</v>
          </cell>
          <cell r="Y616" t="str">
            <v>A2340 Overhead</v>
          </cell>
          <cell r="AB616">
            <v>960000</v>
          </cell>
          <cell r="AC616">
            <v>20400</v>
          </cell>
          <cell r="AD616">
            <v>23547.540983606559</v>
          </cell>
        </row>
        <row r="617">
          <cell r="A617">
            <v>113063</v>
          </cell>
          <cell r="B617" t="str">
            <v>PNPT GENERAL OVERHEAD</v>
          </cell>
          <cell r="C617">
            <v>113063</v>
          </cell>
          <cell r="D617" t="str">
            <v>PNPT GENERAL OVERHEAD (ADMIN SERVICES)</v>
          </cell>
          <cell r="E617">
            <v>415002</v>
          </cell>
          <cell r="F617">
            <v>4150</v>
          </cell>
          <cell r="G617" t="str">
            <v>G&amp;A</v>
          </cell>
          <cell r="H617" t="str">
            <v>BASE JV</v>
          </cell>
          <cell r="I617" t="str">
            <v>PRODUCTION</v>
          </cell>
          <cell r="J617" t="str">
            <v>PRODUCTION</v>
          </cell>
          <cell r="K617" t="str">
            <v>Asset Manager, Swamp East Hub</v>
          </cell>
          <cell r="L617" t="str">
            <v>Bonny Terminal Installation Manager </v>
          </cell>
          <cell r="M617" t="str">
            <v>IRETI OMOTOSO</v>
          </cell>
          <cell r="N617" t="str">
            <v>PRODUCTION</v>
          </cell>
          <cell r="O617" t="str">
            <v>MBANEFO, DUBEM</v>
          </cell>
          <cell r="P617" t="str">
            <v>ANTHONY.I.OBI@SHELL.COM</v>
          </cell>
          <cell r="Q617" t="str">
            <v>OPEX</v>
          </cell>
          <cell r="R617" t="str">
            <v>OPEX</v>
          </cell>
          <cell r="S617" t="str">
            <v>NON SAL</v>
          </cell>
          <cell r="T617" t="str">
            <v>N/A</v>
          </cell>
          <cell r="U617" t="str">
            <v>N/A</v>
          </cell>
          <cell r="V617" t="str">
            <v>C_OPSE_OIL_Z11</v>
          </cell>
          <cell r="W617" t="str">
            <v>P231 Production Operations</v>
          </cell>
          <cell r="X617" t="str">
            <v>S7200 Services</v>
          </cell>
          <cell r="Y617" t="str">
            <v>A2110 Production Operations</v>
          </cell>
          <cell r="AB617">
            <v>12049281</v>
          </cell>
          <cell r="AC617">
            <v>0</v>
          </cell>
          <cell r="AD617">
            <v>39505.839344262298</v>
          </cell>
        </row>
        <row r="618">
          <cell r="A618">
            <v>113036</v>
          </cell>
          <cell r="B618" t="str">
            <v>OVERHEADS, PN PEB</v>
          </cell>
          <cell r="C618">
            <v>113036</v>
          </cell>
          <cell r="D618" t="str">
            <v>OVERHEADS, PN PEB ALLOWANCES AND GENERAL OVERHEADS (ACCIDENT PREVENTION &amp; INVESTIGATION)</v>
          </cell>
          <cell r="E618">
            <v>415006</v>
          </cell>
          <cell r="F618">
            <v>4150</v>
          </cell>
          <cell r="G618" t="str">
            <v>HSE</v>
          </cell>
          <cell r="H618" t="str">
            <v>BASE JV</v>
          </cell>
          <cell r="I618" t="str">
            <v>PRODUCTION</v>
          </cell>
          <cell r="J618" t="str">
            <v>PRODUCTION</v>
          </cell>
          <cell r="K618" t="str">
            <v>Asset Manager, Swamp East Hub</v>
          </cell>
          <cell r="L618" t="str">
            <v>Asset Management Integration Lead</v>
          </cell>
          <cell r="M618" t="str">
            <v>IRETI OMOTOSO</v>
          </cell>
          <cell r="N618" t="str">
            <v>PRODUCTION</v>
          </cell>
          <cell r="O618" t="str">
            <v>AZUBUIKE, JOHN</v>
          </cell>
          <cell r="P618" t="str">
            <v>JULIUS.OHALLEM@SHELL.COM</v>
          </cell>
          <cell r="Q618" t="str">
            <v>OPEX</v>
          </cell>
          <cell r="R618" t="str">
            <v>OPEX</v>
          </cell>
          <cell r="S618" t="str">
            <v>NON SAL</v>
          </cell>
          <cell r="T618" t="str">
            <v>N/A</v>
          </cell>
          <cell r="U618" t="str">
            <v>N/A</v>
          </cell>
          <cell r="V618" t="str">
            <v>N/A</v>
          </cell>
          <cell r="W618" t="str">
            <v>P231 Production Operations</v>
          </cell>
          <cell r="X618" t="str">
            <v>S7200 Services</v>
          </cell>
          <cell r="Y618" t="str">
            <v>A2110 Production Operations</v>
          </cell>
          <cell r="AB618">
            <v>0</v>
          </cell>
          <cell r="AC618">
            <v>0</v>
          </cell>
          <cell r="AD618">
            <v>0</v>
          </cell>
        </row>
        <row r="619">
          <cell r="A619">
            <v>108142</v>
          </cell>
          <cell r="B619" t="str">
            <v>FPT/P Fin P&amp;T- Finance Projects NG01</v>
          </cell>
          <cell r="C619">
            <v>113074</v>
          </cell>
          <cell r="D619" t="str">
            <v>ADMIN SERVICES COST - ASSET ENGINEERING</v>
          </cell>
          <cell r="E619">
            <v>415002</v>
          </cell>
          <cell r="F619">
            <v>4150</v>
          </cell>
          <cell r="G619" t="str">
            <v>GAS</v>
          </cell>
          <cell r="H619" t="str">
            <v>BASE JV</v>
          </cell>
          <cell r="I619" t="str">
            <v>P&amp;T</v>
          </cell>
          <cell r="J619" t="str">
            <v>GM Nigeria, Operated</v>
          </cell>
          <cell r="K619" t="str">
            <v>GM Nigeria, Operated</v>
          </cell>
          <cell r="L619" t="str">
            <v>Manager, Asset Engineering</v>
          </cell>
          <cell r="M619" t="str">
            <v>MOJEED OKUNADE</v>
          </cell>
          <cell r="N619" t="str">
            <v>ENGINEERING</v>
          </cell>
          <cell r="O619" t="str">
            <v>EBEM, MARCEL</v>
          </cell>
          <cell r="P619" t="str">
            <v>JOHN.UGBELASE@SHELL.COM</v>
          </cell>
          <cell r="Q619" t="str">
            <v>OPEX</v>
          </cell>
          <cell r="R619" t="str">
            <v>OPEX</v>
          </cell>
          <cell r="S619" t="str">
            <v>NON SAL</v>
          </cell>
          <cell r="T619" t="str">
            <v>N/A</v>
          </cell>
          <cell r="U619" t="str">
            <v>N/A</v>
          </cell>
          <cell r="V619" t="str">
            <v>C_OPSE_OIL_Z11</v>
          </cell>
          <cell r="W619" t="str">
            <v>P236.01 Technical Support</v>
          </cell>
          <cell r="X619" t="str">
            <v>S7200 Services</v>
          </cell>
          <cell r="Y619" t="str">
            <v>A2340 Overhead</v>
          </cell>
          <cell r="AB619">
            <v>0</v>
          </cell>
          <cell r="AC619">
            <v>0</v>
          </cell>
          <cell r="AD619">
            <v>0</v>
          </cell>
        </row>
        <row r="620">
          <cell r="A620">
            <v>113038</v>
          </cell>
          <cell r="B620" t="str">
            <v xml:space="preserve">PAE GEN OVERHEADS </v>
          </cell>
          <cell r="C620">
            <v>113038</v>
          </cell>
          <cell r="D620" t="str">
            <v>LAND AREA EAST OVERHEADS_SERVICES MGT (HOTELS AND TRAVEL)</v>
          </cell>
          <cell r="E620">
            <v>415002</v>
          </cell>
          <cell r="F620">
            <v>4150</v>
          </cell>
          <cell r="G620" t="str">
            <v>G&amp;A</v>
          </cell>
          <cell r="H620" t="str">
            <v>BASE JV</v>
          </cell>
          <cell r="I620" t="str">
            <v>PRODUCTION</v>
          </cell>
          <cell r="J620" t="str">
            <v>PRODUCTION</v>
          </cell>
          <cell r="K620" t="str">
            <v>Asset Manager, Land East Hub</v>
          </cell>
          <cell r="L620" t="str">
            <v>Asset Management Integration Lead</v>
          </cell>
          <cell r="M620" t="str">
            <v>IRETI OMOTOSO</v>
          </cell>
          <cell r="N620" t="str">
            <v>PRODUCTION</v>
          </cell>
          <cell r="O620" t="str">
            <v>ADEDIRAN, ADEWALE</v>
          </cell>
          <cell r="P620" t="str">
            <v>RUTH.OLUWOLE@SHELL.COM</v>
          </cell>
          <cell r="Q620" t="str">
            <v>OPEX</v>
          </cell>
          <cell r="R620" t="str">
            <v>OPEX</v>
          </cell>
          <cell r="S620" t="str">
            <v>NON SAL</v>
          </cell>
          <cell r="T620" t="str">
            <v>N/A</v>
          </cell>
          <cell r="U620" t="str">
            <v>N/A</v>
          </cell>
          <cell r="V620" t="str">
            <v>C_OPSE_OIL_Z11</v>
          </cell>
          <cell r="W620" t="str">
            <v>P231 Production Operations</v>
          </cell>
          <cell r="X620" t="str">
            <v>S7200 Services</v>
          </cell>
          <cell r="Y620" t="str">
            <v>A2110 Production Operations</v>
          </cell>
          <cell r="AB620">
            <v>38619000</v>
          </cell>
          <cell r="AC620">
            <v>0</v>
          </cell>
          <cell r="AD620">
            <v>126619.67213114754</v>
          </cell>
        </row>
        <row r="621">
          <cell r="A621">
            <v>113039</v>
          </cell>
          <cell r="B621" t="str">
            <v>PAE POLLUTION CLEAN UP</v>
          </cell>
          <cell r="C621">
            <v>113039</v>
          </cell>
          <cell r="D621" t="str">
            <v>LAND AREA EAST OVERHEADS_HSE (ENVIRONMENTAL SUSTAINABILITY; SAFETY INSPECTION / YEARLY AUDIT)</v>
          </cell>
          <cell r="E621">
            <v>415006</v>
          </cell>
          <cell r="F621">
            <v>4150</v>
          </cell>
          <cell r="G621" t="str">
            <v>HSE</v>
          </cell>
          <cell r="H621" t="str">
            <v>BASE JV</v>
          </cell>
          <cell r="I621" t="str">
            <v>PRODUCTION</v>
          </cell>
          <cell r="J621" t="str">
            <v>PRODUCTION</v>
          </cell>
          <cell r="K621" t="str">
            <v>Asset Manager, Land East Hub</v>
          </cell>
          <cell r="L621" t="str">
            <v>Asset Management Integration Lead</v>
          </cell>
          <cell r="M621" t="str">
            <v>IRETI OMOTOSO</v>
          </cell>
          <cell r="N621" t="str">
            <v>PRODUCTION</v>
          </cell>
          <cell r="O621" t="str">
            <v>ADEDIRAN, ADEWALE</v>
          </cell>
          <cell r="P621" t="str">
            <v>JAMES.ANYANWU@SHELL.COM</v>
          </cell>
          <cell r="Q621" t="str">
            <v>OPEX</v>
          </cell>
          <cell r="R621" t="str">
            <v>OPEX</v>
          </cell>
          <cell r="S621" t="str">
            <v>NON SAL</v>
          </cell>
          <cell r="T621" t="str">
            <v>N/A</v>
          </cell>
          <cell r="U621" t="str">
            <v>N/A</v>
          </cell>
          <cell r="V621" t="str">
            <v>C_OPSE_OIL_Z11</v>
          </cell>
          <cell r="W621" t="str">
            <v>P244.01 Other Production Expenses</v>
          </cell>
          <cell r="X621" t="str">
            <v>S7200 Services</v>
          </cell>
          <cell r="Y621" t="str">
            <v>A2110 Production Operations</v>
          </cell>
          <cell r="AB621">
            <v>103604345.68000001</v>
          </cell>
          <cell r="AC621">
            <v>115619.51000000001</v>
          </cell>
          <cell r="AD621">
            <v>455305.88927868858</v>
          </cell>
        </row>
        <row r="622">
          <cell r="A622">
            <v>113040</v>
          </cell>
          <cell r="B622" t="str">
            <v>PEB POLLUTION CLEAN UP</v>
          </cell>
          <cell r="C622">
            <v>113040</v>
          </cell>
          <cell r="D622" t="str">
            <v>PBE POLLUTION CLEANUP - CLAMPS (AVIATION)</v>
          </cell>
          <cell r="E622">
            <v>415003</v>
          </cell>
          <cell r="F622">
            <v>4150</v>
          </cell>
          <cell r="G622" t="str">
            <v>HSE</v>
          </cell>
          <cell r="H622" t="str">
            <v>BASE JV</v>
          </cell>
          <cell r="I622" t="str">
            <v>PRODUCTION</v>
          </cell>
          <cell r="J622" t="str">
            <v>PRODUCTION</v>
          </cell>
          <cell r="K622" t="str">
            <v>Asset Manager, Swamp East Hub</v>
          </cell>
          <cell r="L622" t="str">
            <v>Asset Management Integration Lead</v>
          </cell>
          <cell r="M622" t="str">
            <v>IRETI OMOTOSO</v>
          </cell>
          <cell r="N622" t="str">
            <v>PRODUCTION</v>
          </cell>
          <cell r="O622" t="str">
            <v>AZUBUIKE, JOHN</v>
          </cell>
          <cell r="P622" t="str">
            <v>SUNDAY.OTUU@SHELL.COM</v>
          </cell>
          <cell r="Q622" t="str">
            <v>OPEX</v>
          </cell>
          <cell r="R622" t="str">
            <v>OPEX</v>
          </cell>
          <cell r="S622" t="str">
            <v>NON SAL</v>
          </cell>
          <cell r="T622" t="str">
            <v>N/A</v>
          </cell>
          <cell r="U622" t="str">
            <v>N/A</v>
          </cell>
          <cell r="V622" t="str">
            <v>N/A</v>
          </cell>
          <cell r="W622" t="str">
            <v>P244.01 Other Production Expenses</v>
          </cell>
          <cell r="X622" t="str">
            <v>S7200 Services</v>
          </cell>
          <cell r="Y622" t="str">
            <v>A2340 Overhead</v>
          </cell>
          <cell r="AB622">
            <v>0</v>
          </cell>
          <cell r="AC622">
            <v>0</v>
          </cell>
          <cell r="AD622">
            <v>0</v>
          </cell>
        </row>
        <row r="623">
          <cell r="A623">
            <v>113041</v>
          </cell>
          <cell r="B623" t="str">
            <v>PEC GENERAL OVERHEAD</v>
          </cell>
          <cell r="C623">
            <v>113041</v>
          </cell>
          <cell r="D623" t="str">
            <v>PEC GENERAL OVERHEAD -  (ADMIN SERVICES COST)</v>
          </cell>
          <cell r="E623">
            <v>415002</v>
          </cell>
          <cell r="F623">
            <v>4150</v>
          </cell>
          <cell r="G623" t="str">
            <v>G&amp;A</v>
          </cell>
          <cell r="H623" t="str">
            <v>BASE JV</v>
          </cell>
          <cell r="I623" t="str">
            <v>PRODUCTION</v>
          </cell>
          <cell r="J623" t="str">
            <v>PRODUCTION</v>
          </cell>
          <cell r="K623" t="str">
            <v>Asset Manager, Swamp East Hub</v>
          </cell>
          <cell r="L623" t="str">
            <v>Asset Management Integration Lead</v>
          </cell>
          <cell r="M623" t="str">
            <v>IRETI OMOTOSO</v>
          </cell>
          <cell r="N623" t="str">
            <v>PRODUCTION</v>
          </cell>
          <cell r="O623" t="str">
            <v>AZUBUIKE, JOHN</v>
          </cell>
          <cell r="P623" t="str">
            <v>CHIKEZIE.ODINAKA@SHELL.COM</v>
          </cell>
          <cell r="Q623" t="str">
            <v>OPEX</v>
          </cell>
          <cell r="R623" t="str">
            <v>OPEX</v>
          </cell>
          <cell r="S623" t="str">
            <v>NON SAL</v>
          </cell>
          <cell r="T623" t="str">
            <v>N/A</v>
          </cell>
          <cell r="U623" t="str">
            <v>N/A</v>
          </cell>
          <cell r="V623" t="str">
            <v>C_OPSE_OIL_Z11</v>
          </cell>
          <cell r="W623" t="str">
            <v>P231 Production Operations</v>
          </cell>
          <cell r="X623" t="str">
            <v>S7200 Services</v>
          </cell>
          <cell r="Y623" t="str">
            <v>A2110 Production Operations</v>
          </cell>
          <cell r="AB623">
            <v>10236000</v>
          </cell>
          <cell r="AC623">
            <v>0</v>
          </cell>
          <cell r="AD623">
            <v>33560.655737704918</v>
          </cell>
        </row>
        <row r="624">
          <cell r="A624">
            <v>113042</v>
          </cell>
          <cell r="B624" t="str">
            <v>PEC POLLUTION CLEAN UP</v>
          </cell>
          <cell r="C624">
            <v>113042</v>
          </cell>
          <cell r="D624" t="str">
            <v>PCE POLLUTION CLEANUP - LOGISTICS (AVIATION)</v>
          </cell>
          <cell r="E624">
            <v>415003</v>
          </cell>
          <cell r="F624">
            <v>4150</v>
          </cell>
          <cell r="G624" t="str">
            <v>HSE</v>
          </cell>
          <cell r="H624" t="str">
            <v>BASE JV</v>
          </cell>
          <cell r="I624" t="str">
            <v>PRODUCTION</v>
          </cell>
          <cell r="J624" t="str">
            <v>PRODUCTION</v>
          </cell>
          <cell r="K624" t="str">
            <v>Asset Manager, Swamp East Hub</v>
          </cell>
          <cell r="L624" t="str">
            <v>Asset Management Integration Lead</v>
          </cell>
          <cell r="M624" t="str">
            <v>IRETI OMOTOSO</v>
          </cell>
          <cell r="N624" t="str">
            <v>PRODUCTION</v>
          </cell>
          <cell r="O624" t="str">
            <v>AZUBUIKE, JOHN</v>
          </cell>
          <cell r="P624" t="str">
            <v>JACOB.OGOGO@SHELL.COM</v>
          </cell>
          <cell r="Q624" t="str">
            <v>OPEX</v>
          </cell>
          <cell r="R624" t="str">
            <v>OPEX</v>
          </cell>
          <cell r="S624" t="str">
            <v>NON SAL</v>
          </cell>
          <cell r="T624" t="str">
            <v>N/A</v>
          </cell>
          <cell r="U624" t="str">
            <v>N/A</v>
          </cell>
          <cell r="V624" t="str">
            <v>C_OPSE_OIL_Z11</v>
          </cell>
          <cell r="W624" t="str">
            <v>P244.01 Other Production Expenses</v>
          </cell>
          <cell r="X624" t="str">
            <v>S7200 Services</v>
          </cell>
          <cell r="Y624" t="str">
            <v>A2340 Overhead</v>
          </cell>
          <cell r="AB624">
            <v>0</v>
          </cell>
          <cell r="AC624">
            <v>10000</v>
          </cell>
          <cell r="AD624">
            <v>10000</v>
          </cell>
        </row>
        <row r="625">
          <cell r="A625">
            <v>113043</v>
          </cell>
          <cell r="B625" t="str">
            <v>PWC GENERAL OVERHEAD</v>
          </cell>
          <cell r="C625">
            <v>113043</v>
          </cell>
          <cell r="D625" t="str">
            <v>PWC GENERAL OVERHEAD (ADMIN SERVICES)</v>
          </cell>
          <cell r="E625">
            <v>415002</v>
          </cell>
          <cell r="F625">
            <v>4150</v>
          </cell>
          <cell r="G625" t="str">
            <v>G&amp;A</v>
          </cell>
          <cell r="H625" t="str">
            <v>BASE JV</v>
          </cell>
          <cell r="I625" t="str">
            <v>PRODUCTION</v>
          </cell>
          <cell r="J625" t="str">
            <v>PRODUCTION</v>
          </cell>
          <cell r="K625" t="str">
            <v>Asset Manager, Swamp West Hub</v>
          </cell>
          <cell r="L625" t="str">
            <v>Asset Management Integration Lead</v>
          </cell>
          <cell r="M625" t="str">
            <v>IRETI OMOTOSO</v>
          </cell>
          <cell r="N625" t="str">
            <v>PRODUCTION</v>
          </cell>
          <cell r="O625" t="str">
            <v>COOKEY, GABRIEL</v>
          </cell>
          <cell r="P625" t="str">
            <v>RICHARD.ITENE@SHELL.COM</v>
          </cell>
          <cell r="Q625" t="str">
            <v>OPEX</v>
          </cell>
          <cell r="R625" t="str">
            <v>OPEX</v>
          </cell>
          <cell r="S625" t="str">
            <v>NON SAL</v>
          </cell>
          <cell r="T625" t="str">
            <v>N/A</v>
          </cell>
          <cell r="U625" t="str">
            <v>N/A</v>
          </cell>
          <cell r="V625" t="str">
            <v>C_OPSE_OIL_Z11</v>
          </cell>
          <cell r="W625" t="str">
            <v>P231 Production Operations</v>
          </cell>
          <cell r="X625" t="str">
            <v>S7200 Services</v>
          </cell>
          <cell r="Y625" t="str">
            <v>A2110 Production Operations</v>
          </cell>
          <cell r="AB625">
            <v>7825820</v>
          </cell>
          <cell r="AC625">
            <v>0</v>
          </cell>
          <cell r="AD625">
            <v>25658.426229508197</v>
          </cell>
        </row>
        <row r="626">
          <cell r="A626">
            <v>113045</v>
          </cell>
          <cell r="B626" t="str">
            <v>GENERAL OVERHEADS OKOLOMA</v>
          </cell>
          <cell r="C626">
            <v>113045</v>
          </cell>
          <cell r="D626" t="str">
            <v>AFAM GRF OPERATION OVERHEADS (HOTELS AND TRAVEL)</v>
          </cell>
          <cell r="E626">
            <v>414003</v>
          </cell>
          <cell r="F626">
            <v>4140</v>
          </cell>
          <cell r="G626" t="str">
            <v>GAS</v>
          </cell>
          <cell r="H626" t="str">
            <v>DOMGAS/IPP</v>
          </cell>
          <cell r="I626" t="str">
            <v>PRODUCTION</v>
          </cell>
          <cell r="J626" t="str">
            <v>PRODUCTION</v>
          </cell>
          <cell r="K626" t="str">
            <v>Asset Manager, Land East Hub</v>
          </cell>
          <cell r="L626" t="str">
            <v>Asset Management Integration Lead</v>
          </cell>
          <cell r="M626" t="str">
            <v>IRETI OMOTOSO</v>
          </cell>
          <cell r="N626" t="str">
            <v>PRODUCTION</v>
          </cell>
          <cell r="O626" t="str">
            <v>ADEDIRAN, ADEWALE</v>
          </cell>
          <cell r="P626" t="str">
            <v>DENNIS.ONYEBUCHIE@SHELL.COM</v>
          </cell>
          <cell r="Q626" t="str">
            <v>OPEX</v>
          </cell>
          <cell r="R626" t="str">
            <v>OPEX</v>
          </cell>
          <cell r="S626" t="str">
            <v>NON SAL</v>
          </cell>
          <cell r="T626" t="str">
            <v>N/A</v>
          </cell>
          <cell r="U626" t="str">
            <v>N/A</v>
          </cell>
          <cell r="V626" t="str">
            <v>C_OPSE_OIL_Z11</v>
          </cell>
          <cell r="W626" t="str">
            <v>P231 Production Operations</v>
          </cell>
          <cell r="X626" t="str">
            <v>S7200 Services</v>
          </cell>
          <cell r="Y626" t="str">
            <v>A2110 Production Operations</v>
          </cell>
          <cell r="AB626">
            <v>7174000</v>
          </cell>
          <cell r="AC626">
            <v>0</v>
          </cell>
          <cell r="AD626">
            <v>23521.311475409835</v>
          </cell>
        </row>
        <row r="627">
          <cell r="A627">
            <v>113046</v>
          </cell>
          <cell r="B627" t="str">
            <v>GPO GENERAL OH - MANAGE COMPANY BUSINESS</v>
          </cell>
          <cell r="C627">
            <v>113046</v>
          </cell>
          <cell r="D627" t="str">
            <v>TELEPHONE &amp; PRINTING - EA</v>
          </cell>
          <cell r="E627">
            <v>415005</v>
          </cell>
          <cell r="F627">
            <v>4150</v>
          </cell>
          <cell r="G627" t="str">
            <v>OF-E&amp;M</v>
          </cell>
          <cell r="H627" t="str">
            <v>BASE JV</v>
          </cell>
          <cell r="I627" t="str">
            <v>PRODUCTION</v>
          </cell>
          <cell r="J627" t="str">
            <v>PRODUCTION</v>
          </cell>
          <cell r="K627" t="str">
            <v>Asset Manager, EA Hub</v>
          </cell>
          <cell r="L627" t="str">
            <v>Asset Management Integration Lead</v>
          </cell>
          <cell r="M627" t="str">
            <v>IRETI OMOTOSO</v>
          </cell>
          <cell r="N627" t="str">
            <v>PRODUCTION</v>
          </cell>
          <cell r="O627" t="str">
            <v>OLUMIDE, VICTORIA</v>
          </cell>
          <cell r="P627" t="str">
            <v>OGBONNA.NWACHI@SHELL.COM</v>
          </cell>
          <cell r="Q627" t="str">
            <v>OPEX</v>
          </cell>
          <cell r="R627" t="str">
            <v>OPEX</v>
          </cell>
          <cell r="S627" t="str">
            <v>NON SAL</v>
          </cell>
          <cell r="T627" t="str">
            <v>N/A</v>
          </cell>
          <cell r="U627" t="str">
            <v>N/A</v>
          </cell>
          <cell r="V627" t="str">
            <v>N_EAZZ_OFS_N01</v>
          </cell>
          <cell r="W627" t="str">
            <v>P231 Production Operations</v>
          </cell>
          <cell r="X627" t="str">
            <v>S7200 Services</v>
          </cell>
          <cell r="Y627" t="str">
            <v>A2110 Production Operations</v>
          </cell>
          <cell r="AB627">
            <v>12417963.750000004</v>
          </cell>
          <cell r="AC627">
            <v>0</v>
          </cell>
          <cell r="AD627">
            <v>40714.635245901649</v>
          </cell>
        </row>
        <row r="628">
          <cell r="A628">
            <v>113047</v>
          </cell>
          <cell r="B628" t="str">
            <v>PNP CORPORATE MTCE SYSTEMS MANAGEMENT</v>
          </cell>
          <cell r="C628">
            <v>113047</v>
          </cell>
          <cell r="D628" t="str">
            <v>OVERHEADS, PNPM MAINTENANCE SYSTEMS (CATERING)</v>
          </cell>
          <cell r="E628">
            <v>415003</v>
          </cell>
          <cell r="F628">
            <v>4150</v>
          </cell>
          <cell r="G628" t="str">
            <v>PMM</v>
          </cell>
          <cell r="H628" t="str">
            <v>BASE JV</v>
          </cell>
          <cell r="I628" t="str">
            <v>PRODUCTION</v>
          </cell>
          <cell r="J628" t="str">
            <v>PRODUCTION</v>
          </cell>
          <cell r="K628" t="str">
            <v>Production Services Manager</v>
          </cell>
          <cell r="L628" t="str">
            <v>Manager, Turnaround &amp; Maintenance Execution</v>
          </cell>
          <cell r="M628" t="str">
            <v>IRETI OMOTOSO</v>
          </cell>
          <cell r="N628" t="str">
            <v>PRODUCTION</v>
          </cell>
          <cell r="O628" t="str">
            <v>OLALEYE, OLAYEMI</v>
          </cell>
          <cell r="P628" t="str">
            <v>OLAKUNLE.AJAYI@SHELL.COM</v>
          </cell>
          <cell r="Q628" t="str">
            <v>OPEX</v>
          </cell>
          <cell r="R628" t="str">
            <v>OPEX</v>
          </cell>
          <cell r="S628" t="str">
            <v>NON SAL</v>
          </cell>
          <cell r="T628" t="str">
            <v>N/A</v>
          </cell>
          <cell r="U628" t="str">
            <v>N/A</v>
          </cell>
          <cell r="V628" t="str">
            <v>C_OPSE_OIL_Z11</v>
          </cell>
          <cell r="W628" t="str">
            <v>P233 Facilities Maintenance</v>
          </cell>
          <cell r="X628" t="str">
            <v>S7200 Services</v>
          </cell>
          <cell r="Y628" t="str">
            <v>A2170 Direct Mngt and Overheads</v>
          </cell>
          <cell r="AB628">
            <v>4508640</v>
          </cell>
          <cell r="AC628">
            <v>0</v>
          </cell>
          <cell r="AD628">
            <v>14782.426229508197</v>
          </cell>
        </row>
        <row r="629">
          <cell r="A629">
            <v>113048</v>
          </cell>
          <cell r="B629" t="str">
            <v>PTW - GENERAL DEPARTMENTAL O/H</v>
          </cell>
          <cell r="C629">
            <v>113048</v>
          </cell>
          <cell r="D629" t="str">
            <v>PTW - GENERAL DEPARTMENTAL O/H - SERVICES MGT (PROFESSIONAL SUBSCRIPTION)</v>
          </cell>
          <cell r="E629">
            <v>415004</v>
          </cell>
          <cell r="F629">
            <v>4150</v>
          </cell>
          <cell r="G629" t="str">
            <v>G&amp;A</v>
          </cell>
          <cell r="H629" t="str">
            <v>BASE JV</v>
          </cell>
          <cell r="I629" t="str">
            <v>PRODUCTION</v>
          </cell>
          <cell r="J629" t="str">
            <v>PRODUCTION</v>
          </cell>
          <cell r="K629" t="str">
            <v>Asset Manager, Swamp West Hub</v>
          </cell>
          <cell r="L629" t="str">
            <v>Forcados Terminal Installation Manager</v>
          </cell>
          <cell r="M629" t="str">
            <v>IRETI OMOTOSO</v>
          </cell>
          <cell r="N629" t="str">
            <v>PRODUCTION</v>
          </cell>
          <cell r="O629" t="str">
            <v>MBANEFO, DUBEM</v>
          </cell>
          <cell r="P629" t="str">
            <v>MAXWELL.OGHOLOH@SHELL.COM</v>
          </cell>
          <cell r="Q629" t="str">
            <v>OPEX</v>
          </cell>
          <cell r="R629" t="str">
            <v>OPEX</v>
          </cell>
          <cell r="S629" t="str">
            <v>NON SAL</v>
          </cell>
          <cell r="T629" t="str">
            <v>N/A</v>
          </cell>
          <cell r="U629" t="str">
            <v>N/A</v>
          </cell>
          <cell r="V629" t="str">
            <v>C_OPSE_OIL_Z11</v>
          </cell>
          <cell r="W629" t="str">
            <v>P231 Production Operations</v>
          </cell>
          <cell r="X629" t="str">
            <v>S7200 Services</v>
          </cell>
          <cell r="Y629" t="str">
            <v>A2110 Production Operations</v>
          </cell>
          <cell r="AB629">
            <v>800000</v>
          </cell>
          <cell r="AC629">
            <v>0</v>
          </cell>
          <cell r="AD629">
            <v>2622.9508196721313</v>
          </cell>
        </row>
        <row r="630">
          <cell r="A630">
            <v>113049</v>
          </cell>
          <cell r="B630" t="str">
            <v>PTW - ENVIRONMENTAL AFFAIRS</v>
          </cell>
          <cell r="C630">
            <v>113049</v>
          </cell>
          <cell r="D630" t="str">
            <v>PTW - ENVIRONMENTAL AFFAIRS (ACCIDENT PREVENTION &amp; INVESTIGATION)</v>
          </cell>
          <cell r="E630">
            <v>415006</v>
          </cell>
          <cell r="F630">
            <v>4150</v>
          </cell>
          <cell r="G630" t="str">
            <v>HSE</v>
          </cell>
          <cell r="H630" t="str">
            <v>BASE JV</v>
          </cell>
          <cell r="I630" t="str">
            <v>PRODUCTION</v>
          </cell>
          <cell r="J630" t="str">
            <v>PRODUCTION</v>
          </cell>
          <cell r="K630" t="str">
            <v>Asset Manager, Swamp West Hub</v>
          </cell>
          <cell r="L630" t="str">
            <v>Forcados Terminal Installation Manager</v>
          </cell>
          <cell r="M630" t="str">
            <v>IRETI OMOTOSO</v>
          </cell>
          <cell r="N630" t="str">
            <v>PRODUCTION</v>
          </cell>
          <cell r="O630" t="str">
            <v>MBANEFO, DUBEM</v>
          </cell>
          <cell r="P630" t="str">
            <v>CHARLES.AKHIDENO@SHELL.COM</v>
          </cell>
          <cell r="Q630" t="str">
            <v>OPEX</v>
          </cell>
          <cell r="R630" t="str">
            <v>OPEX</v>
          </cell>
          <cell r="S630" t="str">
            <v>NON SAL</v>
          </cell>
          <cell r="T630" t="str">
            <v>N/A</v>
          </cell>
          <cell r="U630" t="str">
            <v>N/A</v>
          </cell>
          <cell r="V630" t="str">
            <v>C_OPSE_OIL_Z11</v>
          </cell>
          <cell r="W630" t="str">
            <v>P231 Production Operations</v>
          </cell>
          <cell r="X630" t="str">
            <v>S7200 Services</v>
          </cell>
          <cell r="Y630" t="str">
            <v>A2110 Production Operations</v>
          </cell>
          <cell r="AB630">
            <v>6400000</v>
          </cell>
          <cell r="AC630">
            <v>10100</v>
          </cell>
          <cell r="AD630">
            <v>31083.60655737705</v>
          </cell>
        </row>
        <row r="631">
          <cell r="A631">
            <v>113050</v>
          </cell>
          <cell r="B631" t="str">
            <v>OVERHEAD HR &amp; SERVICES-ASSET DEV</v>
          </cell>
          <cell r="C631">
            <v>113050</v>
          </cell>
          <cell r="D631" t="str">
            <v>ADMIN SERVICES COST -ASSET DEVELOPMENT</v>
          </cell>
          <cell r="E631">
            <v>415004</v>
          </cell>
          <cell r="F631">
            <v>4150</v>
          </cell>
          <cell r="G631" t="str">
            <v>G&amp;A</v>
          </cell>
          <cell r="H631" t="str">
            <v>BASE JV</v>
          </cell>
          <cell r="I631" t="str">
            <v>DEVELOPMENT</v>
          </cell>
          <cell r="J631" t="str">
            <v>DEVELOPMENT</v>
          </cell>
          <cell r="K631" t="str">
            <v>Development Manager, Onshore Assets</v>
          </cell>
          <cell r="L631" t="str">
            <v>Asset Development Manager Swamp East</v>
          </cell>
          <cell r="M631" t="str">
            <v>MOJEED OKUNADE</v>
          </cell>
          <cell r="N631" t="str">
            <v>DEVELOPMENT</v>
          </cell>
          <cell r="O631" t="str">
            <v>ENONCHE, VANESSA</v>
          </cell>
          <cell r="P631" t="str">
            <v>TUANIMA.PEPPLE@SHELL.COM</v>
          </cell>
          <cell r="Q631" t="str">
            <v>OPEX</v>
          </cell>
          <cell r="R631" t="str">
            <v>OPEX</v>
          </cell>
          <cell r="S631" t="str">
            <v>NON SAL</v>
          </cell>
          <cell r="T631" t="str">
            <v>N/A</v>
          </cell>
          <cell r="U631" t="str">
            <v>N/A</v>
          </cell>
          <cell r="V631" t="str">
            <v>C_OPSE_OIL_Z11</v>
          </cell>
          <cell r="W631" t="str">
            <v>P236.01 Technical Support</v>
          </cell>
          <cell r="X631" t="str">
            <v>S7200 Services</v>
          </cell>
          <cell r="Y631" t="str">
            <v>A2340 Overhead</v>
          </cell>
          <cell r="AB631">
            <v>7740200</v>
          </cell>
          <cell r="AC631">
            <v>27280</v>
          </cell>
          <cell r="AD631">
            <v>52657.704918032789</v>
          </cell>
        </row>
        <row r="632">
          <cell r="A632">
            <v>113074</v>
          </cell>
          <cell r="B632" t="str">
            <v>ADMIN SERVICES COST - ASSET ENGINEERING</v>
          </cell>
          <cell r="C632">
            <v>113074</v>
          </cell>
          <cell r="D632" t="str">
            <v>ADMIN SERVICES COST - ASSET ENGINEERING</v>
          </cell>
          <cell r="E632">
            <v>415002</v>
          </cell>
          <cell r="F632">
            <v>4150</v>
          </cell>
          <cell r="G632" t="str">
            <v>G&amp;A</v>
          </cell>
          <cell r="H632" t="str">
            <v>BASE JV</v>
          </cell>
          <cell r="I632" t="str">
            <v>P&amp;T</v>
          </cell>
          <cell r="J632" t="str">
            <v>GM Nigeria, Operated</v>
          </cell>
          <cell r="K632" t="str">
            <v>GM Nigeria, Operated</v>
          </cell>
          <cell r="L632" t="str">
            <v>Manager, Asset Engineering</v>
          </cell>
          <cell r="M632" t="str">
            <v>MOJEED OKUNADE</v>
          </cell>
          <cell r="N632" t="str">
            <v>ENGINEERING</v>
          </cell>
          <cell r="O632" t="str">
            <v>EBEM, MARCEL</v>
          </cell>
          <cell r="P632" t="str">
            <v>JOHN.UGBELASE@SHELL.COM</v>
          </cell>
          <cell r="Q632" t="str">
            <v>OPEX</v>
          </cell>
          <cell r="R632" t="str">
            <v>OPEX</v>
          </cell>
          <cell r="S632" t="str">
            <v>NON SAL</v>
          </cell>
          <cell r="T632" t="str">
            <v>N/A</v>
          </cell>
          <cell r="U632" t="str">
            <v>N/A</v>
          </cell>
          <cell r="V632" t="str">
            <v>C_OPSE_OIL_Z11</v>
          </cell>
          <cell r="W632" t="str">
            <v>P236.01 Technical Support</v>
          </cell>
          <cell r="X632" t="str">
            <v>S7200 Services</v>
          </cell>
          <cell r="Y632" t="str">
            <v>A2340 Overhead</v>
          </cell>
          <cell r="AB632">
            <v>10391145.6</v>
          </cell>
          <cell r="AC632">
            <v>0</v>
          </cell>
          <cell r="AD632">
            <v>34069.329836065575</v>
          </cell>
        </row>
        <row r="633">
          <cell r="A633">
            <v>101425</v>
          </cell>
          <cell r="B633" t="str">
            <v xml:space="preserve">JV AUDIT SERVICES                       </v>
          </cell>
          <cell r="C633">
            <v>113080</v>
          </cell>
          <cell r="D633" t="str">
            <v>OVERHEADS IAEG JV AUDIT _ADMIN COST</v>
          </cell>
          <cell r="E633">
            <v>415002</v>
          </cell>
          <cell r="F633">
            <v>4150</v>
          </cell>
          <cell r="G633" t="str">
            <v>G&amp;A</v>
          </cell>
          <cell r="H633" t="str">
            <v>BASE JV</v>
          </cell>
          <cell r="I633" t="str">
            <v>FINANCE</v>
          </cell>
          <cell r="J633" t="str">
            <v>FINANCE</v>
          </cell>
          <cell r="K633" t="str">
            <v>Audit Manager Nigeria &amp; Gabon</v>
          </cell>
          <cell r="L633" t="str">
            <v>Head NCD, SPDC</v>
          </cell>
          <cell r="M633" t="str">
            <v>CHIGBO ENENMO</v>
          </cell>
          <cell r="N633" t="str">
            <v>FINANCE</v>
          </cell>
          <cell r="O633" t="str">
            <v>AJILIMA- ISAAC, HAWA</v>
          </cell>
          <cell r="P633" t="str">
            <v>CATHERINE.EZENWANI@SHELL.COM</v>
          </cell>
          <cell r="Q633" t="str">
            <v>OPEX</v>
          </cell>
          <cell r="R633" t="str">
            <v>OPEX</v>
          </cell>
          <cell r="S633" t="str">
            <v>NON SAL</v>
          </cell>
          <cell r="T633" t="str">
            <v>N/A</v>
          </cell>
          <cell r="U633" t="str">
            <v>N/A</v>
          </cell>
          <cell r="V633" t="str">
            <v>N/A</v>
          </cell>
          <cell r="W633" t="str">
            <v>P236.06 Finance and Taxation</v>
          </cell>
          <cell r="X633" t="str">
            <v>S7200 Services</v>
          </cell>
          <cell r="Y633" t="str">
            <v>A2340 Overhead</v>
          </cell>
          <cell r="AB633">
            <v>0</v>
          </cell>
          <cell r="AC633">
            <v>0</v>
          </cell>
          <cell r="AD633">
            <v>0</v>
          </cell>
        </row>
        <row r="634">
          <cell r="A634">
            <v>113053</v>
          </cell>
          <cell r="B634" t="str">
            <v>GPO.GEN.TRANSPORT</v>
          </cell>
          <cell r="C634">
            <v>113053</v>
          </cell>
          <cell r="D634" t="str">
            <v>VESSEL SERVICES - EA</v>
          </cell>
          <cell r="E634">
            <v>415003</v>
          </cell>
          <cell r="F634">
            <v>4150</v>
          </cell>
          <cell r="G634" t="str">
            <v>PMM</v>
          </cell>
          <cell r="H634" t="str">
            <v>BASE JV</v>
          </cell>
          <cell r="I634" t="str">
            <v>PRODUCTION</v>
          </cell>
          <cell r="J634" t="str">
            <v>PRODUCTION</v>
          </cell>
          <cell r="K634" t="str">
            <v>Asset Manager, EA Hub</v>
          </cell>
          <cell r="L634" t="str">
            <v>Asset Management Integration Lead</v>
          </cell>
          <cell r="M634" t="str">
            <v>IRETI OMOTOSO</v>
          </cell>
          <cell r="N634" t="str">
            <v>PRODUCTION</v>
          </cell>
          <cell r="O634" t="str">
            <v>OLUMIDE, VICTORIA</v>
          </cell>
          <cell r="P634" t="str">
            <v>OGBONNA.NWACHI@SHELL.COM</v>
          </cell>
          <cell r="Q634" t="str">
            <v>OPEX</v>
          </cell>
          <cell r="R634" t="str">
            <v>OPEX</v>
          </cell>
          <cell r="S634" t="str">
            <v>NON SAL</v>
          </cell>
          <cell r="T634" t="str">
            <v>N/A</v>
          </cell>
          <cell r="U634" t="str">
            <v>N/A</v>
          </cell>
          <cell r="V634" t="str">
            <v>N_EAZZ_OFS_N01</v>
          </cell>
          <cell r="W634" t="str">
            <v>P231 Production Operations</v>
          </cell>
          <cell r="X634" t="str">
            <v>S7200 Services</v>
          </cell>
          <cell r="Y634" t="str">
            <v>A2110 Production Operations</v>
          </cell>
          <cell r="AB634">
            <v>1045457308.4</v>
          </cell>
          <cell r="AC634">
            <v>8747147.3699999992</v>
          </cell>
          <cell r="AD634">
            <v>12174876.25</v>
          </cell>
        </row>
        <row r="635">
          <cell r="A635">
            <v>113055</v>
          </cell>
          <cell r="B635" t="str">
            <v>OVERHEADS EPG-PE</v>
          </cell>
          <cell r="C635">
            <v>113055</v>
          </cell>
          <cell r="D635" t="str">
            <v>OVERHEADS EPG-PE (HOTELS AND TRAVEL)</v>
          </cell>
          <cell r="E635">
            <v>415002</v>
          </cell>
          <cell r="F635">
            <v>4150</v>
          </cell>
          <cell r="G635" t="str">
            <v>G&amp;A</v>
          </cell>
          <cell r="H635" t="str">
            <v>BASE JV</v>
          </cell>
          <cell r="I635" t="str">
            <v>PRODUCTION</v>
          </cell>
          <cell r="J635" t="str">
            <v>PRODUCTION</v>
          </cell>
          <cell r="K635" t="str">
            <v>Asset Manager, Land East Hub</v>
          </cell>
          <cell r="L635" t="str">
            <v>Asset Management Integration Lead</v>
          </cell>
          <cell r="M635" t="str">
            <v>IRETI OMOTOSO</v>
          </cell>
          <cell r="N635" t="str">
            <v>PRODUCTION</v>
          </cell>
          <cell r="O635" t="str">
            <v>ADEDIRAN, ADEWALE</v>
          </cell>
          <cell r="P635" t="str">
            <v>RUTH.OLUWOLE@SHELL.COM</v>
          </cell>
          <cell r="Q635" t="str">
            <v>OPEX</v>
          </cell>
          <cell r="R635" t="str">
            <v>OPEX</v>
          </cell>
          <cell r="S635" t="str">
            <v>NON SAL</v>
          </cell>
          <cell r="T635" t="str">
            <v>N/A</v>
          </cell>
          <cell r="U635" t="str">
            <v>N/A</v>
          </cell>
          <cell r="V635" t="str">
            <v>C_OPSE_OIL_Z11</v>
          </cell>
          <cell r="W635" t="str">
            <v>P231 Production Operations</v>
          </cell>
          <cell r="X635" t="str">
            <v>S7200 Services</v>
          </cell>
          <cell r="Y635" t="str">
            <v>A2110 Production Operations</v>
          </cell>
          <cell r="AB635">
            <v>3571250</v>
          </cell>
          <cell r="AC635">
            <v>0</v>
          </cell>
          <cell r="AD635">
            <v>11709.016393442624</v>
          </cell>
        </row>
        <row r="636">
          <cell r="A636">
            <v>113057</v>
          </cell>
          <cell r="B636" t="str">
            <v>BAYELSA OFFICE RENT, UTILITIES AND OFFICE SERVICES</v>
          </cell>
          <cell r="C636">
            <v>113057</v>
          </cell>
          <cell r="D636" t="str">
            <v>OVERHEADS, SOCIAL PERFORMANCE &amp; COMMUNITY AFFAIRS (RENTS, RATES &amp; UTILITIES)</v>
          </cell>
          <cell r="E636">
            <v>415008</v>
          </cell>
          <cell r="F636">
            <v>4150</v>
          </cell>
          <cell r="G636" t="str">
            <v>PMM</v>
          </cell>
          <cell r="H636" t="str">
            <v>BASE JV</v>
          </cell>
          <cell r="I636" t="str">
            <v>CC &amp; MD</v>
          </cell>
          <cell r="J636" t="str">
            <v>EXTERNAL RELATIONS</v>
          </cell>
          <cell r="K636" t="str">
            <v>External Relations Manager</v>
          </cell>
          <cell r="L636" t="str">
            <v>ER Strategy &amp; Value Assurance Mgr</v>
          </cell>
          <cell r="M636" t="str">
            <v>CHIGBO ENENMO</v>
          </cell>
          <cell r="N636" t="str">
            <v>EXTERNAL RELATIONS</v>
          </cell>
          <cell r="O636" t="str">
            <v>SOKUNBI, ADEOLA</v>
          </cell>
          <cell r="P636" t="str">
            <v>TOLULOPE.ADEDEJI@SHELL.COM</v>
          </cell>
          <cell r="Q636" t="str">
            <v>OPEX</v>
          </cell>
          <cell r="R636" t="str">
            <v>OPEX</v>
          </cell>
          <cell r="S636" t="str">
            <v>NON SAL</v>
          </cell>
          <cell r="T636" t="str">
            <v>N/A</v>
          </cell>
          <cell r="U636" t="str">
            <v>N/A</v>
          </cell>
          <cell r="V636" t="str">
            <v>C_OPSE_OIL_Z11</v>
          </cell>
          <cell r="W636" t="str">
            <v>P231 Production Operations</v>
          </cell>
          <cell r="X636" t="str">
            <v>S7200 Services</v>
          </cell>
          <cell r="Y636" t="str">
            <v>A2340 Overhead</v>
          </cell>
          <cell r="AB636">
            <v>6204414</v>
          </cell>
          <cell r="AC636">
            <v>0</v>
          </cell>
          <cell r="AD636">
            <v>20342.340983606558</v>
          </cell>
        </row>
        <row r="637">
          <cell r="A637">
            <v>113058</v>
          </cell>
          <cell r="B637" t="str">
            <v>PEB COMMUNITY RELATIONS</v>
          </cell>
          <cell r="C637">
            <v>113058</v>
          </cell>
          <cell r="D637" t="str">
            <v>COMMUNITY RELATIONS SWAMP 2 - MARINE LOGISTICS (TRAINING)</v>
          </cell>
          <cell r="E637">
            <v>415004</v>
          </cell>
          <cell r="F637">
            <v>4150</v>
          </cell>
          <cell r="G637" t="str">
            <v>CDPA</v>
          </cell>
          <cell r="H637" t="str">
            <v>BASE JV</v>
          </cell>
          <cell r="I637" t="str">
            <v>PRODUCTION</v>
          </cell>
          <cell r="J637" t="str">
            <v>PRODUCTION</v>
          </cell>
          <cell r="K637" t="str">
            <v>Asset Manager, Swamp East Hub</v>
          </cell>
          <cell r="L637" t="str">
            <v>Asset Management Integration Lead</v>
          </cell>
          <cell r="M637" t="str">
            <v>IRETI OMOTOSO</v>
          </cell>
          <cell r="N637" t="str">
            <v>PRODUCTION</v>
          </cell>
          <cell r="O637" t="str">
            <v>AZUBUIKE, JOHN</v>
          </cell>
          <cell r="P637" t="str">
            <v>AYO.ROWLAND@SHELL.COM</v>
          </cell>
          <cell r="Q637" t="str">
            <v>OPEX</v>
          </cell>
          <cell r="R637" t="str">
            <v>OPEX</v>
          </cell>
          <cell r="S637" t="str">
            <v>NON SAL</v>
          </cell>
          <cell r="T637" t="str">
            <v>N/A</v>
          </cell>
          <cell r="U637" t="str">
            <v>N/A</v>
          </cell>
          <cell r="V637" t="str">
            <v>N/A</v>
          </cell>
          <cell r="W637" t="str">
            <v>P231 Production Operations</v>
          </cell>
          <cell r="X637" t="str">
            <v>S7200 Services</v>
          </cell>
          <cell r="Y637" t="str">
            <v>A2110 Production Operations</v>
          </cell>
          <cell r="AB637">
            <v>0</v>
          </cell>
          <cell r="AC637">
            <v>0</v>
          </cell>
          <cell r="AD637">
            <v>0</v>
          </cell>
        </row>
        <row r="638">
          <cell r="A638">
            <v>113080</v>
          </cell>
          <cell r="B638" t="str">
            <v>OVERHEADS IAEG JV AUDIT _ADMIN COST</v>
          </cell>
          <cell r="C638">
            <v>113080</v>
          </cell>
          <cell r="D638" t="str">
            <v>OVERHEADS IAEG JV AUDIT _ADMIN COST</v>
          </cell>
          <cell r="E638">
            <v>415002</v>
          </cell>
          <cell r="F638">
            <v>4150</v>
          </cell>
          <cell r="G638" t="str">
            <v>G&amp;A</v>
          </cell>
          <cell r="H638" t="str">
            <v>BASE JV</v>
          </cell>
          <cell r="I638" t="str">
            <v>FINANCE</v>
          </cell>
          <cell r="J638" t="str">
            <v>FINANCE</v>
          </cell>
          <cell r="K638" t="str">
            <v>Audit Manager Nigeria &amp; Gabon</v>
          </cell>
          <cell r="L638" t="str">
            <v>Head NCD, SPDC</v>
          </cell>
          <cell r="M638" t="str">
            <v>CHIGBO ENENMO</v>
          </cell>
          <cell r="N638" t="str">
            <v>FINANCE</v>
          </cell>
          <cell r="O638" t="str">
            <v>AJILIMA- ISAAC, HAWA</v>
          </cell>
          <cell r="P638" t="str">
            <v>CATHERINE.EZENWANI@SHELL.COM</v>
          </cell>
          <cell r="Q638" t="str">
            <v>OPEX</v>
          </cell>
          <cell r="R638" t="str">
            <v>OPEX</v>
          </cell>
          <cell r="S638" t="str">
            <v>NON SAL</v>
          </cell>
          <cell r="T638" t="str">
            <v>N/A</v>
          </cell>
          <cell r="U638" t="str">
            <v>N/A</v>
          </cell>
          <cell r="V638" t="str">
            <v>C_OPSE_OIL_Z11</v>
          </cell>
          <cell r="W638" t="str">
            <v>P236.06 Finance and Taxation</v>
          </cell>
          <cell r="X638" t="str">
            <v>S7200 Services</v>
          </cell>
          <cell r="Y638" t="str">
            <v>A2340 Overhead</v>
          </cell>
          <cell r="AB638">
            <v>7068000</v>
          </cell>
          <cell r="AC638">
            <v>0</v>
          </cell>
          <cell r="AD638">
            <v>23173.77049180328</v>
          </cell>
        </row>
        <row r="639">
          <cell r="A639">
            <v>113060</v>
          </cell>
          <cell r="B639" t="str">
            <v>PEB POLLUTION CLEAN UP</v>
          </cell>
          <cell r="C639">
            <v>113060</v>
          </cell>
          <cell r="D639" t="str">
            <v>PBE POLLUTION CLEANUP - CLAMPS (INDIRECT PRODUCTION &amp; FIELD OVERHEAD – OIL (ONSHORE))</v>
          </cell>
          <cell r="E639">
            <v>414001</v>
          </cell>
          <cell r="F639">
            <v>4140</v>
          </cell>
          <cell r="G639" t="str">
            <v>HSE</v>
          </cell>
          <cell r="H639" t="str">
            <v>BASE JV</v>
          </cell>
          <cell r="I639" t="str">
            <v>PRODUCTION</v>
          </cell>
          <cell r="J639" t="str">
            <v>PRODUCTION</v>
          </cell>
          <cell r="K639" t="str">
            <v>Asset Manager, Swamp East Hub</v>
          </cell>
          <cell r="L639" t="str">
            <v>Asset Management Integration Lead</v>
          </cell>
          <cell r="M639" t="str">
            <v>IRETI OMOTOSO</v>
          </cell>
          <cell r="N639" t="str">
            <v>PRODUCTION</v>
          </cell>
          <cell r="O639" t="str">
            <v>AZUBUIKE, JOHN</v>
          </cell>
          <cell r="P639" t="str">
            <v>SUNDAY.OTUU@SHELL.COM</v>
          </cell>
          <cell r="Q639" t="str">
            <v>OPEX</v>
          </cell>
          <cell r="R639" t="str">
            <v>OPEX</v>
          </cell>
          <cell r="S639" t="str">
            <v>NON SAL</v>
          </cell>
          <cell r="T639" t="str">
            <v>N/A</v>
          </cell>
          <cell r="U639" t="str">
            <v>N/A</v>
          </cell>
          <cell r="V639" t="str">
            <v>N/A</v>
          </cell>
          <cell r="W639" t="str">
            <v>P244.01 Other Production Expenses</v>
          </cell>
          <cell r="X639" t="str">
            <v>S7200 Services</v>
          </cell>
          <cell r="Y639" t="str">
            <v>A2340 Overhead</v>
          </cell>
          <cell r="AB639">
            <v>0</v>
          </cell>
          <cell r="AC639">
            <v>0</v>
          </cell>
          <cell r="AD639">
            <v>0</v>
          </cell>
        </row>
        <row r="640">
          <cell r="A640">
            <v>113061</v>
          </cell>
          <cell r="B640" t="str">
            <v>PEC HSE COMPLIANCE</v>
          </cell>
          <cell r="C640">
            <v>113061</v>
          </cell>
          <cell r="D640" t="str">
            <v>PEC HSE COMPLIANCE (ACCIDENT PREVENTION &amp; INVESTIGATION)</v>
          </cell>
          <cell r="E640">
            <v>415006</v>
          </cell>
          <cell r="F640">
            <v>4150</v>
          </cell>
          <cell r="G640" t="str">
            <v>HSE</v>
          </cell>
          <cell r="H640" t="str">
            <v>BASE JV</v>
          </cell>
          <cell r="I640" t="str">
            <v>PRODUCTION</v>
          </cell>
          <cell r="J640" t="str">
            <v>PRODUCTION</v>
          </cell>
          <cell r="K640" t="str">
            <v>Asset Manager, Swamp East Hub</v>
          </cell>
          <cell r="L640" t="str">
            <v>Asset Management Integration Lead</v>
          </cell>
          <cell r="M640" t="str">
            <v>IRETI OMOTOSO</v>
          </cell>
          <cell r="N640" t="str">
            <v>PRODUCTION</v>
          </cell>
          <cell r="O640" t="str">
            <v>AZUBUIKE, JOHN</v>
          </cell>
          <cell r="P640" t="str">
            <v>JACOB.OGOGO@SHELL.COM</v>
          </cell>
          <cell r="Q640" t="str">
            <v>OPEX</v>
          </cell>
          <cell r="R640" t="str">
            <v>OPEX</v>
          </cell>
          <cell r="S640" t="str">
            <v>NON SAL</v>
          </cell>
          <cell r="T640" t="str">
            <v>N/A</v>
          </cell>
          <cell r="U640" t="str">
            <v>N/A</v>
          </cell>
          <cell r="V640" t="str">
            <v>C_OPSE_OIL_Z11</v>
          </cell>
          <cell r="W640" t="str">
            <v>P236.02 HSE</v>
          </cell>
          <cell r="X640" t="str">
            <v>S7200 Services</v>
          </cell>
          <cell r="Y640" t="str">
            <v>A2110 Production Operations</v>
          </cell>
          <cell r="AB640">
            <v>8000000</v>
          </cell>
          <cell r="AC640">
            <v>0</v>
          </cell>
          <cell r="AD640">
            <v>26229.508196721312</v>
          </cell>
        </row>
        <row r="641">
          <cell r="A641">
            <v>101141</v>
          </cell>
          <cell r="B641" t="str">
            <v>GENERALO/HEADPIPELINES</v>
          </cell>
          <cell r="C641">
            <v>113084</v>
          </cell>
          <cell r="D641" t="str">
            <v>PNPP GENERAL OVERHEAD (ADMIN SERVICES COST)</v>
          </cell>
          <cell r="E641">
            <v>415002</v>
          </cell>
          <cell r="F641">
            <v>4150</v>
          </cell>
          <cell r="G641" t="str">
            <v>G&amp;A</v>
          </cell>
          <cell r="H641" t="str">
            <v>BASE JV</v>
          </cell>
          <cell r="I641" t="str">
            <v>PRODUCTION</v>
          </cell>
          <cell r="J641" t="str">
            <v>PRODUCTION</v>
          </cell>
          <cell r="K641" t="str">
            <v>Pipeline Asset Manager</v>
          </cell>
          <cell r="L641" t="str">
            <v xml:space="preserve">	Asset Holder &amp; Pipeline Support T/Leader                                     </v>
          </cell>
          <cell r="M641" t="str">
            <v>IRETI OMOTOSO</v>
          </cell>
          <cell r="N641" t="str">
            <v>PRODUCTION</v>
          </cell>
          <cell r="O641" t="str">
            <v>AGUEGBOH, OBIORA</v>
          </cell>
          <cell r="P641" t="str">
            <v>JOHN.OKOJIE@SHELL.COM</v>
          </cell>
          <cell r="Q641" t="str">
            <v>OPEX</v>
          </cell>
          <cell r="R641" t="str">
            <v>OPEX</v>
          </cell>
          <cell r="S641" t="str">
            <v>NON SAL</v>
          </cell>
          <cell r="T641" t="str">
            <v>N/A</v>
          </cell>
          <cell r="U641" t="str">
            <v>N/A</v>
          </cell>
          <cell r="V641" t="str">
            <v>N/A</v>
          </cell>
          <cell r="W641" t="str">
            <v>P231 Production Operations</v>
          </cell>
          <cell r="X641" t="str">
            <v>S7200 Services</v>
          </cell>
          <cell r="Y641" t="str">
            <v>A2110 Production Operations</v>
          </cell>
          <cell r="AB641">
            <v>0</v>
          </cell>
          <cell r="AC641">
            <v>0</v>
          </cell>
          <cell r="AD641">
            <v>0</v>
          </cell>
        </row>
        <row r="642">
          <cell r="A642">
            <v>101637</v>
          </cell>
          <cell r="B642" t="str">
            <v>Sals &amp; Wages Pipelines</v>
          </cell>
          <cell r="C642">
            <v>113084</v>
          </cell>
          <cell r="D642" t="str">
            <v>PNPP GENERAL OVERHEAD (ADMIN SERVICES COST)</v>
          </cell>
          <cell r="E642">
            <v>415002</v>
          </cell>
          <cell r="F642">
            <v>4150</v>
          </cell>
          <cell r="G642" t="str">
            <v>G&amp;A</v>
          </cell>
          <cell r="H642" t="str">
            <v>BASE JV</v>
          </cell>
          <cell r="I642" t="str">
            <v>PRODUCTION</v>
          </cell>
          <cell r="J642" t="str">
            <v>PRODUCTION</v>
          </cell>
          <cell r="K642" t="str">
            <v>Pipeline Asset Manager</v>
          </cell>
          <cell r="L642" t="str">
            <v xml:space="preserve">	Asset Holder &amp; Pipeline Support T/Leader                                     </v>
          </cell>
          <cell r="M642" t="str">
            <v>IRETI OMOTOSO</v>
          </cell>
          <cell r="N642" t="str">
            <v>PRODUCTION</v>
          </cell>
          <cell r="O642" t="str">
            <v>AGUEGBOH, OBIORA</v>
          </cell>
          <cell r="P642" t="str">
            <v>JOHN.OKOJIE@SHELL.COM</v>
          </cell>
          <cell r="Q642" t="str">
            <v>OPEX</v>
          </cell>
          <cell r="R642" t="str">
            <v>OPEX</v>
          </cell>
          <cell r="S642" t="str">
            <v>NON SAL</v>
          </cell>
          <cell r="T642" t="str">
            <v>N/A</v>
          </cell>
          <cell r="U642" t="str">
            <v>N/A</v>
          </cell>
          <cell r="V642" t="str">
            <v>N/A</v>
          </cell>
          <cell r="W642" t="str">
            <v>P231 Production Operations</v>
          </cell>
          <cell r="X642" t="str">
            <v>S7200 Services</v>
          </cell>
          <cell r="Y642" t="str">
            <v>A2110 Production Operations</v>
          </cell>
          <cell r="AB642">
            <v>0</v>
          </cell>
          <cell r="AC642">
            <v>0</v>
          </cell>
          <cell r="AD642">
            <v>0</v>
          </cell>
        </row>
        <row r="643">
          <cell r="A643">
            <v>113084</v>
          </cell>
          <cell r="B643" t="str">
            <v>PNPP GENERAL OVERHEAD</v>
          </cell>
          <cell r="C643">
            <v>113084</v>
          </cell>
          <cell r="D643" t="str">
            <v>PNPP GENERAL OVERHEAD (ADMIN SERVICES COST)</v>
          </cell>
          <cell r="E643">
            <v>415002</v>
          </cell>
          <cell r="F643">
            <v>4150</v>
          </cell>
          <cell r="G643" t="str">
            <v>G&amp;A</v>
          </cell>
          <cell r="H643" t="str">
            <v>BASE JV</v>
          </cell>
          <cell r="I643" t="str">
            <v>PRODUCTION</v>
          </cell>
          <cell r="J643" t="str">
            <v>PRODUCTION</v>
          </cell>
          <cell r="K643" t="str">
            <v>Pipeline Asset Manager</v>
          </cell>
          <cell r="L643" t="str">
            <v xml:space="preserve">	Production Support Manager                                                          </v>
          </cell>
          <cell r="M643" t="str">
            <v>IRETI OMOTOSO</v>
          </cell>
          <cell r="N643" t="str">
            <v>PRODUCTION</v>
          </cell>
          <cell r="O643" t="str">
            <v>AGUEGBOH, OBIORA</v>
          </cell>
          <cell r="P643" t="str">
            <v>JOHN.OKOJIE@SHELL.COM</v>
          </cell>
          <cell r="Q643" t="str">
            <v>OPEX</v>
          </cell>
          <cell r="R643" t="str">
            <v>OPEX</v>
          </cell>
          <cell r="S643" t="str">
            <v>NON SAL</v>
          </cell>
          <cell r="T643" t="str">
            <v>N/A</v>
          </cell>
          <cell r="U643" t="str">
            <v>N/A</v>
          </cell>
          <cell r="V643" t="str">
            <v>C_OPSE_OIL_Z11</v>
          </cell>
          <cell r="W643" t="str">
            <v>P231 Production Operations</v>
          </cell>
          <cell r="X643" t="str">
            <v>S7200 Services</v>
          </cell>
          <cell r="Y643" t="str">
            <v>A2110 Production Operations</v>
          </cell>
          <cell r="AB643">
            <v>40691508.60942097</v>
          </cell>
          <cell r="AC643">
            <v>25000</v>
          </cell>
          <cell r="AD643">
            <v>158414.78232597039</v>
          </cell>
        </row>
        <row r="644">
          <cell r="A644">
            <v>113066</v>
          </cell>
          <cell r="B644" t="str">
            <v>PWB POLLUTION CLEAN UP</v>
          </cell>
          <cell r="C644">
            <v>113066</v>
          </cell>
          <cell r="D644" t="str">
            <v>PBW ENVIRONMENTAL AFFAIRS (WASTE MGT)</v>
          </cell>
          <cell r="E644">
            <v>415006</v>
          </cell>
          <cell r="F644">
            <v>4150</v>
          </cell>
          <cell r="G644" t="str">
            <v>HSE</v>
          </cell>
          <cell r="H644" t="str">
            <v>BASE JV</v>
          </cell>
          <cell r="I644" t="str">
            <v>PRODUCTION</v>
          </cell>
          <cell r="J644" t="str">
            <v>PRODUCTION</v>
          </cell>
          <cell r="K644" t="str">
            <v>Asset Manager, Swamp West Hub</v>
          </cell>
          <cell r="L644" t="str">
            <v>Asset Management Integration Lead</v>
          </cell>
          <cell r="M644" t="str">
            <v>IRETI OMOTOSO</v>
          </cell>
          <cell r="N644" t="str">
            <v>PRODUCTION</v>
          </cell>
          <cell r="O644" t="str">
            <v>COOKEY, GABRIEL</v>
          </cell>
          <cell r="P644" t="str">
            <v>MEZIE.ANABA@SHELL.COM</v>
          </cell>
          <cell r="Q644" t="str">
            <v>OPEX</v>
          </cell>
          <cell r="R644" t="str">
            <v>OPEX</v>
          </cell>
          <cell r="S644" t="str">
            <v>NON SAL</v>
          </cell>
          <cell r="T644" t="str">
            <v>N/A</v>
          </cell>
          <cell r="U644" t="str">
            <v>N/A</v>
          </cell>
          <cell r="V644" t="str">
            <v>C_OPSE_OIL_Z11</v>
          </cell>
          <cell r="W644" t="str">
            <v>P244.01 Other Production Expenses</v>
          </cell>
          <cell r="X644" t="str">
            <v>S7200 Services</v>
          </cell>
          <cell r="Y644" t="str">
            <v>A2110 Production Operations</v>
          </cell>
          <cell r="AB644">
            <v>110027610</v>
          </cell>
          <cell r="AC644">
            <v>69793.200000000012</v>
          </cell>
          <cell r="AD644">
            <v>430539.46229508199</v>
          </cell>
        </row>
        <row r="645">
          <cell r="A645">
            <v>113067</v>
          </cell>
          <cell r="B645" t="str">
            <v>PWC ENVIRONMENTAL AFFAIRS</v>
          </cell>
          <cell r="C645">
            <v>113067</v>
          </cell>
          <cell r="D645" t="str">
            <v>PCW ENVIRONMENTAL AFFAIRS (SAFETY INSPECTION &amp; AUDIT)</v>
          </cell>
          <cell r="E645">
            <v>415006</v>
          </cell>
          <cell r="F645">
            <v>4150</v>
          </cell>
          <cell r="G645" t="str">
            <v>HSE</v>
          </cell>
          <cell r="H645" t="str">
            <v>BASE JV</v>
          </cell>
          <cell r="I645" t="str">
            <v>PRODUCTION</v>
          </cell>
          <cell r="J645" t="str">
            <v>PRODUCTION</v>
          </cell>
          <cell r="K645" t="str">
            <v>Asset Manager, Swamp West Hub</v>
          </cell>
          <cell r="L645" t="str">
            <v>Asset Management Integration Lead</v>
          </cell>
          <cell r="M645" t="str">
            <v>IRETI OMOTOSO</v>
          </cell>
          <cell r="N645" t="str">
            <v>PRODUCTION</v>
          </cell>
          <cell r="O645" t="str">
            <v>COOKEY, GABRIEL</v>
          </cell>
          <cell r="P645" t="str">
            <v>MEZIE.ANABA@SHELL.COM</v>
          </cell>
          <cell r="Q645" t="str">
            <v>OPEX</v>
          </cell>
          <cell r="R645" t="str">
            <v>OPEX</v>
          </cell>
          <cell r="S645" t="str">
            <v>NON SAL</v>
          </cell>
          <cell r="T645" t="str">
            <v>N/A</v>
          </cell>
          <cell r="U645" t="str">
            <v>N/A</v>
          </cell>
          <cell r="V645" t="str">
            <v>C_OPSE_OIL_Z11</v>
          </cell>
          <cell r="W645" t="str">
            <v>P231 Production Operations</v>
          </cell>
          <cell r="X645" t="str">
            <v>S7200 Services</v>
          </cell>
          <cell r="Y645" t="str">
            <v>A2110 Production Operations</v>
          </cell>
          <cell r="AB645">
            <v>78126511.596587986</v>
          </cell>
          <cell r="AC645">
            <v>0</v>
          </cell>
          <cell r="AD645">
            <v>256152.49703799339</v>
          </cell>
        </row>
        <row r="646">
          <cell r="A646">
            <v>113068</v>
          </cell>
          <cell r="B646" t="str">
            <v>PRODUCTN OPERATION SYSTEMS OVERHEAD</v>
          </cell>
          <cell r="C646">
            <v>113068</v>
          </cell>
          <cell r="D646" t="str">
            <v>PRODUCTION OPERATION SYSTEMS MANAGEMENT (ICT - INFRASTRUCTURE)</v>
          </cell>
          <cell r="E646">
            <v>415005</v>
          </cell>
          <cell r="F646">
            <v>4150</v>
          </cell>
          <cell r="G646" t="str">
            <v>G&amp;A</v>
          </cell>
          <cell r="H646" t="str">
            <v>BASE JV</v>
          </cell>
          <cell r="I646" t="str">
            <v>PRODUCTION</v>
          </cell>
          <cell r="J646" t="str">
            <v>PRODUCTION</v>
          </cell>
          <cell r="K646" t="str">
            <v>Production Services Manager</v>
          </cell>
          <cell r="L646" t="str">
            <v xml:space="preserve">	Head Oil &amp; Gas Planning and Performance Mgmt                         </v>
          </cell>
          <cell r="M646" t="str">
            <v>IRETI OMOTOSO</v>
          </cell>
          <cell r="N646" t="str">
            <v>PRODUCTION</v>
          </cell>
          <cell r="O646" t="str">
            <v>ADEPOJU, OPEYEMI</v>
          </cell>
          <cell r="P646" t="str">
            <v>ABIODUN.BUSARI@SHELL.COM</v>
          </cell>
          <cell r="Q646" t="str">
            <v>OPEX</v>
          </cell>
          <cell r="R646" t="str">
            <v>OPEX</v>
          </cell>
          <cell r="S646" t="str">
            <v>NON SAL</v>
          </cell>
          <cell r="T646" t="str">
            <v>N/A</v>
          </cell>
          <cell r="U646" t="str">
            <v>N/A</v>
          </cell>
          <cell r="V646" t="str">
            <v>C_OPSE_OIL_Z11</v>
          </cell>
          <cell r="W646" t="str">
            <v>P235 Direct Management</v>
          </cell>
          <cell r="X646" t="str">
            <v>S7200 Services</v>
          </cell>
          <cell r="Y646" t="str">
            <v>A2170 Direct Mngt and Overheads</v>
          </cell>
          <cell r="AB646">
            <v>2940000</v>
          </cell>
          <cell r="AC646">
            <v>0</v>
          </cell>
          <cell r="AD646">
            <v>9639.3442622950824</v>
          </cell>
        </row>
        <row r="647">
          <cell r="A647">
            <v>113069</v>
          </cell>
          <cell r="B647" t="str">
            <v>CX MEDIA SEMINARS &amp; ENGAGEMENTS</v>
          </cell>
          <cell r="C647">
            <v>113069</v>
          </cell>
          <cell r="D647" t="str">
            <v>CORPORATE COMMUNICATION AND MEDIA_CD EDUCATION</v>
          </cell>
          <cell r="E647">
            <v>415002</v>
          </cell>
          <cell r="F647">
            <v>4150</v>
          </cell>
          <cell r="G647" t="str">
            <v>CDPA</v>
          </cell>
          <cell r="H647" t="str">
            <v>BASE JV</v>
          </cell>
          <cell r="I647" t="str">
            <v>CC &amp; MD</v>
          </cell>
          <cell r="J647" t="str">
            <v>EXTERNAL RELATIONS</v>
          </cell>
          <cell r="K647" t="str">
            <v>External Relations Manager</v>
          </cell>
          <cell r="L647" t="str">
            <v>ER Nigeria Communications Manager</v>
          </cell>
          <cell r="M647" t="str">
            <v>CHIGBO ENENMO</v>
          </cell>
          <cell r="N647" t="str">
            <v>EXTERNAL RELATIONS</v>
          </cell>
          <cell r="O647" t="str">
            <v>SOKUNBI, ADEOLA</v>
          </cell>
          <cell r="P647" t="str">
            <v>JOSEPH.OBARI@SHELL.COM</v>
          </cell>
          <cell r="Q647" t="str">
            <v>OPEX</v>
          </cell>
          <cell r="R647" t="str">
            <v>OPEX</v>
          </cell>
          <cell r="S647" t="str">
            <v>NON SAL</v>
          </cell>
          <cell r="T647" t="str">
            <v>N/A</v>
          </cell>
          <cell r="U647" t="str">
            <v>N/A</v>
          </cell>
          <cell r="V647" t="str">
            <v>C_OPSE_OIL_Z11</v>
          </cell>
          <cell r="W647" t="str">
            <v>P236.08 Corporate Affairs, PR, etc.</v>
          </cell>
          <cell r="X647" t="str">
            <v>S7200 Services</v>
          </cell>
          <cell r="Y647" t="str">
            <v>A2340 Overhead</v>
          </cell>
          <cell r="AB647">
            <v>5508000</v>
          </cell>
          <cell r="AC647">
            <v>0</v>
          </cell>
          <cell r="AD647">
            <v>18059.016393442624</v>
          </cell>
        </row>
        <row r="648">
          <cell r="A648">
            <v>113070</v>
          </cell>
          <cell r="B648" t="str">
            <v>PNP CORPORATE MTCE SYSTEMS MANAGEMENT</v>
          </cell>
          <cell r="C648">
            <v>113070</v>
          </cell>
          <cell r="D648" t="str">
            <v>OVERHEADS, PNPM MAINTENANCE SYSTEMS (RENTS, RATES &amp; UTILITIES)</v>
          </cell>
          <cell r="E648">
            <v>415001</v>
          </cell>
          <cell r="F648">
            <v>4150</v>
          </cell>
          <cell r="G648" t="str">
            <v>OF-E&amp;M</v>
          </cell>
          <cell r="H648" t="str">
            <v>BASE JV</v>
          </cell>
          <cell r="I648" t="str">
            <v>PRODUCTION</v>
          </cell>
          <cell r="J648" t="str">
            <v>PRODUCTION</v>
          </cell>
          <cell r="K648" t="str">
            <v>Production Services Manager</v>
          </cell>
          <cell r="L648" t="str">
            <v>Manager, Turnaround &amp; Maintenance Execution</v>
          </cell>
          <cell r="M648" t="str">
            <v>IRETI OMOTOSO</v>
          </cell>
          <cell r="N648" t="str">
            <v>PRODUCTION</v>
          </cell>
          <cell r="O648" t="str">
            <v>OLALEYE, OLAYEMI</v>
          </cell>
          <cell r="P648" t="str">
            <v>OLAKUNLE.AJAYI@SHELL.COM</v>
          </cell>
          <cell r="Q648" t="str">
            <v>OPEX</v>
          </cell>
          <cell r="R648" t="str">
            <v>OPEX</v>
          </cell>
          <cell r="S648" t="str">
            <v>NON SAL</v>
          </cell>
          <cell r="T648" t="str">
            <v>N/A</v>
          </cell>
          <cell r="U648" t="str">
            <v>N/A</v>
          </cell>
          <cell r="V648" t="str">
            <v>C_OPSE_OIL_Z11</v>
          </cell>
          <cell r="W648" t="str">
            <v>P233 Facilities Maintenance</v>
          </cell>
          <cell r="X648" t="str">
            <v>S7200 Services</v>
          </cell>
          <cell r="Y648" t="str">
            <v>A2170 Direct Mngt and Overheads</v>
          </cell>
          <cell r="AB648">
            <v>0</v>
          </cell>
          <cell r="AC648">
            <v>0</v>
          </cell>
          <cell r="AD648">
            <v>0</v>
          </cell>
        </row>
        <row r="649">
          <cell r="A649">
            <v>113072</v>
          </cell>
          <cell r="B649" t="str">
            <v>PTW - GENERAL DEPARTMENTAL O/H</v>
          </cell>
          <cell r="C649">
            <v>113072</v>
          </cell>
          <cell r="D649" t="str">
            <v>PTW - GENERAL DEPARTMENTAL O/H - SERVICES MGT (ACCIDENT PREVENTION &amp; INVESTIGATION)</v>
          </cell>
          <cell r="E649">
            <v>415006</v>
          </cell>
          <cell r="F649">
            <v>4150</v>
          </cell>
          <cell r="G649" t="str">
            <v>HSE</v>
          </cell>
          <cell r="H649" t="str">
            <v>BASE JV</v>
          </cell>
          <cell r="I649" t="str">
            <v>PRODUCTION</v>
          </cell>
          <cell r="J649" t="str">
            <v>PRODUCTION</v>
          </cell>
          <cell r="K649" t="str">
            <v>Asset Manager, Swamp West Hub</v>
          </cell>
          <cell r="L649" t="str">
            <v>Forcados Terminal Installation Manager</v>
          </cell>
          <cell r="M649" t="str">
            <v>IRETI OMOTOSO</v>
          </cell>
          <cell r="N649" t="str">
            <v>PRODUCTION</v>
          </cell>
          <cell r="O649" t="str">
            <v>MBANEFO, DUBEM</v>
          </cell>
          <cell r="P649" t="str">
            <v>MAXWELL.OGHOLOH@SHELL.COM</v>
          </cell>
          <cell r="Q649" t="str">
            <v>OPEX</v>
          </cell>
          <cell r="R649" t="str">
            <v>OPEX</v>
          </cell>
          <cell r="S649" t="str">
            <v>NON SAL</v>
          </cell>
          <cell r="T649" t="str">
            <v>N/A</v>
          </cell>
          <cell r="U649" t="str">
            <v>N/A</v>
          </cell>
          <cell r="V649" t="str">
            <v>C_OPSE_OIL_Z11</v>
          </cell>
          <cell r="W649" t="str">
            <v>P231 Production Operations</v>
          </cell>
          <cell r="X649" t="str">
            <v>S7200 Services</v>
          </cell>
          <cell r="Y649" t="str">
            <v>A2110 Production Operations</v>
          </cell>
          <cell r="AB649">
            <v>0</v>
          </cell>
          <cell r="AC649">
            <v>81000</v>
          </cell>
          <cell r="AD649">
            <v>81000</v>
          </cell>
        </row>
        <row r="650">
          <cell r="A650">
            <v>113073</v>
          </cell>
          <cell r="B650" t="str">
            <v>PTW - GENERAL DEPARTMENTAL O/H</v>
          </cell>
          <cell r="C650">
            <v>113073</v>
          </cell>
          <cell r="D650" t="str">
            <v>PTW - GENERAL DEPARTMENTAL O/H - SERVICES MGT (HOTELS AND TRAVEL)</v>
          </cell>
          <cell r="E650">
            <v>415002</v>
          </cell>
          <cell r="F650">
            <v>4150</v>
          </cell>
          <cell r="G650" t="str">
            <v>G&amp;A</v>
          </cell>
          <cell r="H650" t="str">
            <v>BASE JV</v>
          </cell>
          <cell r="I650" t="str">
            <v>PRODUCTION</v>
          </cell>
          <cell r="J650" t="str">
            <v>PRODUCTION</v>
          </cell>
          <cell r="K650" t="str">
            <v>Asset Manager, Swamp West Hub</v>
          </cell>
          <cell r="L650" t="str">
            <v>Forcados Terminal Installation Manager</v>
          </cell>
          <cell r="M650" t="str">
            <v>IRETI OMOTOSO</v>
          </cell>
          <cell r="N650" t="str">
            <v>PRODUCTION</v>
          </cell>
          <cell r="O650" t="str">
            <v>MBANEFO, DUBEM</v>
          </cell>
          <cell r="P650" t="str">
            <v>MAXWELL.OGHOLOH@SHELL.COM</v>
          </cell>
          <cell r="Q650" t="str">
            <v>OPEX</v>
          </cell>
          <cell r="R650" t="str">
            <v>OPEX</v>
          </cell>
          <cell r="S650" t="str">
            <v>NON SAL</v>
          </cell>
          <cell r="T650" t="str">
            <v>N/A</v>
          </cell>
          <cell r="U650" t="str">
            <v>N/A</v>
          </cell>
          <cell r="V650" t="str">
            <v>C_OPSE_OIL_Z11</v>
          </cell>
          <cell r="W650" t="str">
            <v>P231 Production Operations</v>
          </cell>
          <cell r="X650" t="str">
            <v>S7200 Services</v>
          </cell>
          <cell r="Y650" t="str">
            <v>A2110 Production Operations</v>
          </cell>
          <cell r="AB650">
            <v>13420000</v>
          </cell>
          <cell r="AC650">
            <v>0</v>
          </cell>
          <cell r="AD650">
            <v>44000</v>
          </cell>
        </row>
        <row r="651">
          <cell r="A651">
            <v>101430</v>
          </cell>
          <cell r="B651" t="str">
            <v>FSCQ SUPPLY CHAIN MGR</v>
          </cell>
          <cell r="C651">
            <v>113091</v>
          </cell>
          <cell r="D651" t="str">
            <v>OVERHEADS SUPPLY CHAIN MANAGER_ADMIN COST</v>
          </cell>
          <cell r="E651">
            <v>415002</v>
          </cell>
          <cell r="F651">
            <v>4150</v>
          </cell>
          <cell r="G651" t="str">
            <v>G&amp;A</v>
          </cell>
          <cell r="H651" t="str">
            <v>BASE JV</v>
          </cell>
          <cell r="I651" t="str">
            <v>FINANCE</v>
          </cell>
          <cell r="J651" t="str">
            <v>CONTRACTING &amp; PROCUREMENT</v>
          </cell>
          <cell r="K651" t="str">
            <v>Manager CP UI Nigeria &amp; Gabon</v>
          </cell>
          <cell r="L651" t="str">
            <v xml:space="preserve">PM Corporate Services </v>
          </cell>
          <cell r="M651" t="str">
            <v>CHIGBO ENENMO</v>
          </cell>
          <cell r="N651" t="str">
            <v>FINANCE/CP</v>
          </cell>
          <cell r="O651" t="str">
            <v>AJILIMA- ISAAC, HAWA</v>
          </cell>
          <cell r="P651" t="str">
            <v>AMBROSE.EKO@SHELL.COM</v>
          </cell>
          <cell r="Q651" t="str">
            <v>OPEX</v>
          </cell>
          <cell r="R651" t="str">
            <v>OPEX</v>
          </cell>
          <cell r="S651" t="str">
            <v>NON SAL</v>
          </cell>
          <cell r="T651" t="str">
            <v>N/A</v>
          </cell>
          <cell r="U651" t="str">
            <v>N/A</v>
          </cell>
          <cell r="V651" t="str">
            <v>N/A</v>
          </cell>
          <cell r="W651" t="str">
            <v>P236.07 Procurement Management</v>
          </cell>
          <cell r="X651" t="str">
            <v>S7200 Services</v>
          </cell>
          <cell r="Y651" t="str">
            <v>A2340 Overhead</v>
          </cell>
          <cell r="AB651">
            <v>0</v>
          </cell>
          <cell r="AC651">
            <v>0</v>
          </cell>
          <cell r="AD651">
            <v>0</v>
          </cell>
        </row>
        <row r="652">
          <cell r="A652">
            <v>113075</v>
          </cell>
          <cell r="B652" t="str">
            <v>OVERHEADS HR &amp; SERVICES - CIVIL ENGINEERING</v>
          </cell>
          <cell r="C652">
            <v>113075</v>
          </cell>
          <cell r="D652" t="str">
            <v>OVERHEADS HR &amp; SERVICES - CIVIL ENGINEERING</v>
          </cell>
          <cell r="E652">
            <v>415002</v>
          </cell>
          <cell r="F652">
            <v>4150</v>
          </cell>
          <cell r="G652" t="str">
            <v>G&amp;A</v>
          </cell>
          <cell r="H652" t="str">
            <v>BASE JV</v>
          </cell>
          <cell r="I652" t="str">
            <v>P&amp;T</v>
          </cell>
          <cell r="J652" t="str">
            <v>GM Nigeria, Operated</v>
          </cell>
          <cell r="K652" t="str">
            <v>GM Nigeria, Operated</v>
          </cell>
          <cell r="L652" t="str">
            <v>Manager, Onshore Nigeria Engineering</v>
          </cell>
          <cell r="M652" t="str">
            <v>MOJEED OKUNADE</v>
          </cell>
          <cell r="N652" t="str">
            <v>ENGINEERING</v>
          </cell>
          <cell r="O652" t="str">
            <v>EBEM, MARCEL</v>
          </cell>
          <cell r="P652" t="str">
            <v>MAXWELL.EBIRIM@SHELL.COM</v>
          </cell>
          <cell r="Q652" t="str">
            <v>OPEX</v>
          </cell>
          <cell r="R652" t="str">
            <v>OPEX</v>
          </cell>
          <cell r="S652" t="str">
            <v>NON SAL</v>
          </cell>
          <cell r="T652" t="str">
            <v>N/A</v>
          </cell>
          <cell r="U652" t="str">
            <v>N/A</v>
          </cell>
          <cell r="V652" t="str">
            <v>N/A</v>
          </cell>
          <cell r="W652" t="str">
            <v>P236.01 Technical Support</v>
          </cell>
          <cell r="X652" t="str">
            <v>S7200 Services</v>
          </cell>
          <cell r="Y652" t="str">
            <v>A2340 Overhead</v>
          </cell>
          <cell r="AB652">
            <v>0</v>
          </cell>
          <cell r="AC652">
            <v>0</v>
          </cell>
          <cell r="AD652">
            <v>0</v>
          </cell>
        </row>
        <row r="653">
          <cell r="A653">
            <v>113076</v>
          </cell>
          <cell r="B653" t="str">
            <v>OVERHEAD HR &amp; SERVICES-PLANNING TEAM</v>
          </cell>
          <cell r="C653">
            <v>113076</v>
          </cell>
          <cell r="D653" t="str">
            <v>ADMIN SERVICES COST -TECHNICAL PLANNING</v>
          </cell>
          <cell r="E653">
            <v>415002</v>
          </cell>
          <cell r="F653">
            <v>4150</v>
          </cell>
          <cell r="G653" t="str">
            <v>G&amp;A</v>
          </cell>
          <cell r="H653" t="str">
            <v>BASE JV</v>
          </cell>
          <cell r="I653" t="str">
            <v>DEVELOPMENT</v>
          </cell>
          <cell r="J653" t="str">
            <v>DEVELOPMENT</v>
          </cell>
          <cell r="K653" t="str">
            <v>Manager, Tech Integration and PE</v>
          </cell>
          <cell r="L653" t="str">
            <v>Technical Planning Manager</v>
          </cell>
          <cell r="M653" t="str">
            <v>MOJEED OKUNADE</v>
          </cell>
          <cell r="N653" t="str">
            <v>DEVELOPMENT</v>
          </cell>
          <cell r="O653" t="str">
            <v>ENONCHE, VANESSA</v>
          </cell>
          <cell r="P653" t="str">
            <v>NENGI.PEPPLE@SHELL.COM</v>
          </cell>
          <cell r="Q653" t="str">
            <v>OPEX</v>
          </cell>
          <cell r="R653" t="str">
            <v>OPEX</v>
          </cell>
          <cell r="S653" t="str">
            <v>NON SAL</v>
          </cell>
          <cell r="T653" t="str">
            <v>N/A</v>
          </cell>
          <cell r="U653" t="str">
            <v>N/A</v>
          </cell>
          <cell r="V653" t="str">
            <v>C_OPSE_OIL_Z11</v>
          </cell>
          <cell r="W653" t="str">
            <v>P236.05 Planning and Economics</v>
          </cell>
          <cell r="X653" t="str">
            <v>S7200 Services</v>
          </cell>
          <cell r="Y653" t="str">
            <v>A2340 Overhead</v>
          </cell>
          <cell r="AB653">
            <v>17651763</v>
          </cell>
          <cell r="AC653">
            <v>0</v>
          </cell>
          <cell r="AD653">
            <v>57874.632786885246</v>
          </cell>
        </row>
        <row r="654">
          <cell r="A654">
            <v>102351</v>
          </cell>
          <cell r="B654" t="str">
            <v>FSCQSSUPPORTSERVICES</v>
          </cell>
          <cell r="C654">
            <v>113091</v>
          </cell>
          <cell r="D654" t="str">
            <v>OVERHEADS SUPPLY CHAIN MANAGER_ADMIN COST</v>
          </cell>
          <cell r="E654">
            <v>415002</v>
          </cell>
          <cell r="F654">
            <v>4150</v>
          </cell>
          <cell r="G654" t="str">
            <v>G&amp;A</v>
          </cell>
          <cell r="H654" t="str">
            <v>BASE JV</v>
          </cell>
          <cell r="I654" t="str">
            <v>FINANCE</v>
          </cell>
          <cell r="J654" t="str">
            <v>CONTRACTING &amp; PROCUREMENT</v>
          </cell>
          <cell r="K654" t="str">
            <v>Manager CP UI Nigeria &amp; Gabon</v>
          </cell>
          <cell r="L654" t="str">
            <v xml:space="preserve">PM Corporate Services </v>
          </cell>
          <cell r="M654" t="str">
            <v>CHIGBO ENENMO</v>
          </cell>
          <cell r="N654" t="str">
            <v>FINANCE/CP</v>
          </cell>
          <cell r="O654" t="str">
            <v>AJILIMA- ISAAC, HAWA</v>
          </cell>
          <cell r="P654" t="str">
            <v>AMBROSE.EKO@SHELL.COM</v>
          </cell>
          <cell r="Q654" t="str">
            <v>OPEX</v>
          </cell>
          <cell r="R654" t="str">
            <v>OPEX</v>
          </cell>
          <cell r="S654" t="str">
            <v>NON SAL</v>
          </cell>
          <cell r="T654" t="str">
            <v>N/A</v>
          </cell>
          <cell r="U654" t="str">
            <v>N/A</v>
          </cell>
          <cell r="V654" t="str">
            <v>N/A</v>
          </cell>
          <cell r="W654" t="str">
            <v>P236.07 Procurement Management</v>
          </cell>
          <cell r="X654" t="str">
            <v>S7200 Services</v>
          </cell>
          <cell r="Y654" t="str">
            <v>A2340 Overhead</v>
          </cell>
          <cell r="AB654">
            <v>0</v>
          </cell>
          <cell r="AC654">
            <v>0</v>
          </cell>
          <cell r="AD654">
            <v>0</v>
          </cell>
        </row>
        <row r="655">
          <cell r="A655">
            <v>102355</v>
          </cell>
          <cell r="B655" t="str">
            <v>FSCQCCORPORATESCM</v>
          </cell>
          <cell r="C655">
            <v>113091</v>
          </cell>
          <cell r="D655" t="str">
            <v>OVERHEADS SUPPLY CHAIN MANAGER_ADMIN COST</v>
          </cell>
          <cell r="E655">
            <v>415002</v>
          </cell>
          <cell r="F655">
            <v>4150</v>
          </cell>
          <cell r="G655" t="str">
            <v>G&amp;A</v>
          </cell>
          <cell r="H655" t="str">
            <v>BASE JV</v>
          </cell>
          <cell r="I655" t="str">
            <v>FINANCE</v>
          </cell>
          <cell r="J655" t="str">
            <v>CONTRACTING &amp; PROCUREMENT</v>
          </cell>
          <cell r="K655" t="str">
            <v>Manager CP UI Nigeria &amp; Gabon</v>
          </cell>
          <cell r="L655" t="str">
            <v xml:space="preserve">PM Corporate Services </v>
          </cell>
          <cell r="M655" t="str">
            <v>CHIGBO ENENMO</v>
          </cell>
          <cell r="N655" t="str">
            <v>FINANCE/CP</v>
          </cell>
          <cell r="O655" t="str">
            <v>AJILIMA- ISAAC, HAWA</v>
          </cell>
          <cell r="P655" t="str">
            <v>AMBROSE.EKO@SHELL.COM</v>
          </cell>
          <cell r="Q655" t="str">
            <v>OPEX</v>
          </cell>
          <cell r="R655" t="str">
            <v>OPEX</v>
          </cell>
          <cell r="S655" t="str">
            <v>NON SAL</v>
          </cell>
          <cell r="T655" t="str">
            <v>N/A</v>
          </cell>
          <cell r="U655" t="str">
            <v>N/A</v>
          </cell>
          <cell r="V655" t="str">
            <v>N/A</v>
          </cell>
          <cell r="W655" t="str">
            <v>P236.07 Procurement Management</v>
          </cell>
          <cell r="X655" t="str">
            <v>S7200 Services</v>
          </cell>
          <cell r="Y655" t="str">
            <v>A2340 Overhead</v>
          </cell>
          <cell r="AB655">
            <v>0</v>
          </cell>
          <cell r="AC655">
            <v>0</v>
          </cell>
          <cell r="AD655">
            <v>0</v>
          </cell>
        </row>
        <row r="656">
          <cell r="A656">
            <v>113079</v>
          </cell>
          <cell r="B656" t="str">
            <v>OVERHEADS - SPDC FINANCE DIRECTOR_ADMIN COST</v>
          </cell>
          <cell r="C656">
            <v>113079</v>
          </cell>
          <cell r="D656" t="str">
            <v>OVERHEADS - SPDC FINANCE DIRECTOR_ADMIN COST</v>
          </cell>
          <cell r="E656">
            <v>415002</v>
          </cell>
          <cell r="F656">
            <v>4150</v>
          </cell>
          <cell r="G656" t="str">
            <v>G&amp;A</v>
          </cell>
          <cell r="H656" t="str">
            <v>BASE JV</v>
          </cell>
          <cell r="I656" t="str">
            <v>FINANCE</v>
          </cell>
          <cell r="J656" t="str">
            <v>FINANCE</v>
          </cell>
          <cell r="K656" t="str">
            <v>SPDC Finance Director</v>
          </cell>
          <cell r="L656" t="str">
            <v>SPDC Finance Director</v>
          </cell>
          <cell r="M656" t="str">
            <v>CHIGBO ENENMO</v>
          </cell>
          <cell r="N656" t="str">
            <v>FINANCE</v>
          </cell>
          <cell r="O656" t="str">
            <v>AJILIMA- ISAAC, HAWA</v>
          </cell>
          <cell r="P656" t="str">
            <v>HAWA.AJILIMAISAAC@SHELL.COM</v>
          </cell>
          <cell r="Q656" t="str">
            <v>OPEX</v>
          </cell>
          <cell r="R656" t="str">
            <v>OPEX</v>
          </cell>
          <cell r="S656" t="str">
            <v>NON SAL</v>
          </cell>
          <cell r="T656" t="str">
            <v>N/A</v>
          </cell>
          <cell r="U656" t="str">
            <v>N/A</v>
          </cell>
          <cell r="V656" t="str">
            <v>C_OPSE_OIL_Z11</v>
          </cell>
          <cell r="W656" t="str">
            <v>P236.06 Finance and Taxation</v>
          </cell>
          <cell r="X656" t="str">
            <v>S7200 Services</v>
          </cell>
          <cell r="Y656" t="str">
            <v>A2340 Overhead</v>
          </cell>
          <cell r="AB656">
            <v>8254000</v>
          </cell>
          <cell r="AC656">
            <v>251500</v>
          </cell>
          <cell r="AD656">
            <v>278562.2950819672</v>
          </cell>
        </row>
        <row r="657">
          <cell r="A657">
            <v>108147</v>
          </cell>
          <cell r="B657" t="str">
            <v xml:space="preserve">PTC/W C&amp;P - WELLS NG01                  </v>
          </cell>
          <cell r="C657">
            <v>113091</v>
          </cell>
          <cell r="D657" t="str">
            <v>OVERHEADS SUPPLY CHAIN MANAGER_ADMIN COST</v>
          </cell>
          <cell r="E657">
            <v>415002</v>
          </cell>
          <cell r="F657">
            <v>4150</v>
          </cell>
          <cell r="G657" t="str">
            <v>G&amp;A</v>
          </cell>
          <cell r="H657" t="str">
            <v>BASE JV</v>
          </cell>
          <cell r="I657" t="str">
            <v>FINANCE</v>
          </cell>
          <cell r="J657" t="str">
            <v>CONTRACTING &amp; PROCUREMENT</v>
          </cell>
          <cell r="K657" t="str">
            <v>Manager CP UI Nigeria &amp; Gabon</v>
          </cell>
          <cell r="L657" t="str">
            <v xml:space="preserve">PM Corporate Services </v>
          </cell>
          <cell r="M657" t="str">
            <v>CHIGBO ENENMO</v>
          </cell>
          <cell r="N657" t="str">
            <v>FINANCE/CP</v>
          </cell>
          <cell r="O657" t="str">
            <v>AJILIMA- ISAAC, HAWA</v>
          </cell>
          <cell r="P657" t="str">
            <v>AMBROSE.EKO@SHELL.COM</v>
          </cell>
          <cell r="Q657" t="str">
            <v>OPEX</v>
          </cell>
          <cell r="R657" t="str">
            <v>OPEX</v>
          </cell>
          <cell r="S657" t="str">
            <v>NON SAL</v>
          </cell>
          <cell r="T657" t="str">
            <v>N/A</v>
          </cell>
          <cell r="U657" t="str">
            <v>N/A</v>
          </cell>
          <cell r="V657" t="str">
            <v>N/A</v>
          </cell>
          <cell r="W657" t="str">
            <v>P236.07 Procurement Management</v>
          </cell>
          <cell r="X657" t="str">
            <v>S7200 Services</v>
          </cell>
          <cell r="Y657" t="str">
            <v>A2340 Overhead</v>
          </cell>
          <cell r="AB657">
            <v>0</v>
          </cell>
          <cell r="AC657">
            <v>0</v>
          </cell>
          <cell r="AD657">
            <v>0</v>
          </cell>
        </row>
        <row r="658">
          <cell r="A658">
            <v>113082</v>
          </cell>
          <cell r="B658" t="str">
            <v>OVERHEADS, GRA / BCO_TRAVEL &amp; HOTEL</v>
          </cell>
          <cell r="C658">
            <v>113082</v>
          </cell>
          <cell r="D658" t="str">
            <v>OVERHEADS, GRA / BCO_TRAVEL &amp; HOTEL</v>
          </cell>
          <cell r="E658">
            <v>415002</v>
          </cell>
          <cell r="F658">
            <v>4150</v>
          </cell>
          <cell r="G658" t="str">
            <v>G&amp;A</v>
          </cell>
          <cell r="H658" t="str">
            <v>BASE JV</v>
          </cell>
          <cell r="I658" t="str">
            <v>FINANCE</v>
          </cell>
          <cell r="J658" t="str">
            <v>FINANCE</v>
          </cell>
          <cell r="K658" t="str">
            <v>Controller Africa</v>
          </cell>
          <cell r="L658" t="str">
            <v>GRA Manager</v>
          </cell>
          <cell r="M658" t="str">
            <v>CHIGBO ENENMO</v>
          </cell>
          <cell r="N658" t="str">
            <v>FINANCE</v>
          </cell>
          <cell r="O658" t="str">
            <v>AJILIMA- ISAAC, HAWA</v>
          </cell>
          <cell r="P658" t="str">
            <v>MOSAIC.ADEJI@SHELL.COM</v>
          </cell>
          <cell r="Q658" t="str">
            <v>OPEX</v>
          </cell>
          <cell r="R658" t="str">
            <v>OPEX</v>
          </cell>
          <cell r="S658" t="str">
            <v>NON SAL</v>
          </cell>
          <cell r="T658" t="str">
            <v>N/A</v>
          </cell>
          <cell r="U658" t="str">
            <v>N/A</v>
          </cell>
          <cell r="V658" t="str">
            <v>C_OPSE_OIL_Z11</v>
          </cell>
          <cell r="W658" t="str">
            <v>P236.06 Finance and Taxation</v>
          </cell>
          <cell r="X658" t="str">
            <v>S7200 Services</v>
          </cell>
          <cell r="Y658" t="str">
            <v>A2340 Overhead</v>
          </cell>
          <cell r="AB658">
            <v>839950</v>
          </cell>
          <cell r="AC658">
            <v>0</v>
          </cell>
          <cell r="AD658">
            <v>2753.9344262295081</v>
          </cell>
        </row>
        <row r="659">
          <cell r="A659">
            <v>113091</v>
          </cell>
          <cell r="B659" t="str">
            <v>OVERHEADS SUPPLY CHAIN MANAGER_ADMIN COST</v>
          </cell>
          <cell r="C659">
            <v>113091</v>
          </cell>
          <cell r="D659" t="str">
            <v>OVERHEADS SUPPLY CHAIN MANAGER_ADMIN COST</v>
          </cell>
          <cell r="E659">
            <v>415002</v>
          </cell>
          <cell r="F659">
            <v>4150</v>
          </cell>
          <cell r="G659" t="str">
            <v>G&amp;A</v>
          </cell>
          <cell r="H659" t="str">
            <v>BASE JV</v>
          </cell>
          <cell r="I659" t="str">
            <v>FINANCE</v>
          </cell>
          <cell r="J659" t="str">
            <v>CONTRACTING &amp; PROCUREMENT</v>
          </cell>
          <cell r="K659" t="str">
            <v>Manager CP UI Nigeria &amp; Gabon</v>
          </cell>
          <cell r="L659" t="str">
            <v xml:space="preserve">PM Corporate Services </v>
          </cell>
          <cell r="M659" t="str">
            <v>CHIGBO ENENMO</v>
          </cell>
          <cell r="N659" t="str">
            <v>FINANCE/CP</v>
          </cell>
          <cell r="O659" t="str">
            <v>AJILIMA- ISAAC, HAWA</v>
          </cell>
          <cell r="P659" t="str">
            <v>AMBROSE.EKO@SHELL.COM</v>
          </cell>
          <cell r="Q659" t="str">
            <v>OPEX</v>
          </cell>
          <cell r="R659" t="str">
            <v>OPEX</v>
          </cell>
          <cell r="S659" t="str">
            <v>NON SAL</v>
          </cell>
          <cell r="T659" t="str">
            <v>N/A</v>
          </cell>
          <cell r="U659" t="str">
            <v>N/A</v>
          </cell>
          <cell r="V659" t="str">
            <v>C_OPSE_OIL_Z11</v>
          </cell>
          <cell r="W659" t="str">
            <v>P236.07 Procurement Management</v>
          </cell>
          <cell r="X659" t="str">
            <v>S7200 Services</v>
          </cell>
          <cell r="Y659" t="str">
            <v>A2340 Overhead</v>
          </cell>
          <cell r="AB659">
            <v>34910660</v>
          </cell>
          <cell r="AC659">
            <v>221110</v>
          </cell>
          <cell r="AD659">
            <v>335571.18032786885</v>
          </cell>
        </row>
        <row r="660">
          <cell r="A660">
            <v>113085</v>
          </cell>
          <cell r="B660" t="str">
            <v>PNPT GENERAL OVERHEAD</v>
          </cell>
          <cell r="C660">
            <v>113085</v>
          </cell>
          <cell r="D660" t="str">
            <v>PNPT GENERAL OVERHEAD (STAFF COSTS AND EMOLUMENTS)</v>
          </cell>
          <cell r="E660">
            <v>415004</v>
          </cell>
          <cell r="F660">
            <v>4150</v>
          </cell>
          <cell r="G660" t="str">
            <v>G&amp;A</v>
          </cell>
          <cell r="H660" t="str">
            <v>BASE JV</v>
          </cell>
          <cell r="I660" t="str">
            <v>PRODUCTION</v>
          </cell>
          <cell r="J660" t="str">
            <v>PRODUCTION</v>
          </cell>
          <cell r="K660" t="str">
            <v>Asset Manager, Swamp East Hub</v>
          </cell>
          <cell r="L660" t="str">
            <v>Bonny Terminal Installation Manager </v>
          </cell>
          <cell r="M660" t="str">
            <v>IRETI OMOTOSO</v>
          </cell>
          <cell r="N660" t="str">
            <v>PRODUCTION</v>
          </cell>
          <cell r="O660" t="str">
            <v>MBANEFO, DUBEM</v>
          </cell>
          <cell r="P660" t="str">
            <v>ANTHONY.I.OBI@SHELL.COM</v>
          </cell>
          <cell r="Q660" t="str">
            <v>OPEX</v>
          </cell>
          <cell r="R660" t="str">
            <v>OPEX</v>
          </cell>
          <cell r="S660" t="str">
            <v>NON SAL</v>
          </cell>
          <cell r="T660" t="str">
            <v>N/A</v>
          </cell>
          <cell r="U660" t="str">
            <v>N/A</v>
          </cell>
          <cell r="V660" t="str">
            <v>C_OPSE_OIL_Z11</v>
          </cell>
          <cell r="W660" t="str">
            <v>P231 Production Operations</v>
          </cell>
          <cell r="X660" t="str">
            <v>S7200 Services</v>
          </cell>
          <cell r="Y660" t="str">
            <v>A2110 Production Operations</v>
          </cell>
          <cell r="AB660">
            <v>10000000</v>
          </cell>
          <cell r="AC660">
            <v>0</v>
          </cell>
          <cell r="AD660">
            <v>32786.885245901642</v>
          </cell>
        </row>
        <row r="661">
          <cell r="A661">
            <v>113086</v>
          </cell>
          <cell r="B661" t="str">
            <v>PT ENVIRONMENTAL AFFAIRS -BONNY</v>
          </cell>
          <cell r="C661">
            <v>113086</v>
          </cell>
          <cell r="D661" t="str">
            <v>PTE HSE AND WASTE MGT. (ENVIRONMENTAL STUDIES &amp; ESI (ENVIRONMENTAL SENSITIVITY INDEX) MAPPING )</v>
          </cell>
          <cell r="E661">
            <v>415006</v>
          </cell>
          <cell r="F661">
            <v>4150</v>
          </cell>
          <cell r="G661" t="str">
            <v>HSE</v>
          </cell>
          <cell r="H661" t="str">
            <v>BASE JV</v>
          </cell>
          <cell r="I661" t="str">
            <v>PRODUCTION</v>
          </cell>
          <cell r="J661" t="str">
            <v>PRODUCTION</v>
          </cell>
          <cell r="K661" t="str">
            <v>Asset Manager, Swamp East Hub</v>
          </cell>
          <cell r="L661" t="str">
            <v>Bonny Terminal Installation Manager </v>
          </cell>
          <cell r="M661" t="str">
            <v>IRETI OMOTOSO</v>
          </cell>
          <cell r="N661" t="str">
            <v>PRODUCTION</v>
          </cell>
          <cell r="O661" t="str">
            <v>MBANEFO, DUBEM</v>
          </cell>
          <cell r="P661" t="str">
            <v>LEONARD.GAIUS@SHELL.COM</v>
          </cell>
          <cell r="Q661" t="str">
            <v>OPEX</v>
          </cell>
          <cell r="R661" t="str">
            <v>OPEX</v>
          </cell>
          <cell r="S661" t="str">
            <v>NON SAL</v>
          </cell>
          <cell r="T661" t="str">
            <v>N/A</v>
          </cell>
          <cell r="U661" t="str">
            <v>N/A</v>
          </cell>
          <cell r="V661" t="str">
            <v>C_OPSE_OIL_Z11</v>
          </cell>
          <cell r="W661" t="str">
            <v>P231 Production Operations</v>
          </cell>
          <cell r="X661" t="str">
            <v>S7200 Services</v>
          </cell>
          <cell r="Y661" t="str">
            <v>A2110 Production Operations</v>
          </cell>
          <cell r="AB661">
            <v>188991275</v>
          </cell>
          <cell r="AC661">
            <v>172027.8</v>
          </cell>
          <cell r="AD661">
            <v>791671.324590164</v>
          </cell>
        </row>
        <row r="662">
          <cell r="A662">
            <v>113088</v>
          </cell>
          <cell r="B662" t="str">
            <v>PWC ENVIRONMENTAL AFFAIRS</v>
          </cell>
          <cell r="C662">
            <v>113088</v>
          </cell>
          <cell r="D662" t="str">
            <v>PCW ENVIRONMENTAL AFFAIRS (ENV SUBSCRIPTION)</v>
          </cell>
          <cell r="E662">
            <v>415006</v>
          </cell>
          <cell r="F662">
            <v>4150</v>
          </cell>
          <cell r="G662" t="str">
            <v>HSE</v>
          </cell>
          <cell r="H662" t="str">
            <v>BASE JV</v>
          </cell>
          <cell r="I662" t="str">
            <v>PRODUCTION</v>
          </cell>
          <cell r="J662" t="str">
            <v>PRODUCTION</v>
          </cell>
          <cell r="K662" t="str">
            <v>Asset Manager, Swamp West Hub</v>
          </cell>
          <cell r="L662" t="str">
            <v>Asset Management Integration Lead</v>
          </cell>
          <cell r="M662" t="str">
            <v>IRETI OMOTOSO</v>
          </cell>
          <cell r="N662" t="str">
            <v>PRODUCTION</v>
          </cell>
          <cell r="O662" t="str">
            <v>COOKEY, GABRIEL</v>
          </cell>
          <cell r="P662" t="str">
            <v>MEZIE.ANABA@SHELL.COM</v>
          </cell>
          <cell r="Q662" t="str">
            <v>OPEX</v>
          </cell>
          <cell r="R662" t="str">
            <v>OPEX</v>
          </cell>
          <cell r="S662" t="str">
            <v>NON SAL</v>
          </cell>
          <cell r="T662" t="str">
            <v>N/A</v>
          </cell>
          <cell r="U662" t="str">
            <v>N/A</v>
          </cell>
          <cell r="V662" t="str">
            <v>C_OPSE_OIL_Z11</v>
          </cell>
          <cell r="W662" t="str">
            <v>P231 Production Operations</v>
          </cell>
          <cell r="X662" t="str">
            <v>S7200 Services</v>
          </cell>
          <cell r="Y662" t="str">
            <v>A2110 Production Operations</v>
          </cell>
          <cell r="AB662">
            <v>34500000</v>
          </cell>
          <cell r="AC662">
            <v>1036885.24590164</v>
          </cell>
          <cell r="AD662">
            <v>1150000.0000000007</v>
          </cell>
        </row>
        <row r="663">
          <cell r="A663">
            <v>101283</v>
          </cell>
          <cell r="B663" t="str">
            <v xml:space="preserve">MD MANAGE COMPANY BUSINESS              </v>
          </cell>
          <cell r="C663">
            <v>113097</v>
          </cell>
          <cell r="D663" t="str">
            <v>OVERHEADS, PN MANAGING DIRECTOR - SERVICES MGT (HOTELS AND TRAVEL)</v>
          </cell>
          <cell r="E663">
            <v>415002</v>
          </cell>
          <cell r="F663">
            <v>4150</v>
          </cell>
          <cell r="G663" t="str">
            <v>G&amp;A</v>
          </cell>
          <cell r="H663" t="str">
            <v>BASE JV</v>
          </cell>
          <cell r="I663" t="str">
            <v>CC &amp; MD</v>
          </cell>
          <cell r="J663" t="str">
            <v>BGR</v>
          </cell>
          <cell r="K663" t="str">
            <v>Country Chair &amp; MD SPDC</v>
          </cell>
          <cell r="L663" t="str">
            <v>Country Chair &amp; MD SPDC</v>
          </cell>
          <cell r="M663" t="str">
            <v>CHIGBO ENENMO</v>
          </cell>
          <cell r="N663" t="str">
            <v>CCH/MD</v>
          </cell>
          <cell r="O663" t="str">
            <v>SOKUNBI, ADEOLA</v>
          </cell>
          <cell r="P663" t="str">
            <v>DANIEL.SAGBE@SHELL.COM</v>
          </cell>
          <cell r="Q663" t="str">
            <v>OPEX</v>
          </cell>
          <cell r="R663" t="str">
            <v>OPEX</v>
          </cell>
          <cell r="S663" t="str">
            <v>NON SAL</v>
          </cell>
          <cell r="T663" t="str">
            <v>N/A</v>
          </cell>
          <cell r="U663" t="str">
            <v>N/A</v>
          </cell>
          <cell r="V663" t="str">
            <v>N/A</v>
          </cell>
          <cell r="W663" t="str">
            <v>P236.08 Corporate Affairs, PR, etc.</v>
          </cell>
          <cell r="X663" t="str">
            <v>S7200 Services</v>
          </cell>
          <cell r="Y663" t="str">
            <v>A2340 Overhead</v>
          </cell>
          <cell r="AB663">
            <v>0</v>
          </cell>
          <cell r="AC663">
            <v>0</v>
          </cell>
          <cell r="AD663">
            <v>0</v>
          </cell>
        </row>
        <row r="664">
          <cell r="A664">
            <v>113097</v>
          </cell>
          <cell r="B664" t="str">
            <v>MD MANAGE COMPANY BUSINESS</v>
          </cell>
          <cell r="C664">
            <v>113097</v>
          </cell>
          <cell r="D664" t="str">
            <v>OVERHEADS, PN MANAGING DIRECTOR - SERVICES MGT (HOTELS AND TRAVEL)</v>
          </cell>
          <cell r="E664">
            <v>415002</v>
          </cell>
          <cell r="F664">
            <v>4150</v>
          </cell>
          <cell r="G664" t="str">
            <v>G&amp;A</v>
          </cell>
          <cell r="H664" t="str">
            <v>BASE JV</v>
          </cell>
          <cell r="I664" t="str">
            <v>CC &amp; MD</v>
          </cell>
          <cell r="J664" t="str">
            <v>BGR</v>
          </cell>
          <cell r="K664" t="str">
            <v>Country Chair &amp; MD SPDC</v>
          </cell>
          <cell r="L664" t="str">
            <v>Country Chair &amp; MD SPDC</v>
          </cell>
          <cell r="M664" t="str">
            <v>CHIGBO ENENMO</v>
          </cell>
          <cell r="N664" t="str">
            <v>CCH/MD</v>
          </cell>
          <cell r="O664" t="str">
            <v>SOKUNBI, ADEOLA</v>
          </cell>
          <cell r="P664" t="str">
            <v>DANIEL.SAGBE@SHELL.COM</v>
          </cell>
          <cell r="Q664" t="str">
            <v>OPEX</v>
          </cell>
          <cell r="R664" t="str">
            <v>OPEX</v>
          </cell>
          <cell r="S664" t="str">
            <v>NON SAL</v>
          </cell>
          <cell r="T664" t="str">
            <v>N/A</v>
          </cell>
          <cell r="U664" t="str">
            <v>N/A</v>
          </cell>
          <cell r="V664" t="str">
            <v>C_OPSE_OIL_Z11</v>
          </cell>
          <cell r="W664" t="str">
            <v>P235 Direct Management</v>
          </cell>
          <cell r="X664" t="str">
            <v>S7200 Services</v>
          </cell>
          <cell r="Y664" t="str">
            <v>A2170 Direct Mngt and Overheads</v>
          </cell>
          <cell r="AB664">
            <v>47919706.079999998</v>
          </cell>
          <cell r="AC664">
            <v>30800</v>
          </cell>
          <cell r="AD664">
            <v>187913.79042622953</v>
          </cell>
        </row>
        <row r="665">
          <cell r="A665">
            <v>113093</v>
          </cell>
          <cell r="B665" t="str">
            <v>PNP CORPORATE MTCE SYSTEMS MANAGEMENT</v>
          </cell>
          <cell r="C665">
            <v>113093</v>
          </cell>
          <cell r="D665" t="str">
            <v>OVERHEADS, PNPM MAINTENANCE SYSTEMS (ICT - INFRASTRUCTURE)</v>
          </cell>
          <cell r="E665">
            <v>415005</v>
          </cell>
          <cell r="F665">
            <v>4150</v>
          </cell>
          <cell r="G665" t="str">
            <v>OF-E&amp;M</v>
          </cell>
          <cell r="H665" t="str">
            <v>BASE JV</v>
          </cell>
          <cell r="I665" t="str">
            <v>PRODUCTION</v>
          </cell>
          <cell r="J665" t="str">
            <v>PRODUCTION</v>
          </cell>
          <cell r="K665" t="str">
            <v>Production Services Manager</v>
          </cell>
          <cell r="L665" t="str">
            <v>Manager, Turnaround &amp; Maintenance Execution</v>
          </cell>
          <cell r="M665" t="str">
            <v>IRETI OMOTOSO</v>
          </cell>
          <cell r="N665" t="str">
            <v>PRODUCTION</v>
          </cell>
          <cell r="O665" t="str">
            <v>OLALEYE, OLAYEMI</v>
          </cell>
          <cell r="P665" t="str">
            <v>OLAKUNLE.AJAYI@SHELL.COM</v>
          </cell>
          <cell r="Q665" t="str">
            <v>OPEX</v>
          </cell>
          <cell r="R665" t="str">
            <v>OPEX</v>
          </cell>
          <cell r="S665" t="str">
            <v>NON SAL</v>
          </cell>
          <cell r="T665" t="str">
            <v>N/A</v>
          </cell>
          <cell r="U665" t="str">
            <v>N/A</v>
          </cell>
          <cell r="V665" t="str">
            <v>C_OPSE_OIL_Z11</v>
          </cell>
          <cell r="W665" t="str">
            <v>P233 Facilities Maintenance</v>
          </cell>
          <cell r="X665" t="str">
            <v>S7200 Services</v>
          </cell>
          <cell r="Y665" t="str">
            <v>A2170 Direct Mngt and Overheads</v>
          </cell>
          <cell r="AB665">
            <v>4496000</v>
          </cell>
          <cell r="AC665">
            <v>0</v>
          </cell>
          <cell r="AD665">
            <v>14740.983606557376</v>
          </cell>
        </row>
        <row r="666">
          <cell r="A666">
            <v>113094</v>
          </cell>
          <cell r="B666" t="str">
            <v>OVERHEADS, JV BUDGET  INFORMATION_TRAVEL &amp; HOTEL</v>
          </cell>
          <cell r="C666">
            <v>113094</v>
          </cell>
          <cell r="D666" t="str">
            <v>OVERHEADS, JV BUDGET &amp; MANAGEMENT INFORMATION</v>
          </cell>
          <cell r="E666">
            <v>415002</v>
          </cell>
          <cell r="F666">
            <v>4150</v>
          </cell>
          <cell r="G666" t="str">
            <v>G&amp;A</v>
          </cell>
          <cell r="H666" t="str">
            <v>BASE JV</v>
          </cell>
          <cell r="I666" t="str">
            <v>FINANCE</v>
          </cell>
          <cell r="J666" t="str">
            <v>FINANCE</v>
          </cell>
          <cell r="K666" t="str">
            <v>GM, Planning &amp; Performance Management</v>
          </cell>
          <cell r="L666" t="str">
            <v>Regional Head, Budgeting &amp; Fin Planning</v>
          </cell>
          <cell r="M666" t="str">
            <v>CHIGBO ENENMO</v>
          </cell>
          <cell r="N666" t="str">
            <v>FINANCE</v>
          </cell>
          <cell r="O666" t="str">
            <v>AJILIMA- ISAAC, HAWA</v>
          </cell>
          <cell r="P666" t="str">
            <v>OLUSINA.AKANNI@SHELL.COM</v>
          </cell>
          <cell r="Q666" t="str">
            <v>OPEX</v>
          </cell>
          <cell r="R666" t="str">
            <v>OPEX</v>
          </cell>
          <cell r="S666" t="str">
            <v>NON SAL</v>
          </cell>
          <cell r="T666" t="str">
            <v>N/A</v>
          </cell>
          <cell r="U666" t="str">
            <v>N/A</v>
          </cell>
          <cell r="V666" t="str">
            <v>C_OPSE_OIL_Z11</v>
          </cell>
          <cell r="W666" t="str">
            <v>P236.06 Finance and Taxation</v>
          </cell>
          <cell r="X666" t="str">
            <v>S7200 Services</v>
          </cell>
          <cell r="Y666" t="str">
            <v>A2340 Overhead</v>
          </cell>
          <cell r="AB666">
            <v>13795000</v>
          </cell>
          <cell r="AC666">
            <v>3500</v>
          </cell>
          <cell r="AD666">
            <v>48729.508196721312</v>
          </cell>
        </row>
        <row r="667">
          <cell r="A667">
            <v>113095</v>
          </cell>
          <cell r="B667" t="str">
            <v>CX LAND TRANSPORT</v>
          </cell>
          <cell r="C667">
            <v>113095</v>
          </cell>
          <cell r="D667" t="str">
            <v>OVERHEADS, CORPORATE EXTERNAL AFFAIRS_LAND TRAVEL</v>
          </cell>
          <cell r="E667">
            <v>415003</v>
          </cell>
          <cell r="F667">
            <v>4150</v>
          </cell>
          <cell r="G667" t="str">
            <v>PMM</v>
          </cell>
          <cell r="H667" t="str">
            <v>BASE JV</v>
          </cell>
          <cell r="I667" t="str">
            <v>CC &amp; MD</v>
          </cell>
          <cell r="J667" t="str">
            <v>EXTERNAL RELATIONS</v>
          </cell>
          <cell r="K667" t="str">
            <v>External Relations Manager</v>
          </cell>
          <cell r="L667" t="str">
            <v>ER Nigeria Communications Manager</v>
          </cell>
          <cell r="M667" t="str">
            <v>CHIGBO ENENMO</v>
          </cell>
          <cell r="N667" t="str">
            <v>EXTERNAL RELATIONS</v>
          </cell>
          <cell r="O667" t="str">
            <v>SOKUNBI, ADEOLA</v>
          </cell>
          <cell r="P667" t="str">
            <v>JUDITH.OKAKURO@SHELL.COM</v>
          </cell>
          <cell r="Q667" t="str">
            <v>OPEX</v>
          </cell>
          <cell r="R667" t="str">
            <v>OPEX</v>
          </cell>
          <cell r="S667" t="str">
            <v>NON SAL</v>
          </cell>
          <cell r="T667" t="str">
            <v>N/A</v>
          </cell>
          <cell r="U667" t="str">
            <v>N/A</v>
          </cell>
          <cell r="V667" t="str">
            <v>C_OPSE_OIL_Z11</v>
          </cell>
          <cell r="W667" t="str">
            <v>P236.08 Corporate Affairs, PR, etc.</v>
          </cell>
          <cell r="X667" t="str">
            <v>S7200 Services</v>
          </cell>
          <cell r="Y667" t="str">
            <v>A2340 Overhead</v>
          </cell>
          <cell r="AB667">
            <v>0</v>
          </cell>
          <cell r="AC667">
            <v>0</v>
          </cell>
          <cell r="AD667">
            <v>0</v>
          </cell>
        </row>
        <row r="668">
          <cell r="A668">
            <v>101263</v>
          </cell>
          <cell r="B668" t="str">
            <v>SALSWAGES&amp;O/HVPPRODUCTION</v>
          </cell>
          <cell r="C668">
            <v>113099</v>
          </cell>
          <cell r="D668" t="str">
            <v>PRODUCTION OPERATION SYSTEMS MANAGEMENT (ADMIN SERVICES COST)</v>
          </cell>
          <cell r="E668">
            <v>415002</v>
          </cell>
          <cell r="F668">
            <v>4150</v>
          </cell>
          <cell r="G668" t="str">
            <v>G&amp;A</v>
          </cell>
          <cell r="H668" t="str">
            <v>BASE JV</v>
          </cell>
          <cell r="I668" t="str">
            <v>PRODUCTION</v>
          </cell>
          <cell r="J668" t="str">
            <v>PRODUCTION</v>
          </cell>
          <cell r="K668" t="str">
            <v>Production Services Manager</v>
          </cell>
          <cell r="L668" t="str">
            <v xml:space="preserve">	Head Oil &amp; Gas Planning and Performance Mgmt                         </v>
          </cell>
          <cell r="M668" t="str">
            <v>IRETI OMOTOSO</v>
          </cell>
          <cell r="N668" t="str">
            <v>PRODUCTION</v>
          </cell>
          <cell r="O668" t="str">
            <v>ADEPOJU, OPEYEMI</v>
          </cell>
          <cell r="P668" t="str">
            <v>ABIODUN.BUSARI@SHELL.COM</v>
          </cell>
          <cell r="Q668" t="str">
            <v>OPEX</v>
          </cell>
          <cell r="R668" t="str">
            <v>OPEX</v>
          </cell>
          <cell r="S668" t="str">
            <v>NON SAL</v>
          </cell>
          <cell r="T668" t="str">
            <v>N/A</v>
          </cell>
          <cell r="U668" t="str">
            <v>N/A</v>
          </cell>
          <cell r="V668" t="str">
            <v>N/A</v>
          </cell>
          <cell r="W668" t="str">
            <v>P231 Production Operations</v>
          </cell>
          <cell r="X668" t="str">
            <v>S7200 Services</v>
          </cell>
          <cell r="Y668" t="str">
            <v>A2110 Production Operations</v>
          </cell>
          <cell r="AB668">
            <v>0</v>
          </cell>
          <cell r="AC668">
            <v>0</v>
          </cell>
          <cell r="AD668">
            <v>0</v>
          </cell>
        </row>
        <row r="669">
          <cell r="A669">
            <v>113099</v>
          </cell>
          <cell r="B669" t="str">
            <v>PRODUCTN OPERATION SYSTEMS OVERHEAD</v>
          </cell>
          <cell r="C669">
            <v>113099</v>
          </cell>
          <cell r="D669" t="str">
            <v>PRODUCTION OPERATION SYSTEMS MANAGEMENT (ADMIN SERVICES COST)</v>
          </cell>
          <cell r="E669">
            <v>415002</v>
          </cell>
          <cell r="F669">
            <v>4150</v>
          </cell>
          <cell r="G669" t="str">
            <v>G&amp;A</v>
          </cell>
          <cell r="H669" t="str">
            <v>BASE JV</v>
          </cell>
          <cell r="I669" t="str">
            <v>PRODUCTION</v>
          </cell>
          <cell r="J669" t="str">
            <v>PRODUCTION</v>
          </cell>
          <cell r="K669" t="str">
            <v>Production Services Manager</v>
          </cell>
          <cell r="L669" t="str">
            <v xml:space="preserve">	Head Oil &amp; Gas Planning and Performance Mgmt                         </v>
          </cell>
          <cell r="M669" t="str">
            <v>IRETI OMOTOSO</v>
          </cell>
          <cell r="N669" t="str">
            <v>PRODUCTION</v>
          </cell>
          <cell r="O669" t="str">
            <v>ADEPOJU, OPEYEMI</v>
          </cell>
          <cell r="P669" t="str">
            <v>ABIODUN.BUSARI@SHELL.COM</v>
          </cell>
          <cell r="Q669" t="str">
            <v>OPEX</v>
          </cell>
          <cell r="R669" t="str">
            <v>OPEX</v>
          </cell>
          <cell r="S669" t="str">
            <v>NON SAL</v>
          </cell>
          <cell r="T669" t="str">
            <v>N/A</v>
          </cell>
          <cell r="U669" t="str">
            <v>N/A</v>
          </cell>
          <cell r="V669" t="str">
            <v>C_OPSE_OIL_Z11</v>
          </cell>
          <cell r="W669" t="str">
            <v>P235 Direct Management</v>
          </cell>
          <cell r="X669" t="str">
            <v>S7200 Services</v>
          </cell>
          <cell r="Y669" t="str">
            <v>A2170 Direct Mngt and Overheads</v>
          </cell>
          <cell r="AB669">
            <v>15953064.420071999</v>
          </cell>
          <cell r="AC669">
            <v>0</v>
          </cell>
          <cell r="AD669">
            <v>52305.129246137702</v>
          </cell>
        </row>
        <row r="670">
          <cell r="A670">
            <v>113098</v>
          </cell>
          <cell r="B670" t="str">
            <v>PNP CORPORATE MTCE SYSTEMS MANAGEMENT</v>
          </cell>
          <cell r="C670">
            <v>113098</v>
          </cell>
          <cell r="D670" t="str">
            <v>OVERHEADS, PNPM MAINTENANCE SYSTEMS (ADMIN SERVICES COST)</v>
          </cell>
          <cell r="E670">
            <v>415002</v>
          </cell>
          <cell r="F670">
            <v>4150</v>
          </cell>
          <cell r="G670" t="str">
            <v>G&amp;A</v>
          </cell>
          <cell r="H670" t="str">
            <v>BASE JV</v>
          </cell>
          <cell r="I670" t="str">
            <v>PRODUCTION</v>
          </cell>
          <cell r="J670" t="str">
            <v>PRODUCTION</v>
          </cell>
          <cell r="K670" t="str">
            <v>Production Services Manager</v>
          </cell>
          <cell r="L670" t="str">
            <v>Manager, Turnaround &amp; Maintenance Execution</v>
          </cell>
          <cell r="M670" t="str">
            <v>IRETI OMOTOSO</v>
          </cell>
          <cell r="N670" t="str">
            <v>PRODUCTION</v>
          </cell>
          <cell r="O670" t="str">
            <v>OLALEYE, OLAYEMI</v>
          </cell>
          <cell r="P670" t="str">
            <v>OLAKUNLE.AJAYI@SHELL.COM</v>
          </cell>
          <cell r="Q670" t="str">
            <v>OPEX</v>
          </cell>
          <cell r="R670" t="str">
            <v>OPEX</v>
          </cell>
          <cell r="S670" t="str">
            <v>NON SAL</v>
          </cell>
          <cell r="T670" t="str">
            <v>N/A</v>
          </cell>
          <cell r="U670" t="str">
            <v>N/A</v>
          </cell>
          <cell r="V670" t="str">
            <v>C_OPSE_OIL_Z11</v>
          </cell>
          <cell r="W670" t="str">
            <v>P233 Facilities Maintenance</v>
          </cell>
          <cell r="X670" t="str">
            <v>S7200 Services</v>
          </cell>
          <cell r="Y670" t="str">
            <v>A2170 Direct Mngt and Overheads</v>
          </cell>
          <cell r="AB670">
            <v>124801339</v>
          </cell>
          <cell r="AC670">
            <v>131934</v>
          </cell>
          <cell r="AD670">
            <v>541118.71803278686</v>
          </cell>
        </row>
        <row r="671">
          <cell r="A671">
            <v>105931</v>
          </cell>
          <cell r="B671" t="str">
            <v>OKOLOMA GEN SET/GEN SETS LAND 2 EAST</v>
          </cell>
          <cell r="C671">
            <v>113105</v>
          </cell>
          <cell r="D671" t="str">
            <v>CATERING/ ACCOMMODATION &amp; HOUSEKEEPING AT OKOLOMA (AFAM GRF)</v>
          </cell>
          <cell r="E671">
            <v>414003</v>
          </cell>
          <cell r="F671">
            <v>4140</v>
          </cell>
          <cell r="G671" t="str">
            <v>GAS</v>
          </cell>
          <cell r="H671" t="str">
            <v>BASE JV</v>
          </cell>
          <cell r="I671" t="str">
            <v>PRODUCTION</v>
          </cell>
          <cell r="J671" t="str">
            <v>PRODUCTION</v>
          </cell>
          <cell r="K671" t="str">
            <v>Asset Manager, Land East Hub</v>
          </cell>
          <cell r="L671" t="str">
            <v>Asset Management Integration Lead</v>
          </cell>
          <cell r="M671" t="str">
            <v>IRETI OMOTOSO</v>
          </cell>
          <cell r="N671" t="str">
            <v>PRODUCTION</v>
          </cell>
          <cell r="O671" t="str">
            <v>ADEDIRAN, ADEWALE</v>
          </cell>
          <cell r="P671" t="str">
            <v>DENNIS.ONYEBUCHIE@SHELL.COM</v>
          </cell>
          <cell r="Q671" t="str">
            <v>OPEX</v>
          </cell>
          <cell r="R671" t="str">
            <v>OPEX</v>
          </cell>
          <cell r="S671" t="str">
            <v>NON SAL</v>
          </cell>
          <cell r="T671" t="str">
            <v>N/A</v>
          </cell>
          <cell r="U671" t="str">
            <v>N/A</v>
          </cell>
          <cell r="V671" t="str">
            <v>N/A</v>
          </cell>
          <cell r="W671" t="str">
            <v>P231 Production Operations</v>
          </cell>
          <cell r="X671" t="str">
            <v>S7200 Services</v>
          </cell>
          <cell r="Y671" t="str">
            <v>A2110 Production Operations</v>
          </cell>
          <cell r="AB671">
            <v>0</v>
          </cell>
          <cell r="AC671">
            <v>0</v>
          </cell>
          <cell r="AD671">
            <v>0</v>
          </cell>
        </row>
        <row r="672">
          <cell r="A672">
            <v>113105</v>
          </cell>
          <cell r="B672" t="str">
            <v>GENERAL OVERHEADS OKOLOMA</v>
          </cell>
          <cell r="C672">
            <v>113105</v>
          </cell>
          <cell r="D672" t="str">
            <v>CATERING/ ACCOMMODATION &amp; HOUSEKEEPING AT OKOLOMA (AFAM GRF)</v>
          </cell>
          <cell r="E672">
            <v>414003</v>
          </cell>
          <cell r="F672">
            <v>4140</v>
          </cell>
          <cell r="G672" t="str">
            <v>GAS</v>
          </cell>
          <cell r="H672" t="str">
            <v>DOMGAS/IPP</v>
          </cell>
          <cell r="I672" t="str">
            <v>PRODUCTION</v>
          </cell>
          <cell r="J672" t="str">
            <v>PRODUCTION</v>
          </cell>
          <cell r="K672" t="str">
            <v>Asset Manager, Land East Hub</v>
          </cell>
          <cell r="L672" t="str">
            <v>Asset Management Integration Lead</v>
          </cell>
          <cell r="M672" t="str">
            <v>IRETI OMOTOSO</v>
          </cell>
          <cell r="N672" t="str">
            <v>PRODUCTION</v>
          </cell>
          <cell r="O672" t="str">
            <v>ADEDIRAN, ADEWALE</v>
          </cell>
          <cell r="P672" t="str">
            <v>DENNIS.ONYEBUCHIE@SHELL.COM</v>
          </cell>
          <cell r="Q672" t="str">
            <v>OPEX</v>
          </cell>
          <cell r="R672" t="str">
            <v>OPEX</v>
          </cell>
          <cell r="S672" t="str">
            <v>NON SAL</v>
          </cell>
          <cell r="T672" t="str">
            <v>N/A</v>
          </cell>
          <cell r="U672" t="str">
            <v>N/A</v>
          </cell>
          <cell r="V672" t="str">
            <v>N/A</v>
          </cell>
          <cell r="W672" t="str">
            <v>P234 Power Operations</v>
          </cell>
          <cell r="X672" t="str">
            <v>S7200 Services</v>
          </cell>
          <cell r="Y672" t="str">
            <v>A2110 Production Operations</v>
          </cell>
          <cell r="AB672">
            <v>0</v>
          </cell>
          <cell r="AC672">
            <v>0</v>
          </cell>
          <cell r="AD672">
            <v>0</v>
          </cell>
        </row>
        <row r="673">
          <cell r="A673">
            <v>113104</v>
          </cell>
          <cell r="B673" t="str">
            <v>GAS PIPELINES INTEGRITY MANAGEMENT</v>
          </cell>
          <cell r="C673">
            <v>113104</v>
          </cell>
          <cell r="D673" t="str">
            <v>GAS PIPELINES INTEGRITY MANAGEMENT (MAINTENANCE OF PIPELINES, FLOWLINES AND RISERS - GAS )</v>
          </cell>
          <cell r="E673">
            <v>412003</v>
          </cell>
          <cell r="F673">
            <v>4120</v>
          </cell>
          <cell r="G673" t="str">
            <v>GAS</v>
          </cell>
          <cell r="H673" t="str">
            <v>DOMGAS/IPP</v>
          </cell>
          <cell r="I673" t="str">
            <v>PRODUCTION</v>
          </cell>
          <cell r="J673" t="str">
            <v>PRODUCTION</v>
          </cell>
          <cell r="K673" t="str">
            <v>Pipeline Asset Manager</v>
          </cell>
          <cell r="L673" t="str">
            <v xml:space="preserve">	Production Support Manager                                                          </v>
          </cell>
          <cell r="M673" t="str">
            <v>IRETI OMOTOSO</v>
          </cell>
          <cell r="N673" t="str">
            <v>PRODUCTION</v>
          </cell>
          <cell r="O673" t="str">
            <v>AGUEGBOH, OBIORA</v>
          </cell>
          <cell r="P673" t="str">
            <v>ADEBOYE.SOBAYO@SHELL.COM</v>
          </cell>
          <cell r="Q673" t="str">
            <v>OPEX</v>
          </cell>
          <cell r="R673" t="str">
            <v>OPEX</v>
          </cell>
          <cell r="S673" t="str">
            <v>NON SAL</v>
          </cell>
          <cell r="T673" t="str">
            <v>N/A</v>
          </cell>
          <cell r="U673" t="str">
            <v>N/A</v>
          </cell>
          <cell r="V673" t="str">
            <v>C_OPSE_OIL_Z11</v>
          </cell>
          <cell r="W673" t="str">
            <v>P231 Production Operations</v>
          </cell>
          <cell r="X673" t="str">
            <v>S7200 Services</v>
          </cell>
          <cell r="Y673" t="str">
            <v>A2110 Production Operations</v>
          </cell>
          <cell r="AB673">
            <v>0</v>
          </cell>
          <cell r="AC673">
            <v>0</v>
          </cell>
          <cell r="AD673">
            <v>0</v>
          </cell>
        </row>
        <row r="674">
          <cell r="A674" t="str">
            <v>O.NG.PAE.A2G.FLB.71300</v>
          </cell>
          <cell r="B674" t="str">
            <v>CATERING/ACCOMM/HSEKEEPING OKOLOMA</v>
          </cell>
          <cell r="C674">
            <v>113105</v>
          </cell>
          <cell r="D674" t="str">
            <v>CATERING/ ACCOMMODATION &amp; HOUSEKEEPING AT OKOLOMA (AFAM GRF)</v>
          </cell>
          <cell r="E674">
            <v>414003</v>
          </cell>
          <cell r="F674">
            <v>4140</v>
          </cell>
          <cell r="G674" t="str">
            <v>GAS</v>
          </cell>
          <cell r="H674" t="str">
            <v>DOMGAS/IPP</v>
          </cell>
          <cell r="I674" t="str">
            <v>PRODUCTION</v>
          </cell>
          <cell r="J674" t="str">
            <v>PRODUCTION</v>
          </cell>
          <cell r="K674" t="str">
            <v>Asset Manager, Land East Hub</v>
          </cell>
          <cell r="L674" t="str">
            <v>Asset Management Integration Lead</v>
          </cell>
          <cell r="M674" t="str">
            <v>IRETI OMOTOSO</v>
          </cell>
          <cell r="N674" t="str">
            <v>PRODUCTION</v>
          </cell>
          <cell r="O674" t="str">
            <v>ADEDIRAN, ADEWALE</v>
          </cell>
          <cell r="P674" t="str">
            <v>DENNIS.ONYEBUCHIE@SHELL.COM</v>
          </cell>
          <cell r="Q674" t="str">
            <v>OPEX</v>
          </cell>
          <cell r="R674" t="str">
            <v>OPEX</v>
          </cell>
          <cell r="S674" t="str">
            <v>NON SAL</v>
          </cell>
          <cell r="T674" t="str">
            <v>N/A</v>
          </cell>
          <cell r="U674" t="str">
            <v>N/A</v>
          </cell>
          <cell r="V674" t="str">
            <v>N_KOCR_EL2_G01</v>
          </cell>
          <cell r="W674" t="str">
            <v>P234 Power Operations</v>
          </cell>
          <cell r="X674" t="str">
            <v>S7200 Services</v>
          </cell>
          <cell r="Y674" t="str">
            <v>A2170 Direct Mngt and Overheads</v>
          </cell>
          <cell r="AB674">
            <v>137153000</v>
          </cell>
          <cell r="AC674">
            <v>0</v>
          </cell>
          <cell r="AD674">
            <v>449681.96721311478</v>
          </cell>
        </row>
        <row r="675">
          <cell r="A675">
            <v>113107</v>
          </cell>
          <cell r="B675" t="str">
            <v>HOTELS AND TRAVEL- ASSET ENGINEERING</v>
          </cell>
          <cell r="C675">
            <v>113107</v>
          </cell>
          <cell r="D675" t="str">
            <v>HOTELS AND TRAVEL- ASSET ENGINEERING</v>
          </cell>
          <cell r="E675">
            <v>415002</v>
          </cell>
          <cell r="F675">
            <v>4150</v>
          </cell>
          <cell r="G675" t="str">
            <v>G&amp;A</v>
          </cell>
          <cell r="H675" t="str">
            <v>BASE JV</v>
          </cell>
          <cell r="I675" t="str">
            <v>P&amp;T</v>
          </cell>
          <cell r="J675" t="str">
            <v>GM Nigeria, Operated</v>
          </cell>
          <cell r="K675" t="str">
            <v>GM Nigeria, Operated</v>
          </cell>
          <cell r="L675" t="str">
            <v>Manager, Asset Engineering</v>
          </cell>
          <cell r="M675" t="str">
            <v>MOJEED OKUNADE</v>
          </cell>
          <cell r="N675" t="str">
            <v>ENGINEERING</v>
          </cell>
          <cell r="O675" t="str">
            <v>EBEM, MARCEL</v>
          </cell>
          <cell r="P675" t="str">
            <v>JOHN.UGBELASE@SHELL.COM</v>
          </cell>
          <cell r="Q675" t="str">
            <v>OPEX</v>
          </cell>
          <cell r="R675" t="str">
            <v>OPEX</v>
          </cell>
          <cell r="S675" t="str">
            <v>NON SAL</v>
          </cell>
          <cell r="T675" t="str">
            <v>N/A</v>
          </cell>
          <cell r="U675" t="str">
            <v>N/A</v>
          </cell>
          <cell r="V675" t="str">
            <v>C_OPSE_OIL_Z11</v>
          </cell>
          <cell r="W675" t="str">
            <v>P236.01 Technical Support</v>
          </cell>
          <cell r="X675" t="str">
            <v>S7200 Services</v>
          </cell>
          <cell r="Y675" t="str">
            <v>A2340 Overhead</v>
          </cell>
          <cell r="AB675">
            <v>10650000</v>
          </cell>
          <cell r="AC675">
            <v>24000</v>
          </cell>
          <cell r="AD675">
            <v>58918.032786885247</v>
          </cell>
        </row>
        <row r="676">
          <cell r="A676">
            <v>113108</v>
          </cell>
          <cell r="B676" t="str">
            <v>OVERHEADS FACILITIES &amp; LOGISTICS- CIVIL ENGINEERING</v>
          </cell>
          <cell r="C676">
            <v>113108</v>
          </cell>
          <cell r="D676" t="str">
            <v>OVERHEADS FACILITIES &amp; LOGISTICS- CIVIL ENGINEERING</v>
          </cell>
          <cell r="E676">
            <v>415002</v>
          </cell>
          <cell r="F676">
            <v>4150</v>
          </cell>
          <cell r="G676" t="str">
            <v>PMM</v>
          </cell>
          <cell r="H676" t="str">
            <v>BASE JV</v>
          </cell>
          <cell r="I676" t="str">
            <v>P&amp;T</v>
          </cell>
          <cell r="J676" t="str">
            <v>GM Nigeria, Operated</v>
          </cell>
          <cell r="K676" t="str">
            <v>GM Nigeria, Operated</v>
          </cell>
          <cell r="L676" t="str">
            <v>Manager, Onshore Nigeria Engineering</v>
          </cell>
          <cell r="M676" t="str">
            <v>MOJEED OKUNADE</v>
          </cell>
          <cell r="N676" t="str">
            <v>ENGINEERING</v>
          </cell>
          <cell r="O676" t="str">
            <v>EBEM, MARCEL</v>
          </cell>
          <cell r="P676" t="str">
            <v>MAXWELL.EBIRIM@SHELL.COM</v>
          </cell>
          <cell r="Q676" t="str">
            <v>OPEX</v>
          </cell>
          <cell r="R676" t="str">
            <v>OPEX</v>
          </cell>
          <cell r="S676" t="str">
            <v>NON SAL</v>
          </cell>
          <cell r="T676" t="str">
            <v>N/A</v>
          </cell>
          <cell r="U676" t="str">
            <v>N/A</v>
          </cell>
          <cell r="V676" t="str">
            <v>N/A</v>
          </cell>
          <cell r="W676" t="str">
            <v>P236.01 Technical Support</v>
          </cell>
          <cell r="X676" t="str">
            <v>S7200 Services</v>
          </cell>
          <cell r="Y676" t="str">
            <v>A2340 Overhead</v>
          </cell>
          <cell r="AB676">
            <v>0</v>
          </cell>
          <cell r="AC676">
            <v>0</v>
          </cell>
          <cell r="AD676">
            <v>0</v>
          </cell>
        </row>
        <row r="677">
          <cell r="A677">
            <v>113111</v>
          </cell>
          <cell r="B677" t="str">
            <v>OVERHEADS  IAEG JV AUDIT_CONSULTANCY</v>
          </cell>
          <cell r="C677">
            <v>113111</v>
          </cell>
          <cell r="D677" t="str">
            <v>OVERHEADS  IAEG JV AUDIT_CONSULTANCY</v>
          </cell>
          <cell r="E677">
            <v>415002</v>
          </cell>
          <cell r="F677">
            <v>4150</v>
          </cell>
          <cell r="G677" t="str">
            <v>G&amp;A</v>
          </cell>
          <cell r="H677" t="str">
            <v>BASE JV</v>
          </cell>
          <cell r="I677" t="str">
            <v>FINANCE</v>
          </cell>
          <cell r="J677" t="str">
            <v>FINANCE</v>
          </cell>
          <cell r="K677" t="str">
            <v>Audit Manager Nigeria &amp; Gabon</v>
          </cell>
          <cell r="L677" t="str">
            <v>Head NCD, SPDC</v>
          </cell>
          <cell r="M677" t="str">
            <v>CHIGBO ENENMO</v>
          </cell>
          <cell r="N677" t="str">
            <v>FINANCE</v>
          </cell>
          <cell r="O677" t="str">
            <v>AJILIMA- ISAAC, HAWA</v>
          </cell>
          <cell r="P677" t="str">
            <v>CATHERINE.EZENWANI@SHELL.COM</v>
          </cell>
          <cell r="Q677" t="str">
            <v>OPEX</v>
          </cell>
          <cell r="R677" t="str">
            <v>OPEX</v>
          </cell>
          <cell r="S677" t="str">
            <v>NON SAL</v>
          </cell>
          <cell r="T677" t="str">
            <v>N/A</v>
          </cell>
          <cell r="U677" t="str">
            <v>N/A</v>
          </cell>
          <cell r="V677" t="str">
            <v>C_OPSE_OIL_Z11</v>
          </cell>
          <cell r="W677" t="str">
            <v>P236.06 Finance and Taxation</v>
          </cell>
          <cell r="X677" t="str">
            <v>S7200 Services</v>
          </cell>
          <cell r="Y677" t="str">
            <v>A2340 Overhead</v>
          </cell>
          <cell r="AB677">
            <v>7200000</v>
          </cell>
          <cell r="AC677">
            <v>24000</v>
          </cell>
          <cell r="AD677">
            <v>47606.557377049176</v>
          </cell>
        </row>
        <row r="678">
          <cell r="A678">
            <v>113113</v>
          </cell>
          <cell r="B678" t="str">
            <v>CX OVERHEADS ADR PROFESSIONAL FEES/SERVICE</v>
          </cell>
          <cell r="C678">
            <v>113113</v>
          </cell>
          <cell r="D678" t="str">
            <v>OVERHEADS, SOCIAL PERFORMANCE &amp; COMMUNITY AFFAIRS (PROFESSIONAL FEES/SERVICE)</v>
          </cell>
          <cell r="E678">
            <v>415008</v>
          </cell>
          <cell r="F678">
            <v>4150</v>
          </cell>
          <cell r="G678" t="str">
            <v>G&amp;A</v>
          </cell>
          <cell r="H678" t="str">
            <v>BASE JV</v>
          </cell>
          <cell r="I678" t="str">
            <v>CC &amp; MD</v>
          </cell>
          <cell r="J678" t="str">
            <v>EXTERNAL RELATIONS</v>
          </cell>
          <cell r="K678" t="str">
            <v>External Relations Manager</v>
          </cell>
          <cell r="L678" t="str">
            <v>ER Strategy &amp; Value Assurance Mgr</v>
          </cell>
          <cell r="M678" t="str">
            <v>CHIGBO ENENMO</v>
          </cell>
          <cell r="N678" t="str">
            <v>EXTERNAL RELATIONS</v>
          </cell>
          <cell r="O678" t="str">
            <v>SOKUNBI, ADEOLA</v>
          </cell>
          <cell r="P678" t="str">
            <v>O.SAMSON-OLAWALE@SHELL.COM</v>
          </cell>
          <cell r="Q678" t="str">
            <v>OPEX</v>
          </cell>
          <cell r="R678" t="str">
            <v>OPEX</v>
          </cell>
          <cell r="S678" t="str">
            <v>NON SAL</v>
          </cell>
          <cell r="T678" t="str">
            <v>N/A</v>
          </cell>
          <cell r="U678" t="str">
            <v>N/A</v>
          </cell>
          <cell r="V678" t="str">
            <v>C_OPSE_OIL_Z11</v>
          </cell>
          <cell r="W678" t="str">
            <v>P231 Production Operations</v>
          </cell>
          <cell r="X678" t="str">
            <v>S7200 Services</v>
          </cell>
          <cell r="Y678" t="str">
            <v>A2340 Overhead</v>
          </cell>
          <cell r="AB678">
            <v>51963264</v>
          </cell>
          <cell r="AC678">
            <v>0</v>
          </cell>
          <cell r="AD678">
            <v>170371.35737704919</v>
          </cell>
        </row>
        <row r="679">
          <cell r="A679">
            <v>113114</v>
          </cell>
          <cell r="B679" t="str">
            <v>PEC COMMUNITY RELATIONS</v>
          </cell>
          <cell r="C679">
            <v>113114</v>
          </cell>
          <cell r="D679" t="str">
            <v>COMMUNITY RELATIONS SWAMP 1 - CR STAFF (COMMUNITY ENGAGEMENT)</v>
          </cell>
          <cell r="E679">
            <v>415008</v>
          </cell>
          <cell r="F679">
            <v>4150</v>
          </cell>
          <cell r="G679" t="str">
            <v>CDPA</v>
          </cell>
          <cell r="H679" t="str">
            <v>BASE JV</v>
          </cell>
          <cell r="I679" t="str">
            <v>PRODUCTION</v>
          </cell>
          <cell r="J679" t="str">
            <v>PRODUCTION</v>
          </cell>
          <cell r="K679" t="str">
            <v>Asset Manager, Swamp East Hub</v>
          </cell>
          <cell r="L679" t="str">
            <v>Asset Management Integration Lead</v>
          </cell>
          <cell r="M679" t="str">
            <v>IRETI OMOTOSO</v>
          </cell>
          <cell r="N679" t="str">
            <v>PRODUCTION</v>
          </cell>
          <cell r="O679" t="str">
            <v>AZUBUIKE, JOHN</v>
          </cell>
          <cell r="P679" t="str">
            <v>KESSIGNTON.OKORIE@SHELL.COM</v>
          </cell>
          <cell r="Q679" t="str">
            <v>OPEX</v>
          </cell>
          <cell r="R679" t="str">
            <v>OPEX</v>
          </cell>
          <cell r="S679" t="str">
            <v>NON SAL</v>
          </cell>
          <cell r="T679" t="str">
            <v>N/A</v>
          </cell>
          <cell r="U679" t="str">
            <v>N/A</v>
          </cell>
          <cell r="V679" t="str">
            <v>C_OPSE_OIL_Z11</v>
          </cell>
          <cell r="W679" t="str">
            <v>P231 Production Operations</v>
          </cell>
          <cell r="X679" t="str">
            <v>S7200 Services</v>
          </cell>
          <cell r="Y679" t="str">
            <v>A2110 Production Operations</v>
          </cell>
          <cell r="AB679">
            <v>11480000</v>
          </cell>
          <cell r="AC679">
            <v>0</v>
          </cell>
          <cell r="AD679">
            <v>37639.344262295082</v>
          </cell>
        </row>
        <row r="680">
          <cell r="A680" t="str">
            <v>O.NG.PCE.ALG.CRC.71300E</v>
          </cell>
          <cell r="B680" t="str">
            <v xml:space="preserve">ALAKIRI COMMUNITY RELATIONS ENGAGEMENT  </v>
          </cell>
          <cell r="C680">
            <v>113114</v>
          </cell>
          <cell r="D680" t="str">
            <v>COMMUNITY RELATIONS SWAMP 1 - CR STAFF (COMMUNITY ENGAGEMENT)</v>
          </cell>
          <cell r="E680">
            <v>415008</v>
          </cell>
          <cell r="F680">
            <v>4150</v>
          </cell>
          <cell r="G680" t="str">
            <v>CDPA</v>
          </cell>
          <cell r="H680" t="str">
            <v>BASE JV</v>
          </cell>
          <cell r="I680" t="str">
            <v>PRODUCTION</v>
          </cell>
          <cell r="J680" t="str">
            <v>PRODUCTION</v>
          </cell>
          <cell r="K680" t="str">
            <v>Asset Manager, Swamp East Hub</v>
          </cell>
          <cell r="L680" t="str">
            <v>Asset Management Integration Lead</v>
          </cell>
          <cell r="M680" t="str">
            <v>IRETI OMOTOSO</v>
          </cell>
          <cell r="N680" t="str">
            <v>PRODUCTION</v>
          </cell>
          <cell r="O680" t="str">
            <v>AZUBUIKE, JOHN</v>
          </cell>
          <cell r="P680" t="str">
            <v>KESSIGNTON.OKORIE@SHELL.COM</v>
          </cell>
          <cell r="Q680" t="str">
            <v>OPEX</v>
          </cell>
          <cell r="R680" t="str">
            <v>OPEX</v>
          </cell>
          <cell r="S680" t="str">
            <v>NON SAL</v>
          </cell>
          <cell r="T680" t="str">
            <v>N/A</v>
          </cell>
          <cell r="U680" t="str">
            <v>N/A</v>
          </cell>
          <cell r="V680" t="str">
            <v>N/A</v>
          </cell>
          <cell r="W680" t="str">
            <v>P231 Production Operations - Gas</v>
          </cell>
          <cell r="X680" t="str">
            <v>S7200 Services</v>
          </cell>
          <cell r="Y680" t="str">
            <v>A2110 Production Operations</v>
          </cell>
          <cell r="AB680">
            <v>0</v>
          </cell>
          <cell r="AC680">
            <v>0</v>
          </cell>
          <cell r="AD680">
            <v>0</v>
          </cell>
        </row>
        <row r="681">
          <cell r="A681">
            <v>113116</v>
          </cell>
          <cell r="B681" t="str">
            <v>PEC GENERAL OVERHEAD</v>
          </cell>
          <cell r="C681">
            <v>113116</v>
          </cell>
          <cell r="D681" t="str">
            <v>PEC GENERAL OVERHEAD -  (HOTELS AND TRAVEL)</v>
          </cell>
          <cell r="E681">
            <v>415002</v>
          </cell>
          <cell r="F681">
            <v>4150</v>
          </cell>
          <cell r="G681" t="str">
            <v>G&amp;A</v>
          </cell>
          <cell r="H681" t="str">
            <v>BASE JV</v>
          </cell>
          <cell r="I681" t="str">
            <v>PRODUCTION</v>
          </cell>
          <cell r="J681" t="str">
            <v>PRODUCTION</v>
          </cell>
          <cell r="K681" t="str">
            <v>Asset Manager, Swamp East Hub</v>
          </cell>
          <cell r="L681" t="str">
            <v>Asset Management Integration Lead</v>
          </cell>
          <cell r="M681" t="str">
            <v>IRETI OMOTOSO</v>
          </cell>
          <cell r="N681" t="str">
            <v>PRODUCTION</v>
          </cell>
          <cell r="O681" t="str">
            <v>AZUBUIKE, JOHN</v>
          </cell>
          <cell r="P681" t="str">
            <v>CHIKEZIE.ODINAKA@SHELL.COM</v>
          </cell>
          <cell r="Q681" t="str">
            <v>OPEX</v>
          </cell>
          <cell r="R681" t="str">
            <v>OPEX</v>
          </cell>
          <cell r="S681" t="str">
            <v>NON SAL</v>
          </cell>
          <cell r="T681" t="str">
            <v>N/A</v>
          </cell>
          <cell r="U681" t="str">
            <v>N/A</v>
          </cell>
          <cell r="V681" t="str">
            <v>C_OPSE_OIL_Z11</v>
          </cell>
          <cell r="W681" t="str">
            <v>P231 Production Operations</v>
          </cell>
          <cell r="X681" t="str">
            <v>S7200 Services</v>
          </cell>
          <cell r="Y681" t="str">
            <v>A2110 Production Operations</v>
          </cell>
          <cell r="AB681">
            <v>6060000</v>
          </cell>
          <cell r="AC681">
            <v>0</v>
          </cell>
          <cell r="AD681">
            <v>19868.852459016394</v>
          </cell>
        </row>
        <row r="682">
          <cell r="A682" t="str">
            <v>O.NG.PCE.BNF.CRC.71300E</v>
          </cell>
          <cell r="B682" t="str">
            <v>BONNY COMMUNITY RELATIONS ENGAGEMENT</v>
          </cell>
          <cell r="C682">
            <v>113114</v>
          </cell>
          <cell r="D682" t="str">
            <v>COMMUNITY RELATIONS SWAMP 1 - CR STAFF (COMMUNITY ENGAGEMENT)</v>
          </cell>
          <cell r="E682">
            <v>415008</v>
          </cell>
          <cell r="F682">
            <v>4150</v>
          </cell>
          <cell r="G682" t="str">
            <v>CDPA</v>
          </cell>
          <cell r="H682" t="str">
            <v>BASE JV</v>
          </cell>
          <cell r="I682" t="str">
            <v>PRODUCTION</v>
          </cell>
          <cell r="J682" t="str">
            <v>PRODUCTION</v>
          </cell>
          <cell r="K682" t="str">
            <v>Asset Manager, Swamp East Hub</v>
          </cell>
          <cell r="L682" t="str">
            <v>Asset Management Integration Lead</v>
          </cell>
          <cell r="M682" t="str">
            <v>IRETI OMOTOSO</v>
          </cell>
          <cell r="N682" t="str">
            <v>PRODUCTION</v>
          </cell>
          <cell r="O682" t="str">
            <v>AZUBUIKE, JOHN</v>
          </cell>
          <cell r="P682" t="str">
            <v>KESSIGNTON.OKORIE@SHELL.COM</v>
          </cell>
          <cell r="Q682" t="str">
            <v>OPEX</v>
          </cell>
          <cell r="R682" t="str">
            <v>OPEX</v>
          </cell>
          <cell r="S682" t="str">
            <v>NON SAL</v>
          </cell>
          <cell r="T682" t="str">
            <v>N/A</v>
          </cell>
          <cell r="U682" t="str">
            <v>N/A</v>
          </cell>
          <cell r="V682" t="str">
            <v>N/A</v>
          </cell>
          <cell r="W682" t="str">
            <v>P231 Production Operations</v>
          </cell>
          <cell r="X682" t="str">
            <v>S7200 Services</v>
          </cell>
          <cell r="Y682" t="str">
            <v>A2110 Production Operations</v>
          </cell>
          <cell r="AB682">
            <v>0</v>
          </cell>
          <cell r="AC682">
            <v>0</v>
          </cell>
          <cell r="AD682">
            <v>0</v>
          </cell>
        </row>
        <row r="683">
          <cell r="A683">
            <v>113118</v>
          </cell>
          <cell r="B683" t="str">
            <v>PTW - ENVIRONMENTAL AFFAIRS</v>
          </cell>
          <cell r="C683">
            <v>113118</v>
          </cell>
          <cell r="D683" t="str">
            <v>PTW - ENVIRONMENTAL AFFAIRS (SAFETY INSPECTION / YEARLY AUDIT)</v>
          </cell>
          <cell r="E683">
            <v>415006</v>
          </cell>
          <cell r="F683">
            <v>4150</v>
          </cell>
          <cell r="G683" t="str">
            <v>HSE</v>
          </cell>
          <cell r="H683" t="str">
            <v>BASE JV</v>
          </cell>
          <cell r="I683" t="str">
            <v>PRODUCTION</v>
          </cell>
          <cell r="J683" t="str">
            <v>PRODUCTION</v>
          </cell>
          <cell r="K683" t="str">
            <v>Asset Manager, Swamp West Hub</v>
          </cell>
          <cell r="L683" t="str">
            <v>Forcados Terminal Installation Manager</v>
          </cell>
          <cell r="M683" t="str">
            <v>IRETI OMOTOSO</v>
          </cell>
          <cell r="N683" t="str">
            <v>PRODUCTION</v>
          </cell>
          <cell r="O683" t="str">
            <v>MBANEFO, DUBEM</v>
          </cell>
          <cell r="P683" t="str">
            <v>CHARLES.AKHIDENO@SHELL.COM</v>
          </cell>
          <cell r="Q683" t="str">
            <v>OPEX</v>
          </cell>
          <cell r="R683" t="str">
            <v>OPEX</v>
          </cell>
          <cell r="S683" t="str">
            <v>NON SAL</v>
          </cell>
          <cell r="T683" t="str">
            <v>N/A</v>
          </cell>
          <cell r="U683" t="str">
            <v>N/A</v>
          </cell>
          <cell r="V683" t="str">
            <v>C_OPSE_OIL_Z11</v>
          </cell>
          <cell r="W683" t="str">
            <v>P231 Production Operations</v>
          </cell>
          <cell r="X683" t="str">
            <v>S7200 Services</v>
          </cell>
          <cell r="Y683" t="str">
            <v>A2110 Production Operations</v>
          </cell>
          <cell r="AB683">
            <v>69568149.698274493</v>
          </cell>
          <cell r="AC683">
            <v>20000</v>
          </cell>
          <cell r="AD683">
            <v>248092.29409270326</v>
          </cell>
        </row>
        <row r="684">
          <cell r="A684">
            <v>113119</v>
          </cell>
          <cell r="B684" t="str">
            <v>PTW - GENERAL DEPARTMENTAL O/H</v>
          </cell>
          <cell r="C684">
            <v>113119</v>
          </cell>
          <cell r="D684" t="str">
            <v>PTW - GENERAL DEPARTMENTAL O/H - SERVICES MGT (ICT - INFRASTRUCTURE)</v>
          </cell>
          <cell r="E684">
            <v>415005</v>
          </cell>
          <cell r="F684">
            <v>4150</v>
          </cell>
          <cell r="G684" t="str">
            <v>OF-E&amp;M</v>
          </cell>
          <cell r="H684" t="str">
            <v>BASE JV</v>
          </cell>
          <cell r="I684" t="str">
            <v>PRODUCTION</v>
          </cell>
          <cell r="J684" t="str">
            <v>PRODUCTION</v>
          </cell>
          <cell r="K684" t="str">
            <v>Asset Manager, Swamp West Hub</v>
          </cell>
          <cell r="L684" t="str">
            <v>Forcados Terminal Installation Manager</v>
          </cell>
          <cell r="M684" t="str">
            <v>IRETI OMOTOSO</v>
          </cell>
          <cell r="N684" t="str">
            <v>PRODUCTION</v>
          </cell>
          <cell r="O684" t="str">
            <v>MBANEFO, DUBEM</v>
          </cell>
          <cell r="P684" t="str">
            <v>MAXWELL.OGHOLOH@SHELL.COM</v>
          </cell>
          <cell r="Q684" t="str">
            <v>OPEX</v>
          </cell>
          <cell r="R684" t="str">
            <v>OPEX</v>
          </cell>
          <cell r="S684" t="str">
            <v>NON SAL</v>
          </cell>
          <cell r="T684" t="str">
            <v>N/A</v>
          </cell>
          <cell r="U684" t="str">
            <v>N/A</v>
          </cell>
          <cell r="V684" t="str">
            <v>C_OPSE_OIL_Z11</v>
          </cell>
          <cell r="W684" t="str">
            <v>P231 Production Operations</v>
          </cell>
          <cell r="X684" t="str">
            <v>S7200 Services</v>
          </cell>
          <cell r="Y684" t="str">
            <v>A2110 Production Operations</v>
          </cell>
          <cell r="AB684">
            <v>2500720.0000000005</v>
          </cell>
          <cell r="AC684">
            <v>31309</v>
          </cell>
          <cell r="AD684">
            <v>39508.081967213118</v>
          </cell>
        </row>
        <row r="685">
          <cell r="A685">
            <v>113120</v>
          </cell>
          <cell r="B685" t="str">
            <v>PWB GENERAL OVERHEAD</v>
          </cell>
          <cell r="C685">
            <v>113120</v>
          </cell>
          <cell r="D685" t="str">
            <v>PWB GENERAL OVERHEAD (ACCIDENT PREV)</v>
          </cell>
          <cell r="E685">
            <v>415006</v>
          </cell>
          <cell r="F685">
            <v>4150</v>
          </cell>
          <cell r="G685" t="str">
            <v>HSE</v>
          </cell>
          <cell r="H685" t="str">
            <v>BASE JV</v>
          </cell>
          <cell r="I685" t="str">
            <v>PRODUCTION</v>
          </cell>
          <cell r="J685" t="str">
            <v>PRODUCTION</v>
          </cell>
          <cell r="K685" t="str">
            <v>Asset Manager, Swamp West Hub</v>
          </cell>
          <cell r="L685" t="str">
            <v>Asset Management Integration Lead</v>
          </cell>
          <cell r="M685" t="str">
            <v>IRETI OMOTOSO</v>
          </cell>
          <cell r="N685" t="str">
            <v>PRODUCTION</v>
          </cell>
          <cell r="O685" t="str">
            <v>COOKEY, GABRIEL</v>
          </cell>
          <cell r="P685" t="str">
            <v>RICHARD.ITENE@SHELL.COM</v>
          </cell>
          <cell r="Q685" t="str">
            <v>OPEX</v>
          </cell>
          <cell r="R685" t="str">
            <v>OPEX</v>
          </cell>
          <cell r="S685" t="str">
            <v>NON SAL</v>
          </cell>
          <cell r="T685" t="str">
            <v>N/A</v>
          </cell>
          <cell r="U685" t="str">
            <v>N/A</v>
          </cell>
          <cell r="V685" t="str">
            <v>C_OPSE_OIL_Z11</v>
          </cell>
          <cell r="W685" t="str">
            <v>P231 Production Operations</v>
          </cell>
          <cell r="X685" t="str">
            <v>S7200 Services</v>
          </cell>
          <cell r="Y685" t="str">
            <v>A2110 Production Operations</v>
          </cell>
          <cell r="AB685">
            <v>1600000</v>
          </cell>
          <cell r="AC685">
            <v>199134</v>
          </cell>
          <cell r="AD685">
            <v>204379.90163934426</v>
          </cell>
        </row>
        <row r="686">
          <cell r="A686">
            <v>113121</v>
          </cell>
          <cell r="B686" t="str">
            <v>PWB GENERAL OVERHEAD</v>
          </cell>
          <cell r="C686">
            <v>113121</v>
          </cell>
          <cell r="D686" t="str">
            <v>PWB GENERAL OVERHEAD (H&amp;T)</v>
          </cell>
          <cell r="E686">
            <v>415002</v>
          </cell>
          <cell r="F686">
            <v>4150</v>
          </cell>
          <cell r="G686" t="str">
            <v>G&amp;A</v>
          </cell>
          <cell r="H686" t="str">
            <v>BASE JV</v>
          </cell>
          <cell r="I686" t="str">
            <v>PRODUCTION</v>
          </cell>
          <cell r="J686" t="str">
            <v>PRODUCTION</v>
          </cell>
          <cell r="K686" t="str">
            <v>Asset Manager, Swamp West Hub</v>
          </cell>
          <cell r="L686" t="str">
            <v>Asset Management Integration Lead</v>
          </cell>
          <cell r="M686" t="str">
            <v>IRETI OMOTOSO</v>
          </cell>
          <cell r="N686" t="str">
            <v>PRODUCTION</v>
          </cell>
          <cell r="O686" t="str">
            <v>COOKEY, GABRIEL</v>
          </cell>
          <cell r="P686" t="str">
            <v>RICHARD.ITENE@SHELL.COM</v>
          </cell>
          <cell r="Q686" t="str">
            <v>OPEX</v>
          </cell>
          <cell r="R686" t="str">
            <v>OPEX</v>
          </cell>
          <cell r="S686" t="str">
            <v>NON SAL</v>
          </cell>
          <cell r="T686" t="str">
            <v>N/A</v>
          </cell>
          <cell r="U686" t="str">
            <v>N/A</v>
          </cell>
          <cell r="V686" t="str">
            <v>C_OPSE_OIL_Z11</v>
          </cell>
          <cell r="W686" t="str">
            <v>P231 Production Operations</v>
          </cell>
          <cell r="X686" t="str">
            <v>S7200 Services</v>
          </cell>
          <cell r="Y686" t="str">
            <v>A2110 Production Operations</v>
          </cell>
          <cell r="AB686">
            <v>19807975</v>
          </cell>
          <cell r="AC686">
            <v>0</v>
          </cell>
          <cell r="AD686">
            <v>64944.180327868853</v>
          </cell>
        </row>
        <row r="687">
          <cell r="A687">
            <v>113122</v>
          </cell>
          <cell r="B687" t="str">
            <v>PWC GENERAL OVERHEAD</v>
          </cell>
          <cell r="C687">
            <v>113122</v>
          </cell>
          <cell r="D687" t="str">
            <v>PWC GENERAL OVERHEAD (ACCIDENT PREV)</v>
          </cell>
          <cell r="E687">
            <v>415006</v>
          </cell>
          <cell r="F687">
            <v>4150</v>
          </cell>
          <cell r="G687" t="str">
            <v>HSE</v>
          </cell>
          <cell r="H687" t="str">
            <v>BASE JV</v>
          </cell>
          <cell r="I687" t="str">
            <v>PRODUCTION</v>
          </cell>
          <cell r="J687" t="str">
            <v>PRODUCTION</v>
          </cell>
          <cell r="K687" t="str">
            <v>Asset Manager, Swamp West Hub</v>
          </cell>
          <cell r="L687" t="str">
            <v>Asset Management Integration Lead</v>
          </cell>
          <cell r="M687" t="str">
            <v>IRETI OMOTOSO</v>
          </cell>
          <cell r="N687" t="str">
            <v>PRODUCTION</v>
          </cell>
          <cell r="O687" t="str">
            <v>COOKEY, GABRIEL</v>
          </cell>
          <cell r="P687" t="str">
            <v>RICHARD.ITENE@SHELL.COM</v>
          </cell>
          <cell r="Q687" t="str">
            <v>OPEX</v>
          </cell>
          <cell r="R687" t="str">
            <v>OPEX</v>
          </cell>
          <cell r="S687" t="str">
            <v>NON SAL</v>
          </cell>
          <cell r="T687" t="str">
            <v>N/A</v>
          </cell>
          <cell r="U687" t="str">
            <v>N/A</v>
          </cell>
          <cell r="V687" t="str">
            <v>C_OPSE_OIL_Z11</v>
          </cell>
          <cell r="W687" t="str">
            <v>P231 Production Operations</v>
          </cell>
          <cell r="X687" t="str">
            <v>S7200 Services</v>
          </cell>
          <cell r="Y687" t="str">
            <v>A2110 Production Operations</v>
          </cell>
          <cell r="AB687">
            <v>1700000</v>
          </cell>
          <cell r="AC687">
            <v>121397</v>
          </cell>
          <cell r="AD687">
            <v>126970.77049180328</v>
          </cell>
        </row>
        <row r="688">
          <cell r="A688" t="str">
            <v>O.NG.PCE.C1F.CRC.71300E</v>
          </cell>
          <cell r="B688" t="str">
            <v>CAWC COMMUNITY RELATIONS ENGAGEMENT</v>
          </cell>
          <cell r="C688">
            <v>113114</v>
          </cell>
          <cell r="D688" t="str">
            <v>COMMUNITY RELATIONS SWAMP 1 - CR STAFF (COMMUNITY ENGAGEMENT)</v>
          </cell>
          <cell r="E688">
            <v>415008</v>
          </cell>
          <cell r="F688">
            <v>4150</v>
          </cell>
          <cell r="G688" t="str">
            <v>CDPA</v>
          </cell>
          <cell r="H688" t="str">
            <v>BASE JV</v>
          </cell>
          <cell r="I688" t="str">
            <v>PRODUCTION</v>
          </cell>
          <cell r="J688" t="str">
            <v>PRODUCTION</v>
          </cell>
          <cell r="K688" t="str">
            <v>Asset Manager, Swamp East Hub</v>
          </cell>
          <cell r="L688" t="str">
            <v>Asset Management Integration Lead</v>
          </cell>
          <cell r="M688" t="str">
            <v>IRETI OMOTOSO</v>
          </cell>
          <cell r="N688" t="str">
            <v>PRODUCTION</v>
          </cell>
          <cell r="O688" t="str">
            <v>AZUBUIKE, JOHN</v>
          </cell>
          <cell r="P688" t="str">
            <v>KESSIGNTON.OKORIE@SHELL.COM</v>
          </cell>
          <cell r="Q688" t="str">
            <v>OPEX</v>
          </cell>
          <cell r="R688" t="str">
            <v>OPEX</v>
          </cell>
          <cell r="S688" t="str">
            <v>NON SAL</v>
          </cell>
          <cell r="T688" t="str">
            <v>N/A</v>
          </cell>
          <cell r="U688" t="str">
            <v>N/A</v>
          </cell>
          <cell r="V688" t="str">
            <v>N/A</v>
          </cell>
          <cell r="W688" t="str">
            <v>P231 Production Operations</v>
          </cell>
          <cell r="X688" t="str">
            <v>S7200 Services</v>
          </cell>
          <cell r="Y688" t="str">
            <v>A2110 Production Operations</v>
          </cell>
          <cell r="AB688">
            <v>0</v>
          </cell>
          <cell r="AC688">
            <v>0</v>
          </cell>
          <cell r="AD688">
            <v>0</v>
          </cell>
        </row>
        <row r="689">
          <cell r="A689">
            <v>113124</v>
          </cell>
          <cell r="B689" t="str">
            <v xml:space="preserve">PNP PRODTN DIRECTOR OVERHEAD </v>
          </cell>
          <cell r="C689">
            <v>113124</v>
          </cell>
          <cell r="D689" t="str">
            <v>OVERHEADS, PNP PRODUCTION DIRECTOR - SERVICES MGT (ADMIN SERVICES COST)</v>
          </cell>
          <cell r="E689">
            <v>415002</v>
          </cell>
          <cell r="F689">
            <v>4150</v>
          </cell>
          <cell r="G689" t="str">
            <v>G&amp;A</v>
          </cell>
          <cell r="H689" t="str">
            <v>BASE JV</v>
          </cell>
          <cell r="I689" t="str">
            <v>CC &amp; MD</v>
          </cell>
          <cell r="J689" t="str">
            <v>BGR</v>
          </cell>
          <cell r="K689" t="str">
            <v>Country Chair &amp; MD SPDC</v>
          </cell>
          <cell r="L689" t="str">
            <v>Country Chair &amp; MD SPDC</v>
          </cell>
          <cell r="M689" t="str">
            <v>CHIGBO ENENMO</v>
          </cell>
          <cell r="N689" t="str">
            <v>CCH/MD</v>
          </cell>
          <cell r="O689" t="str">
            <v>SOKUNBI, ADEOLA</v>
          </cell>
          <cell r="P689" t="str">
            <v>DANIEL.SAGBE@SHELL.COM</v>
          </cell>
          <cell r="Q689" t="str">
            <v>OPEX</v>
          </cell>
          <cell r="R689" t="str">
            <v>OPEX</v>
          </cell>
          <cell r="S689" t="str">
            <v>NON SAL</v>
          </cell>
          <cell r="T689" t="str">
            <v>N/A</v>
          </cell>
          <cell r="U689" t="str">
            <v>N/A</v>
          </cell>
          <cell r="V689" t="str">
            <v>C_OPSE_OIL_Z11</v>
          </cell>
          <cell r="W689" t="str">
            <v>P235 Direct Management</v>
          </cell>
          <cell r="X689" t="str">
            <v>S7200 Services</v>
          </cell>
          <cell r="Y689" t="str">
            <v>A2170 Direct Mngt and Overheads</v>
          </cell>
          <cell r="AB689">
            <v>45000000</v>
          </cell>
          <cell r="AC689">
            <v>100000</v>
          </cell>
          <cell r="AD689">
            <v>247540.98360655739</v>
          </cell>
        </row>
        <row r="690">
          <cell r="A690">
            <v>113125</v>
          </cell>
          <cell r="B690" t="str">
            <v>PROD EXCELLENCE GEN OVERHEAD</v>
          </cell>
          <cell r="C690">
            <v>113125</v>
          </cell>
          <cell r="D690" t="str">
            <v>PROD EXCELLENCE GEN OVERHEAD - SERVICES MGT (ADMIN SERVICES COST)</v>
          </cell>
          <cell r="E690">
            <v>415002</v>
          </cell>
          <cell r="F690">
            <v>4150</v>
          </cell>
          <cell r="G690" t="str">
            <v>G&amp;A</v>
          </cell>
          <cell r="H690" t="str">
            <v>BASE JV</v>
          </cell>
          <cell r="I690" t="str">
            <v>PRODUCTION</v>
          </cell>
          <cell r="J690" t="str">
            <v>PRODUCTION</v>
          </cell>
          <cell r="K690" t="str">
            <v>Production Services Manager</v>
          </cell>
          <cell r="L690" t="str">
            <v>Regional Discipline Adviser</v>
          </cell>
          <cell r="M690" t="str">
            <v>IRETI OMOTOSO</v>
          </cell>
          <cell r="N690" t="str">
            <v>PRODUCTION</v>
          </cell>
          <cell r="O690" t="str">
            <v>ADEPOJU, OPEYEMI</v>
          </cell>
          <cell r="P690" t="str">
            <v>ENAHORO.BERNARD@SHELL.COM</v>
          </cell>
          <cell r="Q690" t="str">
            <v>OPEX</v>
          </cell>
          <cell r="R690" t="str">
            <v>OPEX</v>
          </cell>
          <cell r="S690" t="str">
            <v>NON SAL</v>
          </cell>
          <cell r="T690" t="str">
            <v>N/A</v>
          </cell>
          <cell r="U690" t="str">
            <v>N/A</v>
          </cell>
          <cell r="V690" t="str">
            <v>C_OPSE_OIL_Z11</v>
          </cell>
          <cell r="W690" t="str">
            <v>P235 Direct Management</v>
          </cell>
          <cell r="X690" t="str">
            <v>S7200 Services</v>
          </cell>
          <cell r="Y690" t="str">
            <v>A2170 Direct Mngt and Overheads</v>
          </cell>
          <cell r="AB690">
            <v>2916360</v>
          </cell>
          <cell r="AC690">
            <v>0</v>
          </cell>
          <cell r="AD690">
            <v>9561.8360655737706</v>
          </cell>
        </row>
        <row r="691">
          <cell r="A691">
            <v>113127</v>
          </cell>
          <cell r="B691" t="str">
            <v>SCD OVERHEADS, GENERAL ADMIN AND SERVICES</v>
          </cell>
          <cell r="C691">
            <v>113127</v>
          </cell>
          <cell r="D691" t="str">
            <v>OVERHEADS, SOCIAL PERFORMANCE &amp; COMMUNITY AFFAIRS (GENERAL SERVICES, AMENITIES &amp; UTILITIES)</v>
          </cell>
          <cell r="E691">
            <v>415008</v>
          </cell>
          <cell r="F691">
            <v>4150</v>
          </cell>
          <cell r="G691" t="str">
            <v>G&amp;A</v>
          </cell>
          <cell r="H691" t="str">
            <v>BASE JV</v>
          </cell>
          <cell r="I691" t="str">
            <v>CC &amp; MD</v>
          </cell>
          <cell r="J691" t="str">
            <v>EXTERNAL RELATIONS</v>
          </cell>
          <cell r="K691" t="str">
            <v>External Relations Manager</v>
          </cell>
          <cell r="L691" t="str">
            <v>ER Strategy &amp; Value Assurance Mgr</v>
          </cell>
          <cell r="M691" t="str">
            <v>CHIGBO ENENMO</v>
          </cell>
          <cell r="N691" t="str">
            <v>EXTERNAL RELATIONS</v>
          </cell>
          <cell r="O691" t="str">
            <v>SOKUNBI, ADEOLA</v>
          </cell>
          <cell r="P691" t="str">
            <v>TOLULOPE.ADEDEJI@SHELL.COM</v>
          </cell>
          <cell r="Q691" t="str">
            <v>OPEX</v>
          </cell>
          <cell r="R691" t="str">
            <v>OPEX</v>
          </cell>
          <cell r="S691" t="str">
            <v>NON SAL</v>
          </cell>
          <cell r="T691" t="str">
            <v>N/A</v>
          </cell>
          <cell r="U691" t="str">
            <v>N/A</v>
          </cell>
          <cell r="V691" t="str">
            <v>C_OPSE_OIL_Z11</v>
          </cell>
          <cell r="W691" t="str">
            <v>P231 Production Operations</v>
          </cell>
          <cell r="X691" t="str">
            <v>S7200 Services</v>
          </cell>
          <cell r="Y691" t="str">
            <v>A2340 Overhead</v>
          </cell>
          <cell r="AB691">
            <v>12992837</v>
          </cell>
          <cell r="AC691">
            <v>0</v>
          </cell>
          <cell r="AD691">
            <v>42599.465573770489</v>
          </cell>
        </row>
        <row r="692">
          <cell r="A692" t="str">
            <v>O.NG.PCE.SKG.CRC.71300E</v>
          </cell>
          <cell r="B692" t="str">
            <v xml:space="preserve">SOKU COMMUNITY RELATIONS ENGAGEMENT     </v>
          </cell>
          <cell r="C692">
            <v>113114</v>
          </cell>
          <cell r="D692" t="str">
            <v>COMMUNITY RELATIONS SWAMP 1 - CR STAFF (COMMUNITY ENGAGEMENT)</v>
          </cell>
          <cell r="E692">
            <v>415008</v>
          </cell>
          <cell r="F692">
            <v>4150</v>
          </cell>
          <cell r="G692" t="str">
            <v>CDPA</v>
          </cell>
          <cell r="H692" t="str">
            <v>BASE JV</v>
          </cell>
          <cell r="I692" t="str">
            <v>PRODUCTION</v>
          </cell>
          <cell r="J692" t="str">
            <v>PRODUCTION</v>
          </cell>
          <cell r="K692" t="str">
            <v>Asset Manager, Swamp East Hub</v>
          </cell>
          <cell r="L692" t="str">
            <v>Asset Management Integration Lead</v>
          </cell>
          <cell r="M692" t="str">
            <v>IRETI OMOTOSO</v>
          </cell>
          <cell r="N692" t="str">
            <v>PRODUCTION</v>
          </cell>
          <cell r="O692" t="str">
            <v>AZUBUIKE, JOHN</v>
          </cell>
          <cell r="P692" t="str">
            <v>KESSIGNTON.OKORIE@SHELL.COM</v>
          </cell>
          <cell r="Q692" t="str">
            <v>OPEX</v>
          </cell>
          <cell r="R692" t="str">
            <v>OPEX</v>
          </cell>
          <cell r="S692" t="str">
            <v>NON SAL</v>
          </cell>
          <cell r="T692" t="str">
            <v>N/A</v>
          </cell>
          <cell r="U692" t="str">
            <v>N/A</v>
          </cell>
          <cell r="V692" t="str">
            <v>N/A</v>
          </cell>
          <cell r="W692" t="str">
            <v>P231 Production Operations - Gas</v>
          </cell>
          <cell r="X692" t="str">
            <v>S7200 Services</v>
          </cell>
          <cell r="Y692" t="str">
            <v>A2110 Production Operations</v>
          </cell>
          <cell r="AB692">
            <v>0</v>
          </cell>
          <cell r="AC692">
            <v>0</v>
          </cell>
          <cell r="AD692">
            <v>0</v>
          </cell>
        </row>
        <row r="693">
          <cell r="A693">
            <v>113129</v>
          </cell>
          <cell r="B693" t="str">
            <v>CX MEDIA VISITS</v>
          </cell>
          <cell r="C693">
            <v>113129</v>
          </cell>
          <cell r="D693" t="str">
            <v>CORPORATE COMMUNICATION AND MEDIA_ADVERT &amp; MEDIA</v>
          </cell>
          <cell r="E693">
            <v>415008</v>
          </cell>
          <cell r="F693">
            <v>4150</v>
          </cell>
          <cell r="G693" t="str">
            <v>CDPA</v>
          </cell>
          <cell r="H693" t="str">
            <v>BASE JV</v>
          </cell>
          <cell r="I693" t="str">
            <v>CC &amp; MD</v>
          </cell>
          <cell r="J693" t="str">
            <v>EXTERNAL RELATIONS</v>
          </cell>
          <cell r="K693" t="str">
            <v>External Relations Manager</v>
          </cell>
          <cell r="L693" t="str">
            <v>ER Nigeria Communications Manager</v>
          </cell>
          <cell r="M693" t="str">
            <v>CHIGBO ENENMO</v>
          </cell>
          <cell r="N693" t="str">
            <v>EXTERNAL RELATIONS</v>
          </cell>
          <cell r="O693" t="str">
            <v>SOKUNBI, ADEOLA</v>
          </cell>
          <cell r="P693" t="str">
            <v>JOSEPH.OBARI@SHELL.COM</v>
          </cell>
          <cell r="Q693" t="str">
            <v>OPEX</v>
          </cell>
          <cell r="R693" t="str">
            <v>OPEX</v>
          </cell>
          <cell r="S693" t="str">
            <v>NON SAL</v>
          </cell>
          <cell r="T693" t="str">
            <v>N/A</v>
          </cell>
          <cell r="U693" t="str">
            <v>N/A</v>
          </cell>
          <cell r="V693" t="str">
            <v>C_OPSE_OIL_Z11</v>
          </cell>
          <cell r="W693" t="str">
            <v>P236.08 Corporate Affairs, PR, etc.</v>
          </cell>
          <cell r="X693" t="str">
            <v>S7200 Services</v>
          </cell>
          <cell r="Y693" t="str">
            <v>A2340 Overhead</v>
          </cell>
          <cell r="AB693">
            <v>500000</v>
          </cell>
          <cell r="AC693">
            <v>11000</v>
          </cell>
          <cell r="AD693">
            <v>12639.344262295082</v>
          </cell>
        </row>
        <row r="694">
          <cell r="A694">
            <v>113130</v>
          </cell>
          <cell r="B694" t="str">
            <v>CORPORATE MEDIA CAPACITY BUILDING</v>
          </cell>
          <cell r="C694">
            <v>113130</v>
          </cell>
          <cell r="D694" t="str">
            <v>CORPORATE COMMUNICATION AND MEDIA_TRAVEL &amp; HOTEL</v>
          </cell>
          <cell r="E694">
            <v>415002</v>
          </cell>
          <cell r="F694">
            <v>4150</v>
          </cell>
          <cell r="G694" t="str">
            <v>CDPA</v>
          </cell>
          <cell r="H694" t="str">
            <v>BASE JV</v>
          </cell>
          <cell r="I694" t="str">
            <v>CC &amp; MD</v>
          </cell>
          <cell r="J694" t="str">
            <v>EXTERNAL RELATIONS</v>
          </cell>
          <cell r="K694" t="str">
            <v>External Relations Manager</v>
          </cell>
          <cell r="L694" t="str">
            <v>ER Nigeria Communications Manager</v>
          </cell>
          <cell r="M694" t="str">
            <v>CHIGBO ENENMO</v>
          </cell>
          <cell r="N694" t="str">
            <v>EXTERNAL RELATIONS</v>
          </cell>
          <cell r="O694" t="str">
            <v>SOKUNBI, ADEOLA</v>
          </cell>
          <cell r="P694" t="str">
            <v>JOSEPH.OBARI@SHELL.COM</v>
          </cell>
          <cell r="Q694" t="str">
            <v>OPEX</v>
          </cell>
          <cell r="R694" t="str">
            <v>OPEX</v>
          </cell>
          <cell r="S694" t="str">
            <v>NON SAL</v>
          </cell>
          <cell r="T694" t="str">
            <v>N/A</v>
          </cell>
          <cell r="U694" t="str">
            <v>N/A</v>
          </cell>
          <cell r="V694" t="str">
            <v>N/A</v>
          </cell>
          <cell r="W694" t="str">
            <v>P236.08 Corporate Affairs, PR, etc.</v>
          </cell>
          <cell r="X694" t="str">
            <v>S7200 Services</v>
          </cell>
          <cell r="Y694" t="str">
            <v>A2340 Overhead</v>
          </cell>
          <cell r="AB694">
            <v>0</v>
          </cell>
          <cell r="AC694">
            <v>0</v>
          </cell>
          <cell r="AD694">
            <v>0</v>
          </cell>
        </row>
        <row r="695">
          <cell r="A695">
            <v>113131</v>
          </cell>
          <cell r="B695" t="str">
            <v>OVERHEADS, JV BUDGET  INFORMATION_ADMIN SERVICE COST</v>
          </cell>
          <cell r="C695">
            <v>113131</v>
          </cell>
          <cell r="D695" t="str">
            <v>OVERHEADS, JV BUDGET  INFORMATION_ADMIN SERVICE COST</v>
          </cell>
          <cell r="E695">
            <v>415002</v>
          </cell>
          <cell r="F695">
            <v>4150</v>
          </cell>
          <cell r="G695" t="str">
            <v>G&amp;A</v>
          </cell>
          <cell r="H695" t="str">
            <v>BASE JV</v>
          </cell>
          <cell r="I695" t="str">
            <v>FINANCE</v>
          </cell>
          <cell r="J695" t="str">
            <v>FINANCE</v>
          </cell>
          <cell r="K695" t="str">
            <v>GM, Planning &amp; Performance Management</v>
          </cell>
          <cell r="L695" t="str">
            <v>Regional Head, Budgeting &amp; Fin Planning</v>
          </cell>
          <cell r="M695" t="str">
            <v>CHIGBO ENENMO</v>
          </cell>
          <cell r="N695" t="str">
            <v>FINANCE</v>
          </cell>
          <cell r="O695" t="str">
            <v>AJILIMA- ISAAC, HAWA</v>
          </cell>
          <cell r="P695" t="str">
            <v>OLUSINA.AKANNI@SHELL.COM</v>
          </cell>
          <cell r="Q695" t="str">
            <v>OPEX</v>
          </cell>
          <cell r="R695" t="str">
            <v>OPEX</v>
          </cell>
          <cell r="S695" t="str">
            <v>NON SAL</v>
          </cell>
          <cell r="T695" t="str">
            <v>N/A</v>
          </cell>
          <cell r="U695" t="str">
            <v>N/A</v>
          </cell>
          <cell r="V695" t="str">
            <v>C_OPSE_OIL_Z11</v>
          </cell>
          <cell r="W695" t="str">
            <v>P236.06 Finance and Taxation</v>
          </cell>
          <cell r="X695" t="str">
            <v>S7200 Services</v>
          </cell>
          <cell r="Y695" t="str">
            <v>A2340 Overhead</v>
          </cell>
          <cell r="AB695">
            <v>1433500</v>
          </cell>
          <cell r="AC695">
            <v>6301</v>
          </cell>
          <cell r="AD695">
            <v>11001</v>
          </cell>
        </row>
        <row r="696">
          <cell r="A696">
            <v>113132</v>
          </cell>
          <cell r="B696" t="str">
            <v>PNP CORPORATE MTCE SYSTEMS MANAGEMENT</v>
          </cell>
          <cell r="C696">
            <v>113132</v>
          </cell>
          <cell r="D696" t="str">
            <v>OVERHEADS, PNPM MAINTENANCE SYSTEMS (PROFESSIONAL SUBSCRIPTION)</v>
          </cell>
          <cell r="E696">
            <v>415004</v>
          </cell>
          <cell r="F696">
            <v>4150</v>
          </cell>
          <cell r="G696" t="str">
            <v>G&amp;A</v>
          </cell>
          <cell r="H696" t="str">
            <v>BASE JV</v>
          </cell>
          <cell r="I696" t="str">
            <v>PRODUCTION</v>
          </cell>
          <cell r="J696" t="str">
            <v>PRODUCTION</v>
          </cell>
          <cell r="K696" t="str">
            <v>Production Services Manager</v>
          </cell>
          <cell r="L696" t="str">
            <v>Manager, Turnaround &amp; Maintenance Execution</v>
          </cell>
          <cell r="M696" t="str">
            <v>IRETI OMOTOSO</v>
          </cell>
          <cell r="N696" t="str">
            <v>PRODUCTION</v>
          </cell>
          <cell r="O696" t="str">
            <v>OLALEYE, OLAYEMI</v>
          </cell>
          <cell r="P696" t="str">
            <v>OLAKUNLE.AJAYI@SHELL.COM</v>
          </cell>
          <cell r="Q696" t="str">
            <v>OPEX</v>
          </cell>
          <cell r="R696" t="str">
            <v>OPEX</v>
          </cell>
          <cell r="S696" t="str">
            <v>NON SAL</v>
          </cell>
          <cell r="T696" t="str">
            <v>N/A</v>
          </cell>
          <cell r="U696" t="str">
            <v>N/A</v>
          </cell>
          <cell r="V696" t="str">
            <v>C_OPSE_OIL_Z11</v>
          </cell>
          <cell r="W696" t="str">
            <v>P233 Facilities Maintenance</v>
          </cell>
          <cell r="X696" t="str">
            <v>S7200 Services</v>
          </cell>
          <cell r="Y696" t="str">
            <v>A2170 Direct Mngt and Overheads</v>
          </cell>
          <cell r="AB696">
            <v>720000</v>
          </cell>
          <cell r="AC696">
            <v>800</v>
          </cell>
          <cell r="AD696">
            <v>3160.655737704918</v>
          </cell>
        </row>
        <row r="697">
          <cell r="A697">
            <v>100997</v>
          </cell>
          <cell r="B697" t="str">
            <v>GENERALOVERHEADS1</v>
          </cell>
          <cell r="C697">
            <v>113115</v>
          </cell>
          <cell r="D697" t="str">
            <v>PEC GENERAL OVERHEAD -  (ACCIDENT PREVENTION &amp; INVESTIGATION)</v>
          </cell>
          <cell r="E697">
            <v>415006</v>
          </cell>
          <cell r="F697">
            <v>4150</v>
          </cell>
          <cell r="G697" t="str">
            <v>HSE</v>
          </cell>
          <cell r="H697" t="str">
            <v>BASE JV</v>
          </cell>
          <cell r="I697" t="str">
            <v>PRODUCTION</v>
          </cell>
          <cell r="J697" t="str">
            <v>PRODUCTION</v>
          </cell>
          <cell r="K697" t="str">
            <v>Asset Manager, Swamp East Hub</v>
          </cell>
          <cell r="L697" t="str">
            <v>Asset Management Integration Lead</v>
          </cell>
          <cell r="M697" t="str">
            <v>IRETI OMOTOSO</v>
          </cell>
          <cell r="N697" t="str">
            <v>PRODUCTION</v>
          </cell>
          <cell r="O697" t="str">
            <v>AZUBUIKE, JOHN</v>
          </cell>
          <cell r="P697" t="str">
            <v>CHIKEZIE.ODINAKA@SHELL.COM</v>
          </cell>
          <cell r="Q697" t="str">
            <v>OPEX</v>
          </cell>
          <cell r="R697" t="str">
            <v>OPEX</v>
          </cell>
          <cell r="S697" t="str">
            <v>NON SAL</v>
          </cell>
          <cell r="T697" t="str">
            <v>N/A</v>
          </cell>
          <cell r="U697" t="str">
            <v>N/A</v>
          </cell>
          <cell r="V697" t="str">
            <v>N/A</v>
          </cell>
          <cell r="W697" t="str">
            <v>P231 Production Operations</v>
          </cell>
          <cell r="X697" t="str">
            <v>S7200 Services</v>
          </cell>
          <cell r="Y697" t="str">
            <v>A2110 Production Operations</v>
          </cell>
          <cell r="AB697">
            <v>0</v>
          </cell>
          <cell r="AC697">
            <v>0</v>
          </cell>
          <cell r="AD697">
            <v>0</v>
          </cell>
        </row>
        <row r="698">
          <cell r="A698">
            <v>113135</v>
          </cell>
          <cell r="B698" t="str">
            <v>OVERHEADS COMMUNITY CONTENTS_TRAVEL &amp; HOTELCOST</v>
          </cell>
          <cell r="C698">
            <v>113135</v>
          </cell>
          <cell r="D698" t="str">
            <v>OVERHEADS NCD_TRAVEL &amp; HOTELCOST</v>
          </cell>
          <cell r="E698">
            <v>415002</v>
          </cell>
          <cell r="F698">
            <v>4150</v>
          </cell>
          <cell r="G698" t="str">
            <v>G&amp;A</v>
          </cell>
          <cell r="H698" t="str">
            <v>BASE JV</v>
          </cell>
          <cell r="I698" t="str">
            <v>FINANCE</v>
          </cell>
          <cell r="J698" t="str">
            <v>CONTRACTING &amp; PROCUREMENT</v>
          </cell>
          <cell r="K698" t="str">
            <v>Manager CP UI Nigeria &amp; Gabon</v>
          </cell>
          <cell r="L698" t="str">
            <v>GM NCD &amp; SPDC CP Manager</v>
          </cell>
          <cell r="M698" t="str">
            <v>CHIGBO ENENMO</v>
          </cell>
          <cell r="N698" t="str">
            <v>FINANCE/CP</v>
          </cell>
          <cell r="O698" t="str">
            <v>AJILIMA- ISAAC, HAWA</v>
          </cell>
          <cell r="P698" t="str">
            <v>OSIKHENA.OJIOR@SHELL.COM</v>
          </cell>
          <cell r="Q698" t="str">
            <v>OPEX</v>
          </cell>
          <cell r="R698" t="str">
            <v>OPEX</v>
          </cell>
          <cell r="S698" t="str">
            <v>NON SAL</v>
          </cell>
          <cell r="T698" t="str">
            <v>N/A</v>
          </cell>
          <cell r="U698" t="str">
            <v>N/A</v>
          </cell>
          <cell r="V698" t="str">
            <v>C_OPSE_OIL_Z11</v>
          </cell>
          <cell r="W698" t="str">
            <v>P236.07 Procurement Management</v>
          </cell>
          <cell r="X698" t="str">
            <v>S7200 Services</v>
          </cell>
          <cell r="Y698" t="str">
            <v>A2340 Overhead</v>
          </cell>
          <cell r="AB698">
            <v>3755250</v>
          </cell>
          <cell r="AC698">
            <v>0</v>
          </cell>
          <cell r="AD698">
            <v>12312.295081967213</v>
          </cell>
        </row>
        <row r="699">
          <cell r="A699">
            <v>113137</v>
          </cell>
          <cell r="B699" t="str">
            <v>PRODUCTN OPERATION SYSTEMS OVERHEAD</v>
          </cell>
          <cell r="C699">
            <v>113137</v>
          </cell>
          <cell r="D699" t="str">
            <v>PRODUCTION OPERATION SYSTEMS MANAGEMENT (HOTELS AND TRAVEL)</v>
          </cell>
          <cell r="E699">
            <v>415002</v>
          </cell>
          <cell r="F699">
            <v>4150</v>
          </cell>
          <cell r="G699" t="str">
            <v>G&amp;A</v>
          </cell>
          <cell r="H699" t="str">
            <v>BASE JV</v>
          </cell>
          <cell r="I699" t="str">
            <v>PRODUCTION</v>
          </cell>
          <cell r="J699" t="str">
            <v>PRODUCTION</v>
          </cell>
          <cell r="K699" t="str">
            <v>Production Services Manager</v>
          </cell>
          <cell r="L699" t="str">
            <v xml:space="preserve">	Head Oil &amp; Gas Planning and Performance Mgmt                         </v>
          </cell>
          <cell r="M699" t="str">
            <v>IRETI OMOTOSO</v>
          </cell>
          <cell r="N699" t="str">
            <v>PRODUCTION</v>
          </cell>
          <cell r="O699" t="str">
            <v>ADEPOJU, OPEYEMI</v>
          </cell>
          <cell r="P699" t="str">
            <v>ABIODUN.BUSARI@SHELL.COM</v>
          </cell>
          <cell r="Q699" t="str">
            <v>OPEX</v>
          </cell>
          <cell r="R699" t="str">
            <v>OPEX</v>
          </cell>
          <cell r="S699" t="str">
            <v>NON SAL</v>
          </cell>
          <cell r="T699" t="str">
            <v>N/A</v>
          </cell>
          <cell r="U699" t="str">
            <v>N/A</v>
          </cell>
          <cell r="V699" t="str">
            <v>C_OPSE_OIL_Z11</v>
          </cell>
          <cell r="W699" t="str">
            <v>P235 Direct Management</v>
          </cell>
          <cell r="X699" t="str">
            <v>S7200 Services</v>
          </cell>
          <cell r="Y699" t="str">
            <v>A2170 Direct Mngt and Overheads</v>
          </cell>
          <cell r="AB699">
            <v>40620600</v>
          </cell>
          <cell r="AC699">
            <v>0</v>
          </cell>
          <cell r="AD699">
            <v>133182.29508196723</v>
          </cell>
        </row>
        <row r="700">
          <cell r="A700">
            <v>113138</v>
          </cell>
          <cell r="B700" t="str">
            <v>OVERHEADS HR &amp; SERVICES - CONCEPT ENGINEERING</v>
          </cell>
          <cell r="C700">
            <v>113138</v>
          </cell>
          <cell r="D700" t="str">
            <v>OVERHEADS HR &amp; SERVICES - CONCEPT ENGINEERING</v>
          </cell>
          <cell r="E700">
            <v>415002</v>
          </cell>
          <cell r="F700">
            <v>4150</v>
          </cell>
          <cell r="G700" t="str">
            <v>G&amp;A</v>
          </cell>
          <cell r="H700" t="str">
            <v>BASE JV</v>
          </cell>
          <cell r="I700" t="str">
            <v>DEVELOPMENT</v>
          </cell>
          <cell r="J700" t="str">
            <v>GM Nigeria, Operated</v>
          </cell>
          <cell r="K700" t="str">
            <v>GM Nigeria, Operated</v>
          </cell>
          <cell r="L700" t="str">
            <v>Discipline Lead Process Engr</v>
          </cell>
          <cell r="M700" t="str">
            <v>MOJEED OKUNADE</v>
          </cell>
          <cell r="N700" t="str">
            <v>DEVELOPMENT</v>
          </cell>
          <cell r="O700" t="str">
            <v>ENONCHE, VANESSA</v>
          </cell>
          <cell r="P700" t="str">
            <v>TARRYLA.NNOAHAM@SHELL.COM</v>
          </cell>
          <cell r="Q700" t="str">
            <v>OPEX</v>
          </cell>
          <cell r="R700" t="str">
            <v>OPEX</v>
          </cell>
          <cell r="S700" t="str">
            <v>NON SAL</v>
          </cell>
          <cell r="T700" t="str">
            <v>N/A</v>
          </cell>
          <cell r="U700" t="str">
            <v>N/A</v>
          </cell>
          <cell r="V700" t="str">
            <v>C_OPSE_OIL_Z11</v>
          </cell>
          <cell r="W700" t="str">
            <v>P236.01 Technical Support</v>
          </cell>
          <cell r="X700" t="str">
            <v>S7200 Services</v>
          </cell>
          <cell r="Y700" t="str">
            <v>A2340 Overhead</v>
          </cell>
          <cell r="AB700">
            <v>1966997</v>
          </cell>
          <cell r="AC700">
            <v>15876</v>
          </cell>
          <cell r="AD700">
            <v>22325.170491803277</v>
          </cell>
        </row>
        <row r="701">
          <cell r="A701">
            <v>113115</v>
          </cell>
          <cell r="B701" t="str">
            <v>PEC GENERAL OVERHEAD</v>
          </cell>
          <cell r="C701">
            <v>113115</v>
          </cell>
          <cell r="D701" t="str">
            <v>PEC GENERAL OVERHEAD -  (ACCIDENT PREVENTION &amp; INVESTIGATION)</v>
          </cell>
          <cell r="E701">
            <v>415006</v>
          </cell>
          <cell r="F701">
            <v>4150</v>
          </cell>
          <cell r="G701" t="str">
            <v>HSE</v>
          </cell>
          <cell r="H701" t="str">
            <v>BASE JV</v>
          </cell>
          <cell r="I701" t="str">
            <v>PRODUCTION</v>
          </cell>
          <cell r="J701" t="str">
            <v>PRODUCTION</v>
          </cell>
          <cell r="K701" t="str">
            <v>Asset Manager, Swamp East Hub</v>
          </cell>
          <cell r="L701" t="str">
            <v>Asset Management Integration Lead</v>
          </cell>
          <cell r="M701" t="str">
            <v>IRETI OMOTOSO</v>
          </cell>
          <cell r="N701" t="str">
            <v>PRODUCTION</v>
          </cell>
          <cell r="O701" t="str">
            <v>AZUBUIKE, JOHN</v>
          </cell>
          <cell r="P701" t="str">
            <v>CHIKEZIE.ODINAKA@SHELL.COM</v>
          </cell>
          <cell r="Q701" t="str">
            <v>OPEX</v>
          </cell>
          <cell r="R701" t="str">
            <v>OPEX</v>
          </cell>
          <cell r="S701" t="str">
            <v>NON SAL</v>
          </cell>
          <cell r="T701" t="str">
            <v>N/A</v>
          </cell>
          <cell r="U701" t="str">
            <v>N/A</v>
          </cell>
          <cell r="V701" t="str">
            <v>C_OPSE_OIL_Z11</v>
          </cell>
          <cell r="W701" t="str">
            <v>P231 Production Operations</v>
          </cell>
          <cell r="X701" t="str">
            <v>S7200 Services</v>
          </cell>
          <cell r="Y701" t="str">
            <v>A2110 Production Operations</v>
          </cell>
          <cell r="AB701">
            <v>2000000</v>
          </cell>
          <cell r="AC701">
            <v>163190</v>
          </cell>
          <cell r="AD701">
            <v>169747.37704918033</v>
          </cell>
        </row>
        <row r="702">
          <cell r="A702">
            <v>101625</v>
          </cell>
          <cell r="B702" t="str">
            <v>PWCGeneralSalary&amp;Wages</v>
          </cell>
          <cell r="C702">
            <v>113123</v>
          </cell>
          <cell r="D702" t="str">
            <v>PWC GENERAL OVERHEAD (H&amp;T)</v>
          </cell>
          <cell r="E702">
            <v>415002</v>
          </cell>
          <cell r="F702">
            <v>4150</v>
          </cell>
          <cell r="G702" t="str">
            <v>G&amp;A</v>
          </cell>
          <cell r="H702" t="str">
            <v>BASE JV</v>
          </cell>
          <cell r="I702" t="str">
            <v>PRODUCTION</v>
          </cell>
          <cell r="J702" t="str">
            <v>PRODUCTION</v>
          </cell>
          <cell r="K702" t="str">
            <v>Asset Manager, Swamp West Hub</v>
          </cell>
          <cell r="L702" t="str">
            <v>Asset Management Integration Lead</v>
          </cell>
          <cell r="M702" t="str">
            <v>IRETI OMOTOSO</v>
          </cell>
          <cell r="N702" t="str">
            <v>PRODUCTION</v>
          </cell>
          <cell r="O702" t="str">
            <v>COOKEY, GABRIEL</v>
          </cell>
          <cell r="P702" t="str">
            <v>RICHARD.ITENE@SHELL.COM</v>
          </cell>
          <cell r="Q702" t="str">
            <v>OPEX</v>
          </cell>
          <cell r="R702" t="str">
            <v>OPEX</v>
          </cell>
          <cell r="S702" t="str">
            <v>NON SAL</v>
          </cell>
          <cell r="T702" t="str">
            <v xml:space="preserve"> </v>
          </cell>
          <cell r="W702" t="str">
            <v>P231 Production Operations</v>
          </cell>
          <cell r="AB702">
            <v>0</v>
          </cell>
          <cell r="AC702">
            <v>0</v>
          </cell>
          <cell r="AD702">
            <v>0</v>
          </cell>
        </row>
        <row r="703">
          <cell r="A703">
            <v>113141</v>
          </cell>
          <cell r="B703" t="str">
            <v>GENERAL OVERHEADS OKOLOMA</v>
          </cell>
          <cell r="C703">
            <v>113141</v>
          </cell>
          <cell r="D703" t="str">
            <v>AFAM GRF OPERATION OVERHEADS (INDIRECT PRODUCTION &amp; FIELD OVERHEAD – OIL (ONSHORE))</v>
          </cell>
          <cell r="E703">
            <v>414001</v>
          </cell>
          <cell r="F703">
            <v>4140</v>
          </cell>
          <cell r="G703" t="str">
            <v>GAS</v>
          </cell>
          <cell r="H703" t="str">
            <v>DOMGAS/IPP</v>
          </cell>
          <cell r="I703" t="str">
            <v>PRODUCTION</v>
          </cell>
          <cell r="J703" t="str">
            <v>PRODUCTION</v>
          </cell>
          <cell r="K703" t="str">
            <v>Asset Manager, Land East Hub</v>
          </cell>
          <cell r="L703" t="str">
            <v>Asset Management Integration Lead</v>
          </cell>
          <cell r="M703" t="str">
            <v>IRETI OMOTOSO</v>
          </cell>
          <cell r="N703" t="str">
            <v>PRODUCTION</v>
          </cell>
          <cell r="O703" t="str">
            <v>ADEDIRAN, ADEWALE</v>
          </cell>
          <cell r="P703" t="str">
            <v>DENNIS.ONYEBUCHIE@SHELL.COM</v>
          </cell>
          <cell r="Q703" t="str">
            <v>OPEX</v>
          </cell>
          <cell r="R703" t="str">
            <v>OPEX</v>
          </cell>
          <cell r="S703" t="str">
            <v>NON SAL</v>
          </cell>
          <cell r="T703" t="str">
            <v>N/A</v>
          </cell>
          <cell r="U703" t="str">
            <v>N/A</v>
          </cell>
          <cell r="V703" t="str">
            <v>C_OPSE_OIL_Z11</v>
          </cell>
          <cell r="W703" t="str">
            <v>P234 Power Operations</v>
          </cell>
          <cell r="X703" t="str">
            <v>S7200 Services</v>
          </cell>
          <cell r="Y703" t="str">
            <v>A2110 Production Operations</v>
          </cell>
          <cell r="AB703">
            <v>0</v>
          </cell>
          <cell r="AC703">
            <v>25000</v>
          </cell>
          <cell r="AD703">
            <v>25000</v>
          </cell>
        </row>
        <row r="704">
          <cell r="A704">
            <v>113142</v>
          </cell>
          <cell r="B704" t="str">
            <v>LABOUR CONTRACTOR- ASSET  ENGINEERING</v>
          </cell>
          <cell r="C704">
            <v>113142</v>
          </cell>
          <cell r="D704" t="str">
            <v>LABOUR CONTRACTOR- ASSET  ENGINEERING</v>
          </cell>
          <cell r="E704">
            <v>415004</v>
          </cell>
          <cell r="F704">
            <v>4150</v>
          </cell>
          <cell r="G704" t="str">
            <v>G&amp;A</v>
          </cell>
          <cell r="H704" t="str">
            <v>BASE JV</v>
          </cell>
          <cell r="I704" t="str">
            <v>P&amp;T</v>
          </cell>
          <cell r="J704" t="str">
            <v>GM Nigeria, Operated</v>
          </cell>
          <cell r="K704" t="str">
            <v>GM Nigeria, Operated</v>
          </cell>
          <cell r="L704" t="str">
            <v>Manager, Asset Engineering</v>
          </cell>
          <cell r="M704" t="str">
            <v>MOJEED OKUNADE</v>
          </cell>
          <cell r="N704" t="str">
            <v>ENGINEERING</v>
          </cell>
          <cell r="O704" t="str">
            <v>EBEM, MARCEL</v>
          </cell>
          <cell r="P704" t="str">
            <v>JOHN.UGBELASE@SHELL.COM</v>
          </cell>
          <cell r="Q704" t="str">
            <v>OPEX</v>
          </cell>
          <cell r="R704" t="str">
            <v>OPEX</v>
          </cell>
          <cell r="S704" t="str">
            <v>NON SAL</v>
          </cell>
          <cell r="T704" t="str">
            <v>N/A</v>
          </cell>
          <cell r="U704" t="str">
            <v>N/A</v>
          </cell>
          <cell r="V704" t="str">
            <v>C_OPSE_OIL_Z11</v>
          </cell>
          <cell r="W704" t="str">
            <v>P236.01 Technical Support</v>
          </cell>
          <cell r="X704" t="str">
            <v>S7200 Services</v>
          </cell>
          <cell r="Y704" t="str">
            <v>A2340 Overhead</v>
          </cell>
          <cell r="AB704">
            <v>42629760</v>
          </cell>
          <cell r="AC704">
            <v>0</v>
          </cell>
          <cell r="AD704">
            <v>139769.70491803277</v>
          </cell>
        </row>
        <row r="705">
          <cell r="A705">
            <v>113123</v>
          </cell>
          <cell r="B705" t="str">
            <v>PWC GENERAL OVERHEAD</v>
          </cell>
          <cell r="C705">
            <v>113123</v>
          </cell>
          <cell r="D705" t="str">
            <v>PWC GENERAL OVERHEAD (H&amp;T)</v>
          </cell>
          <cell r="E705">
            <v>415002</v>
          </cell>
          <cell r="F705">
            <v>4150</v>
          </cell>
          <cell r="G705" t="str">
            <v>G&amp;A</v>
          </cell>
          <cell r="H705" t="str">
            <v>BASE JV</v>
          </cell>
          <cell r="I705" t="str">
            <v>PRODUCTION</v>
          </cell>
          <cell r="J705" t="str">
            <v>PRODUCTION</v>
          </cell>
          <cell r="K705" t="str">
            <v>Asset Manager, Swamp West Hub</v>
          </cell>
          <cell r="L705" t="str">
            <v>Asset Management Integration Lead</v>
          </cell>
          <cell r="M705" t="str">
            <v>IRETI OMOTOSO</v>
          </cell>
          <cell r="N705" t="str">
            <v>PRODUCTION</v>
          </cell>
          <cell r="O705" t="str">
            <v>COOKEY, GABRIEL</v>
          </cell>
          <cell r="P705" t="str">
            <v>RICHARD.ITENE@SHELL.COM</v>
          </cell>
          <cell r="Q705" t="str">
            <v>OPEX</v>
          </cell>
          <cell r="R705" t="str">
            <v>OPEX</v>
          </cell>
          <cell r="S705" t="str">
            <v>NON SAL</v>
          </cell>
          <cell r="T705" t="str">
            <v>N/A</v>
          </cell>
          <cell r="U705" t="str">
            <v>N/A</v>
          </cell>
          <cell r="V705" t="str">
            <v>C_OPSE_OIL_Z11</v>
          </cell>
          <cell r="W705" t="str">
            <v>P231 Production Operations</v>
          </cell>
          <cell r="X705" t="str">
            <v>S7200 Services</v>
          </cell>
          <cell r="Y705" t="str">
            <v>A2110 Production Operations</v>
          </cell>
          <cell r="AB705">
            <v>6649080</v>
          </cell>
          <cell r="AC705">
            <v>0</v>
          </cell>
          <cell r="AD705">
            <v>21800.262295081968</v>
          </cell>
        </row>
        <row r="706">
          <cell r="A706">
            <v>102195</v>
          </cell>
          <cell r="B706" t="str">
            <v>EAC SALARIES AND GENEAL OVERHEAD</v>
          </cell>
          <cell r="C706">
            <v>113128</v>
          </cell>
          <cell r="D706" t="str">
            <v>OVERHEADS, CORPORATE EXTERNAL AFFAIRS_ADMIN COST</v>
          </cell>
          <cell r="E706">
            <v>415002</v>
          </cell>
          <cell r="F706">
            <v>4150</v>
          </cell>
          <cell r="G706" t="str">
            <v>G&amp;A</v>
          </cell>
          <cell r="H706" t="str">
            <v>BASE JV</v>
          </cell>
          <cell r="I706" t="str">
            <v>CC &amp; MD</v>
          </cell>
          <cell r="J706" t="str">
            <v>EXTERNAL RELATIONS</v>
          </cell>
          <cell r="K706" t="str">
            <v>External Relations Manager</v>
          </cell>
          <cell r="L706" t="str">
            <v>ER Nigeria Communications Manager</v>
          </cell>
          <cell r="M706" t="str">
            <v>CHIGBO ENENMO</v>
          </cell>
          <cell r="N706" t="str">
            <v>EXTERNAL RELATIONS</v>
          </cell>
          <cell r="O706" t="str">
            <v>SOKUNBI, ADEOLA</v>
          </cell>
          <cell r="P706" t="str">
            <v>JUDITH.OKAKURO@SHELL.COM</v>
          </cell>
          <cell r="Q706" t="str">
            <v>OPEX</v>
          </cell>
          <cell r="R706" t="str">
            <v>OPEX</v>
          </cell>
          <cell r="S706" t="str">
            <v>NON SAL</v>
          </cell>
          <cell r="T706" t="str">
            <v>N/A</v>
          </cell>
          <cell r="U706" t="str">
            <v>N/A</v>
          </cell>
          <cell r="V706" t="str">
            <v>N/A</v>
          </cell>
          <cell r="W706" t="str">
            <v>P236.08 Corporate Affairs, PR, etc.</v>
          </cell>
          <cell r="X706" t="str">
            <v>S7200 Services</v>
          </cell>
          <cell r="Y706" t="str">
            <v>A2340 Overhead</v>
          </cell>
          <cell r="AB706">
            <v>0</v>
          </cell>
          <cell r="AC706">
            <v>0</v>
          </cell>
          <cell r="AD706">
            <v>0</v>
          </cell>
        </row>
        <row r="707">
          <cell r="A707">
            <v>113145</v>
          </cell>
          <cell r="B707" t="str">
            <v>MD MANAGE COMPANY BUSINESS</v>
          </cell>
          <cell r="C707">
            <v>113145</v>
          </cell>
          <cell r="D707" t="str">
            <v>OVERHEADS, PN MANAGING DIRECTOR - SERVICES MGT (CATERING)</v>
          </cell>
          <cell r="E707">
            <v>415003</v>
          </cell>
          <cell r="F707">
            <v>4150</v>
          </cell>
          <cell r="G707" t="str">
            <v>PMM</v>
          </cell>
          <cell r="H707" t="str">
            <v>BASE JV</v>
          </cell>
          <cell r="I707" t="str">
            <v>CC &amp; MD</v>
          </cell>
          <cell r="J707" t="str">
            <v>BGR</v>
          </cell>
          <cell r="K707" t="str">
            <v>Country Chair &amp; MD SPDC</v>
          </cell>
          <cell r="L707" t="str">
            <v>Country Chair &amp; MD SPDC</v>
          </cell>
          <cell r="M707" t="str">
            <v>CHIGBO ENENMO</v>
          </cell>
          <cell r="N707" t="str">
            <v>CCH/MD</v>
          </cell>
          <cell r="O707" t="str">
            <v>SOKUNBI, ADEOLA</v>
          </cell>
          <cell r="P707" t="str">
            <v>DANIEL.SAGBE@SHELL.COM</v>
          </cell>
          <cell r="Q707" t="str">
            <v>OPEX</v>
          </cell>
          <cell r="R707" t="str">
            <v>OPEX</v>
          </cell>
          <cell r="S707" t="str">
            <v>NON SAL</v>
          </cell>
          <cell r="T707" t="str">
            <v>N/A</v>
          </cell>
          <cell r="U707" t="str">
            <v>N/A</v>
          </cell>
          <cell r="V707" t="str">
            <v>C_OPSE_OIL_Z11</v>
          </cell>
          <cell r="W707" t="str">
            <v>P235 Direct Management</v>
          </cell>
          <cell r="X707" t="str">
            <v>S7200 Services</v>
          </cell>
          <cell r="Y707" t="str">
            <v>A2170 Direct Mngt and Overheads</v>
          </cell>
          <cell r="AB707">
            <v>9600000</v>
          </cell>
          <cell r="AC707">
            <v>0</v>
          </cell>
          <cell r="AD707">
            <v>31475.409836065573</v>
          </cell>
        </row>
        <row r="708">
          <cell r="A708">
            <v>113128</v>
          </cell>
          <cell r="B708" t="str">
            <v>CX GENERAL ADMIN</v>
          </cell>
          <cell r="C708">
            <v>113128</v>
          </cell>
          <cell r="D708" t="str">
            <v>OVERHEADS, CORPORATE EXTERNAL AFFAIRS_ADMIN COST</v>
          </cell>
          <cell r="E708">
            <v>415002</v>
          </cell>
          <cell r="F708">
            <v>4150</v>
          </cell>
          <cell r="G708" t="str">
            <v>G&amp;A</v>
          </cell>
          <cell r="H708" t="str">
            <v>BASE JV</v>
          </cell>
          <cell r="I708" t="str">
            <v>CC &amp; MD</v>
          </cell>
          <cell r="J708" t="str">
            <v>EXTERNAL RELATIONS</v>
          </cell>
          <cell r="K708" t="str">
            <v>External Relations Manager</v>
          </cell>
          <cell r="L708" t="str">
            <v>ER Nigeria Communications Manager</v>
          </cell>
          <cell r="M708" t="str">
            <v>CHIGBO ENENMO</v>
          </cell>
          <cell r="N708" t="str">
            <v>EXTERNAL RELATIONS</v>
          </cell>
          <cell r="O708" t="str">
            <v>SOKUNBI, ADEOLA</v>
          </cell>
          <cell r="P708" t="str">
            <v>JUDITH.OKAKURO@SHELL.COM</v>
          </cell>
          <cell r="Q708" t="str">
            <v>OPEX</v>
          </cell>
          <cell r="R708" t="str">
            <v>OPEX</v>
          </cell>
          <cell r="S708" t="str">
            <v>NON SAL</v>
          </cell>
          <cell r="T708" t="str">
            <v>N/A</v>
          </cell>
          <cell r="U708" t="str">
            <v>N/A</v>
          </cell>
          <cell r="V708" t="str">
            <v>C_OPSE_OIL_Z11</v>
          </cell>
          <cell r="W708" t="str">
            <v>P236.08 Corporate Affairs, PR, etc.</v>
          </cell>
          <cell r="X708" t="str">
            <v>S7200 Services</v>
          </cell>
          <cell r="Y708" t="str">
            <v>A2340 Overhead</v>
          </cell>
          <cell r="AB708">
            <v>12992837</v>
          </cell>
          <cell r="AC708">
            <v>0</v>
          </cell>
          <cell r="AD708">
            <v>42599.465573770489</v>
          </cell>
        </row>
        <row r="709">
          <cell r="A709">
            <v>113133</v>
          </cell>
          <cell r="B709" t="str">
            <v>MWB - STABLE OPERATG ENVIRONMENT</v>
          </cell>
          <cell r="C709">
            <v>113133</v>
          </cell>
          <cell r="D709" t="str">
            <v>MWB - STABLE OPERATG ENVIRONMENT (SECURITY RUNNING COST)</v>
          </cell>
          <cell r="E709">
            <v>412002</v>
          </cell>
          <cell r="F709">
            <v>4120</v>
          </cell>
          <cell r="G709" t="str">
            <v>HSE</v>
          </cell>
          <cell r="H709" t="str">
            <v>BASE JV</v>
          </cell>
          <cell r="I709" t="str">
            <v>PRODUCTION</v>
          </cell>
          <cell r="J709" t="str">
            <v>PRODUCTION</v>
          </cell>
          <cell r="K709" t="str">
            <v>Pipeline Asset Manager</v>
          </cell>
          <cell r="L709" t="str">
            <v xml:space="preserve">	Production Support Manager                                                          </v>
          </cell>
          <cell r="M709" t="str">
            <v>IRETI OMOTOSO</v>
          </cell>
          <cell r="N709" t="str">
            <v>PRODUCTION</v>
          </cell>
          <cell r="O709" t="str">
            <v>AGUEGBOH, OBIORA</v>
          </cell>
          <cell r="P709" t="str">
            <v>CYPRIANA.WILKEY@SHELL.COM</v>
          </cell>
          <cell r="Q709" t="str">
            <v>OPEX</v>
          </cell>
          <cell r="R709" t="str">
            <v>OPEX</v>
          </cell>
          <cell r="S709" t="str">
            <v>NON SAL</v>
          </cell>
          <cell r="T709" t="str">
            <v>N/A</v>
          </cell>
          <cell r="U709" t="str">
            <v>N/A</v>
          </cell>
          <cell r="V709" t="str">
            <v>N/A</v>
          </cell>
          <cell r="W709" t="str">
            <v>P231 Production Operations</v>
          </cell>
          <cell r="X709" t="str">
            <v>S7200 Services</v>
          </cell>
          <cell r="Y709" t="str">
            <v>A2110 Production Operations</v>
          </cell>
          <cell r="AB709">
            <v>0</v>
          </cell>
          <cell r="AC709">
            <v>0</v>
          </cell>
          <cell r="AD709">
            <v>0</v>
          </cell>
        </row>
        <row r="710">
          <cell r="A710" t="str">
            <v>O.NG.PPE.CSE.EG1.71300</v>
          </cell>
          <cell r="B710" t="str">
            <v>CAST SURVEILLANCE EAST (EGGS 1)</v>
          </cell>
          <cell r="C710">
            <v>113133</v>
          </cell>
          <cell r="D710" t="str">
            <v>MWB - STABLE OPERATG ENVIRONMENT (SECURITY RUNNING COST)</v>
          </cell>
          <cell r="E710">
            <v>412002</v>
          </cell>
          <cell r="F710">
            <v>4120</v>
          </cell>
          <cell r="G710" t="str">
            <v>HSE</v>
          </cell>
          <cell r="H710" t="str">
            <v>BASE JV</v>
          </cell>
          <cell r="I710" t="str">
            <v>PRODUCTION</v>
          </cell>
          <cell r="J710" t="str">
            <v>PRODUCTION</v>
          </cell>
          <cell r="K710" t="str">
            <v>Pipeline Asset Manager</v>
          </cell>
          <cell r="L710" t="str">
            <v xml:space="preserve">Head, Right of Way Management </v>
          </cell>
          <cell r="M710" t="str">
            <v>IRETI OMOTOSO</v>
          </cell>
          <cell r="N710" t="str">
            <v>PRODUCTION</v>
          </cell>
          <cell r="O710" t="str">
            <v>AGUEGBOH, OBIORA</v>
          </cell>
          <cell r="P710" t="str">
            <v>CYPRIANA.WILKEY@SHELL.COM</v>
          </cell>
          <cell r="Q710" t="str">
            <v>OPEX</v>
          </cell>
          <cell r="R710" t="str">
            <v>OPEX</v>
          </cell>
          <cell r="S710" t="str">
            <v>NON SAL</v>
          </cell>
          <cell r="T710" t="str">
            <v>N/A</v>
          </cell>
          <cell r="U710" t="str">
            <v>N/A</v>
          </cell>
          <cell r="V710" t="str">
            <v>N/A</v>
          </cell>
          <cell r="W710" t="str">
            <v>P231 Production Operations</v>
          </cell>
          <cell r="X710" t="str">
            <v>S7200 Services</v>
          </cell>
          <cell r="Y710" t="str">
            <v>A2110 Production Operations</v>
          </cell>
          <cell r="AB710">
            <v>339433972.80000007</v>
          </cell>
          <cell r="AC710">
            <v>57600</v>
          </cell>
          <cell r="AD710">
            <v>1170498.2714754101</v>
          </cell>
        </row>
        <row r="711">
          <cell r="A711">
            <v>113150</v>
          </cell>
          <cell r="B711" t="str">
            <v>CX OVERHEAD CATERING</v>
          </cell>
          <cell r="C711">
            <v>113150</v>
          </cell>
          <cell r="D711" t="str">
            <v>OVERHEADS, CORPORATE EXTERNAL AFFAIRS</v>
          </cell>
          <cell r="E711">
            <v>415003</v>
          </cell>
          <cell r="F711">
            <v>4150</v>
          </cell>
          <cell r="G711" t="str">
            <v>PMM</v>
          </cell>
          <cell r="H711" t="str">
            <v>BASE JV</v>
          </cell>
          <cell r="I711" t="str">
            <v>CC &amp; MD</v>
          </cell>
          <cell r="J711" t="str">
            <v>EXTERNAL RELATIONS</v>
          </cell>
          <cell r="K711" t="str">
            <v>External Relations Manager</v>
          </cell>
          <cell r="L711" t="str">
            <v>ER Nigeria Communications Manager</v>
          </cell>
          <cell r="M711" t="str">
            <v>CHIGBO ENENMO</v>
          </cell>
          <cell r="N711" t="str">
            <v>EXTERNAL RELATIONS</v>
          </cell>
          <cell r="O711" t="str">
            <v>SOKUNBI, ADEOLA</v>
          </cell>
          <cell r="P711" t="str">
            <v>JUDITH.OKAKURO@SHELL.COM</v>
          </cell>
          <cell r="Q711" t="str">
            <v>OPEX</v>
          </cell>
          <cell r="R711" t="str">
            <v>OPEX</v>
          </cell>
          <cell r="S711" t="str">
            <v>NON SAL</v>
          </cell>
          <cell r="T711" t="str">
            <v>N/A</v>
          </cell>
          <cell r="U711" t="str">
            <v>N/A</v>
          </cell>
          <cell r="V711" t="str">
            <v>C_OPSE_OIL_Z11</v>
          </cell>
          <cell r="W711" t="str">
            <v>P236.08 Corporate Affairs, PR, etc.</v>
          </cell>
          <cell r="X711" t="str">
            <v>S7200 Services</v>
          </cell>
          <cell r="Y711" t="str">
            <v>A2340 Overhead</v>
          </cell>
          <cell r="AB711">
            <v>355600</v>
          </cell>
          <cell r="AC711">
            <v>0</v>
          </cell>
          <cell r="AD711">
            <v>1165.9016393442623</v>
          </cell>
        </row>
        <row r="712">
          <cell r="A712" t="str">
            <v>O.NG.PPE.CSE.EG1.71300A</v>
          </cell>
          <cell r="B712" t="str">
            <v>CAST SURVEILLANCE EAST (EGGS 1)</v>
          </cell>
          <cell r="C712">
            <v>113133</v>
          </cell>
          <cell r="D712" t="str">
            <v>MWB - STABLE OPERATG ENVIRONMENT (SECURITY RUNNING COST)</v>
          </cell>
          <cell r="E712">
            <v>412002</v>
          </cell>
          <cell r="F712">
            <v>4120</v>
          </cell>
          <cell r="G712" t="str">
            <v>HSE</v>
          </cell>
          <cell r="H712" t="str">
            <v>BASE JV</v>
          </cell>
          <cell r="I712" t="str">
            <v>PRODUCTION</v>
          </cell>
          <cell r="J712" t="str">
            <v>PRODUCTION</v>
          </cell>
          <cell r="K712" t="str">
            <v>Pipeline Asset Manager</v>
          </cell>
          <cell r="L712" t="str">
            <v xml:space="preserve">	Head, Right of Way Management </v>
          </cell>
          <cell r="M712" t="str">
            <v>IRETI OMOTOSO</v>
          </cell>
          <cell r="N712" t="str">
            <v>PRODUCTION</v>
          </cell>
          <cell r="O712" t="str">
            <v>AGUEGBOH, OBIORA</v>
          </cell>
          <cell r="P712" t="str">
            <v>CYPRIANA.WILKEY@SHELL.COM</v>
          </cell>
          <cell r="Q712" t="str">
            <v>OPEX</v>
          </cell>
          <cell r="R712" t="str">
            <v>OPEX</v>
          </cell>
          <cell r="S712" t="str">
            <v>NON SAL</v>
          </cell>
          <cell r="T712" t="str">
            <v>N/A</v>
          </cell>
          <cell r="U712" t="str">
            <v>N/A</v>
          </cell>
          <cell r="V712" t="str">
            <v>C_OPSE_OIL_Z11</v>
          </cell>
          <cell r="W712" t="str">
            <v>P231 Production Operations</v>
          </cell>
          <cell r="X712" t="str">
            <v>S7200 Services</v>
          </cell>
          <cell r="Y712" t="str">
            <v>A2110 Production Operations</v>
          </cell>
          <cell r="AB712">
            <v>0</v>
          </cell>
          <cell r="AC712">
            <v>0</v>
          </cell>
          <cell r="AD712">
            <v>0</v>
          </cell>
        </row>
        <row r="713">
          <cell r="A713">
            <v>113153</v>
          </cell>
          <cell r="B713" t="str">
            <v>PNPT GENERAL OVERHEAD</v>
          </cell>
          <cell r="C713">
            <v>113153</v>
          </cell>
          <cell r="D713" t="str">
            <v>PNPT GENERAL OVERHEAD (ACCIDENT PREVENTION &amp; INVESTIGATION)</v>
          </cell>
          <cell r="E713">
            <v>415006</v>
          </cell>
          <cell r="F713">
            <v>4150</v>
          </cell>
          <cell r="G713" t="str">
            <v>HSE</v>
          </cell>
          <cell r="H713" t="str">
            <v>BASE JV</v>
          </cell>
          <cell r="I713" t="str">
            <v>PRODUCTION</v>
          </cell>
          <cell r="J713" t="str">
            <v>PRODUCTION</v>
          </cell>
          <cell r="K713" t="str">
            <v>Asset Manager, Swamp East Hub</v>
          </cell>
          <cell r="L713" t="str">
            <v>Bonny Terminal Installation Manager </v>
          </cell>
          <cell r="M713" t="str">
            <v>IRETI OMOTOSO</v>
          </cell>
          <cell r="N713" t="str">
            <v>PRODUCTION</v>
          </cell>
          <cell r="O713" t="str">
            <v>MBANEFO, DUBEM</v>
          </cell>
          <cell r="P713" t="str">
            <v>ANTHONY.I.OBI@SHELL.COM</v>
          </cell>
          <cell r="Q713" t="str">
            <v>OPEX</v>
          </cell>
          <cell r="R713" t="str">
            <v>OPEX</v>
          </cell>
          <cell r="S713" t="str">
            <v>NON SAL</v>
          </cell>
          <cell r="T713" t="str">
            <v>N/A</v>
          </cell>
          <cell r="U713" t="str">
            <v>N/A</v>
          </cell>
          <cell r="V713" t="str">
            <v>C_OPSE_OIL_Z11</v>
          </cell>
          <cell r="W713" t="str">
            <v>P231 Production Operations</v>
          </cell>
          <cell r="X713" t="str">
            <v>S7200 Services</v>
          </cell>
          <cell r="Y713" t="str">
            <v>A2110 Production Operations</v>
          </cell>
          <cell r="AB713">
            <v>0</v>
          </cell>
          <cell r="AC713">
            <v>102080</v>
          </cell>
          <cell r="AD713">
            <v>102080</v>
          </cell>
        </row>
        <row r="714">
          <cell r="A714" t="str">
            <v>O.NG.PPE.CSE.EG2.71300</v>
          </cell>
          <cell r="B714" t="str">
            <v>CAST SURVEILLANCE EAST (EGGS 2)</v>
          </cell>
          <cell r="C714">
            <v>113133</v>
          </cell>
          <cell r="D714" t="str">
            <v>MWB - STABLE OPERATG ENVIRONMENT (SECURITY RUNNING COST)</v>
          </cell>
          <cell r="E714">
            <v>412002</v>
          </cell>
          <cell r="F714">
            <v>4120</v>
          </cell>
          <cell r="G714" t="str">
            <v>HSE</v>
          </cell>
          <cell r="H714" t="str">
            <v>BASE JV</v>
          </cell>
          <cell r="I714" t="str">
            <v>PRODUCTION</v>
          </cell>
          <cell r="J714" t="str">
            <v>PRODUCTION</v>
          </cell>
          <cell r="K714" t="str">
            <v>Pipeline Asset Manager</v>
          </cell>
          <cell r="L714" t="str">
            <v xml:space="preserve">	Head, Right of Way Management </v>
          </cell>
          <cell r="M714" t="str">
            <v>IRETI OMOTOSO</v>
          </cell>
          <cell r="N714" t="str">
            <v>PRODUCTION</v>
          </cell>
          <cell r="O714" t="str">
            <v>AGUEGBOH, OBIORA</v>
          </cell>
          <cell r="P714" t="str">
            <v>CYPRIANA.WILKEY@SHELL.COM</v>
          </cell>
          <cell r="Q714" t="str">
            <v>OPEX</v>
          </cell>
          <cell r="R714" t="str">
            <v>OPEX</v>
          </cell>
          <cell r="S714" t="str">
            <v>NON SAL</v>
          </cell>
          <cell r="T714" t="str">
            <v>N/A</v>
          </cell>
          <cell r="U714" t="str">
            <v>N/A</v>
          </cell>
          <cell r="V714" t="str">
            <v>C_OPSE_OIL_Z11</v>
          </cell>
          <cell r="W714" t="str">
            <v>P231 Production Operations</v>
          </cell>
          <cell r="X714" t="str">
            <v>S7200 Services</v>
          </cell>
          <cell r="Y714" t="str">
            <v>A2110 Production Operations</v>
          </cell>
          <cell r="AB714">
            <v>110663478.81</v>
          </cell>
          <cell r="AC714">
            <v>0</v>
          </cell>
          <cell r="AD714">
            <v>362831.07806557376</v>
          </cell>
        </row>
        <row r="715">
          <cell r="A715" t="str">
            <v>O.NG.PPE.CSE.GPS.71300</v>
          </cell>
          <cell r="B715" t="str">
            <v>CAST SURVEILLANCE EAST (GPHSL)</v>
          </cell>
          <cell r="C715">
            <v>113133</v>
          </cell>
          <cell r="D715" t="str">
            <v>MWB - STABLE OPERATG ENVIRONMENT (SECURITY RUNNING COST)</v>
          </cell>
          <cell r="E715">
            <v>412002</v>
          </cell>
          <cell r="F715">
            <v>4120</v>
          </cell>
          <cell r="G715" t="str">
            <v>HSE</v>
          </cell>
          <cell r="H715" t="str">
            <v>BASE JV</v>
          </cell>
          <cell r="I715" t="str">
            <v>PRODUCTION</v>
          </cell>
          <cell r="J715" t="str">
            <v>PRODUCTION</v>
          </cell>
          <cell r="K715" t="str">
            <v>Pipeline Asset Manager</v>
          </cell>
          <cell r="L715" t="str">
            <v xml:space="preserve">	Head, Right of Way Management </v>
          </cell>
          <cell r="M715" t="str">
            <v>IRETI OMOTOSO</v>
          </cell>
          <cell r="N715" t="str">
            <v>PRODUCTION</v>
          </cell>
          <cell r="O715" t="str">
            <v>AGUEGBOH, OBIORA</v>
          </cell>
          <cell r="P715" t="str">
            <v>CYPRIANA.WILKEY@SHELL.COM</v>
          </cell>
          <cell r="Q715" t="str">
            <v>OPEX</v>
          </cell>
          <cell r="R715" t="str">
            <v>OPEX</v>
          </cell>
          <cell r="S715" t="str">
            <v>NON SAL</v>
          </cell>
          <cell r="T715" t="str">
            <v>N/A</v>
          </cell>
          <cell r="U715" t="str">
            <v>N/A</v>
          </cell>
          <cell r="V715" t="str">
            <v>C_OPSE_OIL_Z11</v>
          </cell>
          <cell r="W715" t="str">
            <v>P231 Production Operations</v>
          </cell>
          <cell r="X715" t="str">
            <v>S7200 Services</v>
          </cell>
          <cell r="Y715" t="str">
            <v>A2110 Production Operations</v>
          </cell>
          <cell r="AB715">
            <v>0</v>
          </cell>
          <cell r="AC715">
            <v>0</v>
          </cell>
          <cell r="AD715">
            <v>0</v>
          </cell>
        </row>
        <row r="716">
          <cell r="A716">
            <v>113156</v>
          </cell>
          <cell r="B716" t="str">
            <v>PTW - ENVIRONMENTAL AFFAIRS</v>
          </cell>
          <cell r="C716">
            <v>113156</v>
          </cell>
          <cell r="D716" t="str">
            <v>PTW - ENVIRONMENTAL AFFAIRS (ENVIRONMENTAL LEGISLATION  &amp; SUBSCRIPTION )</v>
          </cell>
          <cell r="E716">
            <v>415006</v>
          </cell>
          <cell r="F716">
            <v>4150</v>
          </cell>
          <cell r="G716" t="str">
            <v>HSE</v>
          </cell>
          <cell r="H716" t="str">
            <v>BASE JV</v>
          </cell>
          <cell r="I716" t="str">
            <v>PRODUCTION</v>
          </cell>
          <cell r="J716" t="str">
            <v>PRODUCTION</v>
          </cell>
          <cell r="K716" t="str">
            <v>Asset Manager, Swamp West Hub</v>
          </cell>
          <cell r="L716" t="str">
            <v>Forcados Terminal Installation Manager</v>
          </cell>
          <cell r="M716" t="str">
            <v>IRETI OMOTOSO</v>
          </cell>
          <cell r="N716" t="str">
            <v>PRODUCTION</v>
          </cell>
          <cell r="O716" t="str">
            <v>MBANEFO, DUBEM</v>
          </cell>
          <cell r="P716" t="str">
            <v>CHARLES.AKHIDENO@SHELL.COM</v>
          </cell>
          <cell r="Q716" t="str">
            <v>OPEX</v>
          </cell>
          <cell r="R716" t="str">
            <v>OPEX</v>
          </cell>
          <cell r="S716" t="str">
            <v>NON SAL</v>
          </cell>
          <cell r="T716" t="str">
            <v>N/A</v>
          </cell>
          <cell r="U716" t="str">
            <v>N/A</v>
          </cell>
          <cell r="V716" t="str">
            <v>C_OPSE_OIL_Z11</v>
          </cell>
          <cell r="W716" t="str">
            <v>P231 Production Operations</v>
          </cell>
          <cell r="X716" t="str">
            <v>S7200 Services</v>
          </cell>
          <cell r="Y716" t="str">
            <v>A2110 Production Operations</v>
          </cell>
          <cell r="AB716">
            <v>77882932.079999998</v>
          </cell>
          <cell r="AC716">
            <v>0</v>
          </cell>
          <cell r="AD716">
            <v>255353.87567213114</v>
          </cell>
        </row>
        <row r="717">
          <cell r="A717">
            <v>113157</v>
          </cell>
          <cell r="B717" t="str">
            <v>PWC ENVIRONMENTAL AFFAIRS</v>
          </cell>
          <cell r="C717">
            <v>113157</v>
          </cell>
          <cell r="D717" t="str">
            <v>PCW ENVIRONMENTAL AFFAIRS (WASTE MGT)</v>
          </cell>
          <cell r="E717">
            <v>415006</v>
          </cell>
          <cell r="F717">
            <v>4150</v>
          </cell>
          <cell r="G717" t="str">
            <v>HSE</v>
          </cell>
          <cell r="H717" t="str">
            <v>BASE JV</v>
          </cell>
          <cell r="I717" t="str">
            <v>PRODUCTION</v>
          </cell>
          <cell r="J717" t="str">
            <v>PRODUCTION</v>
          </cell>
          <cell r="K717" t="str">
            <v>Asset Manager, Swamp West Hub</v>
          </cell>
          <cell r="L717" t="str">
            <v>Asset Management Integration Lead</v>
          </cell>
          <cell r="M717" t="str">
            <v>IRETI OMOTOSO</v>
          </cell>
          <cell r="N717" t="str">
            <v>PRODUCTION</v>
          </cell>
          <cell r="O717" t="str">
            <v>COOKEY, GABRIEL</v>
          </cell>
          <cell r="P717" t="str">
            <v>MEZIE.ANABA@SHELL.COM</v>
          </cell>
          <cell r="Q717" t="str">
            <v>OPEX</v>
          </cell>
          <cell r="R717" t="str">
            <v>OPEX</v>
          </cell>
          <cell r="S717" t="str">
            <v>NON SAL</v>
          </cell>
          <cell r="T717" t="str">
            <v>N/A</v>
          </cell>
          <cell r="U717" t="str">
            <v>N/A</v>
          </cell>
          <cell r="V717" t="str">
            <v>C_OPSE_OIL_Z11</v>
          </cell>
          <cell r="W717" t="str">
            <v>P231 Production Operations</v>
          </cell>
          <cell r="X717" t="str">
            <v>S7200 Services</v>
          </cell>
          <cell r="Y717" t="str">
            <v>A2110 Production Operations</v>
          </cell>
          <cell r="AB717">
            <v>36935994.399999999</v>
          </cell>
          <cell r="AC717">
            <v>12972</v>
          </cell>
          <cell r="AD717">
            <v>134073.62098360655</v>
          </cell>
        </row>
        <row r="718">
          <cell r="A718">
            <v>113158</v>
          </cell>
          <cell r="B718" t="str">
            <v>PWC TOP QUARTILE PROG. IMPLEMENTATION</v>
          </cell>
          <cell r="C718">
            <v>113158</v>
          </cell>
          <cell r="D718" t="str">
            <v>PWC TOP QUARTILE PROG. IMPLEMENTATION</v>
          </cell>
          <cell r="E718">
            <v>413001</v>
          </cell>
          <cell r="F718">
            <v>4130</v>
          </cell>
          <cell r="G718" t="str">
            <v>OF-MTCE</v>
          </cell>
          <cell r="H718" t="str">
            <v>BASE JV</v>
          </cell>
          <cell r="I718" t="str">
            <v>PRODUCTION</v>
          </cell>
          <cell r="J718" t="str">
            <v>PRODUCTION</v>
          </cell>
          <cell r="K718" t="str">
            <v>Asset Manager, Swamp West Hub</v>
          </cell>
          <cell r="L718" t="str">
            <v>Asset Management Integration Lead</v>
          </cell>
          <cell r="M718" t="str">
            <v>IRETI OMOTOSO</v>
          </cell>
          <cell r="N718" t="str">
            <v>PRODUCTION</v>
          </cell>
          <cell r="O718" t="str">
            <v>COOKEY, GABRIEL</v>
          </cell>
          <cell r="P718" t="str">
            <v>RICHARD.ITENE@SHELL.COM</v>
          </cell>
          <cell r="Q718" t="str">
            <v>OPEX</v>
          </cell>
          <cell r="R718" t="str">
            <v>OPEX</v>
          </cell>
          <cell r="S718" t="str">
            <v>NON SAL</v>
          </cell>
          <cell r="T718" t="str">
            <v>N/A</v>
          </cell>
          <cell r="U718" t="str">
            <v>N/A</v>
          </cell>
          <cell r="V718" t="str">
            <v>C_OPSE_OIL_Z11</v>
          </cell>
          <cell r="W718" t="str">
            <v>P244.01 Other Production Expenses</v>
          </cell>
          <cell r="X718" t="str">
            <v>S7200 Services</v>
          </cell>
          <cell r="Y718" t="str">
            <v>A2110 Production Operations</v>
          </cell>
          <cell r="AB718">
            <v>35339274.054347999</v>
          </cell>
          <cell r="AC718">
            <v>63702.559999999998</v>
          </cell>
          <cell r="AD718">
            <v>179569.03230933769</v>
          </cell>
        </row>
        <row r="719">
          <cell r="A719">
            <v>113159</v>
          </cell>
          <cell r="B719" t="str">
            <v>PNPP RENEWAL OF LICENCES /STUDIES</v>
          </cell>
          <cell r="C719">
            <v>113159</v>
          </cell>
          <cell r="D719" t="str">
            <v>PNPP RENEWAL OF LICENCES /STUDIES (RENTS, RATES &amp; UTILITIES)</v>
          </cell>
          <cell r="E719">
            <v>415001</v>
          </cell>
          <cell r="F719">
            <v>4150</v>
          </cell>
          <cell r="G719" t="str">
            <v>OF-MTCE</v>
          </cell>
          <cell r="H719" t="str">
            <v>BASE JV</v>
          </cell>
          <cell r="I719" t="str">
            <v>PRODUCTION</v>
          </cell>
          <cell r="J719" t="str">
            <v>PRODUCTION</v>
          </cell>
          <cell r="K719" t="str">
            <v>Pipeline Asset Manager</v>
          </cell>
          <cell r="L719" t="str">
            <v xml:space="preserve">	Production Support Manager                                                          </v>
          </cell>
          <cell r="M719" t="str">
            <v>IRETI OMOTOSO</v>
          </cell>
          <cell r="N719" t="str">
            <v>PRODUCTION</v>
          </cell>
          <cell r="O719" t="str">
            <v>AGUEGBOH, OBIORA</v>
          </cell>
          <cell r="P719" t="str">
            <v>CYPRIANA.WILKEY@SHELL.COM</v>
          </cell>
          <cell r="Q719" t="str">
            <v>OPEX</v>
          </cell>
          <cell r="R719" t="str">
            <v>OPEX</v>
          </cell>
          <cell r="S719" t="str">
            <v>NON SAL</v>
          </cell>
          <cell r="T719" t="str">
            <v>N/A</v>
          </cell>
          <cell r="U719" t="str">
            <v>N/A</v>
          </cell>
          <cell r="V719" t="str">
            <v>C_OPSE_OIL_Z11</v>
          </cell>
          <cell r="W719" t="str">
            <v>P231 Production Operations</v>
          </cell>
          <cell r="X719" t="str">
            <v>S7200 Services</v>
          </cell>
          <cell r="Y719" t="str">
            <v>A2110 Production Operations</v>
          </cell>
          <cell r="AB719">
            <v>28125000</v>
          </cell>
          <cell r="AC719">
            <v>0</v>
          </cell>
          <cell r="AD719">
            <v>92213.114754098366</v>
          </cell>
        </row>
        <row r="720">
          <cell r="A720">
            <v>113160</v>
          </cell>
          <cell r="B720" t="str">
            <v>AFAM POWER GENERAL O/H - HOTELS &amp; TRAVELS</v>
          </cell>
          <cell r="C720">
            <v>113160</v>
          </cell>
          <cell r="D720" t="str">
            <v>AFAM OVERHEAD - SERVICES MANAGEMENT (HOTELS AND TRAVEL)</v>
          </cell>
          <cell r="E720">
            <v>414003</v>
          </cell>
          <cell r="F720">
            <v>4140</v>
          </cell>
          <cell r="G720" t="str">
            <v>GAS</v>
          </cell>
          <cell r="H720" t="str">
            <v>DOMGAS/IPP</v>
          </cell>
          <cell r="I720" t="str">
            <v>PRODUCTION</v>
          </cell>
          <cell r="J720" t="str">
            <v>PRODUCTION</v>
          </cell>
          <cell r="K720" t="str">
            <v>Asset Manager, Land East Hub (AFAM)</v>
          </cell>
          <cell r="L720" t="str">
            <v>Operations Manager Afam Power Plant</v>
          </cell>
          <cell r="M720" t="str">
            <v>IRETI OMOTOSO</v>
          </cell>
          <cell r="N720" t="str">
            <v>PRODUCTION</v>
          </cell>
          <cell r="O720" t="str">
            <v>AZUBUIKE, JOHN</v>
          </cell>
          <cell r="P720" t="str">
            <v>ALPHONS.ALAGALA@SHELL.COM</v>
          </cell>
          <cell r="Q720" t="str">
            <v>OPEX</v>
          </cell>
          <cell r="R720" t="str">
            <v>OPEX</v>
          </cell>
          <cell r="S720" t="str">
            <v>NON SAL</v>
          </cell>
          <cell r="T720" t="str">
            <v>N/A</v>
          </cell>
          <cell r="U720" t="str">
            <v>N/A</v>
          </cell>
          <cell r="V720" t="str">
            <v>N_AFAM_EL1_G01</v>
          </cell>
          <cell r="W720" t="str">
            <v>P234 Power Operations</v>
          </cell>
          <cell r="X720" t="str">
            <v>S7200 Services</v>
          </cell>
          <cell r="Y720" t="str">
            <v>A2170 Direct Mngt and Overheads</v>
          </cell>
          <cell r="AB720">
            <v>11460000</v>
          </cell>
          <cell r="AC720">
            <v>10500</v>
          </cell>
          <cell r="AD720">
            <v>48073.770491803276</v>
          </cell>
        </row>
        <row r="721">
          <cell r="A721">
            <v>113161</v>
          </cell>
          <cell r="B721" t="str">
            <v>CORPORATE MEDIA TRAINING</v>
          </cell>
          <cell r="C721">
            <v>113161</v>
          </cell>
          <cell r="D721" t="str">
            <v>CORPORATE COMMUNICATION AND MEDIA_SEMINAR</v>
          </cell>
          <cell r="E721">
            <v>415008</v>
          </cell>
          <cell r="F721">
            <v>4150</v>
          </cell>
          <cell r="G721" t="str">
            <v>CDPA</v>
          </cell>
          <cell r="H721" t="str">
            <v>BASE JV</v>
          </cell>
          <cell r="I721" t="str">
            <v>CC &amp; MD</v>
          </cell>
          <cell r="J721" t="str">
            <v>EXTERNAL RELATIONS</v>
          </cell>
          <cell r="K721" t="str">
            <v>External Relations Manager</v>
          </cell>
          <cell r="L721" t="str">
            <v>ER Nigeria Communications Manager</v>
          </cell>
          <cell r="M721" t="str">
            <v>CHIGBO ENENMO</v>
          </cell>
          <cell r="N721" t="str">
            <v>EXTERNAL RELATIONS</v>
          </cell>
          <cell r="O721" t="str">
            <v>SOKUNBI, ADEOLA</v>
          </cell>
          <cell r="P721" t="str">
            <v>JOSEPH.OBARI@SHELL.COM</v>
          </cell>
          <cell r="Q721" t="str">
            <v>OPEX</v>
          </cell>
          <cell r="R721" t="str">
            <v>OPEX</v>
          </cell>
          <cell r="S721" t="str">
            <v>NON SAL</v>
          </cell>
          <cell r="T721" t="str">
            <v>N/A</v>
          </cell>
          <cell r="U721" t="str">
            <v>N/A</v>
          </cell>
          <cell r="V721" t="str">
            <v>C_OPSE_OIL_Z11</v>
          </cell>
          <cell r="W721" t="str">
            <v>P236.08 Corporate Affairs, PR, etc.</v>
          </cell>
          <cell r="X721" t="str">
            <v>S7200 Services</v>
          </cell>
          <cell r="Y721" t="str">
            <v>A2340 Overhead</v>
          </cell>
          <cell r="AB721">
            <v>18000000</v>
          </cell>
          <cell r="AC721">
            <v>0</v>
          </cell>
          <cell r="AD721">
            <v>59016.393442622953</v>
          </cell>
        </row>
        <row r="722">
          <cell r="A722">
            <v>113163</v>
          </cell>
          <cell r="B722" t="str">
            <v>PTW - GENERAL DEPARTMENTAL O/H</v>
          </cell>
          <cell r="C722">
            <v>113163</v>
          </cell>
          <cell r="D722" t="str">
            <v>PTW - GENERAL DEPARTMENTAL O/H - SERVICES MGT (TRAINING)</v>
          </cell>
          <cell r="E722">
            <v>415004</v>
          </cell>
          <cell r="F722">
            <v>4150</v>
          </cell>
          <cell r="G722" t="str">
            <v>G&amp;A</v>
          </cell>
          <cell r="H722" t="str">
            <v>BASE JV</v>
          </cell>
          <cell r="I722" t="str">
            <v>PRODUCTION</v>
          </cell>
          <cell r="J722" t="str">
            <v>PRODUCTION</v>
          </cell>
          <cell r="K722" t="str">
            <v>Asset Manager, Swamp West Hub</v>
          </cell>
          <cell r="L722" t="str">
            <v>Forcados Terminal Installation Manager</v>
          </cell>
          <cell r="M722" t="str">
            <v>IRETI OMOTOSO</v>
          </cell>
          <cell r="N722" t="str">
            <v>PRODUCTION</v>
          </cell>
          <cell r="O722" t="str">
            <v>MBANEFO, DUBEM</v>
          </cell>
          <cell r="P722" t="str">
            <v>MAXWELL.OGHOLOH@SHELL.COM</v>
          </cell>
          <cell r="Q722" t="str">
            <v>OPEX</v>
          </cell>
          <cell r="R722" t="str">
            <v>OPEX</v>
          </cell>
          <cell r="S722" t="str">
            <v>NON SAL</v>
          </cell>
          <cell r="T722" t="str">
            <v>N/A</v>
          </cell>
          <cell r="U722" t="str">
            <v>N/A</v>
          </cell>
          <cell r="V722" t="str">
            <v>C_OPSE_OIL_Z11</v>
          </cell>
          <cell r="W722" t="str">
            <v>P231 Production Operations</v>
          </cell>
          <cell r="X722" t="str">
            <v>S7200 Services</v>
          </cell>
          <cell r="Y722" t="str">
            <v>A2110 Production Operations</v>
          </cell>
          <cell r="AB722">
            <v>0</v>
          </cell>
          <cell r="AC722">
            <v>90000</v>
          </cell>
          <cell r="AD722">
            <v>90000</v>
          </cell>
        </row>
        <row r="723">
          <cell r="A723" t="str">
            <v>O.NG.PPE.CSE.NCT.71300</v>
          </cell>
          <cell r="B723" t="str">
            <v>CAST SURVEILLANCE EAST (NCTL)</v>
          </cell>
          <cell r="C723">
            <v>113133</v>
          </cell>
          <cell r="D723" t="str">
            <v>MWB - STABLE OPERATG ENVIRONMENT (SECURITY RUNNING COST)</v>
          </cell>
          <cell r="E723">
            <v>412002</v>
          </cell>
          <cell r="F723">
            <v>4120</v>
          </cell>
          <cell r="G723" t="str">
            <v>HSE</v>
          </cell>
          <cell r="H723" t="str">
            <v>BASE JV</v>
          </cell>
          <cell r="I723" t="str">
            <v>PRODUCTION</v>
          </cell>
          <cell r="J723" t="str">
            <v>PRODUCTION</v>
          </cell>
          <cell r="K723" t="str">
            <v>Pipeline Asset Manager</v>
          </cell>
          <cell r="L723" t="str">
            <v xml:space="preserve">	Head, Right of Way Management </v>
          </cell>
          <cell r="M723" t="str">
            <v>IRETI OMOTOSO</v>
          </cell>
          <cell r="N723" t="str">
            <v>PRODUCTION</v>
          </cell>
          <cell r="O723" t="str">
            <v>AGUEGBOH, OBIORA</v>
          </cell>
          <cell r="P723" t="str">
            <v>CYPRIANA.WILKEY@SHELL.COM</v>
          </cell>
          <cell r="Q723" t="str">
            <v>OPEX</v>
          </cell>
          <cell r="R723" t="str">
            <v>OPEX</v>
          </cell>
          <cell r="S723" t="str">
            <v>NON SAL</v>
          </cell>
          <cell r="T723" t="str">
            <v>N/A</v>
          </cell>
          <cell r="U723" t="str">
            <v>N/A</v>
          </cell>
          <cell r="V723" t="str">
            <v>C_OPSE_OIL_Z11</v>
          </cell>
          <cell r="W723" t="str">
            <v>P231 Production Operations</v>
          </cell>
          <cell r="X723" t="str">
            <v>S7200 Services</v>
          </cell>
          <cell r="Y723" t="str">
            <v>A2110 Production Operations</v>
          </cell>
          <cell r="AB723">
            <v>0</v>
          </cell>
          <cell r="AC723">
            <v>0</v>
          </cell>
          <cell r="AD723">
            <v>0</v>
          </cell>
        </row>
        <row r="724">
          <cell r="A724">
            <v>113166</v>
          </cell>
          <cell r="B724" t="str">
            <v>PRODUCTN OPERATION SYSTEMS OVERHEAD</v>
          </cell>
          <cell r="C724">
            <v>113166</v>
          </cell>
          <cell r="D724" t="str">
            <v>PRODUCTION OPERATION SYSTEMS MANAGEMENT (LABOUR CONTRACTOR)</v>
          </cell>
          <cell r="E724">
            <v>415004</v>
          </cell>
          <cell r="F724">
            <v>4150</v>
          </cell>
          <cell r="G724" t="str">
            <v>G&amp;A</v>
          </cell>
          <cell r="H724" t="str">
            <v>BASE JV</v>
          </cell>
          <cell r="I724" t="str">
            <v>PRODUCTION</v>
          </cell>
          <cell r="J724" t="str">
            <v>PRODUCTION</v>
          </cell>
          <cell r="K724" t="str">
            <v>Production Services Manager</v>
          </cell>
          <cell r="L724" t="str">
            <v xml:space="preserve">	Head Oil &amp; Gas Planning and Performance Mgmt                         </v>
          </cell>
          <cell r="M724" t="str">
            <v>IRETI OMOTOSO</v>
          </cell>
          <cell r="N724" t="str">
            <v>PRODUCTION</v>
          </cell>
          <cell r="O724" t="str">
            <v>ADEPOJU, OPEYEMI</v>
          </cell>
          <cell r="P724" t="str">
            <v>ABIODUN.BUSARI@SHELL.COM</v>
          </cell>
          <cell r="Q724" t="str">
            <v>OPEX</v>
          </cell>
          <cell r="R724" t="str">
            <v>OPEX</v>
          </cell>
          <cell r="S724" t="str">
            <v>NON SAL</v>
          </cell>
          <cell r="T724" t="str">
            <v>N/A</v>
          </cell>
          <cell r="U724" t="str">
            <v>N/A</v>
          </cell>
          <cell r="V724" t="str">
            <v>C_OPSE_OIL_Z11</v>
          </cell>
          <cell r="W724" t="str">
            <v>P235 Direct Management</v>
          </cell>
          <cell r="X724" t="str">
            <v>S7200 Services</v>
          </cell>
          <cell r="Y724" t="str">
            <v>A2170 Direct Mngt and Overheads</v>
          </cell>
          <cell r="AB724">
            <v>76068900</v>
          </cell>
          <cell r="AC724">
            <v>0</v>
          </cell>
          <cell r="AD724">
            <v>249406.22950819673</v>
          </cell>
        </row>
        <row r="725">
          <cell r="A725">
            <v>113168</v>
          </cell>
          <cell r="B725" t="str">
            <v>CX LABOUR CONTRACT SUPPORT SERVICES</v>
          </cell>
          <cell r="C725">
            <v>113168</v>
          </cell>
          <cell r="D725" t="str">
            <v>OVERHEADS, CORPORATE EXTERNAL AFFAIRS_LABOUR COST</v>
          </cell>
          <cell r="E725">
            <v>415004</v>
          </cell>
          <cell r="F725">
            <v>4150</v>
          </cell>
          <cell r="G725" t="str">
            <v>G&amp;A</v>
          </cell>
          <cell r="H725" t="str">
            <v>BASE JV</v>
          </cell>
          <cell r="I725" t="str">
            <v>CC &amp; MD</v>
          </cell>
          <cell r="J725" t="str">
            <v>EXTERNAL RELATIONS</v>
          </cell>
          <cell r="K725" t="str">
            <v>External Relations Manager</v>
          </cell>
          <cell r="L725" t="str">
            <v>ER Nigeria Communications Manager</v>
          </cell>
          <cell r="M725" t="str">
            <v>CHIGBO ENENMO</v>
          </cell>
          <cell r="N725" t="str">
            <v>EXTERNAL RELATIONS</v>
          </cell>
          <cell r="O725" t="str">
            <v>SOKUNBI, ADEOLA</v>
          </cell>
          <cell r="P725" t="str">
            <v>JUDITH.OKAKURO@SHELL.COM</v>
          </cell>
          <cell r="Q725" t="str">
            <v>OPEX</v>
          </cell>
          <cell r="R725" t="str">
            <v>OPEX</v>
          </cell>
          <cell r="S725" t="str">
            <v>NON SAL</v>
          </cell>
          <cell r="T725" t="str">
            <v>N/A</v>
          </cell>
          <cell r="U725" t="str">
            <v>N/A</v>
          </cell>
          <cell r="V725" t="str">
            <v>C_OPSE_OIL_Z11</v>
          </cell>
          <cell r="W725" t="str">
            <v>P236.08 Corporate Affairs, PR, etc.</v>
          </cell>
          <cell r="X725" t="str">
            <v>S7200 Services</v>
          </cell>
          <cell r="Y725" t="str">
            <v>A2340 Overhead</v>
          </cell>
          <cell r="AB725">
            <v>164747735.10000002</v>
          </cell>
          <cell r="AC725">
            <v>0</v>
          </cell>
          <cell r="AD725">
            <v>540156.50852459029</v>
          </cell>
        </row>
        <row r="726">
          <cell r="A726">
            <v>113169</v>
          </cell>
          <cell r="B726" t="str">
            <v>OVERHEADS, PNCFSC CORPORATE SECURITY - ADMIN COST</v>
          </cell>
          <cell r="C726">
            <v>113169</v>
          </cell>
          <cell r="D726" t="str">
            <v>OVERHEADS, CORPORATE SECURITY-ADMIN COST</v>
          </cell>
          <cell r="E726">
            <v>415007</v>
          </cell>
          <cell r="F726">
            <v>4150</v>
          </cell>
          <cell r="G726" t="str">
            <v>G&amp;A</v>
          </cell>
          <cell r="H726" t="str">
            <v>BASE JV</v>
          </cell>
          <cell r="I726" t="str">
            <v>CC &amp; MD</v>
          </cell>
          <cell r="J726" t="str">
            <v>SECURITY</v>
          </cell>
          <cell r="K726" t="str">
            <v>General Manager, Security</v>
          </cell>
          <cell r="L726" t="str">
            <v>Head Security Strategy Planning &amp; Capabi</v>
          </cell>
          <cell r="M726" t="str">
            <v>CHIGBO ENENMO</v>
          </cell>
          <cell r="N726" t="str">
            <v>SECURITY</v>
          </cell>
          <cell r="O726" t="str">
            <v>OLOWOLAGBA, SUNKANMI</v>
          </cell>
          <cell r="P726" t="str">
            <v>GILDA.CHIME@SHELL.COM</v>
          </cell>
          <cell r="Q726" t="str">
            <v>OPEX</v>
          </cell>
          <cell r="R726" t="str">
            <v>OPEX</v>
          </cell>
          <cell r="S726" t="str">
            <v>NON SAL</v>
          </cell>
          <cell r="T726" t="str">
            <v>N/A</v>
          </cell>
          <cell r="U726" t="str">
            <v>N/A</v>
          </cell>
          <cell r="V726" t="str">
            <v>C_OPSE_OIL_Z11</v>
          </cell>
          <cell r="W726" t="str">
            <v>P231 Production Operations</v>
          </cell>
          <cell r="X726" t="str">
            <v>S7200 Services</v>
          </cell>
          <cell r="Y726" t="str">
            <v>A2110 Production Operations</v>
          </cell>
          <cell r="AB726">
            <v>136145364</v>
          </cell>
          <cell r="AC726">
            <v>1538852</v>
          </cell>
          <cell r="AD726">
            <v>1985231</v>
          </cell>
        </row>
        <row r="727">
          <cell r="A727" t="str">
            <v>O.NG.PPE.CSE.SOK.71300</v>
          </cell>
          <cell r="B727" t="str">
            <v>CAST SURVEILLANCE EAST (SOKU)</v>
          </cell>
          <cell r="C727">
            <v>113133</v>
          </cell>
          <cell r="D727" t="str">
            <v>MWB - STABLE OPERATG ENVIRONMENT (SECURITY RUNNING COST)</v>
          </cell>
          <cell r="E727">
            <v>412002</v>
          </cell>
          <cell r="F727">
            <v>4120</v>
          </cell>
          <cell r="G727" t="str">
            <v>HSE</v>
          </cell>
          <cell r="H727" t="str">
            <v>BASE JV</v>
          </cell>
          <cell r="I727" t="str">
            <v>PRODUCTION</v>
          </cell>
          <cell r="J727" t="str">
            <v>PRODUCTION</v>
          </cell>
          <cell r="K727" t="str">
            <v>Pipeline Asset Manager</v>
          </cell>
          <cell r="L727" t="str">
            <v xml:space="preserve">	Head, Right of Way Management </v>
          </cell>
          <cell r="M727" t="str">
            <v>IRETI OMOTOSO</v>
          </cell>
          <cell r="N727" t="str">
            <v>PRODUCTION</v>
          </cell>
          <cell r="O727" t="str">
            <v>AGUEGBOH, OBIORA</v>
          </cell>
          <cell r="P727" t="str">
            <v>CYPRIANA.WILKEY@SHELL.COM</v>
          </cell>
          <cell r="Q727" t="str">
            <v>OPEX</v>
          </cell>
          <cell r="R727" t="str">
            <v>OPEX</v>
          </cell>
          <cell r="S727" t="str">
            <v>NON SAL</v>
          </cell>
          <cell r="T727" t="str">
            <v>N/A</v>
          </cell>
          <cell r="U727" t="str">
            <v>N/A</v>
          </cell>
          <cell r="V727" t="str">
            <v>C_OPSE_OIL_Z11</v>
          </cell>
          <cell r="W727" t="str">
            <v>P231 Production Operations</v>
          </cell>
          <cell r="X727" t="str">
            <v>S7200 Services</v>
          </cell>
          <cell r="Y727" t="str">
            <v>A2110 Production Operations</v>
          </cell>
          <cell r="AB727">
            <v>237080936.09999999</v>
          </cell>
          <cell r="AC727">
            <v>61200</v>
          </cell>
          <cell r="AD727">
            <v>838514.54459016386</v>
          </cell>
        </row>
        <row r="728">
          <cell r="A728">
            <v>113171</v>
          </cell>
          <cell r="B728" t="str">
            <v>OVERHEADS BFM PROJECTS &amp; TECHNOLOGY_ADMIN COST</v>
          </cell>
          <cell r="C728">
            <v>113171</v>
          </cell>
          <cell r="D728" t="str">
            <v>OVERHEADS BFM PROJECTS &amp; TECHNOLOGY_ADMIN COST</v>
          </cell>
          <cell r="E728">
            <v>415002</v>
          </cell>
          <cell r="F728">
            <v>4150</v>
          </cell>
          <cell r="G728" t="str">
            <v>G&amp;A</v>
          </cell>
          <cell r="H728" t="str">
            <v>BASE JV</v>
          </cell>
          <cell r="I728" t="str">
            <v>FINANCE</v>
          </cell>
          <cell r="J728" t="str">
            <v>FINANCE</v>
          </cell>
          <cell r="K728" t="str">
            <v>SPDC Finance Director</v>
          </cell>
          <cell r="L728" t="str">
            <v>BFM Projects SODA &amp; Domgas</v>
          </cell>
          <cell r="M728" t="str">
            <v>CHIGBO ENENMO</v>
          </cell>
          <cell r="N728" t="str">
            <v>FINANCE</v>
          </cell>
          <cell r="O728" t="str">
            <v>AJILIMA- ISAAC, HAWA</v>
          </cell>
          <cell r="P728" t="str">
            <v>OLUFEMI.AJALA@SHELL.COM</v>
          </cell>
          <cell r="Q728" t="str">
            <v>OPEX</v>
          </cell>
          <cell r="R728" t="str">
            <v>OPEX</v>
          </cell>
          <cell r="S728" t="str">
            <v>NON SAL</v>
          </cell>
          <cell r="T728" t="str">
            <v>N/A</v>
          </cell>
          <cell r="U728" t="str">
            <v>N/A</v>
          </cell>
          <cell r="V728" t="str">
            <v>C_OPSE_OIL_Z11</v>
          </cell>
          <cell r="W728" t="str">
            <v>P236.06 Finance and Taxation</v>
          </cell>
          <cell r="X728" t="str">
            <v>S7200 Services</v>
          </cell>
          <cell r="Y728" t="str">
            <v>A2340 Overhead</v>
          </cell>
          <cell r="AB728">
            <v>1118000</v>
          </cell>
          <cell r="AC728">
            <v>0</v>
          </cell>
          <cell r="AD728">
            <v>3665.5737704918033</v>
          </cell>
        </row>
        <row r="729">
          <cell r="A729" t="str">
            <v>O.NG.PPE.CSE.TNP.71300</v>
          </cell>
          <cell r="B729" t="str">
            <v>CAST SURVEILLANCE EAST (TNP)</v>
          </cell>
          <cell r="C729">
            <v>113133</v>
          </cell>
          <cell r="D729" t="str">
            <v>MWB - STABLE OPERATG ENVIRONMENT (SECURITY RUNNING COST)</v>
          </cell>
          <cell r="E729">
            <v>412002</v>
          </cell>
          <cell r="F729">
            <v>4120</v>
          </cell>
          <cell r="G729" t="str">
            <v>HSE</v>
          </cell>
          <cell r="H729" t="str">
            <v>BASE JV</v>
          </cell>
          <cell r="I729" t="str">
            <v>PRODUCTION</v>
          </cell>
          <cell r="J729" t="str">
            <v>PRODUCTION</v>
          </cell>
          <cell r="K729" t="str">
            <v>Pipeline Asset Manager</v>
          </cell>
          <cell r="L729" t="str">
            <v xml:space="preserve">	Head, Right of Way Management </v>
          </cell>
          <cell r="M729" t="str">
            <v>IRETI OMOTOSO</v>
          </cell>
          <cell r="N729" t="str">
            <v>PRODUCTION</v>
          </cell>
          <cell r="O729" t="str">
            <v>AGUEGBOH, OBIORA</v>
          </cell>
          <cell r="P729" t="str">
            <v>CYPRIANA.WILKEY@SHELL.COM</v>
          </cell>
          <cell r="Q729" t="str">
            <v>OPEX</v>
          </cell>
          <cell r="R729" t="str">
            <v>OPEX</v>
          </cell>
          <cell r="S729" t="str">
            <v>NON SAL</v>
          </cell>
          <cell r="T729" t="str">
            <v>N/A</v>
          </cell>
          <cell r="U729" t="str">
            <v>N/A</v>
          </cell>
          <cell r="V729" t="str">
            <v>C_OPSE_OIL_Z11</v>
          </cell>
          <cell r="W729" t="str">
            <v>P231 Production Operations</v>
          </cell>
          <cell r="X729" t="str">
            <v>S7200 Services</v>
          </cell>
          <cell r="Y729" t="str">
            <v>A2110 Production Operations</v>
          </cell>
          <cell r="AB729">
            <v>3034136708.4875855</v>
          </cell>
          <cell r="AC729">
            <v>183060</v>
          </cell>
          <cell r="AD729">
            <v>10131049.208156018</v>
          </cell>
        </row>
        <row r="730">
          <cell r="A730">
            <v>101316</v>
          </cell>
          <cell r="B730" t="str">
            <v>PNTM GM MAJOR PROJECTS</v>
          </cell>
          <cell r="C730">
            <v>113139</v>
          </cell>
          <cell r="D730" t="str">
            <v>ADMIN SERVICES COST - MAJOR PROJECTS - TP</v>
          </cell>
          <cell r="E730">
            <v>415002</v>
          </cell>
          <cell r="F730">
            <v>4150</v>
          </cell>
          <cell r="G730" t="str">
            <v>G&amp;A</v>
          </cell>
          <cell r="H730" t="str">
            <v>BASE JV</v>
          </cell>
          <cell r="I730" t="str">
            <v>P&amp;T</v>
          </cell>
          <cell r="J730" t="str">
            <v>GM Nigeria, Operated</v>
          </cell>
          <cell r="K730" t="str">
            <v>GM Nigeria, Operated</v>
          </cell>
          <cell r="L730" t="str">
            <v>Manager, Onshore Nigeria Engineering</v>
          </cell>
          <cell r="M730" t="str">
            <v>MOJEED OKUNADE</v>
          </cell>
          <cell r="N730" t="str">
            <v>MAJOR PROJECTS</v>
          </cell>
          <cell r="O730" t="str">
            <v>AJALA, OLUFEMI</v>
          </cell>
          <cell r="P730" t="str">
            <v>IKECHUKWU.UCHE@SHELL.COM</v>
          </cell>
          <cell r="Q730" t="str">
            <v>OPEX</v>
          </cell>
          <cell r="R730" t="str">
            <v>OPEX</v>
          </cell>
          <cell r="S730" t="str">
            <v>NON SAL</v>
          </cell>
          <cell r="T730" t="str">
            <v>N/A</v>
          </cell>
          <cell r="U730" t="str">
            <v>N/A</v>
          </cell>
          <cell r="V730" t="str">
            <v>N/A</v>
          </cell>
          <cell r="W730" t="str">
            <v>P236.01 Technical Support</v>
          </cell>
          <cell r="X730" t="str">
            <v>S7200 Services</v>
          </cell>
          <cell r="Y730" t="str">
            <v>A2340 Overhead</v>
          </cell>
          <cell r="AB730">
            <v>0</v>
          </cell>
          <cell r="AC730">
            <v>0</v>
          </cell>
          <cell r="AD730">
            <v>0</v>
          </cell>
        </row>
        <row r="731">
          <cell r="A731">
            <v>113174</v>
          </cell>
          <cell r="B731" t="str">
            <v>CX OVERHEADS, TRAVEL &amp; HOTELS</v>
          </cell>
          <cell r="C731">
            <v>113174</v>
          </cell>
          <cell r="D731" t="str">
            <v>OVERHEADS, CORPORATE EXTERNAL AFFAIRS_TRAVEL &amp; HOTELS</v>
          </cell>
          <cell r="E731">
            <v>415002</v>
          </cell>
          <cell r="F731">
            <v>4150</v>
          </cell>
          <cell r="G731" t="str">
            <v>G&amp;A</v>
          </cell>
          <cell r="H731" t="str">
            <v>BASE JV</v>
          </cell>
          <cell r="I731" t="str">
            <v>CC &amp; MD</v>
          </cell>
          <cell r="J731" t="str">
            <v>EXTERNAL RELATIONS</v>
          </cell>
          <cell r="K731" t="str">
            <v>External Relations Manager</v>
          </cell>
          <cell r="L731" t="str">
            <v>ER Nigeria Communications Manager</v>
          </cell>
          <cell r="M731" t="str">
            <v>CHIGBO ENENMO</v>
          </cell>
          <cell r="N731" t="str">
            <v>EXTERNAL RELATIONS</v>
          </cell>
          <cell r="O731" t="str">
            <v>SOKUNBI, ADEOLA</v>
          </cell>
          <cell r="P731" t="str">
            <v>JUDITH.OKAKURO@SHELL.COM</v>
          </cell>
          <cell r="Q731" t="str">
            <v>OPEX</v>
          </cell>
          <cell r="R731" t="str">
            <v>OPEX</v>
          </cell>
          <cell r="S731" t="str">
            <v>NON SAL</v>
          </cell>
          <cell r="T731" t="str">
            <v>N/A</v>
          </cell>
          <cell r="U731" t="str">
            <v>N/A</v>
          </cell>
          <cell r="V731" t="str">
            <v>C_OPSE_OIL_Z11</v>
          </cell>
          <cell r="W731" t="str">
            <v>P236.08 Corporate Affairs, PR, etc.</v>
          </cell>
          <cell r="X731" t="str">
            <v>S7200 Services</v>
          </cell>
          <cell r="Y731" t="str">
            <v>A2340 Overhead</v>
          </cell>
          <cell r="AB731">
            <v>0</v>
          </cell>
          <cell r="AC731">
            <v>0</v>
          </cell>
          <cell r="AD731">
            <v>0</v>
          </cell>
        </row>
        <row r="732">
          <cell r="A732">
            <v>113177</v>
          </cell>
          <cell r="B732" t="str">
            <v>PT ENVIRONMENTAL AFFAIRS -BONNY</v>
          </cell>
          <cell r="C732">
            <v>113177</v>
          </cell>
          <cell r="D732" t="str">
            <v>PTE HSE AND WASTE MGT. (ACCIDENT PREVENTION &amp; INVESTIGATION)</v>
          </cell>
          <cell r="E732">
            <v>415006</v>
          </cell>
          <cell r="F732">
            <v>4150</v>
          </cell>
          <cell r="G732" t="str">
            <v>HSE</v>
          </cell>
          <cell r="H732" t="str">
            <v>BASE JV</v>
          </cell>
          <cell r="I732" t="str">
            <v>PRODUCTION</v>
          </cell>
          <cell r="J732" t="str">
            <v>PRODUCTION</v>
          </cell>
          <cell r="K732" t="str">
            <v>Asset Manager, Swamp East Hub</v>
          </cell>
          <cell r="L732" t="str">
            <v>Bonny Terminal Installation Manager </v>
          </cell>
          <cell r="M732" t="str">
            <v>IRETI OMOTOSO</v>
          </cell>
          <cell r="N732" t="str">
            <v>PRODUCTION</v>
          </cell>
          <cell r="O732" t="str">
            <v>MBANEFO, DUBEM</v>
          </cell>
          <cell r="P732" t="str">
            <v>LEONARD.GAIUS@SHELL.COM</v>
          </cell>
          <cell r="Q732" t="str">
            <v>OPEX</v>
          </cell>
          <cell r="R732" t="str">
            <v>OPEX</v>
          </cell>
          <cell r="S732" t="str">
            <v>NON SAL</v>
          </cell>
          <cell r="T732" t="str">
            <v>N/A</v>
          </cell>
          <cell r="U732" t="str">
            <v>N/A</v>
          </cell>
          <cell r="V732" t="str">
            <v>C_OPSE_OIL_Z11</v>
          </cell>
          <cell r="W732" t="str">
            <v>P231 Production Operations</v>
          </cell>
          <cell r="X732" t="str">
            <v>S7200 Services</v>
          </cell>
          <cell r="Y732" t="str">
            <v>A2110 Production Operations</v>
          </cell>
          <cell r="AB732">
            <v>8750000</v>
          </cell>
          <cell r="AC732">
            <v>0</v>
          </cell>
          <cell r="AD732">
            <v>28688.524590163935</v>
          </cell>
        </row>
        <row r="733">
          <cell r="A733">
            <v>113178</v>
          </cell>
          <cell r="B733" t="str">
            <v>PTW - ENVIRONMENTAL AFFAIRS</v>
          </cell>
          <cell r="C733">
            <v>113178</v>
          </cell>
          <cell r="D733" t="str">
            <v>PTW - ENVIRONMENTAL AFFAIRS (SPILLAGE CLEANUP)</v>
          </cell>
          <cell r="E733">
            <v>415006</v>
          </cell>
          <cell r="F733">
            <v>4150</v>
          </cell>
          <cell r="G733" t="str">
            <v>HSE</v>
          </cell>
          <cell r="H733" t="str">
            <v>BASE JV</v>
          </cell>
          <cell r="I733" t="str">
            <v>PRODUCTION</v>
          </cell>
          <cell r="J733" t="str">
            <v>PRODUCTION</v>
          </cell>
          <cell r="K733" t="str">
            <v>Asset Manager, Swamp West Hub</v>
          </cell>
          <cell r="L733" t="str">
            <v>Forcados Terminal Installation Manager</v>
          </cell>
          <cell r="M733" t="str">
            <v>IRETI OMOTOSO</v>
          </cell>
          <cell r="N733" t="str">
            <v>PRODUCTION</v>
          </cell>
          <cell r="O733" t="str">
            <v>MBANEFO, DUBEM</v>
          </cell>
          <cell r="P733" t="str">
            <v>CHARLES.AKHIDENO@SHELL.COM</v>
          </cell>
          <cell r="Q733" t="str">
            <v>OPEX</v>
          </cell>
          <cell r="R733" t="str">
            <v>OPEX</v>
          </cell>
          <cell r="S733" t="str">
            <v>NON SAL</v>
          </cell>
          <cell r="T733" t="str">
            <v>N/A</v>
          </cell>
          <cell r="U733" t="str">
            <v>N/A</v>
          </cell>
          <cell r="V733" t="str">
            <v>C_OPSE_OIL_Z11</v>
          </cell>
          <cell r="W733" t="str">
            <v>P231 Production Operations</v>
          </cell>
          <cell r="X733" t="str">
            <v>S7200 Services</v>
          </cell>
          <cell r="Y733" t="str">
            <v>A2110 Production Operations</v>
          </cell>
          <cell r="AB733">
            <v>0</v>
          </cell>
          <cell r="AC733">
            <v>78750</v>
          </cell>
          <cell r="AD733">
            <v>78750</v>
          </cell>
        </row>
        <row r="734">
          <cell r="A734">
            <v>105445</v>
          </cell>
          <cell r="B734" t="str">
            <v>PNTM MGR SODA PROJECTS</v>
          </cell>
          <cell r="C734">
            <v>113139</v>
          </cell>
          <cell r="D734" t="str">
            <v>ADMIN SERVICES COST - MAJOR PROJECTS - TP</v>
          </cell>
          <cell r="E734">
            <v>415002</v>
          </cell>
          <cell r="F734">
            <v>4150</v>
          </cell>
          <cell r="G734" t="str">
            <v>G&amp;A</v>
          </cell>
          <cell r="H734" t="str">
            <v>BASE JV</v>
          </cell>
          <cell r="I734" t="str">
            <v>P&amp;T</v>
          </cell>
          <cell r="J734" t="str">
            <v>GM Nigeria, Operated</v>
          </cell>
          <cell r="K734" t="str">
            <v>GM Nigeria, Operated</v>
          </cell>
          <cell r="L734" t="str">
            <v>Manager, Onshore Nigeria Engineering</v>
          </cell>
          <cell r="M734" t="str">
            <v>MOJEED OKUNADE</v>
          </cell>
          <cell r="N734" t="str">
            <v>MAJOR PROJECTS</v>
          </cell>
          <cell r="O734" t="str">
            <v>AJALA, OLUFEMI</v>
          </cell>
          <cell r="P734" t="str">
            <v>IKECHUKWU.UCHE@SHELL.COM</v>
          </cell>
          <cell r="Q734" t="str">
            <v>OPEX</v>
          </cell>
          <cell r="R734" t="str">
            <v>OPEX</v>
          </cell>
          <cell r="S734" t="str">
            <v>NON SAL</v>
          </cell>
          <cell r="T734" t="str">
            <v>N/A</v>
          </cell>
          <cell r="U734" t="str">
            <v>N/A</v>
          </cell>
          <cell r="V734" t="str">
            <v>N/A</v>
          </cell>
          <cell r="W734" t="str">
            <v>P236.01 Technical Support</v>
          </cell>
          <cell r="X734" t="str">
            <v>S7200 Services</v>
          </cell>
          <cell r="Y734" t="str">
            <v>A2340 Overhead</v>
          </cell>
          <cell r="AB734">
            <v>0</v>
          </cell>
          <cell r="AC734">
            <v>0</v>
          </cell>
          <cell r="AD734">
            <v>0</v>
          </cell>
        </row>
        <row r="735">
          <cell r="A735">
            <v>113180</v>
          </cell>
          <cell r="B735" t="str">
            <v>OVERHEADS FACILITIES &amp; LOGISTICS- REGIONAL DISCIPLINE ADVISER</v>
          </cell>
          <cell r="C735">
            <v>113180</v>
          </cell>
          <cell r="D735" t="str">
            <v>OVERHEADS FACILITIES &amp; LOGISTICS- REGIONAL DISCIPLINE ADVISER</v>
          </cell>
          <cell r="E735">
            <v>415002</v>
          </cell>
          <cell r="F735">
            <v>4150</v>
          </cell>
          <cell r="G735" t="str">
            <v>G&amp;A</v>
          </cell>
          <cell r="H735" t="str">
            <v>BASE JV</v>
          </cell>
          <cell r="I735" t="str">
            <v>P&amp;T</v>
          </cell>
          <cell r="J735" t="str">
            <v>GM Nigeria, Operated</v>
          </cell>
          <cell r="K735" t="str">
            <v>GM Nigeria, Operated</v>
          </cell>
          <cell r="L735" t="str">
            <v>Manager, Onshore Nigeria Engineering</v>
          </cell>
          <cell r="M735" t="str">
            <v>MOJEED OKUNADE</v>
          </cell>
          <cell r="N735" t="str">
            <v>ENGINEERING</v>
          </cell>
          <cell r="O735" t="str">
            <v>EBEM, MARCEL</v>
          </cell>
          <cell r="P735" t="str">
            <v>CHIBUZO.ONUMADU@SHELL.COM</v>
          </cell>
          <cell r="Q735" t="str">
            <v>OPEX</v>
          </cell>
          <cell r="R735" t="str">
            <v>OPEX</v>
          </cell>
          <cell r="S735" t="str">
            <v>NON SAL</v>
          </cell>
          <cell r="T735" t="str">
            <v>N/A</v>
          </cell>
          <cell r="U735" t="str">
            <v>N/A</v>
          </cell>
          <cell r="V735" t="str">
            <v>N/A</v>
          </cell>
          <cell r="W735" t="str">
            <v>P236.01 Technical Support</v>
          </cell>
          <cell r="X735" t="str">
            <v>S7200 Services</v>
          </cell>
          <cell r="Y735" t="str">
            <v>A2340 Overhead</v>
          </cell>
          <cell r="AB735">
            <v>0</v>
          </cell>
          <cell r="AC735">
            <v>0</v>
          </cell>
          <cell r="AD735">
            <v>0</v>
          </cell>
        </row>
        <row r="736">
          <cell r="A736">
            <v>113181</v>
          </cell>
          <cell r="B736" t="str">
            <v>OVERHEADS, ITG INFORMATION TECHNOLOGY MANAGER -TECHNICAL COMPETENCE &amp; PROFESSIONAL DEVELOPMENT(STA)</v>
          </cell>
          <cell r="C736">
            <v>113181</v>
          </cell>
          <cell r="D736" t="str">
            <v>OVERHEADS, ITG INFORMATION TECHNOLOGY MANAGER -TECHNICAL COMPETENCE &amp; PROFESSIONAL DEVELOPMENT(STA)</v>
          </cell>
          <cell r="E736">
            <v>415002</v>
          </cell>
          <cell r="F736">
            <v>4150</v>
          </cell>
          <cell r="G736" t="str">
            <v>G&amp;A</v>
          </cell>
          <cell r="H736" t="str">
            <v>BASE JV</v>
          </cell>
          <cell r="I736" t="str">
            <v>FINANCE</v>
          </cell>
          <cell r="J736" t="str">
            <v>IM &amp; IT</v>
          </cell>
          <cell r="K736" t="str">
            <v>IM&amp;IT Manager Nigeria &amp; Gabon</v>
          </cell>
          <cell r="L736" t="str">
            <v>JV Interface Manager</v>
          </cell>
          <cell r="M736" t="str">
            <v>CHIGBO ENENMO</v>
          </cell>
          <cell r="N736" t="str">
            <v>FINANCE/IT</v>
          </cell>
          <cell r="O736" t="str">
            <v>ONAMUSI, ADERONKE</v>
          </cell>
          <cell r="P736" t="str">
            <v>kola.oyelowo@shell.com</v>
          </cell>
          <cell r="Q736" t="str">
            <v>OPEX</v>
          </cell>
          <cell r="R736" t="str">
            <v>OPEX</v>
          </cell>
          <cell r="S736" t="str">
            <v>NON SAL</v>
          </cell>
          <cell r="T736" t="str">
            <v>N/A</v>
          </cell>
          <cell r="U736" t="str">
            <v>N/A</v>
          </cell>
          <cell r="V736" t="str">
            <v>C_OPSE_OIL_Z11</v>
          </cell>
          <cell r="W736" t="str">
            <v>P236.03 IT</v>
          </cell>
          <cell r="X736" t="str">
            <v>S7200 Services</v>
          </cell>
          <cell r="Y736" t="str">
            <v>A2340 Overhead</v>
          </cell>
          <cell r="AB736">
            <v>10621080</v>
          </cell>
          <cell r="AC736">
            <v>107720</v>
          </cell>
          <cell r="AD736">
            <v>142543.21311475409</v>
          </cell>
        </row>
        <row r="737">
          <cell r="A737">
            <v>113182</v>
          </cell>
          <cell r="B737" t="str">
            <v>INTERNAL COMMUNICATIONS &amp; PUBLICATIONS</v>
          </cell>
          <cell r="C737">
            <v>113182</v>
          </cell>
          <cell r="D737" t="str">
            <v>CORPORATE COMMUNICATION_TRAVEL&amp; HOTEL</v>
          </cell>
          <cell r="E737">
            <v>415002</v>
          </cell>
          <cell r="F737">
            <v>4150</v>
          </cell>
          <cell r="G737" t="str">
            <v>CDPA</v>
          </cell>
          <cell r="H737" t="str">
            <v>BASE JV</v>
          </cell>
          <cell r="I737" t="str">
            <v>CC &amp; MD</v>
          </cell>
          <cell r="J737" t="str">
            <v>EXTERNAL RELATIONS</v>
          </cell>
          <cell r="K737" t="str">
            <v>External Relations Manager</v>
          </cell>
          <cell r="L737" t="str">
            <v>ER Nigeria Communications Manager</v>
          </cell>
          <cell r="M737" t="str">
            <v>CHIGBO ENENMO</v>
          </cell>
          <cell r="N737" t="str">
            <v>EXTERNAL RELATIONS</v>
          </cell>
          <cell r="O737" t="str">
            <v>SOKUNBI, ADEOLA</v>
          </cell>
          <cell r="P737" t="str">
            <v>ADAOBI.ONIWINDE@SHELL.COM</v>
          </cell>
          <cell r="Q737" t="str">
            <v>OPEX</v>
          </cell>
          <cell r="R737" t="str">
            <v>OPEX</v>
          </cell>
          <cell r="S737" t="str">
            <v>NON SAL</v>
          </cell>
          <cell r="T737" t="str">
            <v>N/A</v>
          </cell>
          <cell r="U737" t="str">
            <v>N/A</v>
          </cell>
          <cell r="V737" t="str">
            <v>C_OPSE_OIL_Z11</v>
          </cell>
          <cell r="W737" t="str">
            <v>P236.08 Corporate Affairs, PR, etc.</v>
          </cell>
          <cell r="X737" t="str">
            <v>S7200 Services</v>
          </cell>
          <cell r="Y737" t="str">
            <v>A2340 Overhead</v>
          </cell>
          <cell r="AB737">
            <v>21649000</v>
          </cell>
          <cell r="AC737">
            <v>0</v>
          </cell>
          <cell r="AD737">
            <v>70980.327868852459</v>
          </cell>
        </row>
        <row r="738">
          <cell r="A738">
            <v>113184</v>
          </cell>
          <cell r="B738" t="str">
            <v>GENERAL OVERHEADS OKOLOMA</v>
          </cell>
          <cell r="C738">
            <v>113184</v>
          </cell>
          <cell r="D738" t="str">
            <v>AFAM GRF OPERATION OVERHEADS (ADMIN SERVICES COST)</v>
          </cell>
          <cell r="E738">
            <v>414003</v>
          </cell>
          <cell r="F738">
            <v>4140</v>
          </cell>
          <cell r="G738" t="str">
            <v>GAS</v>
          </cell>
          <cell r="H738" t="str">
            <v>DOMGAS/IPP</v>
          </cell>
          <cell r="I738" t="str">
            <v>PRODUCTION</v>
          </cell>
          <cell r="J738" t="str">
            <v>PRODUCTION</v>
          </cell>
          <cell r="K738" t="str">
            <v>Asset Manager, Land East Hub</v>
          </cell>
          <cell r="L738" t="str">
            <v>Asset Management Integration Lead</v>
          </cell>
          <cell r="M738" t="str">
            <v>IRETI OMOTOSO</v>
          </cell>
          <cell r="N738" t="str">
            <v>PRODUCTION</v>
          </cell>
          <cell r="O738" t="str">
            <v>ADEDIRAN, ADEWALE</v>
          </cell>
          <cell r="P738" t="str">
            <v>DENNIS.ONYEBUCHIE@SHELL.COM</v>
          </cell>
          <cell r="Q738" t="str">
            <v>OPEX</v>
          </cell>
          <cell r="R738" t="str">
            <v>OPEX</v>
          </cell>
          <cell r="S738" t="str">
            <v>NON SAL</v>
          </cell>
          <cell r="T738" t="str">
            <v>N/A</v>
          </cell>
          <cell r="U738" t="str">
            <v>N/A</v>
          </cell>
          <cell r="V738" t="str">
            <v>C_OPSE_OIL_Z11</v>
          </cell>
          <cell r="W738" t="str">
            <v>P234 Power Operations</v>
          </cell>
          <cell r="X738" t="str">
            <v>S7200 Services</v>
          </cell>
          <cell r="Y738" t="str">
            <v>A2110 Production Operations</v>
          </cell>
          <cell r="AB738">
            <v>8669381.9976399001</v>
          </cell>
          <cell r="AC738">
            <v>0</v>
          </cell>
          <cell r="AD738">
            <v>28424.203270950493</v>
          </cell>
        </row>
        <row r="739">
          <cell r="A739">
            <v>113185</v>
          </cell>
          <cell r="B739" t="str">
            <v>OVERHEADS FACILITIES &amp; LOGISTICS- CONCEPT ENGINEERING</v>
          </cell>
          <cell r="C739">
            <v>113185</v>
          </cell>
          <cell r="D739" t="str">
            <v>OVERHEADS FACILITIES &amp; LOGISTICS- CONCEPT ENGINEERING</v>
          </cell>
          <cell r="E739">
            <v>415002</v>
          </cell>
          <cell r="F739">
            <v>4150</v>
          </cell>
          <cell r="G739" t="str">
            <v>G&amp;A</v>
          </cell>
          <cell r="H739" t="str">
            <v>BASE JV</v>
          </cell>
          <cell r="I739" t="str">
            <v>DEVELOPMENT</v>
          </cell>
          <cell r="J739" t="str">
            <v>GM Nigeria, Operated</v>
          </cell>
          <cell r="K739" t="str">
            <v>GM Nigeria, Operated</v>
          </cell>
          <cell r="L739" t="str">
            <v>Discipline Lead Process Engr</v>
          </cell>
          <cell r="M739" t="str">
            <v>MOJEED OKUNADE</v>
          </cell>
          <cell r="N739" t="str">
            <v>DEVELOPMENT</v>
          </cell>
          <cell r="O739" t="str">
            <v>ENONCHE, VANESSA</v>
          </cell>
          <cell r="P739" t="str">
            <v>TARRYLA.NNOAHAM@SHELL.COM</v>
          </cell>
          <cell r="Q739" t="str">
            <v>OPEX</v>
          </cell>
          <cell r="R739" t="str">
            <v>OPEX</v>
          </cell>
          <cell r="S739" t="str">
            <v>NON SAL</v>
          </cell>
          <cell r="T739" t="str">
            <v>N/A</v>
          </cell>
          <cell r="U739" t="str">
            <v>N/A</v>
          </cell>
          <cell r="V739" t="str">
            <v>C_OPSE_OIL_Z11</v>
          </cell>
          <cell r="W739" t="str">
            <v>P236.01 Technical Support</v>
          </cell>
          <cell r="X739" t="str">
            <v>S7200 Services</v>
          </cell>
          <cell r="Y739" t="str">
            <v>A2340 Overhead</v>
          </cell>
          <cell r="AB739">
            <v>6449000</v>
          </cell>
          <cell r="AC739">
            <v>1326</v>
          </cell>
          <cell r="AD739">
            <v>22470.262295081964</v>
          </cell>
        </row>
        <row r="740">
          <cell r="A740">
            <v>113187</v>
          </cell>
          <cell r="B740" t="str">
            <v>OVERHEADS FACILITIES &amp; LOGISTICS- SURFACE ENGINEERING</v>
          </cell>
          <cell r="C740">
            <v>113187</v>
          </cell>
          <cell r="D740" t="str">
            <v>OVERHEADS FACILITIES &amp; LOGISTICS- SURFACE ENGINEERING</v>
          </cell>
          <cell r="E740">
            <v>415002</v>
          </cell>
          <cell r="F740">
            <v>4150</v>
          </cell>
          <cell r="G740" t="str">
            <v>G&amp;A</v>
          </cell>
          <cell r="H740" t="str">
            <v>BASE JV</v>
          </cell>
          <cell r="I740" t="str">
            <v>P&amp;T</v>
          </cell>
          <cell r="J740" t="str">
            <v>GM Nigeria, Operated</v>
          </cell>
          <cell r="K740" t="str">
            <v>GM Nigeria, Operated</v>
          </cell>
          <cell r="L740" t="str">
            <v>Manager, Onshore Nigeria Engineering</v>
          </cell>
          <cell r="M740" t="str">
            <v>MOJEED OKUNADE</v>
          </cell>
          <cell r="N740" t="str">
            <v>ENGINEERING</v>
          </cell>
          <cell r="O740" t="str">
            <v>EBEM, MARCEL</v>
          </cell>
          <cell r="P740" t="str">
            <v>CHIBUZO.ONUMADU@SHELL.COM</v>
          </cell>
          <cell r="Q740" t="str">
            <v>OPEX</v>
          </cell>
          <cell r="R740" t="str">
            <v>OPEX</v>
          </cell>
          <cell r="S740" t="str">
            <v>NON SAL</v>
          </cell>
          <cell r="T740" t="str">
            <v>N/A</v>
          </cell>
          <cell r="U740" t="str">
            <v>N/A</v>
          </cell>
          <cell r="V740" t="str">
            <v>N/A</v>
          </cell>
          <cell r="W740" t="str">
            <v>P236.01 Technical Support</v>
          </cell>
          <cell r="X740" t="str">
            <v>S7200 Services</v>
          </cell>
          <cell r="Y740" t="str">
            <v>A2340 Overhead</v>
          </cell>
          <cell r="AB740">
            <v>0</v>
          </cell>
          <cell r="AC740">
            <v>0</v>
          </cell>
          <cell r="AD740">
            <v>0</v>
          </cell>
        </row>
        <row r="741">
          <cell r="A741">
            <v>108138</v>
          </cell>
          <cell r="B741" t="str">
            <v xml:space="preserve">PTP/O PROJECTS - OPERATED NG01          </v>
          </cell>
          <cell r="C741">
            <v>113139</v>
          </cell>
          <cell r="D741" t="str">
            <v>ADMIN SERVICES COST - MAJOR PROJECTS - TP</v>
          </cell>
          <cell r="E741">
            <v>415002</v>
          </cell>
          <cell r="F741">
            <v>4150</v>
          </cell>
          <cell r="G741" t="str">
            <v>G&amp;A</v>
          </cell>
          <cell r="H741" t="str">
            <v>BASE JV</v>
          </cell>
          <cell r="I741" t="str">
            <v>P&amp;T</v>
          </cell>
          <cell r="J741" t="str">
            <v>GM Nigeria, Operated</v>
          </cell>
          <cell r="K741" t="str">
            <v>GM Nigeria, Operated</v>
          </cell>
          <cell r="L741" t="str">
            <v>Manager, Onshore Nigeria Engineering</v>
          </cell>
          <cell r="M741" t="str">
            <v>MOJEED OKUNADE</v>
          </cell>
          <cell r="N741" t="str">
            <v>MAJOR PROJECTS</v>
          </cell>
          <cell r="O741" t="str">
            <v>AJALA, OLUFEMI</v>
          </cell>
          <cell r="P741" t="str">
            <v>IKECHUKWU.UCHE@SHELL.COM</v>
          </cell>
          <cell r="Q741" t="str">
            <v>OPEX</v>
          </cell>
          <cell r="R741" t="str">
            <v>OPEX</v>
          </cell>
          <cell r="S741" t="str">
            <v>NON SAL</v>
          </cell>
          <cell r="T741" t="str">
            <v>N/A</v>
          </cell>
          <cell r="U741" t="str">
            <v>N/A</v>
          </cell>
          <cell r="V741" t="str">
            <v>N/A</v>
          </cell>
          <cell r="W741" t="str">
            <v>P236.01 Technical Support</v>
          </cell>
          <cell r="X741" t="str">
            <v>S7200 Services</v>
          </cell>
          <cell r="Y741" t="str">
            <v>A2340 Overhead</v>
          </cell>
          <cell r="AB741">
            <v>0</v>
          </cell>
          <cell r="AC741">
            <v>0</v>
          </cell>
          <cell r="AD741">
            <v>0</v>
          </cell>
        </row>
        <row r="742">
          <cell r="A742">
            <v>113189</v>
          </cell>
          <cell r="B742" t="str">
            <v xml:space="preserve">LABOUR CONTRACTOR- SURFACE ENGINEERING  </v>
          </cell>
          <cell r="C742">
            <v>113189</v>
          </cell>
          <cell r="D742" t="str">
            <v xml:space="preserve">LABOUR CONTRACTOR- SURFACE ENGINEERING  </v>
          </cell>
          <cell r="E742">
            <v>415004</v>
          </cell>
          <cell r="F742">
            <v>4150</v>
          </cell>
          <cell r="G742" t="str">
            <v>G&amp;A</v>
          </cell>
          <cell r="H742" t="str">
            <v>BASE JV</v>
          </cell>
          <cell r="I742" t="str">
            <v>P&amp;T</v>
          </cell>
          <cell r="J742" t="str">
            <v>GM Nigeria, Operated</v>
          </cell>
          <cell r="K742" t="str">
            <v>GM Nigeria, Operated</v>
          </cell>
          <cell r="L742" t="str">
            <v>Manager, Onshore Nigeria Engineering</v>
          </cell>
          <cell r="M742" t="str">
            <v>MOJEED OKUNADE</v>
          </cell>
          <cell r="N742" t="str">
            <v>ENGINEERING</v>
          </cell>
          <cell r="O742" t="str">
            <v>EBEM, MARCEL</v>
          </cell>
          <cell r="P742" t="str">
            <v>CHIBUZO.ONUMADU@SHELL.COM</v>
          </cell>
          <cell r="Q742" t="str">
            <v>OPEX</v>
          </cell>
          <cell r="R742" t="str">
            <v>OPEX</v>
          </cell>
          <cell r="S742" t="str">
            <v>NON SAL</v>
          </cell>
          <cell r="T742" t="str">
            <v>N/A</v>
          </cell>
          <cell r="U742" t="str">
            <v>N/A</v>
          </cell>
          <cell r="V742" t="str">
            <v>C_OPSE_OIL_Z11</v>
          </cell>
          <cell r="W742" t="str">
            <v>P236.01 Technical Support</v>
          </cell>
          <cell r="X742" t="str">
            <v>S7200 Services</v>
          </cell>
          <cell r="Y742" t="str">
            <v>A2340 Overhead</v>
          </cell>
          <cell r="AB742">
            <v>9224000</v>
          </cell>
          <cell r="AC742">
            <v>29640</v>
          </cell>
          <cell r="AD742">
            <v>59882.62295081967</v>
          </cell>
        </row>
        <row r="743">
          <cell r="A743">
            <v>113192</v>
          </cell>
          <cell r="B743" t="str">
            <v>OVERHEADS IAEG JV AUDIT_TRAVEL &amp; HOTEL</v>
          </cell>
          <cell r="C743">
            <v>113192</v>
          </cell>
          <cell r="D743" t="str">
            <v>OVERHEADS IAEG JV AUDIT_TRAVEL &amp; HOTEL</v>
          </cell>
          <cell r="E743">
            <v>415002</v>
          </cell>
          <cell r="F743">
            <v>4150</v>
          </cell>
          <cell r="G743" t="str">
            <v>G&amp;A</v>
          </cell>
          <cell r="H743" t="str">
            <v>BASE JV</v>
          </cell>
          <cell r="I743" t="str">
            <v>FINANCE</v>
          </cell>
          <cell r="J743" t="str">
            <v>FINANCE</v>
          </cell>
          <cell r="K743" t="str">
            <v>Audit Manager Nigeria &amp; Gabon</v>
          </cell>
          <cell r="L743" t="str">
            <v>Head NCD, SPDC</v>
          </cell>
          <cell r="M743" t="str">
            <v>CHIGBO ENENMO</v>
          </cell>
          <cell r="N743" t="str">
            <v>FINANCE</v>
          </cell>
          <cell r="O743" t="str">
            <v>AJILIMA- ISAAC, HAWA</v>
          </cell>
          <cell r="P743" t="str">
            <v>CATHERINE.EZENWANI@SHELL.COM</v>
          </cell>
          <cell r="Q743" t="str">
            <v>OPEX</v>
          </cell>
          <cell r="R743" t="str">
            <v>OPEX</v>
          </cell>
          <cell r="S743" t="str">
            <v>NON SAL</v>
          </cell>
          <cell r="T743" t="str">
            <v>N/A</v>
          </cell>
          <cell r="U743" t="str">
            <v>N/A</v>
          </cell>
          <cell r="V743" t="str">
            <v>C_OPSE_OIL_Z11</v>
          </cell>
          <cell r="W743" t="str">
            <v>P236.06 Finance and Taxation</v>
          </cell>
          <cell r="X743" t="str">
            <v>S7200 Services</v>
          </cell>
          <cell r="Y743" t="str">
            <v>A2340 Overhead</v>
          </cell>
          <cell r="AB743">
            <v>25457600</v>
          </cell>
          <cell r="AC743">
            <v>29400</v>
          </cell>
          <cell r="AD743">
            <v>112867.54098360655</v>
          </cell>
        </row>
        <row r="744">
          <cell r="A744">
            <v>113193</v>
          </cell>
          <cell r="B744" t="str">
            <v>OVERHEADS REGIONAL LEARNING_ADMIN COST</v>
          </cell>
          <cell r="C744">
            <v>113193</v>
          </cell>
          <cell r="D744" t="str">
            <v>OVERHEADS REGIONAL LEARNING_ADMIN COST</v>
          </cell>
          <cell r="E744">
            <v>415002</v>
          </cell>
          <cell r="F744">
            <v>4150</v>
          </cell>
          <cell r="G744" t="str">
            <v>G&amp;A</v>
          </cell>
          <cell r="H744" t="str">
            <v>BASE JV</v>
          </cell>
          <cell r="I744" t="str">
            <v>HR</v>
          </cell>
          <cell r="J744" t="str">
            <v>HR</v>
          </cell>
          <cell r="K744" t="str">
            <v>Manager Learning Sub Saharan Africa</v>
          </cell>
          <cell r="L744" t="str">
            <v>Manager Learning UIO</v>
          </cell>
          <cell r="M744" t="str">
            <v>CHIGBO ENENMO</v>
          </cell>
          <cell r="N744" t="str">
            <v>HR</v>
          </cell>
          <cell r="O744" t="str">
            <v>AJILIMA- ISAAC, HAWA</v>
          </cell>
          <cell r="P744" t="str">
            <v>JOBSON.GWATANA@SHELL.COM</v>
          </cell>
          <cell r="Q744" t="str">
            <v>OPEX</v>
          </cell>
          <cell r="R744" t="str">
            <v>OPEX</v>
          </cell>
          <cell r="S744" t="str">
            <v>NON SAL</v>
          </cell>
          <cell r="T744" t="str">
            <v>N/A</v>
          </cell>
          <cell r="U744" t="str">
            <v>N/A</v>
          </cell>
          <cell r="V744" t="str">
            <v>C_OPSE_OIL_Z11</v>
          </cell>
          <cell r="W744" t="str">
            <v>P236.04 HR</v>
          </cell>
          <cell r="X744" t="str">
            <v>S7200 Services</v>
          </cell>
          <cell r="Y744" t="str">
            <v>A2340 Overhead</v>
          </cell>
          <cell r="AB744">
            <v>25067937.57</v>
          </cell>
          <cell r="AC744">
            <v>200</v>
          </cell>
          <cell r="AD744">
            <v>82389.959245901642</v>
          </cell>
        </row>
        <row r="745">
          <cell r="A745">
            <v>108139</v>
          </cell>
          <cell r="B745" t="str">
            <v xml:space="preserve">PTP/D PROJECTS - DEEPWATER NG01         </v>
          </cell>
          <cell r="C745">
            <v>113139</v>
          </cell>
          <cell r="D745" t="str">
            <v>ADMIN SERVICES COST - MAJOR PROJECTS - TP</v>
          </cell>
          <cell r="E745">
            <v>415002</v>
          </cell>
          <cell r="F745">
            <v>4150</v>
          </cell>
          <cell r="G745" t="str">
            <v>G&amp;A</v>
          </cell>
          <cell r="H745" t="str">
            <v>BASE JV</v>
          </cell>
          <cell r="I745" t="str">
            <v>P&amp;T</v>
          </cell>
          <cell r="J745" t="str">
            <v>GM Nigeria, Operated</v>
          </cell>
          <cell r="K745" t="str">
            <v>GM Nigeria, Operated</v>
          </cell>
          <cell r="L745" t="str">
            <v>Manager, Onshore Nigeria Engineering</v>
          </cell>
          <cell r="M745" t="str">
            <v>MOJEED OKUNADE</v>
          </cell>
          <cell r="N745" t="str">
            <v>MAJOR PROJECTS</v>
          </cell>
          <cell r="O745" t="str">
            <v>AJALA, OLUFEMI</v>
          </cell>
          <cell r="P745" t="str">
            <v>IKECHUKWU.UCHE@SHELL.COM</v>
          </cell>
          <cell r="Q745" t="str">
            <v>OPEX</v>
          </cell>
          <cell r="R745" t="str">
            <v>OPEX</v>
          </cell>
          <cell r="S745" t="str">
            <v>NON SAL</v>
          </cell>
          <cell r="T745" t="str">
            <v>N/A</v>
          </cell>
          <cell r="U745" t="str">
            <v>N/A</v>
          </cell>
          <cell r="V745" t="str">
            <v>N/A</v>
          </cell>
          <cell r="W745" t="str">
            <v>P236.01 Technical Support</v>
          </cell>
          <cell r="X745" t="str">
            <v>S7200 Services</v>
          </cell>
          <cell r="Y745" t="str">
            <v>A2340 Overhead</v>
          </cell>
          <cell r="AB745">
            <v>0</v>
          </cell>
          <cell r="AC745">
            <v>0</v>
          </cell>
          <cell r="AD745">
            <v>0</v>
          </cell>
        </row>
        <row r="746">
          <cell r="A746">
            <v>113195</v>
          </cell>
          <cell r="B746" t="str">
            <v>PEC POLLUTION CLEAN UP</v>
          </cell>
          <cell r="C746">
            <v>113195</v>
          </cell>
          <cell r="D746" t="str">
            <v>PCE POLLUTION CLEANUP - LOGISTICS (ACCIDENT PREVENTION &amp; INVESTIGATION)</v>
          </cell>
          <cell r="E746">
            <v>415006</v>
          </cell>
          <cell r="F746">
            <v>4150</v>
          </cell>
          <cell r="G746" t="str">
            <v>HSE</v>
          </cell>
          <cell r="H746" t="str">
            <v>BASE JV</v>
          </cell>
          <cell r="I746" t="str">
            <v>PRODUCTION</v>
          </cell>
          <cell r="J746" t="str">
            <v>PRODUCTION</v>
          </cell>
          <cell r="K746" t="str">
            <v>Asset Manager, Swamp East Hub</v>
          </cell>
          <cell r="L746" t="str">
            <v>Asset Management Integration Lead</v>
          </cell>
          <cell r="M746" t="str">
            <v>IRETI OMOTOSO</v>
          </cell>
          <cell r="N746" t="str">
            <v>PRODUCTION</v>
          </cell>
          <cell r="O746" t="str">
            <v>AZUBUIKE, JOHN</v>
          </cell>
          <cell r="P746" t="str">
            <v>JACOB.OGOGO@SHELL.COM</v>
          </cell>
          <cell r="Q746" t="str">
            <v>OPEX</v>
          </cell>
          <cell r="R746" t="str">
            <v>OPEX</v>
          </cell>
          <cell r="S746" t="str">
            <v>NON SAL</v>
          </cell>
          <cell r="T746" t="str">
            <v>N/A</v>
          </cell>
          <cell r="U746" t="str">
            <v>N/A</v>
          </cell>
          <cell r="V746" t="str">
            <v>C_OPSE_OIL_Z11</v>
          </cell>
          <cell r="W746" t="str">
            <v>P244.01 Other Production Expenses</v>
          </cell>
          <cell r="X746" t="str">
            <v>S7200 Services</v>
          </cell>
          <cell r="Y746" t="str">
            <v>A2340 Overhead</v>
          </cell>
          <cell r="AB746">
            <v>0</v>
          </cell>
          <cell r="AC746">
            <v>3740</v>
          </cell>
          <cell r="AD746">
            <v>3740</v>
          </cell>
        </row>
        <row r="747">
          <cell r="A747">
            <v>113196</v>
          </cell>
          <cell r="B747" t="str">
            <v>PN PP PIPELINE SYSTEMS</v>
          </cell>
          <cell r="C747">
            <v>113196</v>
          </cell>
          <cell r="D747" t="str">
            <v>PN PP PIPELINE SYSTEMS (HOTELS AND TRAVEL)</v>
          </cell>
          <cell r="E747">
            <v>415002</v>
          </cell>
          <cell r="F747">
            <v>4150</v>
          </cell>
          <cell r="G747" t="str">
            <v>G&amp;A</v>
          </cell>
          <cell r="H747" t="str">
            <v>BASE JV</v>
          </cell>
          <cell r="I747" t="str">
            <v>PRODUCTION</v>
          </cell>
          <cell r="J747" t="str">
            <v>PRODUCTION</v>
          </cell>
          <cell r="K747" t="str">
            <v>Pipeline Asset Manager</v>
          </cell>
          <cell r="L747" t="str">
            <v xml:space="preserve">	Production Support Manager                                                          </v>
          </cell>
          <cell r="M747" t="str">
            <v>IRETI OMOTOSO</v>
          </cell>
          <cell r="N747" t="str">
            <v>PRODUCTION</v>
          </cell>
          <cell r="O747" t="str">
            <v>AGUEGBOH, OBIORA</v>
          </cell>
          <cell r="P747" t="str">
            <v>JOHN.OKOJIE@SHELL.COM</v>
          </cell>
          <cell r="Q747" t="str">
            <v>OPEX</v>
          </cell>
          <cell r="R747" t="str">
            <v>OPEX</v>
          </cell>
          <cell r="S747" t="str">
            <v>NON SAL</v>
          </cell>
          <cell r="T747" t="str">
            <v>N/A</v>
          </cell>
          <cell r="U747" t="str">
            <v>N/A</v>
          </cell>
          <cell r="V747" t="str">
            <v>N/A</v>
          </cell>
          <cell r="W747" t="str">
            <v>P231 Production Operations</v>
          </cell>
          <cell r="X747" t="str">
            <v>S7200 Services</v>
          </cell>
          <cell r="Y747" t="str">
            <v>A2110 Production Operations</v>
          </cell>
          <cell r="AB747">
            <v>0</v>
          </cell>
          <cell r="AC747">
            <v>0</v>
          </cell>
          <cell r="AD747">
            <v>0</v>
          </cell>
        </row>
        <row r="748">
          <cell r="A748">
            <v>113197</v>
          </cell>
          <cell r="B748" t="str">
            <v>PNPT GENERAL OVERHEAD</v>
          </cell>
          <cell r="C748">
            <v>113197</v>
          </cell>
          <cell r="D748" t="str">
            <v>PNPT GENERAL OVERHEAD (H&amp;T) (HOTELS AND TRAVEL)</v>
          </cell>
          <cell r="E748">
            <v>415002</v>
          </cell>
          <cell r="F748">
            <v>4150</v>
          </cell>
          <cell r="G748" t="str">
            <v>G&amp;A</v>
          </cell>
          <cell r="H748" t="str">
            <v>BASE JV</v>
          </cell>
          <cell r="I748" t="str">
            <v>PRODUCTION</v>
          </cell>
          <cell r="J748" t="str">
            <v>PRODUCTION</v>
          </cell>
          <cell r="K748" t="str">
            <v>Asset Manager, Swamp East Hub</v>
          </cell>
          <cell r="L748" t="str">
            <v>Bonny Terminal Installation Manager </v>
          </cell>
          <cell r="M748" t="str">
            <v>IRETI OMOTOSO</v>
          </cell>
          <cell r="N748" t="str">
            <v>PRODUCTION</v>
          </cell>
          <cell r="O748" t="str">
            <v>MBANEFO, DUBEM</v>
          </cell>
          <cell r="P748" t="str">
            <v>ANTHONY.I.OBI@SHELL.COM</v>
          </cell>
          <cell r="Q748" t="str">
            <v>OPEX</v>
          </cell>
          <cell r="R748" t="str">
            <v>OPEX</v>
          </cell>
          <cell r="S748" t="str">
            <v>NON SAL</v>
          </cell>
          <cell r="T748" t="str">
            <v>N/A</v>
          </cell>
          <cell r="U748" t="str">
            <v>N/A</v>
          </cell>
          <cell r="V748" t="str">
            <v>C_OPSE_OIL_Z11</v>
          </cell>
          <cell r="W748" t="str">
            <v>P231 Production Operations</v>
          </cell>
          <cell r="X748" t="str">
            <v>S7200 Services</v>
          </cell>
          <cell r="Y748" t="str">
            <v>A2110 Production Operations</v>
          </cell>
          <cell r="AB748">
            <v>17991950</v>
          </cell>
          <cell r="AC748">
            <v>0</v>
          </cell>
          <cell r="AD748">
            <v>58990</v>
          </cell>
        </row>
        <row r="749">
          <cell r="A749">
            <v>113202</v>
          </cell>
          <cell r="B749" t="str">
            <v>AFAM POWER GENERAL O/H - ICT INFRASTUCTURE</v>
          </cell>
          <cell r="C749">
            <v>113202</v>
          </cell>
          <cell r="D749" t="str">
            <v>AFAM OVERHEAD - ICT (ICT - INFRASTRUCTURE)</v>
          </cell>
          <cell r="E749">
            <v>414003</v>
          </cell>
          <cell r="F749">
            <v>4140</v>
          </cell>
          <cell r="G749" t="str">
            <v>GAS</v>
          </cell>
          <cell r="H749" t="str">
            <v>DOMGAS/IPP</v>
          </cell>
          <cell r="I749" t="str">
            <v>PRODUCTION</v>
          </cell>
          <cell r="J749" t="str">
            <v>PRODUCTION</v>
          </cell>
          <cell r="K749" t="str">
            <v>Asset Manager, Land East Hub (AFAM)</v>
          </cell>
          <cell r="L749" t="str">
            <v>Operations Manager Afam Power Plant</v>
          </cell>
          <cell r="M749" t="str">
            <v>IRETI OMOTOSO</v>
          </cell>
          <cell r="N749" t="str">
            <v>PRODUCTION</v>
          </cell>
          <cell r="O749" t="str">
            <v>AZUBUIKE, JOHN</v>
          </cell>
          <cell r="P749" t="str">
            <v>ALPHONS.ALAGALA@SHELL.COM</v>
          </cell>
          <cell r="Q749" t="str">
            <v>OPEX</v>
          </cell>
          <cell r="R749" t="str">
            <v>OPEX</v>
          </cell>
          <cell r="S749" t="str">
            <v>NON SAL</v>
          </cell>
          <cell r="T749" t="str">
            <v>N/A</v>
          </cell>
          <cell r="U749" t="str">
            <v>N/A</v>
          </cell>
          <cell r="V749" t="str">
            <v>N_AFAM_EL1_G01</v>
          </cell>
          <cell r="W749" t="str">
            <v>P234 Power Operations</v>
          </cell>
          <cell r="X749" t="str">
            <v>S7200 Services</v>
          </cell>
          <cell r="Y749" t="str">
            <v>A2170 Direct Mngt and Overheads</v>
          </cell>
          <cell r="AB749">
            <v>1901000.0000000002</v>
          </cell>
          <cell r="AC749">
            <v>0</v>
          </cell>
          <cell r="AD749">
            <v>6232.7868852459023</v>
          </cell>
        </row>
        <row r="750">
          <cell r="A750">
            <v>113203</v>
          </cell>
          <cell r="B750" t="str">
            <v>AFAM POWER GENERAL O/H - LABOUR CONTRACTOR</v>
          </cell>
          <cell r="C750">
            <v>113203</v>
          </cell>
          <cell r="D750" t="str">
            <v>AFAM OVERHEAD - MANPOWER (LABOUR CONTRACTOR)</v>
          </cell>
          <cell r="E750">
            <v>414003</v>
          </cell>
          <cell r="F750">
            <v>4140</v>
          </cell>
          <cell r="G750" t="str">
            <v>GAS</v>
          </cell>
          <cell r="H750" t="str">
            <v>DOMGAS/IPP</v>
          </cell>
          <cell r="I750" t="str">
            <v>PRODUCTION</v>
          </cell>
          <cell r="J750" t="str">
            <v>PRODUCTION</v>
          </cell>
          <cell r="K750" t="str">
            <v>Asset Manager, Land East Hub (AFAM)</v>
          </cell>
          <cell r="L750" t="str">
            <v>Operations Manager Afam Power Plant</v>
          </cell>
          <cell r="M750" t="str">
            <v>IRETI OMOTOSO</v>
          </cell>
          <cell r="N750" t="str">
            <v>PRODUCTION</v>
          </cell>
          <cell r="O750" t="str">
            <v>AZUBUIKE, JOHN</v>
          </cell>
          <cell r="P750" t="str">
            <v>ALPHONS.ALAGALA@SHELL.COM</v>
          </cell>
          <cell r="Q750" t="str">
            <v>OPEX</v>
          </cell>
          <cell r="R750" t="str">
            <v>OPEX</v>
          </cell>
          <cell r="S750" t="str">
            <v>NON SAL</v>
          </cell>
          <cell r="T750" t="str">
            <v>N/A</v>
          </cell>
          <cell r="U750" t="str">
            <v>N/A</v>
          </cell>
          <cell r="V750" t="str">
            <v>N_AFAM_EL1_G01</v>
          </cell>
          <cell r="W750" t="str">
            <v>P234 Power Operations</v>
          </cell>
          <cell r="X750" t="str">
            <v>S7200 Services</v>
          </cell>
          <cell r="Y750" t="str">
            <v>A2170 Direct Mngt and Overheads</v>
          </cell>
          <cell r="AB750">
            <v>16894800</v>
          </cell>
          <cell r="AC750">
            <v>0</v>
          </cell>
          <cell r="AD750">
            <v>55392.7868852459</v>
          </cell>
        </row>
        <row r="751">
          <cell r="A751">
            <v>113204</v>
          </cell>
          <cell r="B751" t="str">
            <v>CX PUBLIC ADDRESS SYSTEM SERVICES</v>
          </cell>
          <cell r="C751">
            <v>113204</v>
          </cell>
          <cell r="D751" t="str">
            <v>CORPORATE COMMUNICATION AND MEDIA_CATERING</v>
          </cell>
          <cell r="E751">
            <v>415003</v>
          </cell>
          <cell r="F751">
            <v>4150</v>
          </cell>
          <cell r="G751" t="str">
            <v>CDPA</v>
          </cell>
          <cell r="H751" t="str">
            <v>BASE JV</v>
          </cell>
          <cell r="I751" t="str">
            <v>CC &amp; MD</v>
          </cell>
          <cell r="J751" t="str">
            <v>EXTERNAL RELATIONS</v>
          </cell>
          <cell r="K751" t="str">
            <v>External Relations Manager</v>
          </cell>
          <cell r="L751" t="str">
            <v>ER Nigeria Communications Manager</v>
          </cell>
          <cell r="M751" t="str">
            <v>CHIGBO ENENMO</v>
          </cell>
          <cell r="N751" t="str">
            <v>EXTERNAL RELATIONS</v>
          </cell>
          <cell r="O751" t="str">
            <v>SOKUNBI, ADEOLA</v>
          </cell>
          <cell r="P751" t="str">
            <v>ANDREW.EJENEHA@SHELL.COM</v>
          </cell>
          <cell r="Q751" t="str">
            <v>OPEX</v>
          </cell>
          <cell r="R751" t="str">
            <v>OPEX</v>
          </cell>
          <cell r="S751" t="str">
            <v>NON SAL</v>
          </cell>
          <cell r="T751" t="str">
            <v>N/A</v>
          </cell>
          <cell r="U751" t="str">
            <v>N/A</v>
          </cell>
          <cell r="V751" t="str">
            <v>C_OPSE_OIL_Z11</v>
          </cell>
          <cell r="W751" t="str">
            <v>P236.08 Corporate Affairs, PR, etc.</v>
          </cell>
          <cell r="X751" t="str">
            <v>S7200 Services</v>
          </cell>
          <cell r="Y751" t="str">
            <v>A2340 Overhead</v>
          </cell>
          <cell r="AB751">
            <v>882000</v>
          </cell>
          <cell r="AC751">
            <v>0</v>
          </cell>
          <cell r="AD751">
            <v>2891.8032786885246</v>
          </cell>
        </row>
        <row r="752">
          <cell r="A752">
            <v>113206</v>
          </cell>
          <cell r="B752" t="str">
            <v>PIPELINE INTEGRITY OVERHEAD</v>
          </cell>
          <cell r="C752">
            <v>113206</v>
          </cell>
          <cell r="D752" t="str">
            <v>PIPELINE INTEGRITY OVERHEAD (HOTELS AND TRAVEL)</v>
          </cell>
          <cell r="E752">
            <v>415002</v>
          </cell>
          <cell r="F752">
            <v>4150</v>
          </cell>
          <cell r="G752" t="str">
            <v>G&amp;A</v>
          </cell>
          <cell r="H752" t="str">
            <v>BASE JV</v>
          </cell>
          <cell r="I752" t="str">
            <v>PRODUCTION</v>
          </cell>
          <cell r="J752" t="str">
            <v>PRODUCTION</v>
          </cell>
          <cell r="K752" t="str">
            <v>Pipeline Asset Manager</v>
          </cell>
          <cell r="L752" t="str">
            <v xml:space="preserve">	Production Support Manager                                                          </v>
          </cell>
          <cell r="M752" t="str">
            <v>IRETI OMOTOSO</v>
          </cell>
          <cell r="N752" t="str">
            <v>PRODUCTION</v>
          </cell>
          <cell r="O752" t="str">
            <v>AGUEGBOH, OBIORA</v>
          </cell>
          <cell r="P752" t="str">
            <v>IKECHUKWU.ODINACHI@SHELL.COM</v>
          </cell>
          <cell r="Q752" t="str">
            <v>OPEX</v>
          </cell>
          <cell r="R752" t="str">
            <v>OPEX</v>
          </cell>
          <cell r="S752" t="str">
            <v>NON SAL</v>
          </cell>
          <cell r="T752" t="str">
            <v>N/A</v>
          </cell>
          <cell r="U752" t="str">
            <v>N/A</v>
          </cell>
          <cell r="V752" t="str">
            <v>N/A</v>
          </cell>
          <cell r="W752" t="str">
            <v>P231 Production Operations</v>
          </cell>
          <cell r="X752" t="str">
            <v>S7200 Services</v>
          </cell>
          <cell r="Y752" t="str">
            <v>A2110 Production Operations</v>
          </cell>
          <cell r="AB752">
            <v>0</v>
          </cell>
          <cell r="AC752">
            <v>0</v>
          </cell>
          <cell r="AD752">
            <v>0</v>
          </cell>
        </row>
        <row r="753">
          <cell r="A753">
            <v>108140</v>
          </cell>
          <cell r="B753" t="str">
            <v>PTP/H PROJECTS - HSSE NG01</v>
          </cell>
          <cell r="C753">
            <v>113139</v>
          </cell>
          <cell r="D753" t="str">
            <v>ADMIN SERVICES COST - MAJOR PROJECTS - TP</v>
          </cell>
          <cell r="E753">
            <v>415002</v>
          </cell>
          <cell r="F753">
            <v>4150</v>
          </cell>
          <cell r="G753" t="str">
            <v>G&amp;A</v>
          </cell>
          <cell r="H753" t="str">
            <v>BASE JV</v>
          </cell>
          <cell r="I753" t="str">
            <v>P&amp;T</v>
          </cell>
          <cell r="J753" t="str">
            <v>GM Nigeria, Operated</v>
          </cell>
          <cell r="K753" t="str">
            <v>GM Nigeria, Operated</v>
          </cell>
          <cell r="L753" t="str">
            <v>Manager, Onshore Nigeria Engineering</v>
          </cell>
          <cell r="M753" t="str">
            <v>MOJEED OKUNADE</v>
          </cell>
          <cell r="N753" t="str">
            <v>MAJOR PROJECTS</v>
          </cell>
          <cell r="O753" t="str">
            <v>AJALA, OLUFEMI</v>
          </cell>
          <cell r="P753" t="str">
            <v>IKECHUKWU.UCHE@SHELL.COM</v>
          </cell>
          <cell r="Q753" t="str">
            <v>OPEX</v>
          </cell>
          <cell r="R753" t="str">
            <v>OPEX</v>
          </cell>
          <cell r="S753" t="str">
            <v>NON SAL</v>
          </cell>
          <cell r="T753" t="str">
            <v>N/A</v>
          </cell>
          <cell r="U753" t="str">
            <v>N/A</v>
          </cell>
          <cell r="V753" t="str">
            <v>N/A</v>
          </cell>
          <cell r="W753" t="str">
            <v>P236.01 Technical Support</v>
          </cell>
          <cell r="X753" t="str">
            <v>S7200 Services</v>
          </cell>
          <cell r="Y753" t="str">
            <v>A2340 Overhead</v>
          </cell>
          <cell r="AB753">
            <v>0</v>
          </cell>
          <cell r="AC753">
            <v>0</v>
          </cell>
          <cell r="AD753">
            <v>0</v>
          </cell>
        </row>
        <row r="754">
          <cell r="A754">
            <v>113208</v>
          </cell>
          <cell r="B754" t="str">
            <v>OVERHEADS  IAEG JV AUDIT_ ICT INFRASTRUCTURE</v>
          </cell>
          <cell r="C754">
            <v>113208</v>
          </cell>
          <cell r="D754" t="str">
            <v>OVERHEADS  IAEG JV AUDIT_ ICT INFRASTRUCTURE</v>
          </cell>
          <cell r="E754">
            <v>415005</v>
          </cell>
          <cell r="F754">
            <v>4150</v>
          </cell>
          <cell r="G754" t="str">
            <v>OF-E&amp;M</v>
          </cell>
          <cell r="H754" t="str">
            <v>BASE JV</v>
          </cell>
          <cell r="I754" t="str">
            <v>FINANCE</v>
          </cell>
          <cell r="J754" t="str">
            <v>FINANCE</v>
          </cell>
          <cell r="K754" t="str">
            <v>Audit Manager Nigeria &amp; Gabon</v>
          </cell>
          <cell r="L754" t="str">
            <v>Head NCD, SPDC</v>
          </cell>
          <cell r="M754" t="str">
            <v>CHIGBO ENENMO</v>
          </cell>
          <cell r="N754" t="str">
            <v>FINANCE</v>
          </cell>
          <cell r="O754" t="str">
            <v>AJILIMA- ISAAC, HAWA</v>
          </cell>
          <cell r="P754" t="str">
            <v>CATHERINE.EZENWANI@SHELL.COM</v>
          </cell>
          <cell r="Q754" t="str">
            <v>OPEX</v>
          </cell>
          <cell r="R754" t="str">
            <v>OPEX</v>
          </cell>
          <cell r="S754" t="str">
            <v>NON SAL</v>
          </cell>
          <cell r="T754" t="str">
            <v>N/A</v>
          </cell>
          <cell r="U754" t="str">
            <v>N/A</v>
          </cell>
          <cell r="V754" t="str">
            <v>C_OPSE_OIL_Z11</v>
          </cell>
          <cell r="W754" t="str">
            <v>P236.06 Finance and Taxation</v>
          </cell>
          <cell r="X754" t="str">
            <v>S7200 Services</v>
          </cell>
          <cell r="Y754" t="str">
            <v>A2340 Overhead</v>
          </cell>
          <cell r="AB754">
            <v>0</v>
          </cell>
          <cell r="AC754">
            <v>0</v>
          </cell>
          <cell r="AD754">
            <v>0</v>
          </cell>
        </row>
        <row r="755">
          <cell r="A755">
            <v>113209</v>
          </cell>
          <cell r="B755" t="str">
            <v>OVERHEADS COMMUNITY CONTENTS_ADMIN SERVICE COST</v>
          </cell>
          <cell r="C755">
            <v>113209</v>
          </cell>
          <cell r="D755" t="str">
            <v>OVERHEADS NCD_ADMIN SERVICE COST</v>
          </cell>
          <cell r="E755">
            <v>415002</v>
          </cell>
          <cell r="F755">
            <v>4150</v>
          </cell>
          <cell r="G755" t="str">
            <v>G&amp;A</v>
          </cell>
          <cell r="H755" t="str">
            <v>BASE JV</v>
          </cell>
          <cell r="I755" t="str">
            <v>FINANCE</v>
          </cell>
          <cell r="J755" t="str">
            <v>CONTRACTING &amp; PROCUREMENT</v>
          </cell>
          <cell r="K755" t="str">
            <v>Manager CP UI Nigeria &amp; Gabon</v>
          </cell>
          <cell r="L755" t="str">
            <v>GM NCD &amp; SPDC CP Manager</v>
          </cell>
          <cell r="M755" t="str">
            <v>CHIGBO ENENMO</v>
          </cell>
          <cell r="N755" t="str">
            <v>FINANCE/CP</v>
          </cell>
          <cell r="O755" t="str">
            <v>AJILIMA- ISAAC, HAWA</v>
          </cell>
          <cell r="P755" t="str">
            <v>OSIKHENA.OJIOR@SHELL.COM</v>
          </cell>
          <cell r="Q755" t="str">
            <v>OPEX</v>
          </cell>
          <cell r="R755" t="str">
            <v>OPEX</v>
          </cell>
          <cell r="S755" t="str">
            <v>NON SAL</v>
          </cell>
          <cell r="T755" t="str">
            <v>N/A</v>
          </cell>
          <cell r="U755" t="str">
            <v>N/A</v>
          </cell>
          <cell r="V755" t="str">
            <v>C_OPSE_OIL_Z11</v>
          </cell>
          <cell r="W755" t="str">
            <v>P236.07 Procurement Management</v>
          </cell>
          <cell r="X755" t="str">
            <v>S7200 Services</v>
          </cell>
          <cell r="Y755" t="str">
            <v>A2340 Overhead</v>
          </cell>
          <cell r="AB755">
            <v>2280883</v>
          </cell>
          <cell r="AC755">
            <v>0</v>
          </cell>
          <cell r="AD755">
            <v>7478.3049180327871</v>
          </cell>
        </row>
        <row r="756">
          <cell r="A756">
            <v>113210</v>
          </cell>
          <cell r="B756" t="str">
            <v>PNP CORP HYDROCARBON SYSTEM MANAGEMENT</v>
          </cell>
          <cell r="C756">
            <v>113210</v>
          </cell>
          <cell r="D756" t="str">
            <v>PNP: CORP HYDROCARBON SYSTEM MANAGEMENT - SERVICES MGT (LABOUR CONTRACTOR)</v>
          </cell>
          <cell r="E756">
            <v>415004</v>
          </cell>
          <cell r="F756">
            <v>4150</v>
          </cell>
          <cell r="G756" t="str">
            <v>G&amp;A</v>
          </cell>
          <cell r="H756" t="str">
            <v>BASE JV</v>
          </cell>
          <cell r="I756" t="str">
            <v>PRODUCTION</v>
          </cell>
          <cell r="J756" t="str">
            <v>PRODUCTION</v>
          </cell>
          <cell r="K756" t="str">
            <v>Production Services Manager</v>
          </cell>
          <cell r="L756" t="str">
            <v xml:space="preserve">	Production Support Manager                                                          </v>
          </cell>
          <cell r="M756" t="str">
            <v>IRETI OMOTOSO</v>
          </cell>
          <cell r="N756" t="str">
            <v>PRODUCTION</v>
          </cell>
          <cell r="O756" t="str">
            <v>ADEPOJU, OPEYEMI</v>
          </cell>
          <cell r="P756" t="str">
            <v>G.OMOKARO@SHELL.COM</v>
          </cell>
          <cell r="Q756" t="str">
            <v>OPEX</v>
          </cell>
          <cell r="R756" t="str">
            <v>OPEX</v>
          </cell>
          <cell r="S756" t="str">
            <v>NON SAL</v>
          </cell>
          <cell r="T756" t="str">
            <v>N/A</v>
          </cell>
          <cell r="U756" t="str">
            <v>N/A</v>
          </cell>
          <cell r="V756" t="str">
            <v>C_OPSE_OIL_Z11</v>
          </cell>
          <cell r="W756" t="str">
            <v>P235 Direct Management</v>
          </cell>
          <cell r="X756" t="str">
            <v>S7200 Services</v>
          </cell>
          <cell r="Y756" t="str">
            <v>A2170 Direct Mngt and Overheads</v>
          </cell>
          <cell r="AB756">
            <v>0</v>
          </cell>
          <cell r="AC756">
            <v>0</v>
          </cell>
          <cell r="AD756">
            <v>0</v>
          </cell>
        </row>
        <row r="757">
          <cell r="A757">
            <v>113211</v>
          </cell>
          <cell r="B757" t="str">
            <v>PNP COMPUTERIZED. MAINTENANCE MGEMENT</v>
          </cell>
          <cell r="C757">
            <v>113211</v>
          </cell>
          <cell r="D757" t="str">
            <v>COMPUTERIZED MAINTENANCE MANAGEMENT (LABOUR CONTRACTOR)</v>
          </cell>
          <cell r="E757">
            <v>415004</v>
          </cell>
          <cell r="F757">
            <v>4150</v>
          </cell>
          <cell r="G757" t="str">
            <v>G&amp;A</v>
          </cell>
          <cell r="H757" t="str">
            <v>BASE JV</v>
          </cell>
          <cell r="I757" t="str">
            <v>PRODUCTION</v>
          </cell>
          <cell r="J757" t="str">
            <v>PRODUCTION</v>
          </cell>
          <cell r="K757" t="str">
            <v>Production Services Manager</v>
          </cell>
          <cell r="L757" t="str">
            <v>Manager, Turnaround &amp; Maintenance Execution</v>
          </cell>
          <cell r="M757" t="str">
            <v>IRETI OMOTOSO</v>
          </cell>
          <cell r="N757" t="str">
            <v>PRODUCTION</v>
          </cell>
          <cell r="O757" t="str">
            <v>OLALEYE, OLAYEMI</v>
          </cell>
          <cell r="P757" t="str">
            <v>OLAKUNLE.AJAYI@SHELL.COM</v>
          </cell>
          <cell r="Q757" t="str">
            <v>OPEX</v>
          </cell>
          <cell r="R757" t="str">
            <v>OPEX</v>
          </cell>
          <cell r="S757" t="str">
            <v>NON SAL</v>
          </cell>
          <cell r="T757" t="str">
            <v>N/A</v>
          </cell>
          <cell r="U757" t="str">
            <v>N/A</v>
          </cell>
          <cell r="V757" t="str">
            <v>C_OPSE_OIL_Z11</v>
          </cell>
          <cell r="W757" t="str">
            <v>P233 Facilities Maintenance</v>
          </cell>
          <cell r="X757" t="str">
            <v>S7200 Services</v>
          </cell>
          <cell r="Y757" t="str">
            <v>A2170 Direct Mngt and Overheads</v>
          </cell>
          <cell r="AB757">
            <v>32396585</v>
          </cell>
          <cell r="AC757">
            <v>250000</v>
          </cell>
          <cell r="AD757">
            <v>356218.31147540984</v>
          </cell>
        </row>
        <row r="758">
          <cell r="A758">
            <v>108148</v>
          </cell>
          <cell r="B758" t="str">
            <v xml:space="preserve">PTE/S PES - PROJECT SERVICES NG01       </v>
          </cell>
          <cell r="C758">
            <v>113139</v>
          </cell>
          <cell r="D758" t="str">
            <v>ADMIN SERVICES COST - MAJOR PROJECTS - TP</v>
          </cell>
          <cell r="E758">
            <v>415002</v>
          </cell>
          <cell r="F758">
            <v>4150</v>
          </cell>
          <cell r="G758" t="str">
            <v>G&amp;A</v>
          </cell>
          <cell r="H758" t="str">
            <v>BASE JV</v>
          </cell>
          <cell r="I758" t="str">
            <v>P&amp;T</v>
          </cell>
          <cell r="J758" t="str">
            <v>GM Nigeria, Operated</v>
          </cell>
          <cell r="K758" t="str">
            <v>GM Nigeria, Operated</v>
          </cell>
          <cell r="L758" t="str">
            <v>Manager, Onshore Nigeria Engineering</v>
          </cell>
          <cell r="M758" t="str">
            <v>MOJEED OKUNADE</v>
          </cell>
          <cell r="N758" t="str">
            <v>MAJOR PROJECTS</v>
          </cell>
          <cell r="O758" t="str">
            <v>AJALA, OLUFEMI</v>
          </cell>
          <cell r="P758" t="str">
            <v>IKECHUKWU.UCHE@SHELL.COM</v>
          </cell>
          <cell r="Q758" t="str">
            <v>OPEX</v>
          </cell>
          <cell r="R758" t="str">
            <v>OPEX</v>
          </cell>
          <cell r="S758" t="str">
            <v>NON SAL</v>
          </cell>
          <cell r="T758" t="str">
            <v>N/A</v>
          </cell>
          <cell r="U758" t="str">
            <v>N/A</v>
          </cell>
          <cell r="V758" t="str">
            <v>N/A</v>
          </cell>
          <cell r="W758" t="str">
            <v>P236.01 Technical Support</v>
          </cell>
          <cell r="X758" t="str">
            <v>S7200 Services</v>
          </cell>
          <cell r="Y758" t="str">
            <v>A2340 Overhead</v>
          </cell>
          <cell r="AB758">
            <v>0</v>
          </cell>
          <cell r="AC758">
            <v>0</v>
          </cell>
          <cell r="AD758">
            <v>0</v>
          </cell>
        </row>
        <row r="759">
          <cell r="A759">
            <v>113213</v>
          </cell>
          <cell r="B759" t="str">
            <v>PNP CORPORATE MTCE SYSTEMS MANAGEMENT</v>
          </cell>
          <cell r="C759">
            <v>113213</v>
          </cell>
          <cell r="D759" t="str">
            <v>OVERHEADS, PNPM MAINTENANCE SYSTEMS (ACCIDENT PREVENTION &amp; INVESTIGATION)</v>
          </cell>
          <cell r="E759">
            <v>415006</v>
          </cell>
          <cell r="F759">
            <v>4150</v>
          </cell>
          <cell r="G759" t="str">
            <v>HSE</v>
          </cell>
          <cell r="H759" t="str">
            <v>BASE JV</v>
          </cell>
          <cell r="I759" t="str">
            <v>PRODUCTION</v>
          </cell>
          <cell r="J759" t="str">
            <v>PRODUCTION</v>
          </cell>
          <cell r="K759" t="str">
            <v>Production Services Manager</v>
          </cell>
          <cell r="L759" t="str">
            <v>Manager, Turnaround &amp; Maintenance Execution</v>
          </cell>
          <cell r="M759" t="str">
            <v>IRETI OMOTOSO</v>
          </cell>
          <cell r="N759" t="str">
            <v>PRODUCTION</v>
          </cell>
          <cell r="O759" t="str">
            <v>OLALEYE, OLAYEMI</v>
          </cell>
          <cell r="P759" t="str">
            <v>OLAKUNLE.AJAYI@SHELL.COM</v>
          </cell>
          <cell r="Q759" t="str">
            <v>OPEX</v>
          </cell>
          <cell r="R759" t="str">
            <v>OPEX</v>
          </cell>
          <cell r="S759" t="str">
            <v>NON SAL</v>
          </cell>
          <cell r="T759" t="str">
            <v>N/A</v>
          </cell>
          <cell r="U759" t="str">
            <v>N/A</v>
          </cell>
          <cell r="V759" t="str">
            <v>C_OPSE_OIL_Z11</v>
          </cell>
          <cell r="W759" t="str">
            <v>P233 Facilities Maintenance</v>
          </cell>
          <cell r="X759" t="str">
            <v>S7200 Services</v>
          </cell>
          <cell r="Y759" t="str">
            <v>A2170 Direct Mngt and Overheads</v>
          </cell>
          <cell r="AB759">
            <v>5935120</v>
          </cell>
          <cell r="AC759">
            <v>59900</v>
          </cell>
          <cell r="AD759">
            <v>79359.409836065577</v>
          </cell>
        </row>
        <row r="760">
          <cell r="A760">
            <v>113214</v>
          </cell>
          <cell r="B760" t="str">
            <v>PNP CORPORATE MTCE SYSTEMS MANAGEMENT</v>
          </cell>
          <cell r="C760">
            <v>113214</v>
          </cell>
          <cell r="D760" t="str">
            <v>OVERHEADS, PNPM MAINTENANCE SYSTEMS (HOTELS AND TRAVEL)</v>
          </cell>
          <cell r="E760">
            <v>415002</v>
          </cell>
          <cell r="F760">
            <v>4150</v>
          </cell>
          <cell r="G760" t="str">
            <v>G&amp;A</v>
          </cell>
          <cell r="H760" t="str">
            <v>BASE JV</v>
          </cell>
          <cell r="I760" t="str">
            <v>PRODUCTION</v>
          </cell>
          <cell r="J760" t="str">
            <v>PRODUCTION</v>
          </cell>
          <cell r="K760" t="str">
            <v>Production Services Manager</v>
          </cell>
          <cell r="L760" t="str">
            <v>Manager, Turnaround &amp; Maintenance Execution</v>
          </cell>
          <cell r="M760" t="str">
            <v>IRETI OMOTOSO</v>
          </cell>
          <cell r="N760" t="str">
            <v>PRODUCTION</v>
          </cell>
          <cell r="O760" t="str">
            <v>OLALEYE, OLAYEMI</v>
          </cell>
          <cell r="P760" t="str">
            <v>OLAKUNLE.AJAYI@SHELL.COM</v>
          </cell>
          <cell r="Q760" t="str">
            <v>OPEX</v>
          </cell>
          <cell r="R760" t="str">
            <v>OPEX</v>
          </cell>
          <cell r="S760" t="str">
            <v>NON SAL</v>
          </cell>
          <cell r="T760" t="str">
            <v>N/A</v>
          </cell>
          <cell r="U760" t="str">
            <v>N/A</v>
          </cell>
          <cell r="V760" t="str">
            <v>C_OPSE_OIL_Z11</v>
          </cell>
          <cell r="W760" t="str">
            <v>P233 Facilities Maintenance</v>
          </cell>
          <cell r="X760" t="str">
            <v>S7200 Services</v>
          </cell>
          <cell r="Y760" t="str">
            <v>A2170 Direct Mngt and Overheads</v>
          </cell>
          <cell r="AB760">
            <v>51480000</v>
          </cell>
          <cell r="AC760">
            <v>0</v>
          </cell>
          <cell r="AD760">
            <v>168786.88524590165</v>
          </cell>
        </row>
        <row r="761">
          <cell r="A761">
            <v>113216</v>
          </cell>
          <cell r="B761" t="str">
            <v>PRODUCTN OPERATION SYSTEMS OVERHEAD</v>
          </cell>
          <cell r="C761">
            <v>113216</v>
          </cell>
          <cell r="D761" t="str">
            <v>PRODUCTION OPERATION SYSTEMS MANAGEMENT (ACCIDENT PREVENTION &amp; INVESTIGATION)</v>
          </cell>
          <cell r="E761">
            <v>415006</v>
          </cell>
          <cell r="F761">
            <v>4150</v>
          </cell>
          <cell r="G761" t="str">
            <v>HSE</v>
          </cell>
          <cell r="H761" t="str">
            <v>BASE JV</v>
          </cell>
          <cell r="I761" t="str">
            <v>PRODUCTION</v>
          </cell>
          <cell r="J761" t="str">
            <v>PRODUCTION</v>
          </cell>
          <cell r="K761" t="str">
            <v>Production Services Manager</v>
          </cell>
          <cell r="L761" t="str">
            <v xml:space="preserve">	Head Oil &amp; Gas Planning and Performance Mgmt                         </v>
          </cell>
          <cell r="M761" t="str">
            <v>IRETI OMOTOSO</v>
          </cell>
          <cell r="N761" t="str">
            <v>PRODUCTION</v>
          </cell>
          <cell r="O761" t="str">
            <v>ADEPOJU, OPEYEMI</v>
          </cell>
          <cell r="P761" t="str">
            <v>ABIODUN.BUSARI@SHELL.COM</v>
          </cell>
          <cell r="Q761" t="str">
            <v>OPEX</v>
          </cell>
          <cell r="R761" t="str">
            <v>OPEX</v>
          </cell>
          <cell r="S761" t="str">
            <v>NON SAL</v>
          </cell>
          <cell r="T761" t="str">
            <v>N/A</v>
          </cell>
          <cell r="U761" t="str">
            <v>N/A</v>
          </cell>
          <cell r="V761" t="str">
            <v>C_OPSE_OIL_Z11</v>
          </cell>
          <cell r="W761" t="str">
            <v>P235 Direct Management</v>
          </cell>
          <cell r="X761" t="str">
            <v>S7200 Services</v>
          </cell>
          <cell r="Y761" t="str">
            <v>A2170 Direct Mngt and Overheads</v>
          </cell>
          <cell r="AB761">
            <v>694866.93000000017</v>
          </cell>
          <cell r="AC761">
            <v>196974.25</v>
          </cell>
          <cell r="AD761">
            <v>199252.50222950819</v>
          </cell>
        </row>
        <row r="762">
          <cell r="A762">
            <v>113221</v>
          </cell>
          <cell r="B762" t="str">
            <v>AFAM POWER GENERAL O/H - LAND TRANSPORT</v>
          </cell>
          <cell r="C762">
            <v>113221</v>
          </cell>
          <cell r="D762" t="str">
            <v>AFAM OVERHEAD - LOGISTICS (LAND TRANSPORT)</v>
          </cell>
          <cell r="E762">
            <v>414003</v>
          </cell>
          <cell r="F762">
            <v>4140</v>
          </cell>
          <cell r="G762" t="str">
            <v>GAS</v>
          </cell>
          <cell r="H762" t="str">
            <v>DOMGAS/IPP</v>
          </cell>
          <cell r="I762" t="str">
            <v>PRODUCTION</v>
          </cell>
          <cell r="J762" t="str">
            <v>PRODUCTION</v>
          </cell>
          <cell r="K762" t="str">
            <v>Asset Manager, Land East Hub (AFAM)</v>
          </cell>
          <cell r="L762" t="str">
            <v>Operations Manager Afam Power Plant</v>
          </cell>
          <cell r="M762" t="str">
            <v>IRETI OMOTOSO</v>
          </cell>
          <cell r="N762" t="str">
            <v>PRODUCTION</v>
          </cell>
          <cell r="O762" t="str">
            <v>AZUBUIKE, JOHN</v>
          </cell>
          <cell r="P762" t="str">
            <v>ALPHONS.ALAGALA@SHELL.COM</v>
          </cell>
          <cell r="Q762" t="str">
            <v>OPEX</v>
          </cell>
          <cell r="R762" t="str">
            <v>OPEX</v>
          </cell>
          <cell r="S762" t="str">
            <v>NON SAL</v>
          </cell>
          <cell r="T762" t="str">
            <v>N/A</v>
          </cell>
          <cell r="U762" t="str">
            <v>N/A</v>
          </cell>
          <cell r="V762" t="str">
            <v>N_AFAM_EL1_G01</v>
          </cell>
          <cell r="W762" t="str">
            <v>P234 Power Operations</v>
          </cell>
          <cell r="X762" t="str">
            <v>S7200 Services</v>
          </cell>
          <cell r="Y762" t="str">
            <v>A2170 Direct Mngt and Overheads</v>
          </cell>
          <cell r="AB762">
            <v>12440859.021449689</v>
          </cell>
          <cell r="AC762">
            <v>0</v>
          </cell>
          <cell r="AD762">
            <v>40789.701709671113</v>
          </cell>
        </row>
        <row r="763">
          <cell r="A763">
            <v>113222</v>
          </cell>
          <cell r="B763" t="str">
            <v>MD MANAGE COMPANY BUSINESS</v>
          </cell>
          <cell r="C763">
            <v>113222</v>
          </cell>
          <cell r="D763" t="str">
            <v>OVERHEADS, PN MANAGING DIRECTOR - SERVICES MGT (ADMIN SERVICES COST)</v>
          </cell>
          <cell r="E763">
            <v>415002</v>
          </cell>
          <cell r="F763">
            <v>4150</v>
          </cell>
          <cell r="G763" t="str">
            <v>G&amp;A</v>
          </cell>
          <cell r="H763" t="str">
            <v>BASE JV</v>
          </cell>
          <cell r="I763" t="str">
            <v>CC &amp; MD</v>
          </cell>
          <cell r="J763" t="str">
            <v>BGR</v>
          </cell>
          <cell r="K763" t="str">
            <v>Country Chair &amp; MD SPDC</v>
          </cell>
          <cell r="L763" t="str">
            <v>Country Chair &amp; MD SPDC</v>
          </cell>
          <cell r="M763" t="str">
            <v>CHIGBO ENENMO</v>
          </cell>
          <cell r="N763" t="str">
            <v>CCH/MD</v>
          </cell>
          <cell r="O763" t="str">
            <v>SOKUNBI, ADEOLA</v>
          </cell>
          <cell r="P763" t="str">
            <v>DANIEL.SAGBE@SHELL.COM</v>
          </cell>
          <cell r="Q763" t="str">
            <v>OPEX</v>
          </cell>
          <cell r="R763" t="str">
            <v>OPEX</v>
          </cell>
          <cell r="S763" t="str">
            <v>NON SAL</v>
          </cell>
          <cell r="T763" t="str">
            <v>N/A</v>
          </cell>
          <cell r="U763" t="str">
            <v>N/A</v>
          </cell>
          <cell r="V763" t="str">
            <v>C_OPSE_OIL_Z11</v>
          </cell>
          <cell r="W763" t="str">
            <v>P235 Direct Management</v>
          </cell>
          <cell r="X763" t="str">
            <v>S7200 Services</v>
          </cell>
          <cell r="Y763" t="str">
            <v>A2170 Direct Mngt and Overheads</v>
          </cell>
          <cell r="AB763">
            <v>50000000</v>
          </cell>
          <cell r="AC763">
            <v>120000</v>
          </cell>
          <cell r="AD763">
            <v>283934.42622950819</v>
          </cell>
        </row>
        <row r="764">
          <cell r="A764">
            <v>113223</v>
          </cell>
          <cell r="B764" t="str">
            <v>OVERHEADS FJVTR JV TREASURER_ADMIN COST</v>
          </cell>
          <cell r="C764">
            <v>113223</v>
          </cell>
          <cell r="D764" t="str">
            <v>OVERHEADS FJVTR JV TREASURER_ADMIN COST</v>
          </cell>
          <cell r="E764">
            <v>415002</v>
          </cell>
          <cell r="F764">
            <v>4150</v>
          </cell>
          <cell r="G764" t="str">
            <v>G&amp;A</v>
          </cell>
          <cell r="H764" t="str">
            <v>BASE JV</v>
          </cell>
          <cell r="I764" t="str">
            <v>FINANCE</v>
          </cell>
          <cell r="J764" t="str">
            <v>FINANCE</v>
          </cell>
          <cell r="K764" t="str">
            <v>Controller Africa</v>
          </cell>
          <cell r="L764" t="str">
            <v>Head of Treasury, SEPCiN</v>
          </cell>
          <cell r="M764" t="str">
            <v>CHIGBO ENENMO</v>
          </cell>
          <cell r="N764" t="str">
            <v>FINANCE</v>
          </cell>
          <cell r="O764" t="str">
            <v>AJILIMA- ISAAC, HAWA</v>
          </cell>
          <cell r="P764" t="str">
            <v>SAMSON.OJO@SHELL.COM</v>
          </cell>
          <cell r="Q764" t="str">
            <v>OPEX</v>
          </cell>
          <cell r="R764" t="str">
            <v>OPEX</v>
          </cell>
          <cell r="S764" t="str">
            <v>NON SAL</v>
          </cell>
          <cell r="T764" t="str">
            <v>N/A</v>
          </cell>
          <cell r="U764" t="str">
            <v>N/A</v>
          </cell>
          <cell r="V764" t="str">
            <v>C_OPSE_OIL_Z11</v>
          </cell>
          <cell r="W764" t="str">
            <v>P236.06 Finance and Taxation</v>
          </cell>
          <cell r="X764" t="str">
            <v>S7200 Services</v>
          </cell>
          <cell r="Y764" t="str">
            <v>A2340 Overhead</v>
          </cell>
          <cell r="AB764">
            <v>6219500</v>
          </cell>
          <cell r="AC764">
            <v>6300</v>
          </cell>
          <cell r="AD764">
            <v>26691.803278688523</v>
          </cell>
        </row>
        <row r="765">
          <cell r="A765">
            <v>113139</v>
          </cell>
          <cell r="B765" t="str">
            <v>ADMIN SERVICES COST - MAJOR PROJECTS - TP</v>
          </cell>
          <cell r="C765">
            <v>113139</v>
          </cell>
          <cell r="D765" t="str">
            <v>ADMIN SERVICES COST - MAJOR PROJECTS - TP</v>
          </cell>
          <cell r="E765">
            <v>415002</v>
          </cell>
          <cell r="F765">
            <v>4150</v>
          </cell>
          <cell r="G765" t="str">
            <v>G&amp;A</v>
          </cell>
          <cell r="H765" t="str">
            <v>BASE JV</v>
          </cell>
          <cell r="I765" t="str">
            <v>P&amp;T</v>
          </cell>
          <cell r="J765" t="str">
            <v>GM Nigeria, Operated</v>
          </cell>
          <cell r="K765" t="str">
            <v>GM Nigeria, Operated</v>
          </cell>
          <cell r="L765" t="str">
            <v>Manager, Onshore Nigeria Engineering</v>
          </cell>
          <cell r="M765" t="str">
            <v>MOJEED OKUNADE</v>
          </cell>
          <cell r="N765" t="str">
            <v>MAJOR PROJECTS</v>
          </cell>
          <cell r="O765" t="str">
            <v>AJALA, OLUFEMI</v>
          </cell>
          <cell r="P765" t="str">
            <v>IKECHUKWU.UCHE@SHELL.COM</v>
          </cell>
          <cell r="Q765" t="str">
            <v>OPEX</v>
          </cell>
          <cell r="R765" t="str">
            <v>OPEX</v>
          </cell>
          <cell r="S765" t="str">
            <v>NON SAL</v>
          </cell>
          <cell r="T765" t="str">
            <v>N/A</v>
          </cell>
          <cell r="U765" t="str">
            <v>N/A</v>
          </cell>
          <cell r="V765" t="str">
            <v>C_OPSE_OIL_Z11</v>
          </cell>
          <cell r="W765" t="str">
            <v>P236.01 Technical Support</v>
          </cell>
          <cell r="X765" t="str">
            <v>S7200 Services</v>
          </cell>
          <cell r="Y765" t="str">
            <v>A2340 Overhead</v>
          </cell>
          <cell r="AB765">
            <v>0</v>
          </cell>
          <cell r="AC765">
            <v>0</v>
          </cell>
          <cell r="AD765">
            <v>0</v>
          </cell>
        </row>
        <row r="766">
          <cell r="A766">
            <v>113226</v>
          </cell>
          <cell r="B766" t="str">
            <v xml:space="preserve">PNP PRODTN DIRECTOR OVERHEAD </v>
          </cell>
          <cell r="C766">
            <v>113226</v>
          </cell>
          <cell r="D766" t="str">
            <v>OVERHEADS, PNP PRODUCTION DIRECTOR - SERVICES MGT (AVIATION)</v>
          </cell>
          <cell r="E766">
            <v>415003</v>
          </cell>
          <cell r="F766">
            <v>4150</v>
          </cell>
          <cell r="G766" t="str">
            <v>PMM</v>
          </cell>
          <cell r="H766" t="str">
            <v>BASE JV</v>
          </cell>
          <cell r="I766" t="str">
            <v>PRODUCTION</v>
          </cell>
          <cell r="J766" t="str">
            <v>PRODUCTION</v>
          </cell>
          <cell r="K766" t="str">
            <v>GM Production</v>
          </cell>
          <cell r="L766" t="str">
            <v>GM Production</v>
          </cell>
          <cell r="M766" t="str">
            <v>IRETI OMOTOSO</v>
          </cell>
          <cell r="N766" t="str">
            <v>PRODUCTION</v>
          </cell>
          <cell r="O766" t="str">
            <v>ADEPOJU, OPEYEMI</v>
          </cell>
          <cell r="P766" t="str">
            <v>OLUYEMI.ADEBISI@SHELL.COM</v>
          </cell>
          <cell r="Q766" t="str">
            <v>OPEX</v>
          </cell>
          <cell r="R766" t="str">
            <v>OPEX</v>
          </cell>
          <cell r="S766" t="str">
            <v>NON SAL</v>
          </cell>
          <cell r="T766" t="str">
            <v>N/A</v>
          </cell>
          <cell r="U766" t="str">
            <v>N/A</v>
          </cell>
          <cell r="V766" t="str">
            <v>C_OPSE_OIL_Z11</v>
          </cell>
          <cell r="W766" t="str">
            <v>P235 Direct Management</v>
          </cell>
          <cell r="X766" t="str">
            <v>S7200 Services</v>
          </cell>
          <cell r="Y766" t="str">
            <v>A2170 Direct Mngt and Overheads</v>
          </cell>
          <cell r="AB766">
            <v>1532800</v>
          </cell>
          <cell r="AC766">
            <v>15824</v>
          </cell>
          <cell r="AD766">
            <v>20849.573770491803</v>
          </cell>
        </row>
        <row r="767">
          <cell r="A767">
            <v>113227</v>
          </cell>
          <cell r="B767" t="str">
            <v xml:space="preserve">PNP PRODTN DIRECTOR OVERHEAD </v>
          </cell>
          <cell r="C767">
            <v>113227</v>
          </cell>
          <cell r="D767" t="str">
            <v>OVERHEADS, PNP PRODUCTION DIRECTOR - SERVICES MGT (CATERING)</v>
          </cell>
          <cell r="E767">
            <v>415003</v>
          </cell>
          <cell r="F767">
            <v>4150</v>
          </cell>
          <cell r="G767" t="str">
            <v>PMM</v>
          </cell>
          <cell r="H767" t="str">
            <v>BASE JV</v>
          </cell>
          <cell r="I767" t="str">
            <v>PRODUCTION</v>
          </cell>
          <cell r="J767" t="str">
            <v>PRODUCTION</v>
          </cell>
          <cell r="K767" t="str">
            <v>GM Production</v>
          </cell>
          <cell r="L767" t="str">
            <v>GM Production</v>
          </cell>
          <cell r="M767" t="str">
            <v>IRETI OMOTOSO</v>
          </cell>
          <cell r="N767" t="str">
            <v>PRODUCTION</v>
          </cell>
          <cell r="O767" t="str">
            <v>ADEPOJU, OPEYEMI</v>
          </cell>
          <cell r="P767" t="str">
            <v>OLUYEMI.ADEBISI@SHELL.COM</v>
          </cell>
          <cell r="Q767" t="str">
            <v>OPEX</v>
          </cell>
          <cell r="R767" t="str">
            <v>OPEX</v>
          </cell>
          <cell r="S767" t="str">
            <v>NON SAL</v>
          </cell>
          <cell r="T767" t="str">
            <v>N/A</v>
          </cell>
          <cell r="U767" t="str">
            <v>N/A</v>
          </cell>
          <cell r="V767" t="str">
            <v>C_OPSE_OIL_Z11</v>
          </cell>
          <cell r="W767" t="str">
            <v>P235 Direct Management</v>
          </cell>
          <cell r="X767" t="str">
            <v>S7200 Services</v>
          </cell>
          <cell r="Y767" t="str">
            <v>A2170 Direct Mngt and Overheads</v>
          </cell>
          <cell r="AB767">
            <v>2887500</v>
          </cell>
          <cell r="AC767">
            <v>0</v>
          </cell>
          <cell r="AD767">
            <v>9467.2131147540986</v>
          </cell>
        </row>
        <row r="768">
          <cell r="A768">
            <v>113228</v>
          </cell>
          <cell r="B768" t="str">
            <v>PROD EXCELLENCE GEN OVERHEAD</v>
          </cell>
          <cell r="C768">
            <v>113228</v>
          </cell>
          <cell r="D768" t="str">
            <v>PROD EXCELLENCE GEN OVERHEAD - SERVICES MGT (CATERING)</v>
          </cell>
          <cell r="E768">
            <v>415003</v>
          </cell>
          <cell r="F768">
            <v>4150</v>
          </cell>
          <cell r="G768" t="str">
            <v>PMM</v>
          </cell>
          <cell r="H768" t="str">
            <v>BASE JV</v>
          </cell>
          <cell r="I768" t="str">
            <v>PRODUCTION</v>
          </cell>
          <cell r="J768" t="str">
            <v>PRODUCTION</v>
          </cell>
          <cell r="K768" t="str">
            <v>Production Services Manager</v>
          </cell>
          <cell r="L768" t="str">
            <v>Regional Discipline Adviser</v>
          </cell>
          <cell r="M768" t="str">
            <v>IRETI OMOTOSO</v>
          </cell>
          <cell r="N768" t="str">
            <v>PRODUCTION</v>
          </cell>
          <cell r="O768" t="str">
            <v>ADEPOJU, OPEYEMI</v>
          </cell>
          <cell r="P768" t="str">
            <v>ENAHORO.BERNARD@SHELL.COM</v>
          </cell>
          <cell r="Q768" t="str">
            <v>OPEX</v>
          </cell>
          <cell r="R768" t="str">
            <v>OPEX</v>
          </cell>
          <cell r="S768" t="str">
            <v>NON SAL</v>
          </cell>
          <cell r="T768" t="str">
            <v>N/A</v>
          </cell>
          <cell r="U768" t="str">
            <v>N/A</v>
          </cell>
          <cell r="V768" t="str">
            <v>N/A</v>
          </cell>
          <cell r="W768" t="str">
            <v>P235 Direct Management</v>
          </cell>
          <cell r="X768" t="str">
            <v>S7200 Services</v>
          </cell>
          <cell r="Y768" t="str">
            <v>A2170 Direct Mngt and Overheads</v>
          </cell>
          <cell r="AB768">
            <v>0</v>
          </cell>
          <cell r="AC768">
            <v>0</v>
          </cell>
          <cell r="AD768">
            <v>0</v>
          </cell>
        </row>
        <row r="769">
          <cell r="A769">
            <v>113229</v>
          </cell>
          <cell r="B769" t="str">
            <v>PTW - GENERAL DEPARTMENTAL O/H</v>
          </cell>
          <cell r="C769">
            <v>113229</v>
          </cell>
          <cell r="D769" t="str">
            <v>PTW - GENERAL DEPARTMENTAL O/H - SERVICES MGT (LABOUR CONTRACTOR)</v>
          </cell>
          <cell r="E769">
            <v>415004</v>
          </cell>
          <cell r="F769">
            <v>4150</v>
          </cell>
          <cell r="G769" t="str">
            <v>G&amp;A</v>
          </cell>
          <cell r="H769" t="str">
            <v>BASE JV</v>
          </cell>
          <cell r="I769" t="str">
            <v>PRODUCTION</v>
          </cell>
          <cell r="J769" t="str">
            <v>PRODUCTION</v>
          </cell>
          <cell r="K769" t="str">
            <v>Asset Manager, Swamp West Hub</v>
          </cell>
          <cell r="L769" t="str">
            <v>Forcados Terminal Installation Manager</v>
          </cell>
          <cell r="M769" t="str">
            <v>IRETI OMOTOSO</v>
          </cell>
          <cell r="N769" t="str">
            <v>PRODUCTION</v>
          </cell>
          <cell r="O769" t="str">
            <v>MBANEFO, DUBEM</v>
          </cell>
          <cell r="P769" t="str">
            <v>MAXWELL.OGHOLOH@SHELL.COM</v>
          </cell>
          <cell r="Q769" t="str">
            <v>OPEX</v>
          </cell>
          <cell r="R769" t="str">
            <v>OPEX</v>
          </cell>
          <cell r="S769" t="str">
            <v>NON SAL</v>
          </cell>
          <cell r="T769" t="str">
            <v>N/A</v>
          </cell>
          <cell r="U769" t="str">
            <v>N/A</v>
          </cell>
          <cell r="V769" t="str">
            <v>C_OPSE_OIL_Z11</v>
          </cell>
          <cell r="W769" t="str">
            <v>P231 Production Operations</v>
          </cell>
          <cell r="X769" t="str">
            <v>S7200 Services</v>
          </cell>
          <cell r="Y769" t="str">
            <v>A2110 Production Operations</v>
          </cell>
          <cell r="AB769">
            <v>64759020</v>
          </cell>
          <cell r="AC769">
            <v>0</v>
          </cell>
          <cell r="AD769">
            <v>212324.65573770492</v>
          </cell>
        </row>
        <row r="770">
          <cell r="A770">
            <v>101315</v>
          </cell>
          <cell r="B770" t="str">
            <v>PNTESURFACEENGINEERING</v>
          </cell>
          <cell r="C770">
            <v>113140</v>
          </cell>
          <cell r="D770" t="str">
            <v>OVERHEADS HR &amp; SERVICES - SURFACE ENGINEERING</v>
          </cell>
          <cell r="E770">
            <v>415002</v>
          </cell>
          <cell r="F770">
            <v>4150</v>
          </cell>
          <cell r="G770" t="str">
            <v>G&amp;A</v>
          </cell>
          <cell r="H770" t="str">
            <v>BASE JV</v>
          </cell>
          <cell r="I770" t="str">
            <v>P&amp;T</v>
          </cell>
          <cell r="J770" t="str">
            <v>GM Nigeria, Operated</v>
          </cell>
          <cell r="K770" t="str">
            <v>GM Nigeria, Operated</v>
          </cell>
          <cell r="L770" t="str">
            <v>Manager, Onshore Nigeria Engineering</v>
          </cell>
          <cell r="M770" t="str">
            <v>MOJEED OKUNADE</v>
          </cell>
          <cell r="N770" t="str">
            <v>ENGINEERING</v>
          </cell>
          <cell r="O770" t="str">
            <v>EBEM, MARCEL</v>
          </cell>
          <cell r="P770" t="str">
            <v>CHIBUZO.ONUMADU@SHELL.COM</v>
          </cell>
          <cell r="Q770" t="str">
            <v>OPEX</v>
          </cell>
          <cell r="R770" t="str">
            <v>OPEX</v>
          </cell>
          <cell r="S770" t="str">
            <v>NON SAL</v>
          </cell>
          <cell r="T770" t="str">
            <v>N/A</v>
          </cell>
          <cell r="U770" t="str">
            <v>N/A</v>
          </cell>
          <cell r="V770" t="str">
            <v>N/A</v>
          </cell>
          <cell r="W770" t="str">
            <v>P236.01 Technical Support</v>
          </cell>
          <cell r="X770" t="str">
            <v>S7200 Services</v>
          </cell>
          <cell r="Y770" t="str">
            <v>A2340 Overhead</v>
          </cell>
          <cell r="AB770">
            <v>0</v>
          </cell>
          <cell r="AC770">
            <v>0</v>
          </cell>
          <cell r="AD770">
            <v>0</v>
          </cell>
        </row>
        <row r="771">
          <cell r="A771">
            <v>101351</v>
          </cell>
          <cell r="B771" t="str">
            <v>PNTEU UTILITY SERVICES</v>
          </cell>
          <cell r="C771">
            <v>113140</v>
          </cell>
          <cell r="D771" t="str">
            <v>OVERHEADS HR &amp; SERVICES - SURFACE ENGINEERING</v>
          </cell>
          <cell r="E771">
            <v>415002</v>
          </cell>
          <cell r="F771">
            <v>4150</v>
          </cell>
          <cell r="G771" t="str">
            <v>G&amp;A</v>
          </cell>
          <cell r="H771" t="str">
            <v>BASE JV</v>
          </cell>
          <cell r="I771" t="str">
            <v>P&amp;T</v>
          </cell>
          <cell r="J771" t="str">
            <v>GM Nigeria, Operated</v>
          </cell>
          <cell r="K771" t="str">
            <v>GM Nigeria, Operated</v>
          </cell>
          <cell r="L771" t="str">
            <v>Manager, Onshore Nigeria Engineering</v>
          </cell>
          <cell r="M771" t="str">
            <v>MOJEED OKUNADE</v>
          </cell>
          <cell r="N771" t="str">
            <v>ENGINEERING</v>
          </cell>
          <cell r="O771" t="str">
            <v>EBEM, MARCEL</v>
          </cell>
          <cell r="P771" t="str">
            <v>CHIBUZO.ONUMADU@SHELL.COM</v>
          </cell>
          <cell r="Q771" t="str">
            <v>OPEX</v>
          </cell>
          <cell r="R771" t="str">
            <v>OPEX</v>
          </cell>
          <cell r="S771" t="str">
            <v>NON SAL</v>
          </cell>
          <cell r="T771" t="str">
            <v>N/A</v>
          </cell>
          <cell r="U771" t="str">
            <v>N/A</v>
          </cell>
          <cell r="V771" t="str">
            <v>N/A</v>
          </cell>
          <cell r="W771" t="str">
            <v>P236.01 Technical Support</v>
          </cell>
          <cell r="X771" t="str">
            <v>S7200 Services</v>
          </cell>
          <cell r="Y771" t="str">
            <v>A2340 Overhead</v>
          </cell>
          <cell r="AB771">
            <v>0</v>
          </cell>
          <cell r="AC771">
            <v>0</v>
          </cell>
          <cell r="AD771">
            <v>0</v>
          </cell>
        </row>
        <row r="772">
          <cell r="A772">
            <v>113140</v>
          </cell>
          <cell r="B772" t="str">
            <v>OVERHEADS HR &amp; SERVICES - SURFACE ENGINEERING</v>
          </cell>
          <cell r="C772">
            <v>113140</v>
          </cell>
          <cell r="D772" t="str">
            <v>OVERHEADS HR &amp; SERVICES - SURFACE ENGINEERING</v>
          </cell>
          <cell r="E772">
            <v>415002</v>
          </cell>
          <cell r="F772">
            <v>4150</v>
          </cell>
          <cell r="G772" t="str">
            <v>G&amp;A</v>
          </cell>
          <cell r="H772" t="str">
            <v>BASE JV</v>
          </cell>
          <cell r="I772" t="str">
            <v>P&amp;T</v>
          </cell>
          <cell r="J772" t="str">
            <v>GM Nigeria, Operated</v>
          </cell>
          <cell r="K772" t="str">
            <v>GM Nigeria, Operated</v>
          </cell>
          <cell r="L772" t="str">
            <v>Manager, Onshore Nigeria Engineering</v>
          </cell>
          <cell r="M772" t="str">
            <v>MOJEED OKUNADE</v>
          </cell>
          <cell r="N772" t="str">
            <v>ENGINEERING</v>
          </cell>
          <cell r="O772" t="str">
            <v>EBEM, MARCEL</v>
          </cell>
          <cell r="P772" t="str">
            <v>CHIBUZO.ONUMADU@SHELL.COM</v>
          </cell>
          <cell r="Q772" t="str">
            <v>OPEX</v>
          </cell>
          <cell r="R772" t="str">
            <v>OPEX</v>
          </cell>
          <cell r="S772" t="str">
            <v>NON SAL</v>
          </cell>
          <cell r="T772" t="str">
            <v>N/A</v>
          </cell>
          <cell r="U772" t="str">
            <v>N/A</v>
          </cell>
          <cell r="V772" t="str">
            <v>C_OPSE_OIL_Z11</v>
          </cell>
          <cell r="W772" t="str">
            <v>P236.01 Technical Support</v>
          </cell>
          <cell r="X772" t="str">
            <v>S7200 Services</v>
          </cell>
          <cell r="Y772" t="str">
            <v>A2340 Overhead</v>
          </cell>
          <cell r="AB772">
            <v>30200690</v>
          </cell>
          <cell r="AC772">
            <v>58663</v>
          </cell>
          <cell r="AD772">
            <v>157681.65573770492</v>
          </cell>
        </row>
        <row r="773">
          <cell r="A773">
            <v>101434</v>
          </cell>
          <cell r="B773" t="str">
            <v>PNHKDSITP-INTENSIVETRAININGPROGR</v>
          </cell>
          <cell r="C773">
            <v>113143</v>
          </cell>
          <cell r="D773" t="str">
            <v>LEADERSHIP LEARNINGOVERHEADS_TRAINING</v>
          </cell>
          <cell r="E773">
            <v>415004</v>
          </cell>
          <cell r="F773">
            <v>4150</v>
          </cell>
          <cell r="G773" t="str">
            <v>G&amp;A</v>
          </cell>
          <cell r="H773" t="str">
            <v>BASE JV</v>
          </cell>
          <cell r="I773" t="str">
            <v>HR</v>
          </cell>
          <cell r="J773" t="str">
            <v>HR</v>
          </cell>
          <cell r="K773" t="str">
            <v>Manager Learning Sub Saharan Africa</v>
          </cell>
          <cell r="L773" t="str">
            <v>Manager Learning UIO</v>
          </cell>
          <cell r="M773" t="str">
            <v>CHIGBO ENENMO</v>
          </cell>
          <cell r="N773" t="str">
            <v>HR</v>
          </cell>
          <cell r="O773" t="str">
            <v>AJILIMA- ISAAC, HAWA</v>
          </cell>
          <cell r="P773" t="str">
            <v>JOBSON.GWATANA@SHELL.COM</v>
          </cell>
          <cell r="Q773" t="str">
            <v>OPEX</v>
          </cell>
          <cell r="R773" t="str">
            <v>OPEX</v>
          </cell>
          <cell r="S773" t="str">
            <v>NON SAL</v>
          </cell>
          <cell r="T773" t="str">
            <v>N/A</v>
          </cell>
          <cell r="U773" t="str">
            <v>N/A</v>
          </cell>
          <cell r="V773" t="str">
            <v>N/A</v>
          </cell>
          <cell r="W773" t="str">
            <v>P236.04 HR</v>
          </cell>
          <cell r="X773" t="str">
            <v>S7200 Services</v>
          </cell>
          <cell r="Y773" t="str">
            <v>A2340 Overhead</v>
          </cell>
          <cell r="AB773">
            <v>0</v>
          </cell>
          <cell r="AC773">
            <v>0</v>
          </cell>
          <cell r="AD773">
            <v>0</v>
          </cell>
        </row>
        <row r="774">
          <cell r="A774">
            <v>113234</v>
          </cell>
          <cell r="B774" t="str">
            <v>PN PP PIPELINE SYSTEMS</v>
          </cell>
          <cell r="C774">
            <v>113234</v>
          </cell>
          <cell r="D774" t="str">
            <v>PN PP PIPELINE SYSTEMS (ACCIDENT PREVENTION &amp; INVESTIGATION)</v>
          </cell>
          <cell r="E774">
            <v>415006</v>
          </cell>
          <cell r="F774">
            <v>4150</v>
          </cell>
          <cell r="G774" t="str">
            <v>HSE</v>
          </cell>
          <cell r="H774" t="str">
            <v>BASE JV</v>
          </cell>
          <cell r="I774" t="str">
            <v>PRODUCTION</v>
          </cell>
          <cell r="J774" t="str">
            <v>PRODUCTION</v>
          </cell>
          <cell r="K774" t="str">
            <v>Pipeline Asset Manager</v>
          </cell>
          <cell r="L774" t="str">
            <v xml:space="preserve">	Production Support Manager                                                          </v>
          </cell>
          <cell r="M774" t="str">
            <v>IRETI OMOTOSO</v>
          </cell>
          <cell r="N774" t="str">
            <v>PRODUCTION</v>
          </cell>
          <cell r="O774" t="str">
            <v>AGUEGBOH, OBIORA</v>
          </cell>
          <cell r="P774" t="str">
            <v>JUSTICE.DEREFAKA@SHELL.COM</v>
          </cell>
          <cell r="Q774" t="str">
            <v>OPEX</v>
          </cell>
          <cell r="R774" t="str">
            <v>OPEX</v>
          </cell>
          <cell r="S774" t="str">
            <v>NON SAL</v>
          </cell>
          <cell r="T774" t="str">
            <v>N/A</v>
          </cell>
          <cell r="U774" t="str">
            <v>N/A</v>
          </cell>
          <cell r="V774" t="str">
            <v>N/A</v>
          </cell>
          <cell r="W774" t="str">
            <v>P231 Production Operations</v>
          </cell>
          <cell r="X774" t="str">
            <v>S7200 Services</v>
          </cell>
          <cell r="Y774" t="str">
            <v>A2110 Production Operations</v>
          </cell>
          <cell r="AB774">
            <v>0</v>
          </cell>
          <cell r="AC774">
            <v>0</v>
          </cell>
          <cell r="AD774">
            <v>0</v>
          </cell>
        </row>
        <row r="775">
          <cell r="A775">
            <v>101435</v>
          </cell>
          <cell r="B775" t="str">
            <v>PNHKDSTAFFTRAINING</v>
          </cell>
          <cell r="C775">
            <v>113143</v>
          </cell>
          <cell r="D775" t="str">
            <v>LEADERSHIP LEARNINGOVERHEADS_TRAINING</v>
          </cell>
          <cell r="E775">
            <v>415004</v>
          </cell>
          <cell r="F775">
            <v>4150</v>
          </cell>
          <cell r="G775" t="str">
            <v>G&amp;A</v>
          </cell>
          <cell r="H775" t="str">
            <v>BASE JV</v>
          </cell>
          <cell r="I775" t="str">
            <v>HR</v>
          </cell>
          <cell r="J775" t="str">
            <v>HR</v>
          </cell>
          <cell r="K775" t="str">
            <v>Manager Learning Sub Saharan Africa</v>
          </cell>
          <cell r="L775" t="str">
            <v>Manager Learning UIO</v>
          </cell>
          <cell r="M775" t="str">
            <v>CHIGBO ENENMO</v>
          </cell>
          <cell r="N775" t="str">
            <v>HR</v>
          </cell>
          <cell r="O775" t="str">
            <v>AJILIMA- ISAAC, HAWA</v>
          </cell>
          <cell r="P775" t="str">
            <v>JOBSON.GWATANA@SHELL.COM</v>
          </cell>
          <cell r="Q775" t="str">
            <v>OPEX</v>
          </cell>
          <cell r="R775" t="str">
            <v>OPEX</v>
          </cell>
          <cell r="S775" t="str">
            <v>NON SAL</v>
          </cell>
          <cell r="T775" t="str">
            <v>N/A</v>
          </cell>
          <cell r="U775" t="str">
            <v>N/A</v>
          </cell>
          <cell r="V775" t="str">
            <v>N/A</v>
          </cell>
          <cell r="W775" t="str">
            <v>P236.04 HR</v>
          </cell>
          <cell r="X775" t="str">
            <v>S7200 Services</v>
          </cell>
          <cell r="Y775" t="str">
            <v>A2340 Overhead</v>
          </cell>
          <cell r="AB775">
            <v>0</v>
          </cell>
          <cell r="AC775">
            <v>0</v>
          </cell>
          <cell r="AD775">
            <v>0</v>
          </cell>
        </row>
        <row r="776">
          <cell r="A776">
            <v>113239</v>
          </cell>
          <cell r="B776" t="str">
            <v xml:space="preserve">PNP PRODTN DIRECTOR OVERHEAD </v>
          </cell>
          <cell r="C776">
            <v>113239</v>
          </cell>
          <cell r="D776" t="str">
            <v>OVERHEADS, PNP PRODUCTION DIRECTOR - SERVICES MGT (HOTELS AND TRAVEL)</v>
          </cell>
          <cell r="E776">
            <v>415002</v>
          </cell>
          <cell r="F776">
            <v>4150</v>
          </cell>
          <cell r="G776" t="str">
            <v>G&amp;A</v>
          </cell>
          <cell r="H776" t="str">
            <v>BASE JV</v>
          </cell>
          <cell r="I776" t="str">
            <v>PRODUCTION</v>
          </cell>
          <cell r="J776" t="str">
            <v>PRODUCTION</v>
          </cell>
          <cell r="K776" t="str">
            <v>GM Production</v>
          </cell>
          <cell r="L776" t="str">
            <v>GM Production</v>
          </cell>
          <cell r="M776" t="str">
            <v>IRETI OMOTOSO</v>
          </cell>
          <cell r="N776" t="str">
            <v>PRODUCTION</v>
          </cell>
          <cell r="O776" t="str">
            <v>ADEPOJU, OPEYEMI</v>
          </cell>
          <cell r="P776" t="str">
            <v>OLUYEMI.ADEBISI@SHELL.COM</v>
          </cell>
          <cell r="Q776" t="str">
            <v>OPEX</v>
          </cell>
          <cell r="R776" t="str">
            <v>OPEX</v>
          </cell>
          <cell r="S776" t="str">
            <v>NON SAL</v>
          </cell>
          <cell r="T776" t="str">
            <v>N/A</v>
          </cell>
          <cell r="U776" t="str">
            <v>N/A</v>
          </cell>
          <cell r="V776" t="str">
            <v>C_OPSE_OIL_Z11</v>
          </cell>
          <cell r="W776" t="str">
            <v>P235 Direct Management</v>
          </cell>
          <cell r="X776" t="str">
            <v>S7200 Services</v>
          </cell>
          <cell r="Y776" t="str">
            <v>A2170 Direct Mngt and Overheads</v>
          </cell>
          <cell r="AB776">
            <v>26294000</v>
          </cell>
          <cell r="AC776">
            <v>12000</v>
          </cell>
          <cell r="AD776">
            <v>98209.836065573763</v>
          </cell>
        </row>
        <row r="777">
          <cell r="A777">
            <v>113240</v>
          </cell>
          <cell r="B777" t="str">
            <v>PROD EXCELLENCE GEN OVERHEAD</v>
          </cell>
          <cell r="C777">
            <v>113240</v>
          </cell>
          <cell r="D777" t="str">
            <v>PROD EXCELLENCE GEN OVERHEAD - SERVICES MGT (ACCIDENT PREVENTION &amp; INVESTIGATION)</v>
          </cell>
          <cell r="E777">
            <v>415006</v>
          </cell>
          <cell r="F777">
            <v>4150</v>
          </cell>
          <cell r="G777" t="str">
            <v>HSE</v>
          </cell>
          <cell r="H777" t="str">
            <v>BASE JV</v>
          </cell>
          <cell r="I777" t="str">
            <v>PRODUCTION</v>
          </cell>
          <cell r="J777" t="str">
            <v>PRODUCTION</v>
          </cell>
          <cell r="K777" t="str">
            <v>Production Services Manager</v>
          </cell>
          <cell r="L777" t="str">
            <v>Regional Discipline Adviser</v>
          </cell>
          <cell r="M777" t="str">
            <v>IRETI OMOTOSO</v>
          </cell>
          <cell r="N777" t="str">
            <v>PRODUCTION</v>
          </cell>
          <cell r="O777" t="str">
            <v>ADEPOJU, OPEYEMI</v>
          </cell>
          <cell r="P777" t="str">
            <v>ENAHORO.BERNARD@SHELL.COM</v>
          </cell>
          <cell r="Q777" t="str">
            <v>OPEX</v>
          </cell>
          <cell r="R777" t="str">
            <v>OPEX</v>
          </cell>
          <cell r="S777" t="str">
            <v>NON SAL</v>
          </cell>
          <cell r="T777" t="str">
            <v>N/A</v>
          </cell>
          <cell r="U777" t="str">
            <v>N/A</v>
          </cell>
          <cell r="V777" t="str">
            <v>C_OPSE_OIL_Z11</v>
          </cell>
          <cell r="W777" t="str">
            <v>P235 Direct Management</v>
          </cell>
          <cell r="X777" t="str">
            <v>S7200 Services</v>
          </cell>
          <cell r="Y777" t="str">
            <v>A2170 Direct Mngt and Overheads</v>
          </cell>
          <cell r="AB777">
            <v>417241.13999999984</v>
          </cell>
          <cell r="AC777">
            <v>23438</v>
          </cell>
          <cell r="AD777">
            <v>24806.003737704916</v>
          </cell>
        </row>
        <row r="778">
          <cell r="A778">
            <v>113241</v>
          </cell>
          <cell r="B778" t="str">
            <v>PROD EXCELLENCE GEN OVERHEAD</v>
          </cell>
          <cell r="C778">
            <v>113241</v>
          </cell>
          <cell r="D778" t="str">
            <v>PROD EXCELLENCE GEN OVERHEAD - SERVICES MGT (HOTELS AND TRAVEL)</v>
          </cell>
          <cell r="E778">
            <v>415002</v>
          </cell>
          <cell r="F778">
            <v>4150</v>
          </cell>
          <cell r="G778" t="str">
            <v>G&amp;A</v>
          </cell>
          <cell r="H778" t="str">
            <v>BASE JV</v>
          </cell>
          <cell r="I778" t="str">
            <v>PRODUCTION</v>
          </cell>
          <cell r="J778" t="str">
            <v>PRODUCTION</v>
          </cell>
          <cell r="K778" t="str">
            <v>Production Services Manager</v>
          </cell>
          <cell r="L778" t="str">
            <v>Regional Discipline Adviser</v>
          </cell>
          <cell r="M778" t="str">
            <v>IRETI OMOTOSO</v>
          </cell>
          <cell r="N778" t="str">
            <v>PRODUCTION</v>
          </cell>
          <cell r="O778" t="str">
            <v>ADEPOJU, OPEYEMI</v>
          </cell>
          <cell r="P778" t="str">
            <v>ENAHORO.BERNARD@SHELL.COM</v>
          </cell>
          <cell r="Q778" t="str">
            <v>OPEX</v>
          </cell>
          <cell r="R778" t="str">
            <v>OPEX</v>
          </cell>
          <cell r="S778" t="str">
            <v>NON SAL</v>
          </cell>
          <cell r="T778" t="str">
            <v>N/A</v>
          </cell>
          <cell r="U778" t="str">
            <v>N/A</v>
          </cell>
          <cell r="V778" t="str">
            <v>C_OPSE_OIL_Z11</v>
          </cell>
          <cell r="W778" t="str">
            <v>P235 Direct Management</v>
          </cell>
          <cell r="X778" t="str">
            <v>S7200 Services</v>
          </cell>
          <cell r="Y778" t="str">
            <v>A2170 Direct Mngt and Overheads</v>
          </cell>
          <cell r="AB778">
            <v>19822500</v>
          </cell>
          <cell r="AC778">
            <v>0</v>
          </cell>
          <cell r="AD778">
            <v>64991.803278688523</v>
          </cell>
        </row>
        <row r="779">
          <cell r="A779">
            <v>113243</v>
          </cell>
          <cell r="B779" t="str">
            <v>OVERHEADS SUPPLY CHAIN MANAGER_TRAVEL &amp; HOTEL</v>
          </cell>
          <cell r="C779">
            <v>113243</v>
          </cell>
          <cell r="D779" t="str">
            <v>OVERHEADS SUPPLY CHAIN MANAGER_TRAVEL &amp; HOTEL</v>
          </cell>
          <cell r="E779">
            <v>415002</v>
          </cell>
          <cell r="F779">
            <v>4150</v>
          </cell>
          <cell r="G779" t="str">
            <v>G&amp;A</v>
          </cell>
          <cell r="H779" t="str">
            <v>BASE JV</v>
          </cell>
          <cell r="I779" t="str">
            <v>FINANCE</v>
          </cell>
          <cell r="J779" t="str">
            <v>CONTRACTING &amp; PROCUREMENT</v>
          </cell>
          <cell r="K779" t="str">
            <v>Manager CP UI Nigeria &amp; Gabon</v>
          </cell>
          <cell r="L779" t="str">
            <v xml:space="preserve">PM Corporate Services </v>
          </cell>
          <cell r="M779" t="str">
            <v>CHIGBO ENENMO</v>
          </cell>
          <cell r="N779" t="str">
            <v>FINANCE/CP</v>
          </cell>
          <cell r="O779" t="str">
            <v>AJILIMA- ISAAC, HAWA</v>
          </cell>
          <cell r="P779" t="str">
            <v>AMBROSE.EKO@SHELL.COM</v>
          </cell>
          <cell r="Q779" t="str">
            <v>OPEX</v>
          </cell>
          <cell r="R779" t="str">
            <v>OPEX</v>
          </cell>
          <cell r="S779" t="str">
            <v>NON SAL</v>
          </cell>
          <cell r="T779" t="str">
            <v>N/A</v>
          </cell>
          <cell r="U779" t="str">
            <v>N/A</v>
          </cell>
          <cell r="V779" t="str">
            <v>C_OPSE_OIL_Z11</v>
          </cell>
          <cell r="W779" t="str">
            <v>P236.07 Procurement Management</v>
          </cell>
          <cell r="X779" t="str">
            <v>S7200 Services</v>
          </cell>
          <cell r="Y779" t="str">
            <v>A2340 Overhead</v>
          </cell>
          <cell r="AB779">
            <v>27606000</v>
          </cell>
          <cell r="AC779">
            <v>10500</v>
          </cell>
          <cell r="AD779">
            <v>101011.47540983607</v>
          </cell>
        </row>
        <row r="780">
          <cell r="A780">
            <v>113244</v>
          </cell>
          <cell r="B780" t="str">
            <v>PROFESSIONAL AFFILIATION &amp; CAPACITY DEV.</v>
          </cell>
          <cell r="C780">
            <v>113244</v>
          </cell>
          <cell r="D780" t="str">
            <v>OVERHEADS, CORPORATE EXTERNAL AFFAIRS_SEMINAR</v>
          </cell>
          <cell r="E780">
            <v>415004</v>
          </cell>
          <cell r="F780">
            <v>4150</v>
          </cell>
          <cell r="G780" t="str">
            <v>G&amp;A</v>
          </cell>
          <cell r="H780" t="str">
            <v>BASE JV</v>
          </cell>
          <cell r="I780" t="str">
            <v>CC &amp; MD</v>
          </cell>
          <cell r="J780" t="str">
            <v>EXTERNAL RELATIONS</v>
          </cell>
          <cell r="K780" t="str">
            <v>External Relations Manager</v>
          </cell>
          <cell r="L780" t="str">
            <v>ER Nigeria Communications Manager</v>
          </cell>
          <cell r="M780" t="str">
            <v>CHIGBO ENENMO</v>
          </cell>
          <cell r="N780" t="str">
            <v>EXTERNAL RELATIONS</v>
          </cell>
          <cell r="O780" t="str">
            <v>SOKUNBI, ADEOLA</v>
          </cell>
          <cell r="P780" t="str">
            <v>JUDITH.OKAKURO@SHELL.COM</v>
          </cell>
          <cell r="Q780" t="str">
            <v>OPEX</v>
          </cell>
          <cell r="R780" t="str">
            <v>OPEX</v>
          </cell>
          <cell r="S780" t="str">
            <v>NON SAL</v>
          </cell>
          <cell r="T780" t="str">
            <v>N/A</v>
          </cell>
          <cell r="U780" t="str">
            <v>N/A</v>
          </cell>
          <cell r="V780" t="str">
            <v>C_OPSE_OIL_Z11</v>
          </cell>
          <cell r="W780" t="str">
            <v>P236.08 Corporate Affairs, PR, etc.</v>
          </cell>
          <cell r="X780" t="str">
            <v>S7200 Services</v>
          </cell>
          <cell r="Y780" t="str">
            <v>A2340 Overhead</v>
          </cell>
          <cell r="AB780">
            <v>22922667</v>
          </cell>
          <cell r="AC780">
            <v>0</v>
          </cell>
          <cell r="AD780">
            <v>75156.285245901643</v>
          </cell>
        </row>
        <row r="781">
          <cell r="A781">
            <v>113245</v>
          </cell>
          <cell r="B781" t="str">
            <v>OVERHEADS, FINANCE OPERATIONS_TRAVEL &amp; HOTELS</v>
          </cell>
          <cell r="C781">
            <v>113245</v>
          </cell>
          <cell r="D781" t="str">
            <v>OVERHEADS, FINANCE OPERATIONS_TRAVEL &amp; HOTELS</v>
          </cell>
          <cell r="E781">
            <v>415002</v>
          </cell>
          <cell r="F781">
            <v>4150</v>
          </cell>
          <cell r="G781" t="str">
            <v>G&amp;A</v>
          </cell>
          <cell r="H781" t="str">
            <v>BASE JV</v>
          </cell>
          <cell r="I781" t="str">
            <v>FINANCE</v>
          </cell>
          <cell r="J781" t="str">
            <v>FINANCE</v>
          </cell>
          <cell r="K781" t="str">
            <v>Controller Africa</v>
          </cell>
          <cell r="L781" t="str">
            <v>Financial Accounting Manager</v>
          </cell>
          <cell r="M781" t="str">
            <v>CHIGBO ENENMO</v>
          </cell>
          <cell r="N781" t="str">
            <v>FINANCE</v>
          </cell>
          <cell r="O781" t="str">
            <v>AJILIMA- ISAAC, HAWA</v>
          </cell>
          <cell r="P781" t="str">
            <v>O.AJAYI@SHELL.COM</v>
          </cell>
          <cell r="Q781" t="str">
            <v>OPEX</v>
          </cell>
          <cell r="R781" t="str">
            <v>OPEX</v>
          </cell>
          <cell r="S781" t="str">
            <v>NON SAL</v>
          </cell>
          <cell r="T781" t="str">
            <v>N/A</v>
          </cell>
          <cell r="U781" t="str">
            <v>N/A</v>
          </cell>
          <cell r="V781" t="str">
            <v>C_OPSE_OIL_Z11</v>
          </cell>
          <cell r="W781" t="str">
            <v>P236.06 Finance and Taxation</v>
          </cell>
          <cell r="X781" t="str">
            <v>S7200 Services</v>
          </cell>
          <cell r="Y781" t="str">
            <v>A2340 Overhead</v>
          </cell>
          <cell r="AB781">
            <v>12790000</v>
          </cell>
          <cell r="AC781">
            <v>7500</v>
          </cell>
          <cell r="AD781">
            <v>49434.426229508194</v>
          </cell>
        </row>
        <row r="782">
          <cell r="A782">
            <v>113246</v>
          </cell>
          <cell r="B782" t="str">
            <v>PRODUCTN OPERATION SYSTEMS OVERHEAD</v>
          </cell>
          <cell r="C782">
            <v>113246</v>
          </cell>
          <cell r="D782" t="str">
            <v>PRODUCTION OPERATION SYSTEMS MANAGEMENT (CATERING)</v>
          </cell>
          <cell r="E782">
            <v>415003</v>
          </cell>
          <cell r="F782">
            <v>4150</v>
          </cell>
          <cell r="G782" t="str">
            <v>PMM</v>
          </cell>
          <cell r="H782" t="str">
            <v>BASE JV</v>
          </cell>
          <cell r="I782" t="str">
            <v>PRODUCTION</v>
          </cell>
          <cell r="J782" t="str">
            <v>PRODUCTION</v>
          </cell>
          <cell r="K782" t="str">
            <v>Production Services Manager</v>
          </cell>
          <cell r="L782" t="str">
            <v xml:space="preserve">	Head Oil &amp; Gas Planning and Performance Mgmt                         </v>
          </cell>
          <cell r="M782" t="str">
            <v>IRETI OMOTOSO</v>
          </cell>
          <cell r="N782" t="str">
            <v>PRODUCTION</v>
          </cell>
          <cell r="O782" t="str">
            <v>ADEPOJU, OPEYEMI</v>
          </cell>
          <cell r="P782" t="str">
            <v>ABIODUN.BUSARI@SHELL.COM</v>
          </cell>
          <cell r="Q782" t="str">
            <v>OPEX</v>
          </cell>
          <cell r="R782" t="str">
            <v>OPEX</v>
          </cell>
          <cell r="S782" t="str">
            <v>NON SAL</v>
          </cell>
          <cell r="T782" t="str">
            <v>N/A</v>
          </cell>
          <cell r="U782" t="str">
            <v>N/A</v>
          </cell>
          <cell r="V782" t="str">
            <v>C_OPSE_OIL_Z11</v>
          </cell>
          <cell r="W782" t="str">
            <v>P235 Direct Management</v>
          </cell>
          <cell r="X782" t="str">
            <v>S7200 Services</v>
          </cell>
          <cell r="Y782" t="str">
            <v>A2170 Direct Mngt and Overheads</v>
          </cell>
          <cell r="AB782">
            <v>7118880</v>
          </cell>
          <cell r="AC782">
            <v>0</v>
          </cell>
          <cell r="AD782">
            <v>23340.590163934427</v>
          </cell>
        </row>
        <row r="783">
          <cell r="A783">
            <v>101443</v>
          </cell>
          <cell r="B783" t="str">
            <v>PNHR _ DIVERSITY AND INCLUSIVENESS</v>
          </cell>
          <cell r="C783">
            <v>113143</v>
          </cell>
          <cell r="D783" t="str">
            <v>LEADERSHIP LEARNINGOVERHEADS_TRAINING</v>
          </cell>
          <cell r="E783">
            <v>415004</v>
          </cell>
          <cell r="F783">
            <v>4150</v>
          </cell>
          <cell r="G783" t="str">
            <v>G&amp;A</v>
          </cell>
          <cell r="H783" t="str">
            <v>BASE JV</v>
          </cell>
          <cell r="I783" t="str">
            <v>HR</v>
          </cell>
          <cell r="J783" t="str">
            <v>HR</v>
          </cell>
          <cell r="K783" t="str">
            <v>Manager Learning Sub Saharan Africa</v>
          </cell>
          <cell r="L783" t="str">
            <v>Manager Learning UIO</v>
          </cell>
          <cell r="M783" t="str">
            <v>CHIGBO ENENMO</v>
          </cell>
          <cell r="N783" t="str">
            <v>HR</v>
          </cell>
          <cell r="O783" t="str">
            <v>AJILIMA- ISAAC, HAWA</v>
          </cell>
          <cell r="P783" t="str">
            <v>JOBSON.GWATANA@SHELL.COM</v>
          </cell>
          <cell r="Q783" t="str">
            <v>OPEX</v>
          </cell>
          <cell r="R783" t="str">
            <v>OPEX</v>
          </cell>
          <cell r="S783" t="str">
            <v>NON SAL</v>
          </cell>
          <cell r="T783" t="str">
            <v>N/A</v>
          </cell>
          <cell r="U783" t="str">
            <v>N/A</v>
          </cell>
          <cell r="V783" t="str">
            <v>N/A</v>
          </cell>
          <cell r="W783" t="str">
            <v>P236.04 HR</v>
          </cell>
          <cell r="X783" t="str">
            <v>S7200 Services</v>
          </cell>
          <cell r="Y783" t="str">
            <v>A2340 Overhead</v>
          </cell>
          <cell r="AB783">
            <v>0</v>
          </cell>
          <cell r="AC783">
            <v>0</v>
          </cell>
          <cell r="AD783">
            <v>0</v>
          </cell>
        </row>
        <row r="784">
          <cell r="A784">
            <v>113248</v>
          </cell>
          <cell r="B784" t="str">
            <v>OVERHEADS, PNHBE BUSINESS EMPLOYEE SERVICES_ADMIN COST</v>
          </cell>
          <cell r="C784">
            <v>113248</v>
          </cell>
          <cell r="D784" t="str">
            <v>OVERHEADS, PNHBE BUSINESS EMPLOYEE SERVICES_ADMIN COST</v>
          </cell>
          <cell r="E784">
            <v>415002</v>
          </cell>
          <cell r="F784">
            <v>4150</v>
          </cell>
          <cell r="G784" t="str">
            <v>G&amp;A</v>
          </cell>
          <cell r="H784" t="str">
            <v>BASE JV</v>
          </cell>
          <cell r="I784" t="str">
            <v>HR</v>
          </cell>
          <cell r="J784" t="str">
            <v>HR</v>
          </cell>
          <cell r="K784" t="str">
            <v>Reg. HR Policy, Pro, Systems &amp; Comp Mgr</v>
          </cell>
          <cell r="L784" t="str">
            <v>Head HR Business Services</v>
          </cell>
          <cell r="M784" t="str">
            <v>CHIGBO ENENMO</v>
          </cell>
          <cell r="N784" t="str">
            <v>HR</v>
          </cell>
          <cell r="O784" t="str">
            <v>AJILIMA- ISAAC, HAWA</v>
          </cell>
          <cell r="P784" t="str">
            <v>STELLA.MICHEAL-EGOR@SHELL.COM</v>
          </cell>
          <cell r="Q784" t="str">
            <v>OPEX</v>
          </cell>
          <cell r="R784" t="str">
            <v>OPEX</v>
          </cell>
          <cell r="S784" t="str">
            <v>NON SAL</v>
          </cell>
          <cell r="T784" t="str">
            <v>N/A</v>
          </cell>
          <cell r="U784" t="str">
            <v>N/A</v>
          </cell>
          <cell r="V784" t="str">
            <v>C_OPSE_OIL_Z11</v>
          </cell>
          <cell r="W784" t="str">
            <v>P236.04 HR</v>
          </cell>
          <cell r="X784" t="str">
            <v>S7200 Services</v>
          </cell>
          <cell r="Y784" t="str">
            <v>A2340 Overhead</v>
          </cell>
          <cell r="AB784">
            <v>52954000</v>
          </cell>
          <cell r="AC784">
            <v>0</v>
          </cell>
          <cell r="AD784">
            <v>173619.67213114753</v>
          </cell>
        </row>
        <row r="785">
          <cell r="A785">
            <v>113143</v>
          </cell>
          <cell r="B785" t="str">
            <v>LEADERSHIP LEARNINGOVERHEADS_TRAINING</v>
          </cell>
          <cell r="C785">
            <v>113143</v>
          </cell>
          <cell r="D785" t="str">
            <v>LEADERSHIP LEARNINGOVERHEADS_TRAINING</v>
          </cell>
          <cell r="E785">
            <v>415004</v>
          </cell>
          <cell r="F785">
            <v>4150</v>
          </cell>
          <cell r="G785" t="str">
            <v>G&amp;A</v>
          </cell>
          <cell r="H785" t="str">
            <v>BASE JV</v>
          </cell>
          <cell r="I785" t="str">
            <v>HR</v>
          </cell>
          <cell r="J785" t="str">
            <v>HR</v>
          </cell>
          <cell r="K785" t="str">
            <v>Manager Learning Sub Saharan Africa</v>
          </cell>
          <cell r="L785" t="str">
            <v>Manager Learning UIO</v>
          </cell>
          <cell r="M785" t="str">
            <v>CHIGBO ENENMO</v>
          </cell>
          <cell r="N785" t="str">
            <v>HR</v>
          </cell>
          <cell r="O785" t="str">
            <v>AJILIMA- ISAAC, HAWA</v>
          </cell>
          <cell r="P785" t="str">
            <v>JOBSON.GWATANA@SHELL.COM</v>
          </cell>
          <cell r="Q785" t="str">
            <v>OPEX</v>
          </cell>
          <cell r="R785" t="str">
            <v>OPEX</v>
          </cell>
          <cell r="S785" t="str">
            <v>NON SAL</v>
          </cell>
          <cell r="T785" t="str">
            <v>N/A</v>
          </cell>
          <cell r="U785" t="str">
            <v>N/A</v>
          </cell>
          <cell r="V785" t="str">
            <v>C_OPSE_OIL_Z11</v>
          </cell>
          <cell r="W785" t="str">
            <v>P236.04 HR</v>
          </cell>
          <cell r="X785" t="str">
            <v>S7200 Services</v>
          </cell>
          <cell r="Y785" t="str">
            <v>A2340 Overhead</v>
          </cell>
          <cell r="AB785">
            <v>803583849.61673295</v>
          </cell>
          <cell r="AC785">
            <v>3798803.4811815298</v>
          </cell>
          <cell r="AD785">
            <v>6433504.6274659</v>
          </cell>
        </row>
        <row r="786">
          <cell r="A786">
            <v>113250</v>
          </cell>
          <cell r="B786" t="str">
            <v>OVERHEADS, ITG INFORMATION TECHNOLOGY MANAGER - CATERING</v>
          </cell>
          <cell r="C786">
            <v>113250</v>
          </cell>
          <cell r="D786" t="str">
            <v>OVERHEADS, ITG INFORMATION TECHNOLOGY MANAGER - CATERING</v>
          </cell>
          <cell r="E786">
            <v>415003</v>
          </cell>
          <cell r="F786">
            <v>4150</v>
          </cell>
          <cell r="G786" t="str">
            <v>PMM</v>
          </cell>
          <cell r="H786" t="str">
            <v>BASE JV</v>
          </cell>
          <cell r="I786" t="str">
            <v>FINANCE</v>
          </cell>
          <cell r="J786" t="str">
            <v>IM &amp; IT</v>
          </cell>
          <cell r="K786" t="str">
            <v>IM&amp;IT Manager Nigeria &amp; Gabon</v>
          </cell>
          <cell r="L786" t="str">
            <v>JV Interface Manager</v>
          </cell>
          <cell r="M786" t="str">
            <v>CHIGBO ENENMO</v>
          </cell>
          <cell r="N786" t="str">
            <v>FINANCE/IT</v>
          </cell>
          <cell r="O786" t="str">
            <v>ONAMUSI, ADERONKE</v>
          </cell>
          <cell r="P786" t="str">
            <v>kola.oyelowo@shell.com</v>
          </cell>
          <cell r="Q786" t="str">
            <v>OPEX</v>
          </cell>
          <cell r="R786" t="str">
            <v>OPEX</v>
          </cell>
          <cell r="S786" t="str">
            <v>NON SAL</v>
          </cell>
          <cell r="T786" t="str">
            <v>N/A</v>
          </cell>
          <cell r="U786" t="str">
            <v>N/A</v>
          </cell>
          <cell r="V786" t="str">
            <v>C_OPSE_OIL_Z11</v>
          </cell>
          <cell r="W786" t="str">
            <v>P236.03 IT</v>
          </cell>
          <cell r="X786" t="str">
            <v>S7200 Services</v>
          </cell>
          <cell r="Y786" t="str">
            <v>A2340 Overhead</v>
          </cell>
          <cell r="AB786">
            <v>3052800</v>
          </cell>
          <cell r="AC786">
            <v>0</v>
          </cell>
          <cell r="AD786">
            <v>10009.180327868853</v>
          </cell>
        </row>
        <row r="787">
          <cell r="A787">
            <v>113251</v>
          </cell>
          <cell r="B787" t="str">
            <v>CX PHOTO SERVICES</v>
          </cell>
          <cell r="C787">
            <v>113251</v>
          </cell>
          <cell r="D787" t="str">
            <v>CORPORATE COMMUNICATION AND MEDIA_BUSINESS ENTERTAINMENT</v>
          </cell>
          <cell r="E787">
            <v>415002</v>
          </cell>
          <cell r="F787">
            <v>4150</v>
          </cell>
          <cell r="G787" t="str">
            <v>CDPA</v>
          </cell>
          <cell r="H787" t="str">
            <v>BASE JV</v>
          </cell>
          <cell r="I787" t="str">
            <v>CC &amp; MD</v>
          </cell>
          <cell r="J787" t="str">
            <v>EXTERNAL RELATIONS</v>
          </cell>
          <cell r="K787" t="str">
            <v>External Relations Manager</v>
          </cell>
          <cell r="L787" t="str">
            <v>ER Nigeria Communications Manager</v>
          </cell>
          <cell r="M787" t="str">
            <v>CHIGBO ENENMO</v>
          </cell>
          <cell r="N787" t="str">
            <v>EXTERNAL RELATIONS</v>
          </cell>
          <cell r="O787" t="str">
            <v>SOKUNBI, ADEOLA</v>
          </cell>
          <cell r="P787" t="str">
            <v>ANDREW.EJENEHA@SHELL.COM</v>
          </cell>
          <cell r="Q787" t="str">
            <v>OPEX</v>
          </cell>
          <cell r="R787" t="str">
            <v>OPEX</v>
          </cell>
          <cell r="S787" t="str">
            <v>NON SAL</v>
          </cell>
          <cell r="T787" t="str">
            <v>N/A</v>
          </cell>
          <cell r="U787" t="str">
            <v>N/A</v>
          </cell>
          <cell r="V787" t="str">
            <v>C_OPSE_OIL_Z11</v>
          </cell>
          <cell r="W787" t="str">
            <v>P236.08 Corporate Affairs, PR, etc.</v>
          </cell>
          <cell r="X787" t="str">
            <v>S7200 Services</v>
          </cell>
          <cell r="Y787" t="str">
            <v>A2340 Overhead</v>
          </cell>
          <cell r="AB787">
            <v>1443000</v>
          </cell>
          <cell r="AC787">
            <v>0</v>
          </cell>
          <cell r="AD787">
            <v>4731.1475409836066</v>
          </cell>
        </row>
        <row r="788">
          <cell r="A788">
            <v>102240</v>
          </cell>
          <cell r="B788" t="str">
            <v xml:space="preserve">MD MANAGE ACTIVITIES                    </v>
          </cell>
          <cell r="C788">
            <v>113144</v>
          </cell>
          <cell r="D788" t="str">
            <v>OVERHEADS, PN MANAGING DIRECTOR - SERVICES MGT (AVIATION)</v>
          </cell>
          <cell r="E788">
            <v>415003</v>
          </cell>
          <cell r="F788">
            <v>4150</v>
          </cell>
          <cell r="G788" t="str">
            <v>PMM</v>
          </cell>
          <cell r="H788" t="str">
            <v>BASE JV</v>
          </cell>
          <cell r="I788" t="str">
            <v>CC &amp; MD</v>
          </cell>
          <cell r="J788" t="str">
            <v>BGR</v>
          </cell>
          <cell r="K788" t="str">
            <v>Country Chair &amp; MD SPDC</v>
          </cell>
          <cell r="L788" t="str">
            <v>Country Chair &amp; MD SPDC</v>
          </cell>
          <cell r="M788" t="str">
            <v>CHIGBO ENENMO</v>
          </cell>
          <cell r="N788" t="str">
            <v>CCH/MD</v>
          </cell>
          <cell r="O788" t="str">
            <v>SOKUNBI, ADEOLA</v>
          </cell>
          <cell r="P788" t="str">
            <v>DANIEL.SAGBE@SHELL.COM</v>
          </cell>
          <cell r="Q788" t="str">
            <v>OPEX</v>
          </cell>
          <cell r="R788" t="str">
            <v>OPEX</v>
          </cell>
          <cell r="S788" t="str">
            <v>NON SAL</v>
          </cell>
          <cell r="T788" t="str">
            <v>N/A</v>
          </cell>
          <cell r="U788" t="str">
            <v>N/A</v>
          </cell>
          <cell r="V788" t="str">
            <v>N/A</v>
          </cell>
          <cell r="W788" t="str">
            <v>P236.08 Corporate Affairs, PR, etc.</v>
          </cell>
          <cell r="X788" t="str">
            <v>S7200 Services</v>
          </cell>
          <cell r="Y788" t="str">
            <v>A2340 Overhead</v>
          </cell>
          <cell r="AB788">
            <v>0</v>
          </cell>
          <cell r="AC788">
            <v>0</v>
          </cell>
          <cell r="AD788">
            <v>0</v>
          </cell>
        </row>
        <row r="789">
          <cell r="A789">
            <v>113255</v>
          </cell>
          <cell r="B789" t="str">
            <v>OVERHEADS BFM PRODUCTION_ ADMIN COST</v>
          </cell>
          <cell r="C789">
            <v>113255</v>
          </cell>
          <cell r="D789" t="str">
            <v xml:space="preserve">OVERHEADS FJVPDBFM PRODUCTION DIRECTORAT_ ADMIN COST </v>
          </cell>
          <cell r="E789">
            <v>415002</v>
          </cell>
          <cell r="F789">
            <v>4150</v>
          </cell>
          <cell r="G789" t="str">
            <v>G&amp;A</v>
          </cell>
          <cell r="H789" t="str">
            <v>BASE JV</v>
          </cell>
          <cell r="I789" t="str">
            <v>FINANCE</v>
          </cell>
          <cell r="J789" t="str">
            <v>FINANCE</v>
          </cell>
          <cell r="K789" t="str">
            <v>SPDC Finance Director</v>
          </cell>
          <cell r="L789" t="str">
            <v>BFM Production Onshore</v>
          </cell>
          <cell r="M789" t="str">
            <v>CHIGBO ENENMO</v>
          </cell>
          <cell r="N789" t="str">
            <v>FINANCE</v>
          </cell>
          <cell r="O789" t="str">
            <v>AJILIMA- ISAAC, HAWA</v>
          </cell>
          <cell r="P789" t="str">
            <v>JOHN.AZUBUIKE@SHELL.COM</v>
          </cell>
          <cell r="Q789" t="str">
            <v>OPEX</v>
          </cell>
          <cell r="R789" t="str">
            <v>OPEX</v>
          </cell>
          <cell r="S789" t="str">
            <v>NON SAL</v>
          </cell>
          <cell r="T789" t="str">
            <v>N/A</v>
          </cell>
          <cell r="U789" t="str">
            <v>N/A</v>
          </cell>
          <cell r="V789" t="str">
            <v>C_OPSE_OIL_Z11</v>
          </cell>
          <cell r="W789" t="str">
            <v>P236.06 Finance and Taxation</v>
          </cell>
          <cell r="X789" t="str">
            <v>S7200 Services</v>
          </cell>
          <cell r="Y789" t="str">
            <v>A2340 Overhead</v>
          </cell>
          <cell r="AB789">
            <v>573800</v>
          </cell>
          <cell r="AC789">
            <v>500</v>
          </cell>
          <cell r="AD789">
            <v>2381.311475409836</v>
          </cell>
        </row>
        <row r="790">
          <cell r="A790">
            <v>113256</v>
          </cell>
          <cell r="B790" t="str">
            <v>OVERHEADS FJVPDBFM PRODUCTION DIRECTORAT_TRAVEL &amp; HOTEL</v>
          </cell>
          <cell r="C790">
            <v>113256</v>
          </cell>
          <cell r="D790" t="str">
            <v>OVERHEADS FJVPDBFM PRODUCTION DIRECTORAT_TRAVEL &amp; HOTEL</v>
          </cell>
          <cell r="E790">
            <v>415002</v>
          </cell>
          <cell r="F790">
            <v>4150</v>
          </cell>
          <cell r="G790" t="str">
            <v>G&amp;A</v>
          </cell>
          <cell r="H790" t="str">
            <v>BASE JV</v>
          </cell>
          <cell r="I790" t="str">
            <v>FINANCE</v>
          </cell>
          <cell r="J790" t="str">
            <v>FINANCE</v>
          </cell>
          <cell r="K790" t="str">
            <v>SPDC Finance Director</v>
          </cell>
          <cell r="L790" t="str">
            <v>BFM Production Onshore</v>
          </cell>
          <cell r="M790" t="str">
            <v>CHIGBO ENENMO</v>
          </cell>
          <cell r="N790" t="str">
            <v>FINANCE</v>
          </cell>
          <cell r="O790" t="str">
            <v>AJILIMA- ISAAC, HAWA</v>
          </cell>
          <cell r="P790" t="str">
            <v>JOHN.AZUBUIKE@SHELL.COM</v>
          </cell>
          <cell r="Q790" t="str">
            <v>OPEX</v>
          </cell>
          <cell r="R790" t="str">
            <v>OPEX</v>
          </cell>
          <cell r="S790" t="str">
            <v>NON SAL</v>
          </cell>
          <cell r="T790" t="str">
            <v>N/A</v>
          </cell>
          <cell r="U790" t="str">
            <v>N/A</v>
          </cell>
          <cell r="V790" t="str">
            <v>C_OPSE_OIL_Z11</v>
          </cell>
          <cell r="W790" t="str">
            <v>P236.06 Finance and Taxation</v>
          </cell>
          <cell r="X790" t="str">
            <v>S7200 Services</v>
          </cell>
          <cell r="Y790" t="str">
            <v>A2340 Overhead</v>
          </cell>
          <cell r="AB790">
            <v>1275000</v>
          </cell>
          <cell r="AC790">
            <v>0</v>
          </cell>
          <cell r="AD790">
            <v>4180.3278688524588</v>
          </cell>
        </row>
        <row r="791">
          <cell r="A791">
            <v>113144</v>
          </cell>
          <cell r="B791" t="str">
            <v>MD MANAGE COMPANY BUSINESS</v>
          </cell>
          <cell r="C791">
            <v>113144</v>
          </cell>
          <cell r="D791" t="str">
            <v>OVERHEADS, PN MANAGING DIRECTOR - SERVICES MGT (AVIATION)</v>
          </cell>
          <cell r="E791">
            <v>415003</v>
          </cell>
          <cell r="F791">
            <v>4150</v>
          </cell>
          <cell r="G791" t="str">
            <v>PMM</v>
          </cell>
          <cell r="H791" t="str">
            <v>BASE JV</v>
          </cell>
          <cell r="I791" t="str">
            <v>CC &amp; MD</v>
          </cell>
          <cell r="J791" t="str">
            <v>BGR</v>
          </cell>
          <cell r="K791" t="str">
            <v>Country Chair &amp; MD SPDC</v>
          </cell>
          <cell r="L791" t="str">
            <v>Country Chair &amp; MD SPDC</v>
          </cell>
          <cell r="M791" t="str">
            <v>CHIGBO ENENMO</v>
          </cell>
          <cell r="N791" t="str">
            <v>CCH/MD</v>
          </cell>
          <cell r="O791" t="str">
            <v>SOKUNBI, ADEOLA</v>
          </cell>
          <cell r="P791" t="str">
            <v>DANIEL.SAGBE@SHELL.COM</v>
          </cell>
          <cell r="Q791" t="str">
            <v>OPEX</v>
          </cell>
          <cell r="R791" t="str">
            <v>OPEX</v>
          </cell>
          <cell r="S791" t="str">
            <v>NON SAL</v>
          </cell>
          <cell r="T791" t="str">
            <v>N/A</v>
          </cell>
          <cell r="U791" t="str">
            <v>N/A</v>
          </cell>
          <cell r="V791" t="str">
            <v>C_OPSE_OIL_Z11</v>
          </cell>
          <cell r="W791" t="str">
            <v>P235 Direct Management</v>
          </cell>
          <cell r="X791" t="str">
            <v>S7200 Services</v>
          </cell>
          <cell r="Y791" t="str">
            <v>A2170 Direct Mngt and Overheads</v>
          </cell>
          <cell r="AB791">
            <v>4291200</v>
          </cell>
          <cell r="AC791">
            <v>43200</v>
          </cell>
          <cell r="AD791">
            <v>57269.508196721312</v>
          </cell>
        </row>
        <row r="792">
          <cell r="A792">
            <v>101422</v>
          </cell>
          <cell r="B792" t="str">
            <v>STNLMANAGEMENTFEES</v>
          </cell>
          <cell r="C792">
            <v>113148</v>
          </cell>
          <cell r="D792" t="str">
            <v>OVERHEADS FPF PENSION FUND_ADMIN COST</v>
          </cell>
          <cell r="E792">
            <v>415002</v>
          </cell>
          <cell r="F792">
            <v>4150</v>
          </cell>
          <cell r="G792" t="str">
            <v>G&amp;A</v>
          </cell>
          <cell r="H792" t="str">
            <v>BASE JV</v>
          </cell>
          <cell r="I792" t="str">
            <v>FINANCE</v>
          </cell>
          <cell r="J792" t="str">
            <v>FINANCE</v>
          </cell>
          <cell r="K792" t="str">
            <v>MD, Shell Nig. Closed Pension Fund Admin</v>
          </cell>
          <cell r="L792" t="str">
            <v>Head Operations &amp; Finance</v>
          </cell>
          <cell r="M792" t="str">
            <v>CHIGBO ENENMO</v>
          </cell>
          <cell r="N792" t="str">
            <v>FINANCE</v>
          </cell>
          <cell r="O792" t="str">
            <v>AJILIMA- ISAAC, HAWA</v>
          </cell>
          <cell r="P792" t="str">
            <v>BOLA.ADIGUN@SHELL.COM</v>
          </cell>
          <cell r="Q792" t="str">
            <v>OPEX</v>
          </cell>
          <cell r="R792" t="str">
            <v>OPEX</v>
          </cell>
          <cell r="S792" t="str">
            <v>NON SAL</v>
          </cell>
          <cell r="T792" t="str">
            <v>N/A</v>
          </cell>
          <cell r="U792" t="str">
            <v>N/A</v>
          </cell>
          <cell r="V792" t="str">
            <v>N/A</v>
          </cell>
          <cell r="W792" t="str">
            <v>P236.06 Finance and Taxation</v>
          </cell>
          <cell r="X792" t="str">
            <v>S7200 Services</v>
          </cell>
          <cell r="Y792" t="str">
            <v>A2340 Overhead</v>
          </cell>
          <cell r="AB792">
            <v>0</v>
          </cell>
          <cell r="AC792">
            <v>0</v>
          </cell>
          <cell r="AD792">
            <v>0</v>
          </cell>
        </row>
        <row r="793">
          <cell r="A793">
            <v>105136</v>
          </cell>
          <cell r="B793" t="str">
            <v>JVFINOPSOVERHEAD</v>
          </cell>
          <cell r="C793">
            <v>113148</v>
          </cell>
          <cell r="D793" t="str">
            <v>OVERHEADS FPF PENSION FUND_ADMIN COST</v>
          </cell>
          <cell r="E793">
            <v>415002</v>
          </cell>
          <cell r="F793">
            <v>4150</v>
          </cell>
          <cell r="G793" t="str">
            <v>G&amp;A</v>
          </cell>
          <cell r="H793" t="str">
            <v>BASE JV</v>
          </cell>
          <cell r="I793" t="str">
            <v>FINANCE</v>
          </cell>
          <cell r="J793" t="str">
            <v>FINANCE</v>
          </cell>
          <cell r="K793" t="str">
            <v>MD, Shell Nig. Closed Pension Fund Admin</v>
          </cell>
          <cell r="L793" t="str">
            <v>Head Operations &amp; Finance</v>
          </cell>
          <cell r="M793" t="str">
            <v>CHIGBO ENENMO</v>
          </cell>
          <cell r="N793" t="str">
            <v>FINANCE</v>
          </cell>
          <cell r="O793" t="str">
            <v>AJILIMA- ISAAC, HAWA</v>
          </cell>
          <cell r="P793" t="str">
            <v>BOLA.ADIGUN@SHELL.COM</v>
          </cell>
          <cell r="Q793" t="str">
            <v>OPEX</v>
          </cell>
          <cell r="R793" t="str">
            <v>OPEX</v>
          </cell>
          <cell r="S793" t="str">
            <v>NON SAL</v>
          </cell>
          <cell r="T793" t="str">
            <v>N/A</v>
          </cell>
          <cell r="U793" t="str">
            <v>N/A</v>
          </cell>
          <cell r="V793" t="str">
            <v>N/A</v>
          </cell>
          <cell r="W793" t="str">
            <v>P236.06 Finance and Taxation</v>
          </cell>
          <cell r="X793" t="str">
            <v>S7200 Services</v>
          </cell>
          <cell r="Y793" t="str">
            <v>A2340 Overhead</v>
          </cell>
          <cell r="AB793">
            <v>0</v>
          </cell>
          <cell r="AC793">
            <v>0</v>
          </cell>
          <cell r="AD793">
            <v>0</v>
          </cell>
        </row>
        <row r="794">
          <cell r="A794">
            <v>113260</v>
          </cell>
          <cell r="B794" t="str">
            <v>OVERHEADS HR &amp; SERVICES-DISCIPLINE ENGINEERING</v>
          </cell>
          <cell r="C794">
            <v>113260</v>
          </cell>
          <cell r="D794" t="str">
            <v>OVERHEADS HR &amp; SERVICES-DISCIPLINE ENGINEERING</v>
          </cell>
          <cell r="E794">
            <v>415002</v>
          </cell>
          <cell r="F794">
            <v>4150</v>
          </cell>
          <cell r="G794" t="str">
            <v>G&amp;A</v>
          </cell>
          <cell r="H794" t="str">
            <v>BASE JV</v>
          </cell>
          <cell r="I794" t="str">
            <v>P&amp;T</v>
          </cell>
          <cell r="J794" t="str">
            <v>GM Nigeria, Operated</v>
          </cell>
          <cell r="K794" t="str">
            <v>GM Nigeria, Operated</v>
          </cell>
          <cell r="L794" t="str">
            <v>Manager, Onshore Nigeria Engineering</v>
          </cell>
          <cell r="M794" t="str">
            <v>MOJEED OKUNADE</v>
          </cell>
          <cell r="N794" t="str">
            <v>ENGINEERING</v>
          </cell>
          <cell r="O794" t="str">
            <v>EBEM, MARCEL</v>
          </cell>
          <cell r="P794" t="str">
            <v>CHIBUZO.ONUMADU@SHELL.COM</v>
          </cell>
          <cell r="Q794" t="str">
            <v>OPEX</v>
          </cell>
          <cell r="R794" t="str">
            <v>OPEX</v>
          </cell>
          <cell r="S794" t="str">
            <v>NON SAL</v>
          </cell>
          <cell r="T794" t="str">
            <v>N/A</v>
          </cell>
          <cell r="U794" t="str">
            <v>N/A</v>
          </cell>
          <cell r="V794" t="str">
            <v>C_OPSE_OIL_Z11</v>
          </cell>
          <cell r="W794" t="str">
            <v>P236.01 Technical Support</v>
          </cell>
          <cell r="X794" t="str">
            <v>S7200 Services</v>
          </cell>
          <cell r="Y794" t="str">
            <v>A2340 Overhead</v>
          </cell>
          <cell r="AB794">
            <v>26878600</v>
          </cell>
          <cell r="AC794">
            <v>0</v>
          </cell>
          <cell r="AD794">
            <v>88126.557377049176</v>
          </cell>
        </row>
        <row r="795">
          <cell r="A795">
            <v>113262</v>
          </cell>
          <cell r="B795" t="str">
            <v>AFAM POWER GENERAL O/H - ADMIN SERVICES COST</v>
          </cell>
          <cell r="C795">
            <v>113262</v>
          </cell>
          <cell r="D795" t="str">
            <v>AFAM OVERHEAD - SERVICES MANAGEMENT (ADMIN SERVICES COST)</v>
          </cell>
          <cell r="E795">
            <v>414003</v>
          </cell>
          <cell r="F795">
            <v>4140</v>
          </cell>
          <cell r="G795" t="str">
            <v>GAS</v>
          </cell>
          <cell r="H795" t="str">
            <v>DOMGAS/IPP</v>
          </cell>
          <cell r="I795" t="str">
            <v>PRODUCTION</v>
          </cell>
          <cell r="J795" t="str">
            <v>PRODUCTION</v>
          </cell>
          <cell r="K795" t="str">
            <v>Asset Manager, Land East Hub (AFAM)</v>
          </cell>
          <cell r="L795" t="str">
            <v>Operations Manager Afam Power Plant</v>
          </cell>
          <cell r="M795" t="str">
            <v>IRETI OMOTOSO</v>
          </cell>
          <cell r="N795" t="str">
            <v>PRODUCTION</v>
          </cell>
          <cell r="O795" t="str">
            <v>AZUBUIKE, JOHN</v>
          </cell>
          <cell r="P795" t="str">
            <v>ALPHONS.ALAGALA@SHELL.COM</v>
          </cell>
          <cell r="Q795" t="str">
            <v>OPEX</v>
          </cell>
          <cell r="R795" t="str">
            <v>OPEX</v>
          </cell>
          <cell r="S795" t="str">
            <v>NON SAL</v>
          </cell>
          <cell r="T795" t="str">
            <v>N/A</v>
          </cell>
          <cell r="U795" t="str">
            <v>N/A</v>
          </cell>
          <cell r="V795" t="str">
            <v>N_AFAM_EL1_G01</v>
          </cell>
          <cell r="W795" t="str">
            <v>P234 Power Operations</v>
          </cell>
          <cell r="X795" t="str">
            <v>S7200 Services</v>
          </cell>
          <cell r="Y795" t="str">
            <v>A2170 Direct Mngt and Overheads</v>
          </cell>
          <cell r="AB795">
            <v>411600</v>
          </cell>
          <cell r="AC795">
            <v>0</v>
          </cell>
          <cell r="AD795">
            <v>1349.5081967213114</v>
          </cell>
        </row>
        <row r="796">
          <cell r="A796">
            <v>112896</v>
          </cell>
          <cell r="B796" t="str">
            <v>OVERHEADS_CONSULTANCY</v>
          </cell>
          <cell r="C796">
            <v>113148</v>
          </cell>
          <cell r="D796" t="str">
            <v>OVERHEADS FPF PENSION FUND_ADMIN COST</v>
          </cell>
          <cell r="E796">
            <v>415002</v>
          </cell>
          <cell r="F796">
            <v>4150</v>
          </cell>
          <cell r="G796" t="str">
            <v>G&amp;A</v>
          </cell>
          <cell r="H796" t="str">
            <v>BASE JV</v>
          </cell>
          <cell r="I796" t="str">
            <v>FINANCE</v>
          </cell>
          <cell r="J796" t="str">
            <v>FINANCE</v>
          </cell>
          <cell r="K796" t="str">
            <v>MD, Shell Nig. Closed Pension Fund Admin</v>
          </cell>
          <cell r="L796" t="str">
            <v>Head Operations &amp; Finance</v>
          </cell>
          <cell r="M796" t="str">
            <v>CHIGBO ENENMO</v>
          </cell>
          <cell r="N796" t="str">
            <v>FINANCE</v>
          </cell>
          <cell r="O796" t="str">
            <v>AJILIMA- ISAAC, HAWA</v>
          </cell>
          <cell r="P796" t="str">
            <v>BOLA.ADIGUN@SHELL.COM</v>
          </cell>
          <cell r="Q796" t="str">
            <v>OPEX</v>
          </cell>
          <cell r="R796" t="str">
            <v>OPEX</v>
          </cell>
          <cell r="S796" t="str">
            <v>NON SAL</v>
          </cell>
          <cell r="T796" t="str">
            <v>N/A</v>
          </cell>
          <cell r="U796" t="str">
            <v>N/A</v>
          </cell>
          <cell r="V796" t="str">
            <v>N/A</v>
          </cell>
          <cell r="W796" t="str">
            <v>P236.06 Finance and Taxation</v>
          </cell>
          <cell r="X796" t="str">
            <v>S7200 Services</v>
          </cell>
          <cell r="Y796" t="str">
            <v>A2340 Overhead</v>
          </cell>
          <cell r="AB796">
            <v>0</v>
          </cell>
          <cell r="AC796">
            <v>0</v>
          </cell>
          <cell r="AD796">
            <v>0</v>
          </cell>
        </row>
        <row r="797">
          <cell r="A797">
            <v>113265</v>
          </cell>
          <cell r="B797" t="str">
            <v>GENERAL OVERHEADS OKOLOMA</v>
          </cell>
          <cell r="C797">
            <v>113265</v>
          </cell>
          <cell r="D797" t="str">
            <v>AFAM GRF OPERATION OVERHEADS (PROFESSIONAL SUBSCRIPTION)</v>
          </cell>
          <cell r="E797">
            <v>414003</v>
          </cell>
          <cell r="F797">
            <v>4140</v>
          </cell>
          <cell r="G797" t="str">
            <v>GAS</v>
          </cell>
          <cell r="H797" t="str">
            <v>DOMGAS/IPP</v>
          </cell>
          <cell r="I797" t="str">
            <v>PRODUCTION</v>
          </cell>
          <cell r="J797" t="str">
            <v>PRODUCTION</v>
          </cell>
          <cell r="K797" t="str">
            <v>Asset Manager, Land East Hub</v>
          </cell>
          <cell r="L797" t="str">
            <v>Asset Management Integration Lead</v>
          </cell>
          <cell r="M797" t="str">
            <v>IRETI OMOTOSO</v>
          </cell>
          <cell r="N797" t="str">
            <v>PRODUCTION</v>
          </cell>
          <cell r="O797" t="str">
            <v>ADEDIRAN, ADEWALE</v>
          </cell>
          <cell r="P797" t="str">
            <v>DENNIS.ONYEBUCHIE@SHELL.COM</v>
          </cell>
          <cell r="Q797" t="str">
            <v>OPEX</v>
          </cell>
          <cell r="R797" t="str">
            <v>OPEX</v>
          </cell>
          <cell r="S797" t="str">
            <v>NON SAL</v>
          </cell>
          <cell r="T797" t="str">
            <v>N/A</v>
          </cell>
          <cell r="U797" t="str">
            <v>N/A</v>
          </cell>
          <cell r="V797" t="str">
            <v>C_OPSE_OIL_Z11</v>
          </cell>
          <cell r="W797" t="str">
            <v>P234 Power Operations</v>
          </cell>
          <cell r="X797" t="str">
            <v>S7200 Services</v>
          </cell>
          <cell r="Y797" t="str">
            <v>A2110 Production Operations</v>
          </cell>
          <cell r="AB797">
            <v>400000</v>
          </cell>
          <cell r="AC797">
            <v>0</v>
          </cell>
          <cell r="AD797">
            <v>1311.4754098360656</v>
          </cell>
        </row>
        <row r="798">
          <cell r="A798">
            <v>113266</v>
          </cell>
          <cell r="B798" t="str">
            <v>HOTELS AND TRAVELS - MAJOR PROJECTS - TP</v>
          </cell>
          <cell r="C798">
            <v>113266</v>
          </cell>
          <cell r="D798" t="str">
            <v>HOTELS AND TRAVELS - MAJOR PROJECTS - TP</v>
          </cell>
          <cell r="E798">
            <v>415002</v>
          </cell>
          <cell r="F798">
            <v>4150</v>
          </cell>
          <cell r="G798" t="str">
            <v>G&amp;A</v>
          </cell>
          <cell r="H798" t="str">
            <v>BASE JV</v>
          </cell>
          <cell r="I798" t="str">
            <v>P&amp;T</v>
          </cell>
          <cell r="J798" t="str">
            <v>GM Nigeria, Operated</v>
          </cell>
          <cell r="K798" t="str">
            <v>GM Nigeria, Operated</v>
          </cell>
          <cell r="L798" t="str">
            <v>Manager, Onshore Nigeria Engineering</v>
          </cell>
          <cell r="M798" t="str">
            <v>MOJEED OKUNADE</v>
          </cell>
          <cell r="N798" t="str">
            <v>MAJOR PROJECTS</v>
          </cell>
          <cell r="O798" t="str">
            <v>AJALA, OLUFEMI</v>
          </cell>
          <cell r="P798" t="str">
            <v>IKECHUKWU.UCHE@SHELL.COM</v>
          </cell>
          <cell r="Q798" t="str">
            <v>OPEX</v>
          </cell>
          <cell r="R798" t="str">
            <v>OPEX</v>
          </cell>
          <cell r="S798" t="str">
            <v>NON SAL</v>
          </cell>
          <cell r="T798" t="str">
            <v>N/A</v>
          </cell>
          <cell r="U798" t="str">
            <v>N/A</v>
          </cell>
          <cell r="V798" t="str">
            <v>C_OPSE_OIL_Z11</v>
          </cell>
          <cell r="W798" t="str">
            <v>P236.01 Technical Support</v>
          </cell>
          <cell r="X798" t="str">
            <v>S7200 Services</v>
          </cell>
          <cell r="Y798" t="str">
            <v>A2340 Overhead</v>
          </cell>
          <cell r="AB798">
            <v>0</v>
          </cell>
          <cell r="AC798">
            <v>0</v>
          </cell>
          <cell r="AD798">
            <v>0</v>
          </cell>
        </row>
        <row r="799">
          <cell r="A799">
            <v>113267</v>
          </cell>
          <cell r="B799" t="str">
            <v>IVQ - TECHNICIANS SKILLS DEV / CERTIFICA</v>
          </cell>
          <cell r="C799">
            <v>113267</v>
          </cell>
          <cell r="D799" t="str">
            <v>IVQ (TECHNICIANS SKILLS DEVELOPMENTCERTIFICATION (PROFESSIONAL FEES/SERVICE)</v>
          </cell>
          <cell r="E799">
            <v>414001</v>
          </cell>
          <cell r="F799">
            <v>4140</v>
          </cell>
          <cell r="G799" t="str">
            <v>OF-MTCE</v>
          </cell>
          <cell r="H799" t="str">
            <v>BASE JV</v>
          </cell>
          <cell r="I799" t="str">
            <v>PRODUCTION</v>
          </cell>
          <cell r="J799" t="str">
            <v>PRODUCTION</v>
          </cell>
          <cell r="K799" t="str">
            <v>Production Services Manager</v>
          </cell>
          <cell r="L799" t="str">
            <v>Regional Discipline Adviser</v>
          </cell>
          <cell r="M799" t="str">
            <v>IRETI OMOTOSO</v>
          </cell>
          <cell r="N799" t="str">
            <v>PRODUCTION</v>
          </cell>
          <cell r="O799" t="str">
            <v>ADEPOJU, OPEYEMI</v>
          </cell>
          <cell r="P799" t="str">
            <v>ENAHORO.BERNARD@SHELL.COM</v>
          </cell>
          <cell r="Q799" t="str">
            <v>OPEX</v>
          </cell>
          <cell r="R799" t="str">
            <v>OPEX</v>
          </cell>
          <cell r="S799" t="str">
            <v>NON SAL</v>
          </cell>
          <cell r="T799" t="str">
            <v>N/A</v>
          </cell>
          <cell r="U799" t="str">
            <v>N/A</v>
          </cell>
          <cell r="V799" t="str">
            <v>C_OPSE_OIL_Z11</v>
          </cell>
          <cell r="W799" t="str">
            <v>P235 Direct Management</v>
          </cell>
          <cell r="X799" t="str">
            <v>S7200 Services</v>
          </cell>
          <cell r="Y799" t="str">
            <v>A2170 Direct Mngt and Overheads</v>
          </cell>
          <cell r="AB799">
            <v>141587040.24208</v>
          </cell>
          <cell r="AC799">
            <v>361508</v>
          </cell>
          <cell r="AD799">
            <v>825727.80407239345</v>
          </cell>
        </row>
        <row r="800">
          <cell r="A800">
            <v>113269</v>
          </cell>
          <cell r="B800" t="str">
            <v>OVERHEADS, FINANCE OPERATIONS_ADMIN COST</v>
          </cell>
          <cell r="C800">
            <v>113269</v>
          </cell>
          <cell r="D800" t="str">
            <v>OVERHEADS, FINANCE OPERATIONS_ADMIN COST</v>
          </cell>
          <cell r="E800">
            <v>415002</v>
          </cell>
          <cell r="F800">
            <v>4150</v>
          </cell>
          <cell r="G800" t="str">
            <v>G&amp;A</v>
          </cell>
          <cell r="H800" t="str">
            <v>BASE JV</v>
          </cell>
          <cell r="I800" t="str">
            <v>FINANCE</v>
          </cell>
          <cell r="J800" t="str">
            <v>FINANCE</v>
          </cell>
          <cell r="K800" t="str">
            <v>Controller Africa</v>
          </cell>
          <cell r="L800" t="str">
            <v>Financial Accounting Manager</v>
          </cell>
          <cell r="M800" t="str">
            <v>CHIGBO ENENMO</v>
          </cell>
          <cell r="N800" t="str">
            <v>FINANCE</v>
          </cell>
          <cell r="O800" t="str">
            <v>AJILIMA- ISAAC, HAWA</v>
          </cell>
          <cell r="P800" t="str">
            <v>O.AJAYI@SHELL.COM</v>
          </cell>
          <cell r="Q800" t="str">
            <v>OPEX</v>
          </cell>
          <cell r="R800" t="str">
            <v>OPEX</v>
          </cell>
          <cell r="S800" t="str">
            <v>NON SAL</v>
          </cell>
          <cell r="T800" t="str">
            <v>N/A</v>
          </cell>
          <cell r="U800" t="str">
            <v>N/A</v>
          </cell>
          <cell r="V800" t="str">
            <v>C_OPSE_OIL_Z11</v>
          </cell>
          <cell r="W800" t="str">
            <v>P236.06 Finance and Taxation</v>
          </cell>
          <cell r="X800" t="str">
            <v>S7200 Services</v>
          </cell>
          <cell r="Y800" t="str">
            <v>A2340 Overhead</v>
          </cell>
          <cell r="AB800">
            <v>10846200</v>
          </cell>
          <cell r="AC800">
            <v>3000</v>
          </cell>
          <cell r="AD800">
            <v>38561.311475409835</v>
          </cell>
        </row>
        <row r="801">
          <cell r="A801">
            <v>113270</v>
          </cell>
          <cell r="B801" t="str">
            <v>WILL BE REDUNDANT</v>
          </cell>
          <cell r="C801">
            <v>113270</v>
          </cell>
          <cell r="D801" t="str">
            <v>(OFFICE AND BUILDING MAINTENANCE)</v>
          </cell>
          <cell r="E801">
            <v>415008</v>
          </cell>
          <cell r="F801">
            <v>4150</v>
          </cell>
          <cell r="G801" t="str">
            <v>PMM</v>
          </cell>
          <cell r="H801" t="str">
            <v>BASE JV</v>
          </cell>
          <cell r="I801" t="str">
            <v>CC &amp; MD</v>
          </cell>
          <cell r="J801">
            <v>0</v>
          </cell>
          <cell r="K801" t="str">
            <v>External Relations Manager</v>
          </cell>
          <cell r="L801" t="str">
            <v>ER Strategy &amp; Value Assurance Mgr</v>
          </cell>
          <cell r="M801" t="str">
            <v>CHIGBO ENENMO</v>
          </cell>
          <cell r="N801" t="str">
            <v>EXTERNAL RELATIONS</v>
          </cell>
          <cell r="O801" t="str">
            <v>SOKUNBI, ADEOLA</v>
          </cell>
          <cell r="P801" t="str">
            <v>TOLULOPE.ADEDEJI@SHELL.COM</v>
          </cell>
          <cell r="Q801" t="str">
            <v>OPEX</v>
          </cell>
          <cell r="R801" t="str">
            <v>OPEX</v>
          </cell>
          <cell r="S801" t="str">
            <v>NON SAL</v>
          </cell>
          <cell r="T801" t="str">
            <v>N/A</v>
          </cell>
          <cell r="U801" t="str">
            <v>N/A</v>
          </cell>
          <cell r="V801" t="str">
            <v>C_OPSE_OIL_Z11</v>
          </cell>
          <cell r="W801" t="str">
            <v>P231 Production Operations</v>
          </cell>
          <cell r="X801" t="str">
            <v>S7200 Services</v>
          </cell>
          <cell r="Y801" t="str">
            <v>A2340 Overhead</v>
          </cell>
          <cell r="AB801">
            <v>0</v>
          </cell>
          <cell r="AC801">
            <v>0</v>
          </cell>
          <cell r="AD801">
            <v>0</v>
          </cell>
        </row>
        <row r="802">
          <cell r="A802">
            <v>113008</v>
          </cell>
          <cell r="B802" t="str">
            <v>OVERHEADSFPFPENSIONFUND_RENT</v>
          </cell>
          <cell r="C802">
            <v>113148</v>
          </cell>
          <cell r="D802" t="str">
            <v>OVERHEADS FPF PENSION FUND_ADMIN COST</v>
          </cell>
          <cell r="E802">
            <v>415002</v>
          </cell>
          <cell r="F802">
            <v>4150</v>
          </cell>
          <cell r="G802" t="str">
            <v>G&amp;A</v>
          </cell>
          <cell r="H802" t="str">
            <v>BASE JV</v>
          </cell>
          <cell r="I802" t="str">
            <v>FINANCE</v>
          </cell>
          <cell r="J802" t="str">
            <v>FINANCE</v>
          </cell>
          <cell r="K802" t="str">
            <v>MD, Shell Nig. Closed Pension Fund Admin</v>
          </cell>
          <cell r="L802" t="str">
            <v>Head Operations &amp; Finance</v>
          </cell>
          <cell r="M802" t="str">
            <v>CHIGBO ENENMO</v>
          </cell>
          <cell r="N802" t="str">
            <v>FINANCE</v>
          </cell>
          <cell r="O802" t="str">
            <v>AJILIMA- ISAAC, HAWA</v>
          </cell>
          <cell r="P802" t="str">
            <v>BOLA.ADIGUN@SHELL.COM</v>
          </cell>
          <cell r="Q802" t="str">
            <v>OPEX</v>
          </cell>
          <cell r="R802" t="str">
            <v>OPEX</v>
          </cell>
          <cell r="S802" t="str">
            <v>NON SAL</v>
          </cell>
          <cell r="T802" t="str">
            <v>N/A</v>
          </cell>
          <cell r="U802" t="str">
            <v>N/A</v>
          </cell>
          <cell r="V802" t="str">
            <v>N/A</v>
          </cell>
          <cell r="W802" t="str">
            <v>P236.06 Finance and Taxation</v>
          </cell>
          <cell r="X802" t="str">
            <v>S7200 Services</v>
          </cell>
          <cell r="Y802" t="str">
            <v>A2340 Overhead</v>
          </cell>
          <cell r="AB802">
            <v>0</v>
          </cell>
          <cell r="AC802">
            <v>0</v>
          </cell>
          <cell r="AD802">
            <v>0</v>
          </cell>
        </row>
        <row r="803">
          <cell r="A803">
            <v>113089</v>
          </cell>
          <cell r="B803" t="str">
            <v>O/H  FPF PENSION FUND_ ICT SOFTWARE</v>
          </cell>
          <cell r="C803">
            <v>113148</v>
          </cell>
          <cell r="D803" t="str">
            <v>OVERHEADS FPF PENSION FUND_ADMIN COST</v>
          </cell>
          <cell r="E803">
            <v>415002</v>
          </cell>
          <cell r="F803">
            <v>4150</v>
          </cell>
          <cell r="G803" t="str">
            <v>G&amp;A</v>
          </cell>
          <cell r="H803" t="str">
            <v>BASE JV</v>
          </cell>
          <cell r="I803" t="str">
            <v>FINANCE</v>
          </cell>
          <cell r="J803" t="str">
            <v>FINANCE</v>
          </cell>
          <cell r="K803" t="str">
            <v>MD, Shell Nig. Closed Pension Fund Admin</v>
          </cell>
          <cell r="L803" t="str">
            <v>Head Operations &amp; Finance</v>
          </cell>
          <cell r="M803" t="str">
            <v>CHIGBO ENENMO</v>
          </cell>
          <cell r="N803" t="str">
            <v>FINANCE</v>
          </cell>
          <cell r="O803" t="str">
            <v>AJILIMA- ISAAC, HAWA</v>
          </cell>
          <cell r="P803" t="str">
            <v>BOLA.ADIGUN@SHELL.COM</v>
          </cell>
          <cell r="Q803" t="str">
            <v>OPEX</v>
          </cell>
          <cell r="R803" t="str">
            <v>OPEX</v>
          </cell>
          <cell r="S803" t="str">
            <v>NON SAL</v>
          </cell>
          <cell r="T803" t="str">
            <v>N/A</v>
          </cell>
          <cell r="U803" t="str">
            <v>N/A</v>
          </cell>
          <cell r="V803" t="str">
            <v>N/A</v>
          </cell>
          <cell r="W803" t="str">
            <v>P236.06 Finance and Taxation</v>
          </cell>
          <cell r="X803" t="str">
            <v>S7200 Services</v>
          </cell>
          <cell r="Y803" t="str">
            <v>A2340 Overhead</v>
          </cell>
          <cell r="AB803">
            <v>0</v>
          </cell>
          <cell r="AC803">
            <v>0</v>
          </cell>
          <cell r="AD803">
            <v>0</v>
          </cell>
        </row>
        <row r="804">
          <cell r="A804">
            <v>113274</v>
          </cell>
          <cell r="B804" t="str">
            <v>PIPELINE INTEGRITY OVERHEAD</v>
          </cell>
          <cell r="C804">
            <v>113274</v>
          </cell>
          <cell r="D804" t="str">
            <v>PIPELINE INTEGRITY OVERHEAD</v>
          </cell>
          <cell r="E804">
            <v>415002</v>
          </cell>
          <cell r="F804">
            <v>4150</v>
          </cell>
          <cell r="G804" t="str">
            <v>G&amp;A</v>
          </cell>
          <cell r="H804" t="str">
            <v>BASE JV</v>
          </cell>
          <cell r="I804" t="str">
            <v>PRODUCTION</v>
          </cell>
          <cell r="J804" t="str">
            <v>PRODUCTION</v>
          </cell>
          <cell r="K804" t="str">
            <v>Pipeline Asset Manager</v>
          </cell>
          <cell r="L804" t="str">
            <v xml:space="preserve">	Production Support Manager                                                          </v>
          </cell>
          <cell r="M804" t="str">
            <v>IRETI OMOTOSO</v>
          </cell>
          <cell r="N804" t="str">
            <v>PRODUCTION</v>
          </cell>
          <cell r="O804" t="str">
            <v>AGUEGBOH, OBIORA</v>
          </cell>
          <cell r="P804" t="str">
            <v>IKECHUKWU.ODINACHI@SHELL.COM</v>
          </cell>
          <cell r="Q804" t="str">
            <v>OPEX</v>
          </cell>
          <cell r="R804" t="str">
            <v>OPEX</v>
          </cell>
          <cell r="S804" t="str">
            <v>NON SAL</v>
          </cell>
          <cell r="T804" t="str">
            <v>N/A</v>
          </cell>
          <cell r="U804" t="str">
            <v>N/A</v>
          </cell>
          <cell r="V804" t="str">
            <v>N/A</v>
          </cell>
          <cell r="W804" t="str">
            <v>P233 Facilities Maintenance</v>
          </cell>
          <cell r="X804" t="str">
            <v>S7200 Services</v>
          </cell>
          <cell r="Y804" t="str">
            <v>A2110 Production Operations</v>
          </cell>
          <cell r="AB804">
            <v>0</v>
          </cell>
          <cell r="AC804">
            <v>0</v>
          </cell>
          <cell r="AD804">
            <v>0</v>
          </cell>
        </row>
        <row r="805">
          <cell r="A805">
            <v>113275</v>
          </cell>
          <cell r="B805" t="str">
            <v>PROD EXCELLENCE GEN OVERHEAD</v>
          </cell>
          <cell r="C805">
            <v>113275</v>
          </cell>
          <cell r="D805" t="str">
            <v>PROD EXCELLENCE GEN OVERHEAD - SERVICES MGT (LAND TRANSPORT)</v>
          </cell>
          <cell r="E805">
            <v>415003</v>
          </cell>
          <cell r="F805">
            <v>4150</v>
          </cell>
          <cell r="G805" t="str">
            <v>G&amp;A</v>
          </cell>
          <cell r="H805" t="str">
            <v>BASE JV</v>
          </cell>
          <cell r="I805" t="str">
            <v>PRODUCTION</v>
          </cell>
          <cell r="J805" t="str">
            <v>PRODUCTION</v>
          </cell>
          <cell r="K805" t="str">
            <v>Production Services Manager</v>
          </cell>
          <cell r="L805" t="str">
            <v>Regional Discipline Adviser</v>
          </cell>
          <cell r="M805" t="str">
            <v>IRETI OMOTOSO</v>
          </cell>
          <cell r="N805" t="str">
            <v>PRODUCTION</v>
          </cell>
          <cell r="O805" t="str">
            <v>ADEPOJU, OPEYEMI</v>
          </cell>
          <cell r="P805" t="str">
            <v>ENAHORO.BERNARD@SHELL.COM</v>
          </cell>
          <cell r="Q805" t="str">
            <v>OPEX</v>
          </cell>
          <cell r="R805" t="str">
            <v>OPEX</v>
          </cell>
          <cell r="S805" t="str">
            <v>NON SAL</v>
          </cell>
          <cell r="T805" t="str">
            <v>N/A</v>
          </cell>
          <cell r="U805" t="str">
            <v>N/A</v>
          </cell>
          <cell r="V805" t="str">
            <v>N/A</v>
          </cell>
          <cell r="W805" t="str">
            <v>P235 Direct Management</v>
          </cell>
          <cell r="X805" t="str">
            <v>S7200 Services</v>
          </cell>
          <cell r="Y805" t="str">
            <v>A2170 Direct Mngt and Overheads</v>
          </cell>
          <cell r="AB805">
            <v>672500</v>
          </cell>
          <cell r="AC805">
            <v>0</v>
          </cell>
          <cell r="AD805">
            <v>2204.9180327868853</v>
          </cell>
        </row>
        <row r="806">
          <cell r="A806">
            <v>113277</v>
          </cell>
          <cell r="B806" t="str">
            <v>PT ENVIRONMENTAL AFFAIRS -BONNY</v>
          </cell>
          <cell r="C806">
            <v>113277</v>
          </cell>
          <cell r="D806" t="str">
            <v>PTE HSE AND WASTE MGT. (SAFETY INSPECTION / YEARLY AUDIT)</v>
          </cell>
          <cell r="E806">
            <v>415006</v>
          </cell>
          <cell r="F806">
            <v>4150</v>
          </cell>
          <cell r="G806" t="str">
            <v>HSE</v>
          </cell>
          <cell r="H806" t="str">
            <v>BASE JV</v>
          </cell>
          <cell r="I806" t="str">
            <v>PRODUCTION</v>
          </cell>
          <cell r="J806" t="str">
            <v>PRODUCTION</v>
          </cell>
          <cell r="K806" t="str">
            <v>Asset Manager, Swamp East Hub</v>
          </cell>
          <cell r="L806" t="str">
            <v>Bonny Terminal Installation Manager </v>
          </cell>
          <cell r="M806" t="str">
            <v>IRETI OMOTOSO</v>
          </cell>
          <cell r="N806" t="str">
            <v>PRODUCTION</v>
          </cell>
          <cell r="O806" t="str">
            <v>MBANEFO, DUBEM</v>
          </cell>
          <cell r="P806" t="str">
            <v>LEONARD.GAIUS@SHELL.COM</v>
          </cell>
          <cell r="Q806" t="str">
            <v>OPEX</v>
          </cell>
          <cell r="R806" t="str">
            <v>OPEX</v>
          </cell>
          <cell r="S806" t="str">
            <v>NON SAL</v>
          </cell>
          <cell r="T806" t="str">
            <v>N/A</v>
          </cell>
          <cell r="U806" t="str">
            <v>N/A</v>
          </cell>
          <cell r="V806" t="str">
            <v>C_OPSE_OIL_Z11</v>
          </cell>
          <cell r="W806" t="str">
            <v>P231 Production Operations</v>
          </cell>
          <cell r="X806" t="str">
            <v>S7200 Services</v>
          </cell>
          <cell r="Y806" t="str">
            <v>A2110 Production Operations</v>
          </cell>
          <cell r="AB806">
            <v>30016816.704</v>
          </cell>
          <cell r="AC806">
            <v>0</v>
          </cell>
          <cell r="AD806">
            <v>98415.792472131143</v>
          </cell>
        </row>
        <row r="807">
          <cell r="A807">
            <v>113148</v>
          </cell>
          <cell r="B807" t="str">
            <v>OVERHEADS FPF PENSION FUND_ADMIN COST</v>
          </cell>
          <cell r="C807">
            <v>113148</v>
          </cell>
          <cell r="D807" t="str">
            <v>OVERHEADS FPF PENSION FUND_ADMIN COST</v>
          </cell>
          <cell r="E807">
            <v>415002</v>
          </cell>
          <cell r="F807">
            <v>4150</v>
          </cell>
          <cell r="G807" t="str">
            <v>G&amp;A</v>
          </cell>
          <cell r="H807" t="str">
            <v>BASE JV</v>
          </cell>
          <cell r="I807" t="str">
            <v>FINANCE</v>
          </cell>
          <cell r="J807" t="str">
            <v>FINANCE</v>
          </cell>
          <cell r="K807" t="str">
            <v>MD, Shell Nig. Closed Pension Fund Admin</v>
          </cell>
          <cell r="L807" t="str">
            <v>Head Operations &amp; Finance</v>
          </cell>
          <cell r="M807" t="str">
            <v>CHIGBO ENENMO</v>
          </cell>
          <cell r="N807" t="str">
            <v>FINANCE</v>
          </cell>
          <cell r="O807" t="str">
            <v>AJILIMA- ISAAC, HAWA</v>
          </cell>
          <cell r="P807" t="str">
            <v>BOLA.ADIGUN@SHELL.COM</v>
          </cell>
          <cell r="Q807" t="str">
            <v>OPEX</v>
          </cell>
          <cell r="R807" t="str">
            <v>OPEX</v>
          </cell>
          <cell r="S807" t="str">
            <v>NON SAL</v>
          </cell>
          <cell r="T807" t="str">
            <v>N/A</v>
          </cell>
          <cell r="U807" t="str">
            <v>N/A</v>
          </cell>
          <cell r="V807" t="str">
            <v>C_OPSE_OIL_Z11</v>
          </cell>
          <cell r="W807" t="str">
            <v>P236.06 Finance and Taxation</v>
          </cell>
          <cell r="X807" t="str">
            <v>S7200 Services</v>
          </cell>
          <cell r="Y807" t="str">
            <v>A2340 Overhead</v>
          </cell>
          <cell r="AB807">
            <v>161708435.39839998</v>
          </cell>
          <cell r="AC807">
            <v>54099.199999999997</v>
          </cell>
          <cell r="AD807">
            <v>584290.79147016385</v>
          </cell>
        </row>
        <row r="808">
          <cell r="A808">
            <v>113149</v>
          </cell>
          <cell r="B808" t="str">
            <v>OVERHEADS FPF PENSION FUND_STAFF COST</v>
          </cell>
          <cell r="C808">
            <v>113148</v>
          </cell>
          <cell r="D808" t="str">
            <v>OVERHEADS FPF PENSION FUND_ADMIN COST</v>
          </cell>
          <cell r="E808">
            <v>415002</v>
          </cell>
          <cell r="F808">
            <v>4150</v>
          </cell>
          <cell r="G808" t="str">
            <v>G&amp;A</v>
          </cell>
          <cell r="H808" t="str">
            <v>BASE JV</v>
          </cell>
          <cell r="I808" t="str">
            <v>FINANCE</v>
          </cell>
          <cell r="J808" t="str">
            <v>FINANCE</v>
          </cell>
          <cell r="K808" t="str">
            <v>MD, Shell Nig. Closed Pension Fund Admin</v>
          </cell>
          <cell r="L808" t="str">
            <v>Head Operations &amp; Finance</v>
          </cell>
          <cell r="M808" t="str">
            <v>CHIGBO ENENMO</v>
          </cell>
          <cell r="N808" t="str">
            <v>FINANCE</v>
          </cell>
          <cell r="O808" t="str">
            <v>AJILIMA- ISAAC, HAWA</v>
          </cell>
          <cell r="P808" t="str">
            <v>BOLA.ADIGUN@SHELL.COM</v>
          </cell>
          <cell r="Q808" t="str">
            <v>OPEX</v>
          </cell>
          <cell r="R808" t="str">
            <v>OPEX</v>
          </cell>
          <cell r="S808" t="str">
            <v>NON SAL</v>
          </cell>
          <cell r="T808" t="str">
            <v>N/A</v>
          </cell>
          <cell r="U808" t="str">
            <v>N/A</v>
          </cell>
          <cell r="V808" t="str">
            <v>N/A</v>
          </cell>
          <cell r="W808" t="str">
            <v>P236.06 Finance and Taxation</v>
          </cell>
          <cell r="X808" t="str">
            <v>S7200 Services</v>
          </cell>
          <cell r="Y808" t="str">
            <v>A2340 Overhead</v>
          </cell>
          <cell r="AB808">
            <v>0</v>
          </cell>
          <cell r="AC808">
            <v>0</v>
          </cell>
          <cell r="AD808">
            <v>0</v>
          </cell>
        </row>
        <row r="809">
          <cell r="A809">
            <v>113281</v>
          </cell>
          <cell r="B809" t="str">
            <v>OVERHEADS FACILITIES &amp; LOGISTICS-DISCIPLINE ENGINEERING</v>
          </cell>
          <cell r="C809">
            <v>113281</v>
          </cell>
          <cell r="D809" t="str">
            <v>OVERHEADS FACILITIES &amp; LOGISTICS-DISCIPLINE ENGINEERING</v>
          </cell>
          <cell r="E809">
            <v>415002</v>
          </cell>
          <cell r="F809">
            <v>4150</v>
          </cell>
          <cell r="G809" t="str">
            <v>G&amp;A</v>
          </cell>
          <cell r="H809" t="str">
            <v>BASE JV</v>
          </cell>
          <cell r="I809" t="str">
            <v>P&amp;T</v>
          </cell>
          <cell r="J809" t="str">
            <v>GM Nigeria, Operated</v>
          </cell>
          <cell r="K809" t="str">
            <v>GM Nigeria, Operated</v>
          </cell>
          <cell r="L809" t="str">
            <v>Manager, Onshore Nigeria Engineering</v>
          </cell>
          <cell r="M809" t="str">
            <v>MOJEED OKUNADE</v>
          </cell>
          <cell r="N809" t="str">
            <v>ENGINEERING</v>
          </cell>
          <cell r="O809" t="str">
            <v>EBEM, MARCEL</v>
          </cell>
          <cell r="P809" t="str">
            <v>CHIBUZO.ONUMADU@SHELL.COM</v>
          </cell>
          <cell r="Q809" t="str">
            <v>OPEX</v>
          </cell>
          <cell r="R809" t="str">
            <v>OPEX</v>
          </cell>
          <cell r="S809" t="str">
            <v>NON SAL</v>
          </cell>
          <cell r="T809" t="str">
            <v>N/A</v>
          </cell>
          <cell r="U809" t="str">
            <v>N/A</v>
          </cell>
          <cell r="V809" t="str">
            <v>N/A</v>
          </cell>
          <cell r="W809" t="str">
            <v>P236.01 Technical Support</v>
          </cell>
          <cell r="X809" t="str">
            <v>S7200 Services</v>
          </cell>
          <cell r="Y809" t="str">
            <v>A2340 Overhead</v>
          </cell>
          <cell r="AB809">
            <v>0</v>
          </cell>
          <cell r="AC809">
            <v>0</v>
          </cell>
          <cell r="AD809">
            <v>0</v>
          </cell>
        </row>
        <row r="810">
          <cell r="A810">
            <v>113282</v>
          </cell>
          <cell r="B810" t="str">
            <v>PWC ENVIRONMENTAL AFFAIRS</v>
          </cell>
          <cell r="C810">
            <v>113282</v>
          </cell>
          <cell r="D810" t="str">
            <v>PCW ENVIRONMENTAL AFFAIRS (ACCIDENT PREV)</v>
          </cell>
          <cell r="E810">
            <v>415006</v>
          </cell>
          <cell r="F810">
            <v>4150</v>
          </cell>
          <cell r="G810" t="str">
            <v>HSE</v>
          </cell>
          <cell r="H810" t="str">
            <v>BASE JV</v>
          </cell>
          <cell r="I810" t="str">
            <v>PRODUCTION</v>
          </cell>
          <cell r="J810" t="str">
            <v>PRODUCTION</v>
          </cell>
          <cell r="K810" t="str">
            <v>Asset Manager, Swamp West Hub</v>
          </cell>
          <cell r="L810" t="str">
            <v>Asset Management Integration Lead</v>
          </cell>
          <cell r="M810" t="str">
            <v>IRETI OMOTOSO</v>
          </cell>
          <cell r="N810" t="str">
            <v>PRODUCTION</v>
          </cell>
          <cell r="O810" t="str">
            <v>COOKEY, GABRIEL</v>
          </cell>
          <cell r="P810" t="str">
            <v>MEZIE.ANABA@SHELL.COM</v>
          </cell>
          <cell r="Q810" t="str">
            <v>OPEX</v>
          </cell>
          <cell r="R810" t="str">
            <v>OPEX</v>
          </cell>
          <cell r="S810" t="str">
            <v>NON SAL</v>
          </cell>
          <cell r="T810" t="str">
            <v>N/A</v>
          </cell>
          <cell r="U810" t="str">
            <v>N/A</v>
          </cell>
          <cell r="V810" t="str">
            <v>C_OPSE_OIL_Z11</v>
          </cell>
          <cell r="W810" t="str">
            <v>P231 Production Operations</v>
          </cell>
          <cell r="X810" t="str">
            <v>S7200 Services</v>
          </cell>
          <cell r="Y810" t="str">
            <v>A2110 Production Operations</v>
          </cell>
          <cell r="AB810">
            <v>24431780.000000004</v>
          </cell>
          <cell r="AC810">
            <v>0</v>
          </cell>
          <cell r="AD810">
            <v>80104.196721311484</v>
          </cell>
        </row>
        <row r="811">
          <cell r="A811">
            <v>113284</v>
          </cell>
          <cell r="B811" t="str">
            <v>PWB POLLUTION CLEAN UP</v>
          </cell>
          <cell r="C811">
            <v>113284</v>
          </cell>
          <cell r="D811" t="str">
            <v>PBW ENVIRONMENTAL AFFAIRS SPILLAGE CLEANUP)</v>
          </cell>
          <cell r="E811">
            <v>415006</v>
          </cell>
          <cell r="F811">
            <v>4150</v>
          </cell>
          <cell r="G811" t="str">
            <v>HSE</v>
          </cell>
          <cell r="H811" t="str">
            <v>BASE JV</v>
          </cell>
          <cell r="I811" t="str">
            <v>PRODUCTION</v>
          </cell>
          <cell r="J811" t="str">
            <v>PRODUCTION</v>
          </cell>
          <cell r="K811" t="str">
            <v>Asset Manager, Swamp West Hub</v>
          </cell>
          <cell r="L811" t="str">
            <v>Asset Management Integration Lead</v>
          </cell>
          <cell r="M811" t="str">
            <v>IRETI OMOTOSO</v>
          </cell>
          <cell r="N811" t="str">
            <v>PRODUCTION</v>
          </cell>
          <cell r="O811" t="str">
            <v>COOKEY, GABRIEL</v>
          </cell>
          <cell r="P811" t="str">
            <v>MEZIE.ANABA@SHELL.COM</v>
          </cell>
          <cell r="Q811" t="str">
            <v>OPEX</v>
          </cell>
          <cell r="R811" t="str">
            <v>OPEX</v>
          </cell>
          <cell r="S811" t="str">
            <v>NON SAL</v>
          </cell>
          <cell r="T811" t="str">
            <v>N/A</v>
          </cell>
          <cell r="U811" t="str">
            <v>N/A</v>
          </cell>
          <cell r="V811" t="str">
            <v>C_OPSE_OIL_Z11</v>
          </cell>
          <cell r="W811" t="str">
            <v>P244.01 Other Production Expenses</v>
          </cell>
          <cell r="X811" t="str">
            <v>S7200 Services</v>
          </cell>
          <cell r="Y811" t="str">
            <v>A2110 Production Operations</v>
          </cell>
          <cell r="AB811">
            <v>15742750</v>
          </cell>
          <cell r="AC811">
            <v>44551.130000000005</v>
          </cell>
          <cell r="AD811">
            <v>96166.703770491818</v>
          </cell>
        </row>
        <row r="812">
          <cell r="A812">
            <v>113288</v>
          </cell>
          <cell r="B812" t="str">
            <v>CX CORPORATE EXHIBITIONS SERVICES</v>
          </cell>
          <cell r="C812">
            <v>113288</v>
          </cell>
          <cell r="D812" t="str">
            <v>CORPORATE COMMUNICATION_TRAVEL&amp; HOTEL</v>
          </cell>
          <cell r="E812">
            <v>415005</v>
          </cell>
          <cell r="F812">
            <v>4150</v>
          </cell>
          <cell r="G812" t="str">
            <v>G&amp;A</v>
          </cell>
          <cell r="H812" t="str">
            <v>BASE JV</v>
          </cell>
          <cell r="I812" t="str">
            <v>CC &amp; MD</v>
          </cell>
          <cell r="J812" t="str">
            <v>EXTERNAL RELATIONS</v>
          </cell>
          <cell r="K812" t="str">
            <v>External Relations Manager</v>
          </cell>
          <cell r="L812" t="str">
            <v>ER Nigeria Communications Manager</v>
          </cell>
          <cell r="M812" t="str">
            <v>CHIGBO ENENMO</v>
          </cell>
          <cell r="N812" t="str">
            <v>EXTERNAL RELATIONS</v>
          </cell>
          <cell r="O812" t="str">
            <v>SOKUNBI, ADEOLA</v>
          </cell>
          <cell r="P812" t="str">
            <v>ANDREW.EJENEHA@SHELL.COM</v>
          </cell>
          <cell r="Q812" t="str">
            <v>OPEX</v>
          </cell>
          <cell r="R812" t="str">
            <v>OPEX</v>
          </cell>
          <cell r="S812" t="str">
            <v>NON SAL</v>
          </cell>
          <cell r="T812" t="str">
            <v>N/A</v>
          </cell>
          <cell r="U812" t="str">
            <v>N/A</v>
          </cell>
          <cell r="V812" t="str">
            <v>C_OPSE_OIL_Z11</v>
          </cell>
          <cell r="W812" t="str">
            <v>P236.08 Corporate Affairs, PR, etc.</v>
          </cell>
          <cell r="X812" t="str">
            <v>S7200 Services</v>
          </cell>
          <cell r="Y812" t="str">
            <v>A2340 Overhead</v>
          </cell>
          <cell r="AB812">
            <v>21520000</v>
          </cell>
          <cell r="AC812">
            <v>40000</v>
          </cell>
          <cell r="AD812">
            <v>110557.37704918033</v>
          </cell>
        </row>
        <row r="813">
          <cell r="A813">
            <v>113289</v>
          </cell>
          <cell r="B813" t="str">
            <v>CORPORATE MEDIA ANNOUNCEMENTS</v>
          </cell>
          <cell r="C813">
            <v>113289</v>
          </cell>
          <cell r="D813" t="str">
            <v>CORPORATE COMMUNICATION AND MEDIA_ADMIN COST</v>
          </cell>
          <cell r="E813">
            <v>415002</v>
          </cell>
          <cell r="F813">
            <v>4150</v>
          </cell>
          <cell r="G813" t="str">
            <v>CDPA</v>
          </cell>
          <cell r="H813" t="str">
            <v>BASE JV</v>
          </cell>
          <cell r="I813" t="str">
            <v>CC &amp; MD</v>
          </cell>
          <cell r="J813" t="str">
            <v>EXTERNAL RELATIONS</v>
          </cell>
          <cell r="K813" t="str">
            <v>External Relations Manager</v>
          </cell>
          <cell r="L813" t="str">
            <v>ER Nigeria Communications Manager</v>
          </cell>
          <cell r="M813" t="str">
            <v>CHIGBO ENENMO</v>
          </cell>
          <cell r="N813" t="str">
            <v>EXTERNAL RELATIONS</v>
          </cell>
          <cell r="O813" t="str">
            <v>SOKUNBI, ADEOLA</v>
          </cell>
          <cell r="P813" t="str">
            <v>JOSEPH.OBARI@SHELL.COM</v>
          </cell>
          <cell r="Q813" t="str">
            <v>OPEX</v>
          </cell>
          <cell r="R813" t="str">
            <v>OPEX</v>
          </cell>
          <cell r="S813" t="str">
            <v>NON SAL</v>
          </cell>
          <cell r="T813" t="str">
            <v>N/A</v>
          </cell>
          <cell r="U813" t="str">
            <v>N/A</v>
          </cell>
          <cell r="V813" t="str">
            <v>C_OPSE_OIL_Z11</v>
          </cell>
          <cell r="W813" t="str">
            <v>P236.08 Corporate Affairs, PR, etc.</v>
          </cell>
          <cell r="X813" t="str">
            <v>S7200 Services</v>
          </cell>
          <cell r="Y813" t="str">
            <v>A2340 Overhead</v>
          </cell>
          <cell r="AB813">
            <v>14000000</v>
          </cell>
          <cell r="AC813">
            <v>0</v>
          </cell>
          <cell r="AD813">
            <v>45901.639344262294</v>
          </cell>
        </row>
        <row r="814">
          <cell r="A814">
            <v>113154</v>
          </cell>
          <cell r="B814" t="str">
            <v>PROD EXCELLENCE GEN OVERHEAD</v>
          </cell>
          <cell r="C814">
            <v>113154</v>
          </cell>
          <cell r="D814" t="str">
            <v>PROD EXCELLENCE GEN OVERHEAD - SERVICES MGT (LABOUR CONTRACTOR)</v>
          </cell>
          <cell r="E814">
            <v>415004</v>
          </cell>
          <cell r="F814">
            <v>4150</v>
          </cell>
          <cell r="G814" t="str">
            <v>G&amp;A</v>
          </cell>
          <cell r="H814" t="str">
            <v>BASE JV</v>
          </cell>
          <cell r="I814" t="str">
            <v>PRODUCTION</v>
          </cell>
          <cell r="J814" t="str">
            <v>PRODUCTION</v>
          </cell>
          <cell r="K814" t="str">
            <v>Production Services Manager</v>
          </cell>
          <cell r="L814" t="str">
            <v>Regional Discipline Adviser</v>
          </cell>
          <cell r="M814" t="str">
            <v>IRETI OMOTOSO</v>
          </cell>
          <cell r="N814" t="str">
            <v>PRODUCTION</v>
          </cell>
          <cell r="O814" t="str">
            <v>ADEPOJU, OPEYEMI</v>
          </cell>
          <cell r="P814" t="str">
            <v>ENAHORO.BERNARD@SHELL.COM</v>
          </cell>
          <cell r="Q814" t="str">
            <v>OPEX</v>
          </cell>
          <cell r="R814" t="str">
            <v>OPEX</v>
          </cell>
          <cell r="S814" t="str">
            <v>NON SAL</v>
          </cell>
          <cell r="T814" t="str">
            <v>N/A</v>
          </cell>
          <cell r="U814" t="str">
            <v>N/A</v>
          </cell>
          <cell r="V814" t="str">
            <v>C_OPSE_OIL_Z11</v>
          </cell>
          <cell r="W814" t="str">
            <v>P235 Direct Management</v>
          </cell>
          <cell r="X814" t="str">
            <v>S7200 Services</v>
          </cell>
          <cell r="Y814" t="str">
            <v>A2170 Direct Mngt and Overheads</v>
          </cell>
          <cell r="AB814">
            <v>32766509.349999998</v>
          </cell>
          <cell r="AC814">
            <v>0</v>
          </cell>
          <cell r="AD814">
            <v>107431.1781967213</v>
          </cell>
        </row>
        <row r="815">
          <cell r="A815">
            <v>113292</v>
          </cell>
          <cell r="B815" t="str">
            <v>PNPP GENERAL OVERHEAD</v>
          </cell>
          <cell r="C815">
            <v>113292</v>
          </cell>
          <cell r="D815" t="str">
            <v>PNPP GENERAL OVERHEAD (HOTELS AND TRAVEL)</v>
          </cell>
          <cell r="E815">
            <v>415002</v>
          </cell>
          <cell r="F815">
            <v>4150</v>
          </cell>
          <cell r="G815" t="str">
            <v>G&amp;A</v>
          </cell>
          <cell r="H815" t="str">
            <v>BASE JV</v>
          </cell>
          <cell r="I815" t="str">
            <v>PRODUCTION</v>
          </cell>
          <cell r="J815" t="str">
            <v>PRODUCTION</v>
          </cell>
          <cell r="K815" t="str">
            <v>Pipeline Asset Manager</v>
          </cell>
          <cell r="L815" t="str">
            <v xml:space="preserve">	Production Support Manager                                                          </v>
          </cell>
          <cell r="M815" t="str">
            <v>IRETI OMOTOSO</v>
          </cell>
          <cell r="N815" t="str">
            <v>PRODUCTION</v>
          </cell>
          <cell r="O815" t="str">
            <v>AGUEGBOH, OBIORA</v>
          </cell>
          <cell r="P815" t="str">
            <v>JOHN.OKOJIE@SHELL.COM</v>
          </cell>
          <cell r="Q815" t="str">
            <v>OPEX</v>
          </cell>
          <cell r="R815" t="str">
            <v>OPEX</v>
          </cell>
          <cell r="S815" t="str">
            <v>NON SAL</v>
          </cell>
          <cell r="T815" t="str">
            <v>N/A</v>
          </cell>
          <cell r="U815" t="str">
            <v>N/A</v>
          </cell>
          <cell r="V815" t="str">
            <v>N/A</v>
          </cell>
          <cell r="W815" t="str">
            <v>P231 Production Operations</v>
          </cell>
          <cell r="X815" t="str">
            <v>S7200 Services</v>
          </cell>
          <cell r="Y815" t="str">
            <v>A2110 Production Operations</v>
          </cell>
          <cell r="AB815">
            <v>0</v>
          </cell>
          <cell r="AC815">
            <v>0</v>
          </cell>
          <cell r="AD815">
            <v>0</v>
          </cell>
        </row>
        <row r="816">
          <cell r="A816">
            <v>113155</v>
          </cell>
          <cell r="B816" t="str">
            <v>PRODUCTN IMPROVEMENT  PROJ - TRAINING</v>
          </cell>
          <cell r="C816">
            <v>113154</v>
          </cell>
          <cell r="D816" t="str">
            <v>PROD EXCELLENCE GEN OVERHEAD - SERVICES MGT (LABOUR CONTRACTOR)</v>
          </cell>
          <cell r="E816">
            <v>415004</v>
          </cell>
          <cell r="F816">
            <v>4150</v>
          </cell>
          <cell r="G816" t="str">
            <v>OF-E&amp;M</v>
          </cell>
          <cell r="H816" t="str">
            <v>BASE JV</v>
          </cell>
          <cell r="I816" t="str">
            <v>PRODUCTION</v>
          </cell>
          <cell r="J816" t="str">
            <v>PRODUCTION</v>
          </cell>
          <cell r="K816" t="str">
            <v>Production Services Manager</v>
          </cell>
          <cell r="L816" t="str">
            <v>Regional Discipline Adviser</v>
          </cell>
          <cell r="M816" t="str">
            <v>IRETI OMOTOSO</v>
          </cell>
          <cell r="N816" t="str">
            <v>PRODUCTION</v>
          </cell>
          <cell r="O816" t="str">
            <v>ADEPOJU, OPEYEMI</v>
          </cell>
          <cell r="P816" t="str">
            <v>ENAHORO.BERNARD@SHELL.COM</v>
          </cell>
          <cell r="Q816" t="str">
            <v>OPEX</v>
          </cell>
          <cell r="R816" t="str">
            <v>OPEX</v>
          </cell>
          <cell r="S816" t="str">
            <v>NON SAL</v>
          </cell>
          <cell r="T816" t="str">
            <v>N/A</v>
          </cell>
          <cell r="U816" t="str">
            <v>N/A</v>
          </cell>
          <cell r="V816" t="str">
            <v>C_OPSE_OIL_Z11</v>
          </cell>
          <cell r="W816" t="str">
            <v>P235 Direct Management</v>
          </cell>
          <cell r="X816" t="str">
            <v>S7200 Services</v>
          </cell>
          <cell r="Y816" t="str">
            <v>A2170 Direct Mngt and Overheads</v>
          </cell>
          <cell r="AB816">
            <v>0</v>
          </cell>
          <cell r="AC816">
            <v>0</v>
          </cell>
          <cell r="AD816">
            <v>0</v>
          </cell>
        </row>
        <row r="817">
          <cell r="A817">
            <v>105964</v>
          </cell>
          <cell r="B817" t="str">
            <v>OVERHEADS, PNCFGS CORPORATE SERVICES - AIR LOGISTICS</v>
          </cell>
          <cell r="C817">
            <v>113172</v>
          </cell>
          <cell r="D817" t="str">
            <v>OVERHEADS, PNCFGS CORPORATE SERVICES - HOTEL AND TRAVEL</v>
          </cell>
          <cell r="E817">
            <v>415003</v>
          </cell>
          <cell r="F817">
            <v>4150</v>
          </cell>
          <cell r="G817" t="str">
            <v>PMM</v>
          </cell>
          <cell r="H817" t="str">
            <v>BASE JV</v>
          </cell>
          <cell r="I817" t="str">
            <v>HR</v>
          </cell>
          <cell r="J817" t="str">
            <v>INFRASTRUCTURE</v>
          </cell>
          <cell r="K817" t="str">
            <v>Infrastructure Services Mgr Nigeria</v>
          </cell>
          <cell r="L817" t="str">
            <v>Head RE &amp; Infrastructure Services SPDC</v>
          </cell>
          <cell r="M817" t="str">
            <v>CHIGBO ENENMO</v>
          </cell>
          <cell r="N817" t="str">
            <v>INFRASTRUCTURE</v>
          </cell>
          <cell r="O817" t="str">
            <v>AJILIMA- ISAAC, HAWA</v>
          </cell>
          <cell r="P817" t="str">
            <v>SAMSON.USIAYO@SHELL.COM</v>
          </cell>
          <cell r="Q817" t="str">
            <v>OPEX</v>
          </cell>
          <cell r="R817" t="str">
            <v>OPEX</v>
          </cell>
          <cell r="S817" t="str">
            <v>NON SAL</v>
          </cell>
          <cell r="T817" t="str">
            <v>N/A</v>
          </cell>
          <cell r="U817" t="str">
            <v>N/A</v>
          </cell>
          <cell r="V817" t="str">
            <v>N/A</v>
          </cell>
          <cell r="W817" t="str">
            <v>P236.10 Office/Property Management</v>
          </cell>
          <cell r="X817" t="str">
            <v>S7200 Services</v>
          </cell>
          <cell r="Y817" t="str">
            <v>A2340 Overhead</v>
          </cell>
          <cell r="AB817">
            <v>0</v>
          </cell>
          <cell r="AC817">
            <v>0</v>
          </cell>
          <cell r="AD817">
            <v>0</v>
          </cell>
        </row>
        <row r="818">
          <cell r="A818">
            <v>113295</v>
          </cell>
          <cell r="B818" t="str">
            <v>IDP SUPPORT</v>
          </cell>
          <cell r="C818" t="str">
            <v>IDP SUPPORT</v>
          </cell>
          <cell r="D818" t="str">
            <v>IDP SUPPORT</v>
          </cell>
          <cell r="E818">
            <v>415008</v>
          </cell>
          <cell r="F818">
            <v>4150</v>
          </cell>
          <cell r="G818" t="str">
            <v>CDPA</v>
          </cell>
          <cell r="H818" t="str">
            <v>BASE JV</v>
          </cell>
          <cell r="I818" t="str">
            <v>CC &amp; MD</v>
          </cell>
          <cell r="J818" t="str">
            <v>EXTERNAL RELATIONS</v>
          </cell>
          <cell r="K818" t="str">
            <v>External Relations Manager</v>
          </cell>
          <cell r="L818" t="str">
            <v>ER Strategy &amp; Value Assurance Mgr</v>
          </cell>
          <cell r="M818" t="str">
            <v>CHIGBO ENENMO</v>
          </cell>
          <cell r="N818" t="str">
            <v>EXTERNAL RELATIONS</v>
          </cell>
          <cell r="O818" t="str">
            <v>SOKUNBI, ADEOLA</v>
          </cell>
          <cell r="P818" t="str">
            <v>KESSINGTON.OKORIE@SHELL.COM</v>
          </cell>
          <cell r="Q818" t="str">
            <v>OPEX</v>
          </cell>
          <cell r="R818" t="str">
            <v>OPEX</v>
          </cell>
          <cell r="S818" t="str">
            <v>NON SAL</v>
          </cell>
          <cell r="T818" t="str">
            <v>N/A</v>
          </cell>
          <cell r="U818" t="str">
            <v>N/A</v>
          </cell>
          <cell r="V818" t="str">
            <v>C_OPSE_OIL_Z11</v>
          </cell>
          <cell r="W818" t="str">
            <v>P236.08 Overhead (SCD)</v>
          </cell>
          <cell r="X818" t="str">
            <v>S7200 Services</v>
          </cell>
          <cell r="Y818" t="str">
            <v>A2340 Overhead</v>
          </cell>
          <cell r="AB818">
            <v>1525000000</v>
          </cell>
          <cell r="AC818">
            <v>0</v>
          </cell>
          <cell r="AD818">
            <v>5000000</v>
          </cell>
        </row>
        <row r="819">
          <cell r="A819">
            <v>113297</v>
          </cell>
          <cell r="B819" t="str">
            <v>PRODUCTN OPERATION SYSTEMS OVERHEAD</v>
          </cell>
          <cell r="C819">
            <v>113297</v>
          </cell>
          <cell r="D819" t="str">
            <v>PRODUCTION OPERATION SYSTEMS MANAGEMENT (LAND TRANSPORT)</v>
          </cell>
          <cell r="E819">
            <v>415003</v>
          </cell>
          <cell r="F819">
            <v>4150</v>
          </cell>
          <cell r="G819" t="str">
            <v>PMM</v>
          </cell>
          <cell r="H819" t="str">
            <v>BASE JV</v>
          </cell>
          <cell r="I819" t="str">
            <v>PRODUCTION</v>
          </cell>
          <cell r="J819" t="str">
            <v>PRODUCTION</v>
          </cell>
          <cell r="K819" t="str">
            <v>Production Services Manager</v>
          </cell>
          <cell r="L819" t="str">
            <v xml:space="preserve">	Head Oil &amp; Gas Planning and Performance Mgmt                         </v>
          </cell>
          <cell r="M819" t="str">
            <v>IRETI OMOTOSO</v>
          </cell>
          <cell r="N819" t="str">
            <v>PRODUCTION</v>
          </cell>
          <cell r="O819" t="str">
            <v>ADEPOJU, OPEYEMI</v>
          </cell>
          <cell r="P819" t="str">
            <v>ABIODUN.BUSARI@SHELL.COM</v>
          </cell>
          <cell r="Q819" t="str">
            <v>OPEX</v>
          </cell>
          <cell r="R819" t="str">
            <v>OPEX</v>
          </cell>
          <cell r="S819" t="str">
            <v>NON SAL</v>
          </cell>
          <cell r="T819" t="str">
            <v>N/A</v>
          </cell>
          <cell r="U819" t="str">
            <v>N/A</v>
          </cell>
          <cell r="V819" t="str">
            <v>C_OPSE_OIL_Z11</v>
          </cell>
          <cell r="W819" t="str">
            <v>P235 Direct Management</v>
          </cell>
          <cell r="X819" t="str">
            <v>S7200 Services</v>
          </cell>
          <cell r="Y819" t="str">
            <v>A2170 Direct Mngt and Overheads</v>
          </cell>
          <cell r="AB819">
            <v>5592000</v>
          </cell>
          <cell r="AC819">
            <v>0</v>
          </cell>
          <cell r="AD819">
            <v>18334.426229508197</v>
          </cell>
        </row>
        <row r="820">
          <cell r="A820">
            <v>113172</v>
          </cell>
          <cell r="B820" t="str">
            <v>OVERHEADS, PNCFGS CORPORATE SERVICES - HOTEL AND TRAVEL</v>
          </cell>
          <cell r="C820">
            <v>113172</v>
          </cell>
          <cell r="D820" t="str">
            <v>OVERHEADS, PNCFGS CORPORATE SERVICES - HOTEL AND TRAVEL</v>
          </cell>
          <cell r="E820">
            <v>415003</v>
          </cell>
          <cell r="F820">
            <v>4150</v>
          </cell>
          <cell r="G820" t="str">
            <v>PMM</v>
          </cell>
          <cell r="H820" t="str">
            <v>BASE JV</v>
          </cell>
          <cell r="I820" t="str">
            <v>HR</v>
          </cell>
          <cell r="J820" t="str">
            <v>INFRASTRUCTURE</v>
          </cell>
          <cell r="K820" t="str">
            <v>Infrastructure Services Mgr Nigeria</v>
          </cell>
          <cell r="L820" t="str">
            <v>Head RE &amp; Infrastructure Services SPDC</v>
          </cell>
          <cell r="M820" t="str">
            <v>CHIGBO ENENMO</v>
          </cell>
          <cell r="N820" t="str">
            <v>INFRASTRUCTURE</v>
          </cell>
          <cell r="O820" t="str">
            <v>AJILIMA- ISAAC, HAWA</v>
          </cell>
          <cell r="P820" t="str">
            <v>SAMSON.USIAYO@SHELL.COM</v>
          </cell>
          <cell r="Q820" t="str">
            <v>OPEX</v>
          </cell>
          <cell r="R820" t="str">
            <v>OPEX</v>
          </cell>
          <cell r="S820" t="str">
            <v>NON SAL</v>
          </cell>
          <cell r="T820" t="str">
            <v>N/A</v>
          </cell>
          <cell r="U820" t="str">
            <v>N/A</v>
          </cell>
          <cell r="V820" t="str">
            <v>C_OPSE_OIL_Z11</v>
          </cell>
          <cell r="W820" t="str">
            <v>P236.07 Procurement Management</v>
          </cell>
          <cell r="X820" t="str">
            <v>S7200 Services</v>
          </cell>
          <cell r="Y820" t="str">
            <v>A2340 Overhead</v>
          </cell>
          <cell r="AB820">
            <v>28520000</v>
          </cell>
          <cell r="AC820">
            <v>7000</v>
          </cell>
          <cell r="AD820">
            <v>100508.19672131147</v>
          </cell>
        </row>
        <row r="821">
          <cell r="A821">
            <v>113299</v>
          </cell>
          <cell r="B821" t="str">
            <v>CAST SURVEILANCE WEST</v>
          </cell>
          <cell r="C821">
            <v>113299</v>
          </cell>
          <cell r="D821" t="str">
            <v>CAST SURVEILANCE WEST</v>
          </cell>
          <cell r="E821">
            <v>415003</v>
          </cell>
          <cell r="F821">
            <v>4150</v>
          </cell>
          <cell r="G821" t="str">
            <v>HSE</v>
          </cell>
          <cell r="H821" t="str">
            <v>BASE JV</v>
          </cell>
          <cell r="I821" t="str">
            <v>PRODUCTION</v>
          </cell>
          <cell r="J821" t="str">
            <v>PRODUCTION</v>
          </cell>
          <cell r="K821" t="str">
            <v>Pipeline Asset Manager</v>
          </cell>
          <cell r="L821" t="str">
            <v xml:space="preserve">	Production Support Manager                                                          </v>
          </cell>
          <cell r="M821" t="str">
            <v>IRETI OMOTOSO</v>
          </cell>
          <cell r="N821" t="str">
            <v>PRODUCTION</v>
          </cell>
          <cell r="O821" t="str">
            <v>AGUEGBOH, OBIORA</v>
          </cell>
          <cell r="P821" t="str">
            <v>CYPRIANA.WILKEY@SHELL.COM</v>
          </cell>
          <cell r="Q821" t="str">
            <v>OPEX</v>
          </cell>
          <cell r="R821" t="str">
            <v>OPEX</v>
          </cell>
          <cell r="S821" t="str">
            <v>NON SAL</v>
          </cell>
          <cell r="T821" t="str">
            <v>N/A</v>
          </cell>
          <cell r="U821" t="str">
            <v>N/A</v>
          </cell>
          <cell r="V821" t="str">
            <v>N/A</v>
          </cell>
          <cell r="W821" t="str">
            <v>P231 Production Operations</v>
          </cell>
          <cell r="X821" t="str">
            <v>S7200 Services</v>
          </cell>
          <cell r="Y821" t="str">
            <v>A2340 Overhead</v>
          </cell>
          <cell r="AB821">
            <v>0</v>
          </cell>
          <cell r="AC821">
            <v>0</v>
          </cell>
          <cell r="AD821">
            <v>0</v>
          </cell>
        </row>
        <row r="822">
          <cell r="A822">
            <v>113300</v>
          </cell>
          <cell r="B822" t="str">
            <v xml:space="preserve">CX CORPORATE COMMUNICATION  &amp; MEDIA_ICT </v>
          </cell>
          <cell r="C822">
            <v>113300</v>
          </cell>
          <cell r="D822" t="str">
            <v>CORPORATE COMMUNICATION AND MEDIA_ICT INFRASTRUCTURE</v>
          </cell>
          <cell r="E822">
            <v>415005</v>
          </cell>
          <cell r="F822">
            <v>4150</v>
          </cell>
          <cell r="G822" t="str">
            <v>CDPA</v>
          </cell>
          <cell r="H822" t="str">
            <v>BASE JV</v>
          </cell>
          <cell r="I822" t="str">
            <v>CC &amp; MD</v>
          </cell>
          <cell r="J822" t="str">
            <v>EXTERNAL RELATIONS</v>
          </cell>
          <cell r="K822" t="str">
            <v>External Relations Manager</v>
          </cell>
          <cell r="L822" t="str">
            <v>ER Nigeria Communications Manager</v>
          </cell>
          <cell r="M822" t="str">
            <v>CHIGBO ENENMO</v>
          </cell>
          <cell r="N822" t="str">
            <v>EXTERNAL RELATIONS</v>
          </cell>
          <cell r="O822" t="str">
            <v>SOKUNBI, ADEOLA</v>
          </cell>
          <cell r="P822" t="str">
            <v>JOSEPH.OBARI@SHELL.COM</v>
          </cell>
          <cell r="Q822" t="str">
            <v>OPEX</v>
          </cell>
          <cell r="R822" t="str">
            <v>OPEX</v>
          </cell>
          <cell r="S822" t="str">
            <v>NON SAL</v>
          </cell>
          <cell r="T822" t="str">
            <v>N/A</v>
          </cell>
          <cell r="U822" t="str">
            <v>N/A</v>
          </cell>
          <cell r="V822" t="str">
            <v>C_OPSE_OIL_Z11</v>
          </cell>
          <cell r="W822" t="str">
            <v>P236.08 Corporate Affairs, PR, etc.</v>
          </cell>
          <cell r="X822" t="str">
            <v>S7200 Services</v>
          </cell>
          <cell r="Y822" t="str">
            <v>A2340 Overhead</v>
          </cell>
          <cell r="AB822">
            <v>1200000</v>
          </cell>
          <cell r="AC822">
            <v>0</v>
          </cell>
          <cell r="AD822">
            <v>3934.4262295081967</v>
          </cell>
        </row>
        <row r="823">
          <cell r="A823">
            <v>100537</v>
          </cell>
          <cell r="B823" t="str">
            <v>POLLUTION CLEAN UP LAND AREA</v>
          </cell>
          <cell r="C823">
            <v>113194</v>
          </cell>
          <cell r="D823" t="str">
            <v>LAND AREA EAST OVERHEADS_HSE (ACCIDENT PREVENTION &amp; INVESTIGATION)</v>
          </cell>
          <cell r="E823">
            <v>415006</v>
          </cell>
          <cell r="F823">
            <v>4150</v>
          </cell>
          <cell r="G823" t="str">
            <v>HSE</v>
          </cell>
          <cell r="H823" t="str">
            <v>BASE JV</v>
          </cell>
          <cell r="I823" t="str">
            <v>PRODUCTION</v>
          </cell>
          <cell r="J823" t="str">
            <v>PRODUCTION</v>
          </cell>
          <cell r="K823" t="str">
            <v>Asset Manager, Land East Hub</v>
          </cell>
          <cell r="L823" t="str">
            <v>Asset Management Integration Lead</v>
          </cell>
          <cell r="M823" t="str">
            <v>IRETI OMOTOSO</v>
          </cell>
          <cell r="N823" t="str">
            <v>PRODUCTION</v>
          </cell>
          <cell r="O823" t="str">
            <v>ADEDIRAN, ADEWALE</v>
          </cell>
          <cell r="P823" t="str">
            <v>JAMES.ANYANWU@SHELL.COM</v>
          </cell>
          <cell r="Q823" t="str">
            <v>OPEX</v>
          </cell>
          <cell r="R823" t="str">
            <v>OPEX</v>
          </cell>
          <cell r="S823" t="str">
            <v>NON SAL</v>
          </cell>
          <cell r="T823" t="str">
            <v>N/A</v>
          </cell>
          <cell r="U823" t="str">
            <v>N/A</v>
          </cell>
          <cell r="V823" t="str">
            <v>N/A</v>
          </cell>
          <cell r="W823" t="str">
            <v>P244.01 Other Production Expenses</v>
          </cell>
          <cell r="X823" t="str">
            <v>S7200 Services</v>
          </cell>
          <cell r="Y823" t="str">
            <v>A2110 Production Operations</v>
          </cell>
          <cell r="AB823">
            <v>0</v>
          </cell>
          <cell r="AC823">
            <v>0</v>
          </cell>
          <cell r="AD823">
            <v>0</v>
          </cell>
        </row>
        <row r="824">
          <cell r="A824">
            <v>113303</v>
          </cell>
          <cell r="B824" t="str">
            <v>GPO GENERAL OH - MANAGE COMPANY BUSINESS</v>
          </cell>
          <cell r="C824">
            <v>113303</v>
          </cell>
          <cell r="D824" t="str">
            <v>CONFERENCES &amp; OFFICE SUPPORT SERVICES - EA</v>
          </cell>
          <cell r="E824">
            <v>415002</v>
          </cell>
          <cell r="F824">
            <v>4150</v>
          </cell>
          <cell r="G824" t="str">
            <v>G&amp;A</v>
          </cell>
          <cell r="H824" t="str">
            <v>BASE JV</v>
          </cell>
          <cell r="I824" t="str">
            <v>PRODUCTION</v>
          </cell>
          <cell r="J824" t="str">
            <v>PRODUCTION</v>
          </cell>
          <cell r="K824" t="str">
            <v>Asset Manager, EA Hub</v>
          </cell>
          <cell r="L824" t="str">
            <v>Asset Management Integration Lead</v>
          </cell>
          <cell r="M824" t="str">
            <v>IRETI OMOTOSO</v>
          </cell>
          <cell r="N824" t="str">
            <v>PRODUCTION</v>
          </cell>
          <cell r="O824" t="str">
            <v>OLUMIDE, VICTORIA</v>
          </cell>
          <cell r="P824" t="str">
            <v>OGBONNA.NWACHI@SHELL.COM</v>
          </cell>
          <cell r="Q824" t="str">
            <v>OPEX</v>
          </cell>
          <cell r="R824" t="str">
            <v>OPEX</v>
          </cell>
          <cell r="S824" t="str">
            <v>NON SAL</v>
          </cell>
          <cell r="T824" t="str">
            <v>N/A</v>
          </cell>
          <cell r="U824" t="str">
            <v>N/A</v>
          </cell>
          <cell r="V824" t="str">
            <v>N_EAZZ_OFS_N01</v>
          </cell>
          <cell r="W824" t="str">
            <v>P231 Production Operations</v>
          </cell>
          <cell r="X824" t="str">
            <v>S7200 Services</v>
          </cell>
          <cell r="Y824" t="str">
            <v>A2110 Production Operations</v>
          </cell>
          <cell r="AB824">
            <v>14910000</v>
          </cell>
          <cell r="AC824">
            <v>0</v>
          </cell>
          <cell r="AD824">
            <v>48885.245901639348</v>
          </cell>
        </row>
        <row r="825">
          <cell r="A825">
            <v>113179</v>
          </cell>
          <cell r="B825" t="str">
            <v>ENVIRON AFFAIRS LAND 2 EAST</v>
          </cell>
          <cell r="C825">
            <v>113194</v>
          </cell>
          <cell r="D825" t="str">
            <v>LAND AREA EAST OVERHEADS_HSE (ACCIDENT PREVENTION &amp; INVESTIGATION)</v>
          </cell>
          <cell r="E825">
            <v>415006</v>
          </cell>
          <cell r="F825">
            <v>4150</v>
          </cell>
          <cell r="G825" t="str">
            <v>HSE</v>
          </cell>
          <cell r="H825" t="str">
            <v>BASE JV</v>
          </cell>
          <cell r="I825" t="str">
            <v>PRODUCTION</v>
          </cell>
          <cell r="J825" t="str">
            <v>PRODUCTION</v>
          </cell>
          <cell r="K825" t="str">
            <v>Asset Manager, Central Hub</v>
          </cell>
          <cell r="L825" t="str">
            <v>Asset Management Integration Lead</v>
          </cell>
          <cell r="M825" t="str">
            <v>IRETI OMOTOSO</v>
          </cell>
          <cell r="N825" t="str">
            <v>PRODUCTION</v>
          </cell>
          <cell r="O825" t="str">
            <v>ADEDIRAN, ADEWALE</v>
          </cell>
          <cell r="P825" t="str">
            <v>JAMES.ANYANWU@SHELL.COM</v>
          </cell>
          <cell r="Q825" t="str">
            <v>OPEX</v>
          </cell>
          <cell r="R825" t="str">
            <v>OPEX</v>
          </cell>
          <cell r="S825" t="str">
            <v>NON SAL</v>
          </cell>
          <cell r="T825" t="str">
            <v>N/A</v>
          </cell>
          <cell r="U825" t="str">
            <v>N/A</v>
          </cell>
          <cell r="V825" t="str">
            <v>C_OPSE_OIL_Z11</v>
          </cell>
          <cell r="W825" t="str">
            <v>P231 Production Operations</v>
          </cell>
          <cell r="X825" t="str">
            <v>S7200 Services</v>
          </cell>
          <cell r="Y825" t="str">
            <v>A2110 Production Operations</v>
          </cell>
          <cell r="AB825">
            <v>16584836</v>
          </cell>
          <cell r="AC825">
            <v>312352</v>
          </cell>
          <cell r="AD825">
            <v>366728.51147540985</v>
          </cell>
        </row>
        <row r="826">
          <cell r="A826">
            <v>113194</v>
          </cell>
          <cell r="B826" t="str">
            <v>PAE POLLUTION CLEAN UP</v>
          </cell>
          <cell r="C826">
            <v>113194</v>
          </cell>
          <cell r="D826" t="str">
            <v>LAND AREA EAST OVERHEADS_HSE (ACCIDENT PREVENTION &amp; INVESTIGATION)</v>
          </cell>
          <cell r="E826">
            <v>415006</v>
          </cell>
          <cell r="F826">
            <v>4150</v>
          </cell>
          <cell r="G826" t="str">
            <v>HSE</v>
          </cell>
          <cell r="H826" t="str">
            <v>BASE JV</v>
          </cell>
          <cell r="I826" t="str">
            <v>PRODUCTION</v>
          </cell>
          <cell r="J826" t="str">
            <v>PRODUCTION</v>
          </cell>
          <cell r="K826" t="str">
            <v>Asset Manager, Land East Hub</v>
          </cell>
          <cell r="L826" t="str">
            <v>Asset Management Integration Lead</v>
          </cell>
          <cell r="M826" t="str">
            <v>IRETI OMOTOSO</v>
          </cell>
          <cell r="N826" t="str">
            <v>PRODUCTION</v>
          </cell>
          <cell r="O826" t="str">
            <v>ADEDIRAN, ADEWALE</v>
          </cell>
          <cell r="P826" t="str">
            <v>JAMES.ANYANWU@SHELL.COM</v>
          </cell>
          <cell r="Q826" t="str">
            <v>OPEX</v>
          </cell>
          <cell r="R826" t="str">
            <v>OPEX</v>
          </cell>
          <cell r="S826" t="str">
            <v>NON SAL</v>
          </cell>
          <cell r="T826" t="str">
            <v>N/A</v>
          </cell>
          <cell r="U826" t="str">
            <v>N/A</v>
          </cell>
          <cell r="V826" t="str">
            <v>C_OPSE_OIL_Z11</v>
          </cell>
          <cell r="W826" t="str">
            <v>P244.01 Other Production Expenses</v>
          </cell>
          <cell r="X826" t="str">
            <v>S7200 Services</v>
          </cell>
          <cell r="Y826" t="str">
            <v>A2110 Production Operations</v>
          </cell>
          <cell r="AB826">
            <v>10803600</v>
          </cell>
          <cell r="AC826">
            <v>396507</v>
          </cell>
          <cell r="AD826">
            <v>431928.63934426231</v>
          </cell>
        </row>
        <row r="827">
          <cell r="A827">
            <v>108555</v>
          </cell>
          <cell r="B827" t="str">
            <v>Wells Opex Salaries</v>
          </cell>
          <cell r="C827">
            <v>113225</v>
          </cell>
          <cell r="D827" t="str">
            <v>OVERHEADS TRANSFORMATION_HOTEL &amp; TRAVEL</v>
          </cell>
          <cell r="E827">
            <v>415002</v>
          </cell>
          <cell r="F827">
            <v>4150</v>
          </cell>
          <cell r="G827" t="str">
            <v>G&amp;A</v>
          </cell>
          <cell r="H827" t="str">
            <v>BASE JV</v>
          </cell>
          <cell r="I827" t="str">
            <v>HR</v>
          </cell>
          <cell r="J827" t="str">
            <v>HR</v>
          </cell>
          <cell r="K827" t="str">
            <v>Manager Learning Sub Saharan Africa</v>
          </cell>
          <cell r="L827" t="str">
            <v>Manager Learning UIO</v>
          </cell>
          <cell r="M827" t="str">
            <v>CHIGBO ENENMO</v>
          </cell>
          <cell r="N827" t="str">
            <v>HR</v>
          </cell>
          <cell r="O827" t="str">
            <v>AJILIMA- ISAAC, HAWA</v>
          </cell>
          <cell r="P827" t="str">
            <v>TARI.AKHIBI@SHELL.COM</v>
          </cell>
          <cell r="Q827" t="str">
            <v>OPEX</v>
          </cell>
          <cell r="R827" t="str">
            <v>OPEX</v>
          </cell>
          <cell r="S827" t="str">
            <v>NON SAL</v>
          </cell>
          <cell r="T827" t="str">
            <v>N/A</v>
          </cell>
          <cell r="U827" t="str">
            <v>N/A</v>
          </cell>
          <cell r="V827" t="str">
            <v>N/A</v>
          </cell>
          <cell r="W827" t="str">
            <v>P232 Well Mtce, Testing &amp; Stimulation</v>
          </cell>
          <cell r="X827" t="str">
            <v>S7200 Services</v>
          </cell>
          <cell r="Y827" t="str">
            <v>A2340 Overhead</v>
          </cell>
          <cell r="AB827">
            <v>0</v>
          </cell>
          <cell r="AC827">
            <v>0</v>
          </cell>
          <cell r="AD827">
            <v>0</v>
          </cell>
        </row>
        <row r="828">
          <cell r="A828">
            <v>113307</v>
          </cell>
          <cell r="B828" t="str">
            <v>PNP COMPUTERIZED. MAINTENANCE MGEMENT</v>
          </cell>
          <cell r="C828">
            <v>113307</v>
          </cell>
          <cell r="D828" t="str">
            <v>COMPUTERIZED MAINTENANCE MANAGEMENT (PRODUCTION MAINTENANCE – OIL (ONSHORE))</v>
          </cell>
          <cell r="E828">
            <v>413001</v>
          </cell>
          <cell r="F828">
            <v>4130</v>
          </cell>
          <cell r="G828" t="str">
            <v>OF-MTCE</v>
          </cell>
          <cell r="H828" t="str">
            <v>BASE JV</v>
          </cell>
          <cell r="I828" t="str">
            <v>PRODUCTION</v>
          </cell>
          <cell r="J828" t="str">
            <v>PRODUCTION</v>
          </cell>
          <cell r="K828" t="str">
            <v>Production Services Manager</v>
          </cell>
          <cell r="L828" t="str">
            <v>Manager, Turnaround &amp; Maintenance Execution</v>
          </cell>
          <cell r="M828" t="str">
            <v>IRETI OMOTOSO</v>
          </cell>
          <cell r="N828" t="str">
            <v>PRODUCTION</v>
          </cell>
          <cell r="O828" t="str">
            <v>OLALEYE, OLAYEMI</v>
          </cell>
          <cell r="P828" t="str">
            <v>CHRISTIAN.OMOGBEMEH@SHELL.COM</v>
          </cell>
          <cell r="Q828" t="str">
            <v>OPEX</v>
          </cell>
          <cell r="R828" t="str">
            <v>OPEX</v>
          </cell>
          <cell r="S828" t="str">
            <v>NON SAL</v>
          </cell>
          <cell r="T828" t="str">
            <v>N/A</v>
          </cell>
          <cell r="U828" t="str">
            <v>N/A</v>
          </cell>
          <cell r="V828" t="str">
            <v>C_OPSE_OIL_Z11</v>
          </cell>
          <cell r="W828" t="str">
            <v>P236.01 Technical Support</v>
          </cell>
          <cell r="X828" t="str">
            <v>S7200 Services</v>
          </cell>
          <cell r="Y828" t="str">
            <v>A2170 Direct Mngt and Overheads</v>
          </cell>
          <cell r="AB828">
            <v>88759873.680000007</v>
          </cell>
          <cell r="AC828">
            <v>653748</v>
          </cell>
          <cell r="AD828">
            <v>944763.97927868855</v>
          </cell>
        </row>
        <row r="829">
          <cell r="A829">
            <v>113308</v>
          </cell>
          <cell r="B829" t="str">
            <v>PNP CORP HYDROCARBON SYSTEM MANAGEMENT</v>
          </cell>
          <cell r="C829">
            <v>113308</v>
          </cell>
          <cell r="D829" t="str">
            <v>PNP: CORP HYDROCARBON SYSTEM MANAGEMENT - SERVICES MGT (PROFESSIONAL FEES/SERVICE)</v>
          </cell>
          <cell r="E829">
            <v>414001</v>
          </cell>
          <cell r="F829">
            <v>4140</v>
          </cell>
          <cell r="G829" t="str">
            <v>OF-MTCE</v>
          </cell>
          <cell r="H829" t="str">
            <v>BASE JV</v>
          </cell>
          <cell r="I829" t="str">
            <v>PRODUCTION</v>
          </cell>
          <cell r="J829" t="str">
            <v>PRODUCTION</v>
          </cell>
          <cell r="K829" t="str">
            <v>Production Services Manager</v>
          </cell>
          <cell r="L829" t="str">
            <v xml:space="preserve">	Production Support Manager                                                          </v>
          </cell>
          <cell r="M829" t="str">
            <v>IRETI OMOTOSO</v>
          </cell>
          <cell r="N829" t="str">
            <v>PRODUCTION</v>
          </cell>
          <cell r="O829" t="str">
            <v>ADEPOJU, OPEYEMI</v>
          </cell>
          <cell r="P829" t="str">
            <v>G.OMOKARO@SHELL.COM</v>
          </cell>
          <cell r="Q829" t="str">
            <v>OPEX</v>
          </cell>
          <cell r="R829" t="str">
            <v>OPEX</v>
          </cell>
          <cell r="S829" t="str">
            <v>NON SAL</v>
          </cell>
          <cell r="T829" t="str">
            <v>N/A</v>
          </cell>
          <cell r="U829" t="str">
            <v>N/A</v>
          </cell>
          <cell r="V829" t="str">
            <v>C_OPSE_OIL_Z11</v>
          </cell>
          <cell r="W829" t="str">
            <v>P235 Direct Management</v>
          </cell>
          <cell r="X829" t="str">
            <v>S7200 Services</v>
          </cell>
          <cell r="Y829" t="str">
            <v>A2170 Direct Mngt and Overheads</v>
          </cell>
          <cell r="AB829">
            <v>67559450</v>
          </cell>
          <cell r="AC829">
            <v>125000</v>
          </cell>
          <cell r="AD829">
            <v>346506.39344262297</v>
          </cell>
        </row>
        <row r="830">
          <cell r="A830">
            <v>113309</v>
          </cell>
          <cell r="B830" t="str">
            <v>OVERHEADS, ITG INFORMATION TECHNOLOGY MANAGER - LAND TRANSPORT</v>
          </cell>
          <cell r="C830">
            <v>113309</v>
          </cell>
          <cell r="D830" t="str">
            <v>OVERHEADS, ITG INFORMATION TECHNOLOGY MANAGER - LAND TRANSPORT</v>
          </cell>
          <cell r="E830">
            <v>415003</v>
          </cell>
          <cell r="F830">
            <v>4150</v>
          </cell>
          <cell r="G830" t="str">
            <v>PMM</v>
          </cell>
          <cell r="H830" t="str">
            <v>BASE JV</v>
          </cell>
          <cell r="I830" t="str">
            <v>FINANCE</v>
          </cell>
          <cell r="J830" t="str">
            <v>IM &amp; IT</v>
          </cell>
          <cell r="K830" t="str">
            <v>IM&amp;IT Manager Nigeria &amp; Gabon</v>
          </cell>
          <cell r="L830" t="str">
            <v>JV Interface Manager</v>
          </cell>
          <cell r="M830" t="str">
            <v>CHIGBO ENENMO</v>
          </cell>
          <cell r="N830" t="str">
            <v>FINANCE/IT</v>
          </cell>
          <cell r="O830" t="str">
            <v>ONAMUSI, ADERONKE</v>
          </cell>
          <cell r="P830" t="str">
            <v>kola.oyelowo@shell.com</v>
          </cell>
          <cell r="Q830" t="str">
            <v>OPEX</v>
          </cell>
          <cell r="R830" t="str">
            <v>OPEX</v>
          </cell>
          <cell r="S830" t="str">
            <v>NON SAL</v>
          </cell>
          <cell r="T830" t="str">
            <v>N/A</v>
          </cell>
          <cell r="U830" t="str">
            <v>N/A</v>
          </cell>
          <cell r="V830" t="str">
            <v>C_OPSE_OIL_Z11</v>
          </cell>
          <cell r="W830" t="str">
            <v>P236.03 IT</v>
          </cell>
          <cell r="X830" t="str">
            <v>S7200 Services</v>
          </cell>
          <cell r="Y830" t="str">
            <v>A2340 Overhead</v>
          </cell>
          <cell r="AB830">
            <v>4386725.3745702701</v>
          </cell>
          <cell r="AC830">
            <v>4602</v>
          </cell>
          <cell r="AD830">
            <v>18984.706146132034</v>
          </cell>
        </row>
        <row r="831">
          <cell r="A831">
            <v>113310</v>
          </cell>
          <cell r="B831" t="str">
            <v>GROUND RENT I.A &amp; R.A</v>
          </cell>
          <cell r="C831">
            <v>113310</v>
          </cell>
          <cell r="D831" t="str">
            <v>GROUND RENT I.A &amp; R.A</v>
          </cell>
          <cell r="E831">
            <v>415008</v>
          </cell>
          <cell r="F831">
            <v>4150</v>
          </cell>
          <cell r="G831" t="str">
            <v>CDPA</v>
          </cell>
          <cell r="H831" t="str">
            <v>BASE JV</v>
          </cell>
          <cell r="I831" t="str">
            <v>CC &amp; MD</v>
          </cell>
          <cell r="J831" t="str">
            <v>EXTERNAL RELATIONS</v>
          </cell>
          <cell r="K831" t="str">
            <v>External Relations Manager</v>
          </cell>
          <cell r="L831" t="str">
            <v>Stakeholder Relations Manager</v>
          </cell>
          <cell r="M831" t="str">
            <v>CHIGBO ENENMO</v>
          </cell>
          <cell r="N831" t="str">
            <v>EXTERNAL RELATIONS</v>
          </cell>
          <cell r="O831" t="str">
            <v>SOKUNBI, ADEOLA</v>
          </cell>
          <cell r="P831" t="str">
            <v>OKIEMUTE.OBIGBA@SHELL.COM</v>
          </cell>
          <cell r="Q831" t="str">
            <v>OPEX</v>
          </cell>
          <cell r="R831" t="str">
            <v>OPEX</v>
          </cell>
          <cell r="S831" t="str">
            <v>NON SAL</v>
          </cell>
          <cell r="T831" t="str">
            <v>N/A</v>
          </cell>
          <cell r="U831" t="str">
            <v>N/A</v>
          </cell>
          <cell r="V831" t="str">
            <v>C_OPSE_OIL_Z11</v>
          </cell>
          <cell r="W831" t="str">
            <v>P231 Production Operations</v>
          </cell>
          <cell r="X831" t="str">
            <v>S7200 Services</v>
          </cell>
          <cell r="Y831" t="str">
            <v>A2340 Overhead</v>
          </cell>
          <cell r="AB831">
            <v>0</v>
          </cell>
          <cell r="AC831">
            <v>0</v>
          </cell>
          <cell r="AD831">
            <v>0</v>
          </cell>
        </row>
        <row r="832">
          <cell r="A832">
            <v>113311</v>
          </cell>
          <cell r="B832" t="str">
            <v>PEB COMMUNITY RELATIONS</v>
          </cell>
          <cell r="C832">
            <v>113311</v>
          </cell>
          <cell r="D832" t="str">
            <v>COMMUNITY RELATIONS SWAMP 2 - MARINE LOGISTICS (CD - CULTURAL/SOCIAL/COMMERCE )</v>
          </cell>
          <cell r="E832">
            <v>415008</v>
          </cell>
          <cell r="F832">
            <v>4150</v>
          </cell>
          <cell r="G832" t="str">
            <v>CDPA</v>
          </cell>
          <cell r="H832" t="str">
            <v>BASE JV</v>
          </cell>
          <cell r="I832" t="str">
            <v>PRODUCTION</v>
          </cell>
          <cell r="J832" t="str">
            <v>PRODUCTION</v>
          </cell>
          <cell r="K832" t="str">
            <v>Asset Manager, Swamp East Hub</v>
          </cell>
          <cell r="L832" t="str">
            <v>Asset Management Integration Lead</v>
          </cell>
          <cell r="M832" t="str">
            <v>IRETI OMOTOSO</v>
          </cell>
          <cell r="N832" t="str">
            <v>PRODUCTION</v>
          </cell>
          <cell r="O832" t="str">
            <v>AZUBUIKE, JOHN</v>
          </cell>
          <cell r="P832" t="str">
            <v>AYO.ROWLAND@SHELL.COM</v>
          </cell>
          <cell r="Q832" t="str">
            <v>OPEX</v>
          </cell>
          <cell r="R832" t="str">
            <v>OPEX</v>
          </cell>
          <cell r="S832" t="str">
            <v>NON SAL</v>
          </cell>
          <cell r="T832" t="str">
            <v>N/A</v>
          </cell>
          <cell r="U832" t="str">
            <v>N/A</v>
          </cell>
          <cell r="V832" t="str">
            <v>N/A</v>
          </cell>
          <cell r="W832" t="str">
            <v>P231 Production Operations</v>
          </cell>
          <cell r="X832" t="str">
            <v>S7200 Services</v>
          </cell>
          <cell r="Y832" t="str">
            <v>A2110 Production Operations</v>
          </cell>
          <cell r="AB832">
            <v>0</v>
          </cell>
          <cell r="AC832">
            <v>0</v>
          </cell>
          <cell r="AD832">
            <v>0</v>
          </cell>
        </row>
        <row r="833">
          <cell r="A833">
            <v>113312</v>
          </cell>
          <cell r="B833" t="str">
            <v>PEC COMMUNITY RELATIONS</v>
          </cell>
          <cell r="C833">
            <v>113312</v>
          </cell>
          <cell r="D833" t="str">
            <v>COMMUNITY RELATIONS SWAMP 1 - CR STAFF (CD - CULTURAL/SOCIAL/COMMERCE )</v>
          </cell>
          <cell r="E833">
            <v>415008</v>
          </cell>
          <cell r="F833">
            <v>4150</v>
          </cell>
          <cell r="G833" t="str">
            <v>CDPA</v>
          </cell>
          <cell r="H833" t="str">
            <v>BASE JV</v>
          </cell>
          <cell r="I833" t="str">
            <v>PRODUCTION</v>
          </cell>
          <cell r="J833" t="str">
            <v>PRODUCTION</v>
          </cell>
          <cell r="K833" t="str">
            <v>Asset Manager, Swamp East Hub</v>
          </cell>
          <cell r="L833" t="str">
            <v>Asset Management Integration Lead</v>
          </cell>
          <cell r="M833" t="str">
            <v>IRETI OMOTOSO</v>
          </cell>
          <cell r="N833" t="str">
            <v>PRODUCTION</v>
          </cell>
          <cell r="O833" t="str">
            <v>AZUBUIKE, JOHN</v>
          </cell>
          <cell r="P833" t="str">
            <v>KESSIGNTON.OKORIE@SHELL.COM</v>
          </cell>
          <cell r="Q833" t="str">
            <v>OPEX</v>
          </cell>
          <cell r="R833" t="str">
            <v>OPEX</v>
          </cell>
          <cell r="S833" t="str">
            <v>NON SAL</v>
          </cell>
          <cell r="T833" t="str">
            <v>N/A</v>
          </cell>
          <cell r="U833" t="str">
            <v>N/A</v>
          </cell>
          <cell r="V833" t="str">
            <v>C_OPSE_OIL_Z11</v>
          </cell>
          <cell r="W833" t="str">
            <v>P231 Production Operations</v>
          </cell>
          <cell r="X833" t="str">
            <v>S7200 Services</v>
          </cell>
          <cell r="Y833" t="str">
            <v>A2110 Production Operations</v>
          </cell>
          <cell r="AB833">
            <v>10600000</v>
          </cell>
          <cell r="AC833">
            <v>0</v>
          </cell>
          <cell r="AD833">
            <v>34754.098360655735</v>
          </cell>
        </row>
        <row r="834">
          <cell r="A834">
            <v>113313</v>
          </cell>
          <cell r="B834" t="str">
            <v>PTE COMMUNITY RELATIONS</v>
          </cell>
          <cell r="C834">
            <v>113313</v>
          </cell>
          <cell r="D834" t="str">
            <v>PTE COMMUNITY RELATIONS (CD - CULTURAL/SOCIAL/COMMERCE )</v>
          </cell>
          <cell r="E834">
            <v>415008</v>
          </cell>
          <cell r="F834">
            <v>4150</v>
          </cell>
          <cell r="G834" t="str">
            <v>CDPA</v>
          </cell>
          <cell r="H834" t="str">
            <v>BASE JV</v>
          </cell>
          <cell r="I834" t="str">
            <v>PRODUCTION</v>
          </cell>
          <cell r="J834" t="str">
            <v>PRODUCTION</v>
          </cell>
          <cell r="K834" t="str">
            <v>Asset Manager, Swamp East Hub</v>
          </cell>
          <cell r="L834" t="str">
            <v>Bonny Terminal Installation Manager </v>
          </cell>
          <cell r="M834" t="str">
            <v>IRETI OMOTOSO</v>
          </cell>
          <cell r="N834" t="str">
            <v>PRODUCTION</v>
          </cell>
          <cell r="O834" t="str">
            <v>MBANEFO, DUBEM</v>
          </cell>
          <cell r="P834" t="str">
            <v>KESSINGTON.OKORIE@SHELL.COM</v>
          </cell>
          <cell r="Q834" t="str">
            <v>OPEX</v>
          </cell>
          <cell r="R834" t="str">
            <v>OPEX</v>
          </cell>
          <cell r="S834" t="str">
            <v>NON SAL</v>
          </cell>
          <cell r="T834" t="str">
            <v>N/A</v>
          </cell>
          <cell r="U834" t="str">
            <v>N/A</v>
          </cell>
          <cell r="V834" t="str">
            <v>C_OPSE_OIL_Z11</v>
          </cell>
          <cell r="W834" t="str">
            <v>P231 Production Operations</v>
          </cell>
          <cell r="X834" t="str">
            <v>S7200 Services</v>
          </cell>
          <cell r="Y834" t="str">
            <v>A2110 Production Operations</v>
          </cell>
          <cell r="AB834">
            <v>17440000</v>
          </cell>
          <cell r="AC834">
            <v>0</v>
          </cell>
          <cell r="AD834">
            <v>57180.327868852459</v>
          </cell>
        </row>
        <row r="835">
          <cell r="A835">
            <v>108556</v>
          </cell>
          <cell r="B835" t="str">
            <v>Geological Services - Salary</v>
          </cell>
          <cell r="C835">
            <v>113225</v>
          </cell>
          <cell r="D835" t="str">
            <v>OVERHEADS TRANSFORMATION_HOTEL &amp; TRAVEL</v>
          </cell>
          <cell r="E835">
            <v>415002</v>
          </cell>
          <cell r="F835">
            <v>4150</v>
          </cell>
          <cell r="G835" t="str">
            <v>G&amp;A</v>
          </cell>
          <cell r="H835" t="str">
            <v>BASE JV</v>
          </cell>
          <cell r="I835" t="str">
            <v>HR</v>
          </cell>
          <cell r="J835" t="str">
            <v>HR</v>
          </cell>
          <cell r="K835" t="str">
            <v>Manager Learning Sub Saharan Africa</v>
          </cell>
          <cell r="L835" t="str">
            <v>Manager Learning UIO</v>
          </cell>
          <cell r="M835" t="str">
            <v>CHIGBO ENENMO</v>
          </cell>
          <cell r="N835" t="str">
            <v>HR</v>
          </cell>
          <cell r="O835" t="str">
            <v>AJILIMA- ISAAC, HAWA</v>
          </cell>
          <cell r="P835" t="str">
            <v>TARI.AKHIBI@SHELL.COM</v>
          </cell>
          <cell r="Q835" t="str">
            <v>OPEX</v>
          </cell>
          <cell r="R835" t="str">
            <v>OPEX</v>
          </cell>
          <cell r="S835" t="str">
            <v>NON SAL</v>
          </cell>
          <cell r="T835" t="str">
            <v>N/A</v>
          </cell>
          <cell r="U835" t="str">
            <v>N/A</v>
          </cell>
          <cell r="V835" t="str">
            <v>N/A</v>
          </cell>
          <cell r="W835" t="str">
            <v>P236.01 Technical Support</v>
          </cell>
          <cell r="X835" t="str">
            <v>S7200 Services</v>
          </cell>
          <cell r="Y835" t="str">
            <v>A2340 Overhead</v>
          </cell>
          <cell r="AB835">
            <v>0</v>
          </cell>
          <cell r="AC835">
            <v>0</v>
          </cell>
          <cell r="AD835">
            <v>0</v>
          </cell>
        </row>
        <row r="836">
          <cell r="A836">
            <v>113315</v>
          </cell>
          <cell r="B836" t="str">
            <v>PWA COMMUNITY RELATIONS</v>
          </cell>
          <cell r="C836">
            <v>113315</v>
          </cell>
          <cell r="D836" t="str">
            <v>PWA COMMUNITY RELATIONS</v>
          </cell>
          <cell r="E836">
            <v>415008</v>
          </cell>
          <cell r="F836">
            <v>4150</v>
          </cell>
          <cell r="G836" t="str">
            <v>CDPA</v>
          </cell>
          <cell r="H836" t="str">
            <v>BASE JV</v>
          </cell>
          <cell r="I836" t="str">
            <v>PRODUCTION</v>
          </cell>
          <cell r="J836" t="str">
            <v>PRODUCTION</v>
          </cell>
          <cell r="K836" t="str">
            <v>Asset Manager, Swamp West Hub</v>
          </cell>
          <cell r="L836" t="str">
            <v>Asset Management Integration Lead</v>
          </cell>
          <cell r="M836" t="str">
            <v>IRETI OMOTOSO</v>
          </cell>
          <cell r="N836" t="str">
            <v>PRODUCTION</v>
          </cell>
          <cell r="O836" t="str">
            <v>OLALEYE, OLAYEMI</v>
          </cell>
          <cell r="P836" t="str">
            <v>NPDC</v>
          </cell>
          <cell r="Q836" t="str">
            <v>OPEX</v>
          </cell>
          <cell r="R836" t="str">
            <v>OPEX</v>
          </cell>
          <cell r="S836" t="str">
            <v>NON SAL</v>
          </cell>
          <cell r="T836" t="str">
            <v>N/A</v>
          </cell>
          <cell r="U836" t="str">
            <v>N/A</v>
          </cell>
          <cell r="V836" t="str">
            <v>N/A</v>
          </cell>
          <cell r="W836" t="str">
            <v>P231 Production Operations</v>
          </cell>
          <cell r="X836" t="str">
            <v>S7200 Services</v>
          </cell>
          <cell r="Y836" t="str">
            <v>A2110 Production Operations</v>
          </cell>
          <cell r="AB836">
            <v>0</v>
          </cell>
          <cell r="AC836">
            <v>0</v>
          </cell>
          <cell r="AD836">
            <v>0</v>
          </cell>
        </row>
        <row r="837">
          <cell r="A837">
            <v>113225</v>
          </cell>
          <cell r="B837" t="str">
            <v>OVERHEADS TRANSFORMATION_HOTEL &amp; TRAVEL</v>
          </cell>
          <cell r="C837">
            <v>113225</v>
          </cell>
          <cell r="D837" t="str">
            <v>OVERHEADS TRANSFORMATION_HOTEL &amp; TRAVEL</v>
          </cell>
          <cell r="E837">
            <v>415002</v>
          </cell>
          <cell r="F837">
            <v>4150</v>
          </cell>
          <cell r="G837" t="str">
            <v>G&amp;A</v>
          </cell>
          <cell r="H837" t="str">
            <v>BASE JV</v>
          </cell>
          <cell r="I837" t="str">
            <v>HR</v>
          </cell>
          <cell r="J837" t="str">
            <v>HR</v>
          </cell>
          <cell r="K837" t="str">
            <v>Manager Learning Sub Saharan Africa</v>
          </cell>
          <cell r="L837" t="str">
            <v>Manager Learning UIO</v>
          </cell>
          <cell r="M837" t="str">
            <v>CHIGBO ENENMO</v>
          </cell>
          <cell r="N837" t="str">
            <v>HR</v>
          </cell>
          <cell r="O837" t="str">
            <v>AJILIMA- ISAAC, HAWA</v>
          </cell>
          <cell r="P837" t="str">
            <v>TARI.AKHIBI@SHELL.COM</v>
          </cell>
          <cell r="Q837" t="str">
            <v>OPEX</v>
          </cell>
          <cell r="R837" t="str">
            <v>OPEX</v>
          </cell>
          <cell r="S837" t="str">
            <v>NON SAL</v>
          </cell>
          <cell r="T837" t="str">
            <v>N/A</v>
          </cell>
          <cell r="U837" t="str">
            <v>N/A</v>
          </cell>
          <cell r="V837" t="str">
            <v>N/A</v>
          </cell>
          <cell r="W837" t="str">
            <v>P236.04 HR</v>
          </cell>
          <cell r="X837" t="str">
            <v>S7200 Services</v>
          </cell>
          <cell r="Y837" t="str">
            <v>A2340 Overhead</v>
          </cell>
          <cell r="AB837">
            <v>0</v>
          </cell>
          <cell r="AC837">
            <v>0</v>
          </cell>
          <cell r="AD837">
            <v>0</v>
          </cell>
        </row>
        <row r="838">
          <cell r="A838">
            <v>113317</v>
          </cell>
          <cell r="B838" t="str">
            <v>PWC COMMUNITY RELATIONS</v>
          </cell>
          <cell r="C838">
            <v>113317</v>
          </cell>
          <cell r="D838" t="str">
            <v>PWB COMMUNITY RELATIONS - LOGISTICS (CD - CULTURAL/SOCIAL/COMMERCE )</v>
          </cell>
          <cell r="E838">
            <v>415008</v>
          </cell>
          <cell r="F838">
            <v>4150</v>
          </cell>
          <cell r="G838" t="str">
            <v>CDPA</v>
          </cell>
          <cell r="H838" t="str">
            <v>BASE JV</v>
          </cell>
          <cell r="I838" t="str">
            <v>PRODUCTION</v>
          </cell>
          <cell r="J838" t="str">
            <v>PRODUCTION</v>
          </cell>
          <cell r="K838" t="str">
            <v>Asset Manager, Swamp West Hub</v>
          </cell>
          <cell r="L838" t="str">
            <v>Asset Management Integration Lead</v>
          </cell>
          <cell r="M838" t="str">
            <v>IRETI OMOTOSO</v>
          </cell>
          <cell r="N838" t="str">
            <v>PRODUCTION</v>
          </cell>
          <cell r="O838" t="str">
            <v>COOKEY, GABRIEL</v>
          </cell>
          <cell r="P838" t="str">
            <v>SAMUEL.ETUK@SHELL.COM</v>
          </cell>
          <cell r="Q838" t="str">
            <v>OPEX</v>
          </cell>
          <cell r="R838" t="str">
            <v>OPEX</v>
          </cell>
          <cell r="S838" t="str">
            <v>NON SAL</v>
          </cell>
          <cell r="T838" t="str">
            <v>N/A</v>
          </cell>
          <cell r="U838" t="str">
            <v>N/A</v>
          </cell>
          <cell r="V838" t="str">
            <v>C_OPSE_OIL_Z11</v>
          </cell>
          <cell r="W838" t="str">
            <v>P231 Production Operations</v>
          </cell>
          <cell r="X838" t="str">
            <v>S7200 Services</v>
          </cell>
          <cell r="Y838" t="str">
            <v>A2110 Production Operations</v>
          </cell>
          <cell r="AB838">
            <v>23820653</v>
          </cell>
          <cell r="AC838">
            <v>0</v>
          </cell>
          <cell r="AD838">
            <v>78100.501639344264</v>
          </cell>
        </row>
        <row r="839">
          <cell r="A839">
            <v>102300</v>
          </cell>
          <cell r="B839" t="str">
            <v>CORPORATE HYDROCARBON IT SYSTEMS</v>
          </cell>
          <cell r="C839">
            <v>113230</v>
          </cell>
          <cell r="D839" t="str">
            <v>PNP: CORP HYDROCARBON SYSTEM MANAGEMENT, CORP GAS INTEGRATION MANAGEMENT ICT (ICT - SOFTWARE)</v>
          </cell>
          <cell r="E839">
            <v>415005</v>
          </cell>
          <cell r="F839">
            <v>4150</v>
          </cell>
          <cell r="G839" t="str">
            <v>G&amp;A</v>
          </cell>
          <cell r="H839" t="str">
            <v>BASE JV</v>
          </cell>
          <cell r="I839" t="str">
            <v>PRODUCTION</v>
          </cell>
          <cell r="J839" t="str">
            <v>PRODUCTION</v>
          </cell>
          <cell r="K839" t="str">
            <v>Production Services Manager</v>
          </cell>
          <cell r="L839" t="str">
            <v xml:space="preserve">	Production Support Manager                                                          </v>
          </cell>
          <cell r="M839" t="str">
            <v>IRETI OMOTOSO</v>
          </cell>
          <cell r="N839" t="str">
            <v>PRODUCTION</v>
          </cell>
          <cell r="O839" t="str">
            <v>ADEPOJU, OPEYEMI</v>
          </cell>
          <cell r="P839" t="str">
            <v>KEVWE.OKPUBULUKU@SHELL.COM</v>
          </cell>
          <cell r="Q839" t="str">
            <v>OPEX</v>
          </cell>
          <cell r="R839" t="str">
            <v>OPEX</v>
          </cell>
          <cell r="S839" t="str">
            <v>NON SAL</v>
          </cell>
          <cell r="T839" t="str">
            <v>N/A</v>
          </cell>
          <cell r="U839" t="str">
            <v>N/A</v>
          </cell>
          <cell r="V839" t="str">
            <v>N/A</v>
          </cell>
          <cell r="W839" t="str">
            <v>P235 Direct Management</v>
          </cell>
          <cell r="X839" t="str">
            <v>S7200 Services</v>
          </cell>
          <cell r="Y839" t="str">
            <v>A2170 Direct Mngt and Overheads</v>
          </cell>
          <cell r="AB839">
            <v>0</v>
          </cell>
          <cell r="AC839">
            <v>0</v>
          </cell>
          <cell r="AD839">
            <v>0</v>
          </cell>
        </row>
        <row r="840">
          <cell r="A840">
            <v>113321</v>
          </cell>
          <cell r="B840" t="str">
            <v>OVERHEADS, PNHBE BUSINESS EMPLOYEE SERVICES_TRAVEL &amp; HOTEL</v>
          </cell>
          <cell r="C840">
            <v>113321</v>
          </cell>
          <cell r="D840" t="str">
            <v>OVERHEADS, PNHBE BUSINESS EMPLOYEE SERVICES_TRAVEL &amp; HOTEL</v>
          </cell>
          <cell r="E840">
            <v>415002</v>
          </cell>
          <cell r="F840">
            <v>4150</v>
          </cell>
          <cell r="G840" t="str">
            <v>G&amp;A</v>
          </cell>
          <cell r="H840" t="str">
            <v>BASE JV</v>
          </cell>
          <cell r="I840" t="str">
            <v>HR</v>
          </cell>
          <cell r="J840" t="str">
            <v>HR</v>
          </cell>
          <cell r="K840" t="str">
            <v>Reg. HR Policy, Pro, Systems &amp; Comp Mgr</v>
          </cell>
          <cell r="L840" t="str">
            <v>Head HR Business Services</v>
          </cell>
          <cell r="M840" t="str">
            <v>CHIGBO ENENMO</v>
          </cell>
          <cell r="N840" t="str">
            <v>HR</v>
          </cell>
          <cell r="O840" t="str">
            <v>AJILIMA- ISAAC, HAWA</v>
          </cell>
          <cell r="P840" t="str">
            <v>STELLA.MICHEAL-EGOR@SHELL.COM</v>
          </cell>
          <cell r="Q840" t="str">
            <v>OPEX</v>
          </cell>
          <cell r="R840" t="str">
            <v>OPEX</v>
          </cell>
          <cell r="S840" t="str">
            <v>NON SAL</v>
          </cell>
          <cell r="T840" t="str">
            <v>N/A</v>
          </cell>
          <cell r="U840" t="str">
            <v>N/A</v>
          </cell>
          <cell r="V840" t="str">
            <v>C_OPSE_OIL_Z11</v>
          </cell>
          <cell r="W840" t="str">
            <v>P236.04 HR</v>
          </cell>
          <cell r="X840" t="str">
            <v>S7200 Services</v>
          </cell>
          <cell r="Y840" t="str">
            <v>A2340 Overhead</v>
          </cell>
          <cell r="AB840">
            <v>2817968</v>
          </cell>
          <cell r="AC840">
            <v>700</v>
          </cell>
          <cell r="AD840">
            <v>9939.2393442622943</v>
          </cell>
        </row>
        <row r="841">
          <cell r="A841">
            <v>113322</v>
          </cell>
          <cell r="B841" t="str">
            <v>OVERHEADS, ITG INFORMATION TECHNOLOGY MANAGER -HOTELS AND TRAVEL</v>
          </cell>
          <cell r="C841">
            <v>113322</v>
          </cell>
          <cell r="D841" t="str">
            <v>OVERHEADS, ITG INFORMATION TECHNOLOGY MANAGER -HOTELS AND TRAVEL</v>
          </cell>
          <cell r="E841">
            <v>415002</v>
          </cell>
          <cell r="F841">
            <v>4150</v>
          </cell>
          <cell r="G841" t="str">
            <v>G&amp;A</v>
          </cell>
          <cell r="H841" t="str">
            <v>BASE JV</v>
          </cell>
          <cell r="I841" t="str">
            <v>FINANCE</v>
          </cell>
          <cell r="J841" t="str">
            <v>IM &amp; IT</v>
          </cell>
          <cell r="K841" t="str">
            <v>IM&amp;IT Manager Nigeria &amp; Gabon</v>
          </cell>
          <cell r="L841" t="str">
            <v>JV Interface Manager</v>
          </cell>
          <cell r="M841" t="str">
            <v>CHIGBO ENENMO</v>
          </cell>
          <cell r="N841" t="str">
            <v>FINANCE/IT</v>
          </cell>
          <cell r="O841" t="str">
            <v>ONAMUSI, ADERONKE</v>
          </cell>
          <cell r="P841" t="str">
            <v>kola.oyelowo@shell.com</v>
          </cell>
          <cell r="Q841" t="str">
            <v>OPEX</v>
          </cell>
          <cell r="R841" t="str">
            <v>OPEX</v>
          </cell>
          <cell r="S841" t="str">
            <v>NON SAL</v>
          </cell>
          <cell r="T841" t="str">
            <v>N/A</v>
          </cell>
          <cell r="U841" t="str">
            <v>N/A</v>
          </cell>
          <cell r="V841" t="str">
            <v>C_OPSE_OIL_Z11</v>
          </cell>
          <cell r="W841" t="str">
            <v>P236.03 IT</v>
          </cell>
          <cell r="X841" t="str">
            <v>S7200 Services</v>
          </cell>
          <cell r="Y841" t="str">
            <v>A2340 Overhead</v>
          </cell>
          <cell r="AB841">
            <v>38672200</v>
          </cell>
          <cell r="AC841">
            <v>42050</v>
          </cell>
          <cell r="AD841">
            <v>168844.09836065571</v>
          </cell>
        </row>
        <row r="842">
          <cell r="A842">
            <v>113230</v>
          </cell>
          <cell r="B842" t="str">
            <v>CORP HYDROCARBON IT SYSTEM</v>
          </cell>
          <cell r="C842">
            <v>113230</v>
          </cell>
          <cell r="D842" t="str">
            <v>PNP: CORP HYDROCARBON SYSTEM MANAGEMENT, CORP GAS INTEGRATION MANAGEMENT ICT (ICT - SOFTWARE)</v>
          </cell>
          <cell r="E842">
            <v>415005</v>
          </cell>
          <cell r="F842">
            <v>4150</v>
          </cell>
          <cell r="G842" t="str">
            <v>G&amp;A</v>
          </cell>
          <cell r="H842" t="str">
            <v>BASE JV</v>
          </cell>
          <cell r="I842" t="str">
            <v>PRODUCTION</v>
          </cell>
          <cell r="J842" t="str">
            <v>PRODUCTION</v>
          </cell>
          <cell r="K842" t="str">
            <v>Production Services Manager</v>
          </cell>
          <cell r="L842" t="str">
            <v xml:space="preserve">	Production Support Manager                                                          </v>
          </cell>
          <cell r="M842" t="str">
            <v>IRETI OMOTOSO</v>
          </cell>
          <cell r="N842" t="str">
            <v>PRODUCTION</v>
          </cell>
          <cell r="O842" t="str">
            <v>ADEPOJU, OPEYEMI</v>
          </cell>
          <cell r="P842" t="str">
            <v>KEVWE.OKPUBULUKU@SHELL.COM</v>
          </cell>
          <cell r="Q842" t="str">
            <v>OPEX</v>
          </cell>
          <cell r="R842" t="str">
            <v>OPEX</v>
          </cell>
          <cell r="S842" t="str">
            <v>NON SAL</v>
          </cell>
          <cell r="T842" t="str">
            <v>N/A</v>
          </cell>
          <cell r="U842" t="str">
            <v>N/A</v>
          </cell>
          <cell r="V842" t="str">
            <v>C_OPSE_OIL_Z11</v>
          </cell>
          <cell r="W842" t="str">
            <v>P235 Direct Management</v>
          </cell>
          <cell r="X842" t="str">
            <v>S7200 Services</v>
          </cell>
          <cell r="Y842" t="str">
            <v>A2170 Direct Mngt and Overheads</v>
          </cell>
          <cell r="AB842">
            <v>13280085</v>
          </cell>
          <cell r="AC842">
            <v>115200</v>
          </cell>
          <cell r="AD842">
            <v>158741.26229508198</v>
          </cell>
        </row>
        <row r="843">
          <cell r="A843">
            <v>113324</v>
          </cell>
          <cell r="B843" t="str">
            <v>OVERHEADS HR &amp; SERVICES- REGIONAL DISCIPLINE ADVISER</v>
          </cell>
          <cell r="C843">
            <v>113324</v>
          </cell>
          <cell r="D843" t="str">
            <v>OVERHEADS HR &amp; SERVICES- REGIONAL DISCIPLINE ADVISER</v>
          </cell>
          <cell r="E843">
            <v>415002</v>
          </cell>
          <cell r="F843">
            <v>4150</v>
          </cell>
          <cell r="G843" t="str">
            <v>G&amp;A</v>
          </cell>
          <cell r="H843" t="str">
            <v>BASE JV</v>
          </cell>
          <cell r="I843" t="str">
            <v>P&amp;T</v>
          </cell>
          <cell r="J843" t="str">
            <v>GM Nigeria, Operated</v>
          </cell>
          <cell r="K843" t="str">
            <v>GM Nigeria, Operated</v>
          </cell>
          <cell r="L843" t="str">
            <v>Manager, Onshore Nigeria Engineering</v>
          </cell>
          <cell r="M843" t="str">
            <v>MOJEED OKUNADE</v>
          </cell>
          <cell r="N843" t="str">
            <v>ENGINEERING</v>
          </cell>
          <cell r="O843" t="str">
            <v>EBEM, MARCEL</v>
          </cell>
          <cell r="P843" t="str">
            <v>CHIBUZO.ONUMADU@SHELL.COM</v>
          </cell>
          <cell r="Q843" t="str">
            <v>OPEX</v>
          </cell>
          <cell r="R843" t="str">
            <v>OPEX</v>
          </cell>
          <cell r="S843" t="str">
            <v>NON SAL</v>
          </cell>
          <cell r="T843" t="str">
            <v>N/A</v>
          </cell>
          <cell r="U843" t="str">
            <v>N/A</v>
          </cell>
          <cell r="V843" t="str">
            <v>N/A</v>
          </cell>
          <cell r="W843" t="str">
            <v>P236.01 Technical Support</v>
          </cell>
          <cell r="X843" t="str">
            <v>S7200 Services</v>
          </cell>
          <cell r="Y843" t="str">
            <v>A2340 Overhead</v>
          </cell>
          <cell r="AB843">
            <v>0</v>
          </cell>
          <cell r="AC843">
            <v>0</v>
          </cell>
          <cell r="AD843">
            <v>0</v>
          </cell>
        </row>
        <row r="844">
          <cell r="A844">
            <v>113231</v>
          </cell>
          <cell r="B844" t="str">
            <v>PEA COMMUNITY RELATIONS</v>
          </cell>
          <cell r="C844">
            <v>113231</v>
          </cell>
          <cell r="D844" t="str">
            <v>LAND AREA EAST COMMUNITY RELATIONS (CD - ELECTRIFICATION)</v>
          </cell>
          <cell r="E844">
            <v>415008</v>
          </cell>
          <cell r="F844">
            <v>4150</v>
          </cell>
          <cell r="G844" t="str">
            <v>CDPA</v>
          </cell>
          <cell r="H844" t="str">
            <v>BASE JV</v>
          </cell>
          <cell r="I844" t="str">
            <v>PRODUCTION</v>
          </cell>
          <cell r="J844" t="str">
            <v>PRODUCTION</v>
          </cell>
          <cell r="K844" t="str">
            <v>Asset Manager, Central Hub</v>
          </cell>
          <cell r="L844" t="str">
            <v>Asset Management Integration Lead</v>
          </cell>
          <cell r="M844" t="str">
            <v>IRETI OMOTOSO</v>
          </cell>
          <cell r="N844" t="str">
            <v>PRODUCTION</v>
          </cell>
          <cell r="O844" t="str">
            <v>ADEDIRAN, ADEWALE</v>
          </cell>
          <cell r="P844" t="str">
            <v>ALEX.ONUMBU@SHELL.COM</v>
          </cell>
          <cell r="Q844" t="str">
            <v>OPEX</v>
          </cell>
          <cell r="R844" t="str">
            <v>OPEX</v>
          </cell>
          <cell r="S844" t="str">
            <v>NON SAL</v>
          </cell>
          <cell r="T844" t="str">
            <v>N/A</v>
          </cell>
          <cell r="U844" t="str">
            <v>N/A</v>
          </cell>
          <cell r="V844" t="str">
            <v>C_OPSE_OIL_Z11</v>
          </cell>
          <cell r="W844" t="str">
            <v>P236.08 Overhead (SCD)</v>
          </cell>
          <cell r="X844" t="str">
            <v>S7200 Services</v>
          </cell>
          <cell r="Y844" t="str">
            <v>A2110 Production Operations</v>
          </cell>
          <cell r="AB844">
            <v>35806350</v>
          </cell>
          <cell r="AC844">
            <v>1366200</v>
          </cell>
          <cell r="AD844">
            <v>1483597.8688524589</v>
          </cell>
        </row>
        <row r="845">
          <cell r="A845" t="str">
            <v>O.NG.PAE.SUU.CRL.71300</v>
          </cell>
          <cell r="B845" t="str">
            <v>LAND AREA 2 COMM RELATIONS</v>
          </cell>
          <cell r="C845">
            <v>113231</v>
          </cell>
          <cell r="D845" t="str">
            <v>LAND AREA EAST COMMUNITY RELATIONS (CD - ELECTRIFICATION)</v>
          </cell>
          <cell r="E845">
            <v>415008</v>
          </cell>
          <cell r="F845">
            <v>4150</v>
          </cell>
          <cell r="G845" t="str">
            <v>CDPA</v>
          </cell>
          <cell r="H845" t="str">
            <v>BASE JV</v>
          </cell>
          <cell r="I845" t="str">
            <v>PRODUCTION</v>
          </cell>
          <cell r="J845" t="str">
            <v>PRODUCTION</v>
          </cell>
          <cell r="K845" t="str">
            <v>Asset Manager, Central Hub</v>
          </cell>
          <cell r="L845" t="str">
            <v>Asset Management Integration Lead</v>
          </cell>
          <cell r="M845" t="str">
            <v>IRETI OMOTOSO</v>
          </cell>
          <cell r="N845" t="str">
            <v>PRODUCTION</v>
          </cell>
          <cell r="O845" t="str">
            <v>ADEDIRAN, ADEWALE</v>
          </cell>
          <cell r="P845" t="str">
            <v>ALEX.ONUMBU@SHELL.COM</v>
          </cell>
          <cell r="Q845" t="str">
            <v>OPEX</v>
          </cell>
          <cell r="R845" t="str">
            <v>OPEX</v>
          </cell>
          <cell r="S845" t="str">
            <v>NON SAL</v>
          </cell>
          <cell r="T845" t="str">
            <v>N/A</v>
          </cell>
          <cell r="U845" t="str">
            <v>N/A</v>
          </cell>
          <cell r="V845" t="str">
            <v>N/A</v>
          </cell>
          <cell r="W845" t="str">
            <v>P231 Production Operations</v>
          </cell>
          <cell r="X845" t="str">
            <v>S7200 Services</v>
          </cell>
          <cell r="Y845" t="str">
            <v>A2110 Production Operations</v>
          </cell>
          <cell r="AB845">
            <v>0</v>
          </cell>
          <cell r="AC845">
            <v>0</v>
          </cell>
          <cell r="AD845">
            <v>0</v>
          </cell>
        </row>
        <row r="846">
          <cell r="A846">
            <v>113328</v>
          </cell>
          <cell r="B846" t="str">
            <v>OVERHEADS SPDC FINANCE DIRECTOR_TRAVEL</v>
          </cell>
          <cell r="C846">
            <v>113328</v>
          </cell>
          <cell r="D846" t="str">
            <v>OVERHEADS SPDC FINANCE DIRECTOR_TRAVEL</v>
          </cell>
          <cell r="E846">
            <v>415002</v>
          </cell>
          <cell r="F846">
            <v>4150</v>
          </cell>
          <cell r="G846" t="str">
            <v>G&amp;A</v>
          </cell>
          <cell r="H846" t="str">
            <v>BASE JV</v>
          </cell>
          <cell r="I846" t="str">
            <v>FINANCE</v>
          </cell>
          <cell r="J846" t="str">
            <v>FINANCE</v>
          </cell>
          <cell r="K846" t="str">
            <v>SPDC Finance Director</v>
          </cell>
          <cell r="L846" t="str">
            <v>SPDC Finance Director</v>
          </cell>
          <cell r="M846" t="str">
            <v>CHIGBO ENENMO</v>
          </cell>
          <cell r="N846" t="str">
            <v>FINANCE</v>
          </cell>
          <cell r="O846" t="str">
            <v>AJILIMA- ISAAC, HAWA</v>
          </cell>
          <cell r="P846" t="str">
            <v>HAWA.AJILIMAISAAC@SHELL.COM</v>
          </cell>
          <cell r="Q846" t="str">
            <v>OPEX</v>
          </cell>
          <cell r="R846" t="str">
            <v>OPEX</v>
          </cell>
          <cell r="S846" t="str">
            <v>NON SAL</v>
          </cell>
          <cell r="T846" t="str">
            <v>N/A</v>
          </cell>
          <cell r="U846" t="str">
            <v>N/A</v>
          </cell>
          <cell r="V846" t="str">
            <v>C_OPSE_OIL_Z11</v>
          </cell>
          <cell r="W846" t="str">
            <v>P236.06 Finance and Taxation</v>
          </cell>
          <cell r="X846" t="str">
            <v>S7200 Services</v>
          </cell>
          <cell r="Y846" t="str">
            <v>A2340 Overhead</v>
          </cell>
          <cell r="AB846">
            <v>5740000</v>
          </cell>
          <cell r="AC846">
            <v>3500</v>
          </cell>
          <cell r="AD846">
            <v>22319.672131147541</v>
          </cell>
        </row>
        <row r="847">
          <cell r="A847">
            <v>113232</v>
          </cell>
          <cell r="B847" t="str">
            <v>PEB COMMUNITY RELATIONS</v>
          </cell>
          <cell r="C847">
            <v>113232</v>
          </cell>
          <cell r="D847" t="str">
            <v>COMMUNITY RELATIONS SWAMP 2 - MARINE LOGISTICS (CD - ELECTRIFICATION)</v>
          </cell>
          <cell r="E847">
            <v>414001</v>
          </cell>
          <cell r="F847">
            <v>4140</v>
          </cell>
          <cell r="G847" t="str">
            <v>CDPA</v>
          </cell>
          <cell r="H847" t="str">
            <v>BASE JV</v>
          </cell>
          <cell r="I847" t="str">
            <v>PRODUCTION</v>
          </cell>
          <cell r="J847" t="str">
            <v>PRODUCTION</v>
          </cell>
          <cell r="K847" t="str">
            <v>Asset Manager, Swamp East Hub</v>
          </cell>
          <cell r="L847" t="str">
            <v>Asset Management Integration Lead</v>
          </cell>
          <cell r="M847" t="str">
            <v>IRETI OMOTOSO</v>
          </cell>
          <cell r="N847" t="str">
            <v>PRODUCTION</v>
          </cell>
          <cell r="O847" t="str">
            <v>AZUBUIKE, JOHN</v>
          </cell>
          <cell r="P847" t="str">
            <v>AYO.ROWLAND@SHELL.COM</v>
          </cell>
          <cell r="Q847" t="str">
            <v>OPEX</v>
          </cell>
          <cell r="R847" t="str">
            <v>OPEX</v>
          </cell>
          <cell r="S847" t="str">
            <v>NON SAL</v>
          </cell>
          <cell r="T847" t="str">
            <v>N/A</v>
          </cell>
          <cell r="U847" t="str">
            <v>N/A</v>
          </cell>
          <cell r="V847" t="str">
            <v>N/A</v>
          </cell>
          <cell r="W847" t="str">
            <v>P231 Production Operations</v>
          </cell>
          <cell r="X847" t="str">
            <v>S7200 Services</v>
          </cell>
          <cell r="Y847" t="str">
            <v>A2110 Production Operations</v>
          </cell>
          <cell r="AB847">
            <v>0</v>
          </cell>
          <cell r="AC847">
            <v>0</v>
          </cell>
          <cell r="AD847">
            <v>0</v>
          </cell>
        </row>
        <row r="848">
          <cell r="A848" t="str">
            <v>O.NG.PBE.EKF.CRC.71300G</v>
          </cell>
          <cell r="B848" t="str">
            <v>EKULAMA COMMUNITY RELATIONS ELECTRIFICAT</v>
          </cell>
          <cell r="C848">
            <v>113232</v>
          </cell>
          <cell r="D848" t="str">
            <v>COMMUNITY RELATIONS SWAMP 2 - MARINE LOGISTICS (CD - ELECTRIFICATION)</v>
          </cell>
          <cell r="E848">
            <v>414001</v>
          </cell>
          <cell r="F848">
            <v>4140</v>
          </cell>
          <cell r="G848" t="str">
            <v>CDPA</v>
          </cell>
          <cell r="H848" t="str">
            <v>BASE JV</v>
          </cell>
          <cell r="I848" t="str">
            <v>PRODUCTION</v>
          </cell>
          <cell r="J848" t="str">
            <v>PRODUCTION</v>
          </cell>
          <cell r="K848" t="str">
            <v>Asset Manager, Swamp East Hub</v>
          </cell>
          <cell r="L848" t="str">
            <v>Asset Management Integration Lead</v>
          </cell>
          <cell r="M848" t="str">
            <v>IRETI OMOTOSO</v>
          </cell>
          <cell r="N848" t="str">
            <v>PRODUCTION</v>
          </cell>
          <cell r="O848" t="str">
            <v>AZUBUIKE, JOHN</v>
          </cell>
          <cell r="P848" t="str">
            <v>AYO.ROWLAND@SHELL.COM</v>
          </cell>
          <cell r="Q848" t="str">
            <v>OPEX</v>
          </cell>
          <cell r="R848" t="str">
            <v>OPEX</v>
          </cell>
          <cell r="S848" t="str">
            <v>NON SAL</v>
          </cell>
          <cell r="T848" t="str">
            <v>N/A</v>
          </cell>
          <cell r="U848" t="str">
            <v>N/A</v>
          </cell>
          <cell r="V848" t="str">
            <v>N/A</v>
          </cell>
          <cell r="W848" t="str">
            <v>P231 Production Operations</v>
          </cell>
          <cell r="X848" t="str">
            <v>S7200 Services</v>
          </cell>
          <cell r="Y848" t="str">
            <v>A2110 Production Operations</v>
          </cell>
          <cell r="AB848">
            <v>0</v>
          </cell>
          <cell r="AC848">
            <v>0</v>
          </cell>
          <cell r="AD848">
            <v>0</v>
          </cell>
        </row>
        <row r="849">
          <cell r="A849" t="str">
            <v>O.NG.PBE.NEM.CRC.71300G</v>
          </cell>
          <cell r="B849" t="str">
            <v>NEMBE COMMUNITY RELATIONS ELECTRIFICATIO</v>
          </cell>
          <cell r="C849">
            <v>113232</v>
          </cell>
          <cell r="D849" t="str">
            <v>COMMUNITY RELATIONS SWAMP 2 - MARINE LOGISTICS (CD - ELECTRIFICATION)</v>
          </cell>
          <cell r="E849">
            <v>414001</v>
          </cell>
          <cell r="F849">
            <v>4140</v>
          </cell>
          <cell r="G849" t="str">
            <v>CDPA</v>
          </cell>
          <cell r="H849" t="str">
            <v>BASE JV</v>
          </cell>
          <cell r="I849" t="str">
            <v>PRODUCTION</v>
          </cell>
          <cell r="J849" t="str">
            <v>PRODUCTION</v>
          </cell>
          <cell r="K849" t="str">
            <v>Asset Manager, Swamp East Hub</v>
          </cell>
          <cell r="L849" t="str">
            <v>Asset Management Integration Lead</v>
          </cell>
          <cell r="M849" t="str">
            <v>IRETI OMOTOSO</v>
          </cell>
          <cell r="N849" t="str">
            <v>PRODUCTION</v>
          </cell>
          <cell r="O849" t="str">
            <v>AZUBUIKE, JOHN</v>
          </cell>
          <cell r="P849" t="str">
            <v>AYO.ROWLAND@SHELL.COM</v>
          </cell>
          <cell r="Q849" t="str">
            <v>OPEX</v>
          </cell>
          <cell r="R849" t="str">
            <v>OPEX</v>
          </cell>
          <cell r="S849" t="str">
            <v>NON SAL</v>
          </cell>
          <cell r="T849" t="str">
            <v>N/A</v>
          </cell>
          <cell r="U849" t="str">
            <v>N/A</v>
          </cell>
          <cell r="V849" t="str">
            <v>N/A</v>
          </cell>
          <cell r="W849" t="str">
            <v>P231 Production Operations</v>
          </cell>
          <cell r="X849" t="str">
            <v>S7200 Services</v>
          </cell>
          <cell r="Y849" t="str">
            <v>A2110 Production Operations</v>
          </cell>
          <cell r="AB849">
            <v>0</v>
          </cell>
          <cell r="AC849">
            <v>0</v>
          </cell>
          <cell r="AD849">
            <v>0</v>
          </cell>
        </row>
        <row r="850">
          <cell r="A850" t="str">
            <v>O.NG.PBE.ODF.CRC.71300G</v>
          </cell>
          <cell r="B850" t="str">
            <v>ODEAMA COMMUNITY RELATIONS ELECTRIFICATI</v>
          </cell>
          <cell r="C850">
            <v>113232</v>
          </cell>
          <cell r="D850" t="str">
            <v>COMMUNITY RELATIONS SWAMP 2 - MARINE LOGISTICS (CD - ELECTRIFICATION)</v>
          </cell>
          <cell r="E850">
            <v>414001</v>
          </cell>
          <cell r="F850">
            <v>4140</v>
          </cell>
          <cell r="G850" t="str">
            <v>CDPA</v>
          </cell>
          <cell r="H850" t="str">
            <v>BASE JV</v>
          </cell>
          <cell r="I850" t="str">
            <v>PRODUCTION</v>
          </cell>
          <cell r="J850" t="str">
            <v>PRODUCTION</v>
          </cell>
          <cell r="K850" t="str">
            <v>Asset Manager, Swamp East Hub</v>
          </cell>
          <cell r="L850" t="str">
            <v>Asset Management Integration Lead</v>
          </cell>
          <cell r="M850" t="str">
            <v>IRETI OMOTOSO</v>
          </cell>
          <cell r="N850" t="str">
            <v>PRODUCTION</v>
          </cell>
          <cell r="O850" t="str">
            <v>AZUBUIKE, JOHN</v>
          </cell>
          <cell r="P850" t="str">
            <v>AYO.ROWLAND@SHELL.COM</v>
          </cell>
          <cell r="Q850" t="str">
            <v>OPEX</v>
          </cell>
          <cell r="R850" t="str">
            <v>OPEX</v>
          </cell>
          <cell r="S850" t="str">
            <v>NON SAL</v>
          </cell>
          <cell r="T850" t="str">
            <v>N/A</v>
          </cell>
          <cell r="U850" t="str">
            <v>N/A</v>
          </cell>
          <cell r="V850" t="str">
            <v>N/A</v>
          </cell>
          <cell r="W850" t="str">
            <v>P231 Production Operations</v>
          </cell>
          <cell r="X850" t="str">
            <v>S7200 Services</v>
          </cell>
          <cell r="Y850" t="str">
            <v>A2110 Production Operations</v>
          </cell>
          <cell r="AB850">
            <v>0</v>
          </cell>
          <cell r="AC850">
            <v>0</v>
          </cell>
          <cell r="AD850">
            <v>0</v>
          </cell>
        </row>
        <row r="851">
          <cell r="A851" t="str">
            <v>O.NG.PBE.SBM.CRC.71300G</v>
          </cell>
          <cell r="B851" t="str">
            <v>SANTA BARBARA COMMUNITY RELATIONS ELECTR</v>
          </cell>
          <cell r="C851">
            <v>113232</v>
          </cell>
          <cell r="D851" t="str">
            <v>COMMUNITY RELATIONS SWAMP 2 - MARINE LOGISTICS (CD - ELECTRIFICATION)</v>
          </cell>
          <cell r="E851">
            <v>414001</v>
          </cell>
          <cell r="F851">
            <v>4140</v>
          </cell>
          <cell r="G851" t="str">
            <v>CDPA</v>
          </cell>
          <cell r="H851" t="str">
            <v>BASE JV</v>
          </cell>
          <cell r="I851" t="str">
            <v>PRODUCTION</v>
          </cell>
          <cell r="J851" t="str">
            <v>PRODUCTION</v>
          </cell>
          <cell r="K851" t="str">
            <v>Asset Manager, Swamp East Hub</v>
          </cell>
          <cell r="L851" t="str">
            <v>Asset Management Integration Lead</v>
          </cell>
          <cell r="M851" t="str">
            <v>IRETI OMOTOSO</v>
          </cell>
          <cell r="N851" t="str">
            <v>PRODUCTION</v>
          </cell>
          <cell r="O851" t="str">
            <v>AZUBUIKE, JOHN</v>
          </cell>
          <cell r="P851" t="str">
            <v>AYO.ROWLAND@SHELL.COM</v>
          </cell>
          <cell r="Q851" t="str">
            <v>OPEX</v>
          </cell>
          <cell r="R851" t="str">
            <v>OPEX</v>
          </cell>
          <cell r="S851" t="str">
            <v>NON SAL</v>
          </cell>
          <cell r="T851" t="str">
            <v>N/A</v>
          </cell>
          <cell r="U851" t="str">
            <v>N/A</v>
          </cell>
          <cell r="V851" t="str">
            <v>N/A</v>
          </cell>
          <cell r="W851" t="str">
            <v>P231 Production Operations</v>
          </cell>
          <cell r="X851" t="str">
            <v>S7200 Services</v>
          </cell>
          <cell r="Y851" t="str">
            <v>A2110 Production Operations</v>
          </cell>
          <cell r="AB851">
            <v>0</v>
          </cell>
          <cell r="AC851">
            <v>0</v>
          </cell>
          <cell r="AD851">
            <v>0</v>
          </cell>
        </row>
        <row r="852">
          <cell r="A852" t="str">
            <v>O.NG.PBE.WSE.CRC.71300</v>
          </cell>
          <cell r="B852" t="str">
            <v>COMMUNITY RELATIONS SWAMP 2 OPERATIONS</v>
          </cell>
          <cell r="C852">
            <v>113232</v>
          </cell>
          <cell r="D852" t="str">
            <v>COMMUNITY RELATIONS SWAMP 2 - MARINE LOGISTICS (CD - ELECTRIFICATION)</v>
          </cell>
          <cell r="E852">
            <v>414001</v>
          </cell>
          <cell r="F852">
            <v>4140</v>
          </cell>
          <cell r="G852" t="str">
            <v>CDPA</v>
          </cell>
          <cell r="H852" t="str">
            <v>BASE JV</v>
          </cell>
          <cell r="I852" t="str">
            <v>PRODUCTION</v>
          </cell>
          <cell r="J852" t="str">
            <v>PRODUCTION</v>
          </cell>
          <cell r="K852" t="str">
            <v>Asset Manager, Swamp East Hub</v>
          </cell>
          <cell r="L852" t="str">
            <v>Asset Management Integration Lead</v>
          </cell>
          <cell r="M852" t="str">
            <v>IRETI OMOTOSO</v>
          </cell>
          <cell r="N852" t="str">
            <v>PRODUCTION</v>
          </cell>
          <cell r="O852" t="str">
            <v>AZUBUIKE, JOHN</v>
          </cell>
          <cell r="P852" t="str">
            <v>AYO.ROWLAND@SHELL.COM</v>
          </cell>
          <cell r="Q852" t="str">
            <v>OPEX</v>
          </cell>
          <cell r="R852" t="str">
            <v>OPEX</v>
          </cell>
          <cell r="S852" t="str">
            <v>NON SAL</v>
          </cell>
          <cell r="T852" t="str">
            <v>N/A</v>
          </cell>
          <cell r="U852" t="str">
            <v>N/A</v>
          </cell>
          <cell r="V852" t="str">
            <v>N/A</v>
          </cell>
          <cell r="W852" t="str">
            <v>P231 Production Operations</v>
          </cell>
          <cell r="X852" t="str">
            <v>S7200 Services</v>
          </cell>
          <cell r="Y852" t="str">
            <v>A2110 Production Operations</v>
          </cell>
          <cell r="AB852">
            <v>0</v>
          </cell>
          <cell r="AC852">
            <v>0</v>
          </cell>
          <cell r="AD852">
            <v>0</v>
          </cell>
        </row>
        <row r="853">
          <cell r="A853">
            <v>113233</v>
          </cell>
          <cell r="B853" t="str">
            <v>PEC COMMUNITY RELATIONS</v>
          </cell>
          <cell r="C853">
            <v>113233</v>
          </cell>
          <cell r="D853" t="str">
            <v>COMMUNITY RELATIONS SWAMP 1 - CR STAFF (CD - ELECTRIFICATION)</v>
          </cell>
          <cell r="E853">
            <v>415008</v>
          </cell>
          <cell r="F853">
            <v>4150</v>
          </cell>
          <cell r="G853" t="str">
            <v>CDPA</v>
          </cell>
          <cell r="H853" t="str">
            <v>BASE JV</v>
          </cell>
          <cell r="I853" t="str">
            <v>PRODUCTION</v>
          </cell>
          <cell r="J853" t="str">
            <v>PRODUCTION</v>
          </cell>
          <cell r="K853" t="str">
            <v>Asset Manager, Swamp East Hub</v>
          </cell>
          <cell r="L853" t="str">
            <v>Asset Management Integration Lead</v>
          </cell>
          <cell r="M853" t="str">
            <v>IRETI OMOTOSO</v>
          </cell>
          <cell r="N853" t="str">
            <v>PRODUCTION</v>
          </cell>
          <cell r="O853" t="str">
            <v>AZUBUIKE, JOHN</v>
          </cell>
          <cell r="P853" t="str">
            <v>KESSIGNTON.OKORIE@SHELL.COM</v>
          </cell>
          <cell r="Q853" t="str">
            <v>OPEX</v>
          </cell>
          <cell r="R853" t="str">
            <v>OPEX</v>
          </cell>
          <cell r="S853" t="str">
            <v>NON SAL</v>
          </cell>
          <cell r="T853" t="str">
            <v>N/A</v>
          </cell>
          <cell r="U853" t="str">
            <v>N/A</v>
          </cell>
          <cell r="V853" t="str">
            <v>C_OPSE_OIL_Z11</v>
          </cell>
          <cell r="W853" t="str">
            <v>P231 Production Operations</v>
          </cell>
          <cell r="X853" t="str">
            <v>S7200 Services</v>
          </cell>
          <cell r="Y853" t="str">
            <v>A2110 Production Operations</v>
          </cell>
          <cell r="AB853">
            <v>11999999.999999998</v>
          </cell>
          <cell r="AC853">
            <v>1206301.56</v>
          </cell>
          <cell r="AD853">
            <v>1245645.822295082</v>
          </cell>
        </row>
        <row r="854">
          <cell r="A854" t="str">
            <v>O.NG.PCE.BNF.CRC.71300G</v>
          </cell>
          <cell r="B854" t="str">
            <v>BONNY COMMUNITY RELATIONS ELECTRIFICATION</v>
          </cell>
          <cell r="C854">
            <v>113233</v>
          </cell>
          <cell r="D854" t="str">
            <v>COMMUNITY RELATIONS SWAMP 1 - CR STAFF (CD - ELECTRIFICATION)</v>
          </cell>
          <cell r="E854">
            <v>415008</v>
          </cell>
          <cell r="F854">
            <v>4150</v>
          </cell>
          <cell r="G854" t="str">
            <v>CDPA</v>
          </cell>
          <cell r="H854" t="str">
            <v>BASE JV</v>
          </cell>
          <cell r="I854" t="str">
            <v>PRODUCTION</v>
          </cell>
          <cell r="J854" t="str">
            <v>PRODUCTION</v>
          </cell>
          <cell r="K854" t="str">
            <v>Asset Manager, Swamp East Hub</v>
          </cell>
          <cell r="L854" t="str">
            <v>Asset Management Integration Lead</v>
          </cell>
          <cell r="M854" t="str">
            <v>IRETI OMOTOSO</v>
          </cell>
          <cell r="N854" t="str">
            <v>PRODUCTION</v>
          </cell>
          <cell r="O854" t="str">
            <v>AZUBUIKE, JOHN</v>
          </cell>
          <cell r="P854" t="str">
            <v>KESSIGNTON.OKORIE@SHELL.COM</v>
          </cell>
          <cell r="Q854" t="str">
            <v>OPEX</v>
          </cell>
          <cell r="R854" t="str">
            <v>OPEX</v>
          </cell>
          <cell r="S854" t="str">
            <v>NON SAL</v>
          </cell>
          <cell r="T854" t="str">
            <v>N/A</v>
          </cell>
          <cell r="U854" t="str">
            <v>N/A</v>
          </cell>
          <cell r="V854" t="str">
            <v>N/A</v>
          </cell>
          <cell r="W854" t="str">
            <v>P231 Production Operations</v>
          </cell>
          <cell r="X854" t="str">
            <v>S7200 Services</v>
          </cell>
          <cell r="Y854" t="str">
            <v>A2110 Production Operations</v>
          </cell>
          <cell r="AB854">
            <v>0</v>
          </cell>
          <cell r="AC854">
            <v>0</v>
          </cell>
          <cell r="AD854">
            <v>0</v>
          </cell>
        </row>
        <row r="855">
          <cell r="A855" t="str">
            <v>O.NG.PCE.ESE.CRC.71300</v>
          </cell>
          <cell r="B855" t="str">
            <v>COMMUNITY RELATIONS SWAMP 1</v>
          </cell>
          <cell r="C855">
            <v>113233</v>
          </cell>
          <cell r="D855" t="str">
            <v>COMMUNITY RELATIONS SWAMP 1 - CR STAFF (CD - ELECTRIFICATION)</v>
          </cell>
          <cell r="E855">
            <v>415008</v>
          </cell>
          <cell r="F855">
            <v>4150</v>
          </cell>
          <cell r="G855" t="str">
            <v>CDPA</v>
          </cell>
          <cell r="H855" t="str">
            <v>BASE JV</v>
          </cell>
          <cell r="I855" t="str">
            <v>PRODUCTION</v>
          </cell>
          <cell r="J855" t="str">
            <v>PRODUCTION</v>
          </cell>
          <cell r="K855" t="str">
            <v>Asset Manager, Swamp East Hub</v>
          </cell>
          <cell r="L855" t="str">
            <v>Asset Management Integration Lead</v>
          </cell>
          <cell r="M855" t="str">
            <v>IRETI OMOTOSO</v>
          </cell>
          <cell r="N855" t="str">
            <v>PRODUCTION</v>
          </cell>
          <cell r="O855" t="str">
            <v>AZUBUIKE, JOHN</v>
          </cell>
          <cell r="P855" t="str">
            <v>KESSIGNTON.OKORIE@SHELL.COM</v>
          </cell>
          <cell r="Q855" t="str">
            <v>OPEX</v>
          </cell>
          <cell r="R855" t="str">
            <v>OPEX</v>
          </cell>
          <cell r="S855" t="str">
            <v>NON SAL</v>
          </cell>
          <cell r="T855" t="str">
            <v>N/A</v>
          </cell>
          <cell r="U855" t="str">
            <v>N/A</v>
          </cell>
          <cell r="V855" t="str">
            <v>N/A</v>
          </cell>
          <cell r="W855" t="str">
            <v>P231 Production Operations</v>
          </cell>
          <cell r="X855" t="str">
            <v>S7200 Services</v>
          </cell>
          <cell r="Y855" t="str">
            <v>A2110 Production Operations</v>
          </cell>
          <cell r="AB855">
            <v>0</v>
          </cell>
          <cell r="AC855">
            <v>0</v>
          </cell>
          <cell r="AD855">
            <v>0</v>
          </cell>
        </row>
        <row r="856">
          <cell r="A856" t="str">
            <v>O.NG.PCE.SKG.CRC.71300G</v>
          </cell>
          <cell r="B856" t="str">
            <v>SOKU COMMUNITY RELATIONS ELECTRIFICATION</v>
          </cell>
          <cell r="C856">
            <v>113233</v>
          </cell>
          <cell r="D856" t="str">
            <v>COMMUNITY RELATIONS SWAMP 1 - CR STAFF (CD - ELECTRIFICATION)</v>
          </cell>
          <cell r="E856">
            <v>415008</v>
          </cell>
          <cell r="F856">
            <v>4150</v>
          </cell>
          <cell r="G856" t="str">
            <v>CDPA</v>
          </cell>
          <cell r="H856" t="str">
            <v>BASE JV</v>
          </cell>
          <cell r="I856" t="str">
            <v>PRODUCTION</v>
          </cell>
          <cell r="J856" t="str">
            <v>PRODUCTION</v>
          </cell>
          <cell r="K856" t="str">
            <v>Asset Manager, Swamp East Hub</v>
          </cell>
          <cell r="L856" t="str">
            <v>Asset Management Integration Lead</v>
          </cell>
          <cell r="M856" t="str">
            <v>IRETI OMOTOSO</v>
          </cell>
          <cell r="N856" t="str">
            <v>PRODUCTION</v>
          </cell>
          <cell r="O856" t="str">
            <v>AZUBUIKE, JOHN</v>
          </cell>
          <cell r="P856" t="str">
            <v>KESSIGNTON.OKORIE@SHELL.COM</v>
          </cell>
          <cell r="Q856" t="str">
            <v>OPEX</v>
          </cell>
          <cell r="R856" t="str">
            <v>OPEX</v>
          </cell>
          <cell r="S856" t="str">
            <v>NON SAL</v>
          </cell>
          <cell r="T856" t="str">
            <v>N/A</v>
          </cell>
          <cell r="U856" t="str">
            <v>N/A</v>
          </cell>
          <cell r="V856" t="str">
            <v>N/A</v>
          </cell>
          <cell r="W856" t="str">
            <v>P231 Production Operations - Gas</v>
          </cell>
          <cell r="X856" t="str">
            <v>S7200 Services</v>
          </cell>
          <cell r="Y856" t="str">
            <v>A2110 Production Operations</v>
          </cell>
          <cell r="AB856">
            <v>0</v>
          </cell>
          <cell r="AC856">
            <v>0</v>
          </cell>
          <cell r="AD856">
            <v>0</v>
          </cell>
        </row>
        <row r="857">
          <cell r="A857">
            <v>100509</v>
          </cell>
          <cell r="B857" t="str">
            <v>GENERALO/HFORCADOSTERMINAL</v>
          </cell>
          <cell r="C857">
            <v>113237</v>
          </cell>
          <cell r="D857" t="str">
            <v>PTW - GENERAL DEPARTMENTAL O/H - SERVICES MGT (ADMIN SERVICES COST)</v>
          </cell>
          <cell r="E857">
            <v>415002</v>
          </cell>
          <cell r="F857">
            <v>4150</v>
          </cell>
          <cell r="G857" t="str">
            <v>G&amp;A</v>
          </cell>
          <cell r="H857" t="str">
            <v>BASE JV</v>
          </cell>
          <cell r="I857" t="str">
            <v>PRODUCTION</v>
          </cell>
          <cell r="J857" t="str">
            <v>PRODUCTION</v>
          </cell>
          <cell r="K857" t="str">
            <v>Management Adjustment</v>
          </cell>
          <cell r="L857" t="str">
            <v>Management Adjustment</v>
          </cell>
          <cell r="M857" t="str">
            <v>IRETI OMOTOSO</v>
          </cell>
          <cell r="N857" t="str">
            <v>PRODUCTION</v>
          </cell>
          <cell r="O857" t="str">
            <v>MBANEFO, DUBEM</v>
          </cell>
          <cell r="P857" t="str">
            <v>MAXWELL.OGHOLOH@SHELL.COM</v>
          </cell>
          <cell r="Q857" t="str">
            <v>OPEX</v>
          </cell>
          <cell r="R857" t="str">
            <v>OPEX</v>
          </cell>
          <cell r="S857" t="str">
            <v>NON SAL</v>
          </cell>
          <cell r="T857" t="str">
            <v>N/A</v>
          </cell>
          <cell r="U857" t="str">
            <v>N/A</v>
          </cell>
          <cell r="V857" t="str">
            <v>N/A</v>
          </cell>
          <cell r="W857" t="str">
            <v>P231 Production Operations</v>
          </cell>
          <cell r="X857" t="str">
            <v>S7200 Services</v>
          </cell>
          <cell r="Y857" t="str">
            <v>A2110 Production Operations</v>
          </cell>
          <cell r="AB857">
            <v>0</v>
          </cell>
          <cell r="AC857">
            <v>-64638456.483901583</v>
          </cell>
          <cell r="AD857">
            <v>-64638456.483901583</v>
          </cell>
        </row>
        <row r="858">
          <cell r="A858">
            <v>113237</v>
          </cell>
          <cell r="B858" t="str">
            <v>PTW - GENERAL DEPARTMENTAL O/H</v>
          </cell>
          <cell r="C858">
            <v>113237</v>
          </cell>
          <cell r="D858" t="str">
            <v>PTW - GENERAL DEPARTMENTAL O/H - SERVICES MGT (ADMIN SERVICES COST)</v>
          </cell>
          <cell r="E858">
            <v>415002</v>
          </cell>
          <cell r="F858">
            <v>4150</v>
          </cell>
          <cell r="G858" t="str">
            <v>G&amp;A</v>
          </cell>
          <cell r="H858" t="str">
            <v>BASE JV</v>
          </cell>
          <cell r="I858" t="str">
            <v>PRODUCTION</v>
          </cell>
          <cell r="J858" t="str">
            <v>PRODUCTION</v>
          </cell>
          <cell r="K858" t="str">
            <v>Asset Manager, Swamp West Hub</v>
          </cell>
          <cell r="L858" t="str">
            <v>Forcados Terminal Installation Manager</v>
          </cell>
          <cell r="M858" t="str">
            <v>IRETI OMOTOSO</v>
          </cell>
          <cell r="N858" t="str">
            <v>PRODUCTION</v>
          </cell>
          <cell r="O858" t="str">
            <v>MBANEFO, DUBEM</v>
          </cell>
          <cell r="P858" t="str">
            <v>MAXWELL.OGHOLOH@SHELL.COM</v>
          </cell>
          <cell r="Q858" t="str">
            <v>OPEX</v>
          </cell>
          <cell r="R858" t="str">
            <v>OPEX</v>
          </cell>
          <cell r="S858" t="str">
            <v>NON SAL</v>
          </cell>
          <cell r="T858" t="str">
            <v>N/A</v>
          </cell>
          <cell r="U858" t="str">
            <v>N/A</v>
          </cell>
          <cell r="V858" t="str">
            <v>C_OPSE_OIL_Z11</v>
          </cell>
          <cell r="W858" t="str">
            <v>P231 Production Operations</v>
          </cell>
          <cell r="X858" t="str">
            <v>S7200 Services</v>
          </cell>
          <cell r="Y858" t="str">
            <v>A2110 Production Operations</v>
          </cell>
          <cell r="AB858">
            <v>14000000</v>
          </cell>
          <cell r="AC858">
            <v>0</v>
          </cell>
          <cell r="AD858">
            <v>45901.639344262294</v>
          </cell>
        </row>
        <row r="859">
          <cell r="A859">
            <v>101423</v>
          </cell>
          <cell r="B859" t="str">
            <v>TXPTAXACCOUNTING&amp;SERVICES</v>
          </cell>
          <cell r="C859">
            <v>113247</v>
          </cell>
          <cell r="D859" t="str">
            <v>OVERHEADS FRT REGIONAL TAX MANAGER_TRAVEL &amp; HOTEL</v>
          </cell>
          <cell r="E859">
            <v>415002</v>
          </cell>
          <cell r="F859">
            <v>4150</v>
          </cell>
          <cell r="G859" t="str">
            <v>G&amp;A</v>
          </cell>
          <cell r="H859" t="str">
            <v>BASE JV</v>
          </cell>
          <cell r="I859" t="str">
            <v>FINANCE</v>
          </cell>
          <cell r="J859" t="str">
            <v>FINANCE</v>
          </cell>
          <cell r="K859" t="str">
            <v>Tax Manager UK, Africa and Middle East</v>
          </cell>
          <cell r="L859" t="str">
            <v>Tax Lead Nigeria</v>
          </cell>
          <cell r="M859" t="str">
            <v>CHIGBO ENENMO</v>
          </cell>
          <cell r="N859" t="str">
            <v>FINANCE</v>
          </cell>
          <cell r="O859" t="str">
            <v>AJILIMA- ISAAC, HAWA</v>
          </cell>
          <cell r="P859" t="str">
            <v>ROTIMI.KUSHANU@SHELL.COM</v>
          </cell>
          <cell r="Q859" t="str">
            <v>OPEX</v>
          </cell>
          <cell r="R859" t="str">
            <v>OPEX</v>
          </cell>
          <cell r="S859" t="str">
            <v>NON SAL</v>
          </cell>
          <cell r="T859" t="str">
            <v>N/A</v>
          </cell>
          <cell r="U859" t="str">
            <v>N/A</v>
          </cell>
          <cell r="V859" t="str">
            <v>N/A</v>
          </cell>
          <cell r="W859" t="str">
            <v>P236.06 Finance and Taxation</v>
          </cell>
          <cell r="X859" t="str">
            <v>S7200 Services</v>
          </cell>
          <cell r="Y859" t="str">
            <v>A2340 Overhead</v>
          </cell>
          <cell r="AB859">
            <v>0</v>
          </cell>
          <cell r="AC859">
            <v>0</v>
          </cell>
          <cell r="AD859">
            <v>0</v>
          </cell>
        </row>
        <row r="860">
          <cell r="A860">
            <v>104231</v>
          </cell>
          <cell r="B860" t="str">
            <v>Overheads Community Contents</v>
          </cell>
          <cell r="C860">
            <v>113247</v>
          </cell>
          <cell r="D860" t="str">
            <v>OVERHEADS FRT REGIONAL TAX MANAGER_TRAVEL &amp; HOTEL</v>
          </cell>
          <cell r="E860">
            <v>415002</v>
          </cell>
          <cell r="F860">
            <v>4150</v>
          </cell>
          <cell r="G860" t="str">
            <v>G&amp;A</v>
          </cell>
          <cell r="H860" t="str">
            <v>BASE JV</v>
          </cell>
          <cell r="I860" t="str">
            <v>FINANCE</v>
          </cell>
          <cell r="J860" t="str">
            <v>FINANCE</v>
          </cell>
          <cell r="K860" t="str">
            <v>Tax Manager UK, Africa and Middle East</v>
          </cell>
          <cell r="L860" t="str">
            <v>Tax Lead Nigeria</v>
          </cell>
          <cell r="M860" t="str">
            <v>CHIGBO ENENMO</v>
          </cell>
          <cell r="N860" t="str">
            <v>FINANCE</v>
          </cell>
          <cell r="O860" t="str">
            <v>AJILIMA- ISAAC, HAWA</v>
          </cell>
          <cell r="P860" t="str">
            <v>ROTIMI.KUSHANU@SHELL.COM</v>
          </cell>
          <cell r="Q860" t="str">
            <v>OPEX</v>
          </cell>
          <cell r="R860" t="str">
            <v>OPEX</v>
          </cell>
          <cell r="S860" t="str">
            <v>NON SAL</v>
          </cell>
          <cell r="T860" t="str">
            <v>N/A</v>
          </cell>
          <cell r="U860" t="str">
            <v>N/A</v>
          </cell>
          <cell r="V860" t="str">
            <v>N/A</v>
          </cell>
          <cell r="W860" t="str">
            <v>P236.06 Finance and Taxation</v>
          </cell>
          <cell r="X860" t="str">
            <v>S7200 Services</v>
          </cell>
          <cell r="Y860" t="str">
            <v>A2340 Overhead</v>
          </cell>
          <cell r="AB860">
            <v>0</v>
          </cell>
          <cell r="AC860">
            <v>0</v>
          </cell>
          <cell r="AD860">
            <v>0</v>
          </cell>
        </row>
        <row r="861">
          <cell r="A861">
            <v>113147</v>
          </cell>
          <cell r="B861" t="str">
            <v xml:space="preserve">OVERHEADS COMMUNITY CONTENTS_CATERING   </v>
          </cell>
          <cell r="C861">
            <v>113247</v>
          </cell>
          <cell r="D861" t="str">
            <v>OVERHEADS FRT REGIONAL TAX MANAGER_TRAVEL &amp; HOTEL</v>
          </cell>
          <cell r="E861">
            <v>415002</v>
          </cell>
          <cell r="F861">
            <v>4150</v>
          </cell>
          <cell r="G861" t="str">
            <v>G&amp;A</v>
          </cell>
          <cell r="H861" t="str">
            <v>BASE JV</v>
          </cell>
          <cell r="I861" t="str">
            <v>FINANCE</v>
          </cell>
          <cell r="J861" t="str">
            <v>FINANCE</v>
          </cell>
          <cell r="K861" t="str">
            <v>Tax Manager UK, Africa and Middle East</v>
          </cell>
          <cell r="L861" t="str">
            <v>Tax Lead Nigeria</v>
          </cell>
          <cell r="M861" t="str">
            <v>CHIGBO ENENMO</v>
          </cell>
          <cell r="N861" t="str">
            <v>FINANCE</v>
          </cell>
          <cell r="O861" t="str">
            <v>AJILIMA- ISAAC, HAWA</v>
          </cell>
          <cell r="P861" t="str">
            <v>ROTIMI.KUSHANU@SHELL.COM</v>
          </cell>
          <cell r="Q861" t="str">
            <v>OPEX</v>
          </cell>
          <cell r="R861" t="str">
            <v>OPEX</v>
          </cell>
          <cell r="S861" t="str">
            <v>NON SAL</v>
          </cell>
          <cell r="T861" t="str">
            <v>N/A</v>
          </cell>
          <cell r="U861" t="str">
            <v>N/A</v>
          </cell>
          <cell r="V861" t="str">
            <v>N/A</v>
          </cell>
          <cell r="W861" t="str">
            <v>P236.06 Finance and Taxation</v>
          </cell>
          <cell r="X861" t="str">
            <v>S7200 Services</v>
          </cell>
          <cell r="Y861" t="str">
            <v>A2340 Overhead</v>
          </cell>
          <cell r="AB861">
            <v>0</v>
          </cell>
          <cell r="AC861">
            <v>0</v>
          </cell>
          <cell r="AD861">
            <v>0</v>
          </cell>
        </row>
        <row r="862">
          <cell r="A862">
            <v>113247</v>
          </cell>
          <cell r="B862" t="str">
            <v>OVERHEADS FRT REGIONAL TAX MANAGER_TRAVEL &amp; HOTEL</v>
          </cell>
          <cell r="C862">
            <v>113247</v>
          </cell>
          <cell r="D862" t="str">
            <v>OVERHEADS FRT REGIONAL TAX MANAGER_TRAVEL &amp; HOTEL</v>
          </cell>
          <cell r="E862">
            <v>415002</v>
          </cell>
          <cell r="F862">
            <v>4150</v>
          </cell>
          <cell r="G862" t="str">
            <v>G&amp;A</v>
          </cell>
          <cell r="H862" t="str">
            <v>BASE JV</v>
          </cell>
          <cell r="I862" t="str">
            <v>FINANCE</v>
          </cell>
          <cell r="J862" t="str">
            <v>FINANCE</v>
          </cell>
          <cell r="K862" t="str">
            <v>Tax Manager UK, Africa and Middle East</v>
          </cell>
          <cell r="L862" t="str">
            <v>Tax Lead Nigeria</v>
          </cell>
          <cell r="M862" t="str">
            <v>CHIGBO ENENMO</v>
          </cell>
          <cell r="N862" t="str">
            <v>FINANCE</v>
          </cell>
          <cell r="O862" t="str">
            <v>AJILIMA- ISAAC, HAWA</v>
          </cell>
          <cell r="P862" t="str">
            <v>ROTIMI.KUSHANU@SHELL.COM</v>
          </cell>
          <cell r="Q862" t="str">
            <v>OPEX</v>
          </cell>
          <cell r="R862" t="str">
            <v>OPEX</v>
          </cell>
          <cell r="S862" t="str">
            <v>NON SAL</v>
          </cell>
          <cell r="T862" t="str">
            <v>N/A</v>
          </cell>
          <cell r="U862" t="str">
            <v>N/A</v>
          </cell>
          <cell r="V862" t="str">
            <v>C_OPSE_OIL_Z11</v>
          </cell>
          <cell r="W862" t="str">
            <v>P236.06 Finance and Taxation</v>
          </cell>
          <cell r="X862" t="str">
            <v>S7200 Services</v>
          </cell>
          <cell r="Y862" t="str">
            <v>A2340 Overhead</v>
          </cell>
          <cell r="AB862">
            <v>1027000</v>
          </cell>
          <cell r="AC862">
            <v>210</v>
          </cell>
          <cell r="AD862">
            <v>3577.2131147540986</v>
          </cell>
        </row>
        <row r="863">
          <cell r="A863">
            <v>101181</v>
          </cell>
          <cell r="B863" t="str">
            <v>GEN.WORKCENTRE EA</v>
          </cell>
          <cell r="C863">
            <v>113249</v>
          </cell>
          <cell r="D863" t="str">
            <v>LAND TRANSPRT SVS EA</v>
          </cell>
          <cell r="E863">
            <v>415003</v>
          </cell>
          <cell r="F863">
            <v>4150</v>
          </cell>
          <cell r="G863" t="str">
            <v>PMM</v>
          </cell>
          <cell r="H863" t="str">
            <v>BASE JV</v>
          </cell>
          <cell r="I863" t="str">
            <v>PRODUCTION</v>
          </cell>
          <cell r="J863" t="str">
            <v>PRODUCTION</v>
          </cell>
          <cell r="K863" t="str">
            <v>Asset Manager, EA Hub</v>
          </cell>
          <cell r="L863" t="str">
            <v>Asset Management Integration Lead</v>
          </cell>
          <cell r="M863" t="str">
            <v>IRETI OMOTOSO</v>
          </cell>
          <cell r="N863" t="str">
            <v>PRODUCTION</v>
          </cell>
          <cell r="O863" t="str">
            <v>OLUMIDE, VICTORIA</v>
          </cell>
          <cell r="P863" t="str">
            <v>OGBONNA.NWACHI@SHELL.COM</v>
          </cell>
          <cell r="Q863" t="str">
            <v>OPEX</v>
          </cell>
          <cell r="R863" t="str">
            <v>OPEX</v>
          </cell>
          <cell r="S863" t="str">
            <v>NON SAL</v>
          </cell>
          <cell r="T863" t="str">
            <v>N/A</v>
          </cell>
          <cell r="U863" t="str">
            <v>N/A</v>
          </cell>
          <cell r="V863" t="str">
            <v>N/A</v>
          </cell>
          <cell r="W863" t="str">
            <v>P231 Production Operations</v>
          </cell>
          <cell r="X863" t="str">
            <v>S7200 Services</v>
          </cell>
          <cell r="Y863" t="str">
            <v>A2110 Production Operations</v>
          </cell>
          <cell r="AB863">
            <v>0</v>
          </cell>
          <cell r="AC863">
            <v>0</v>
          </cell>
          <cell r="AD863">
            <v>0</v>
          </cell>
        </row>
        <row r="864">
          <cell r="A864">
            <v>113249</v>
          </cell>
          <cell r="B864" t="str">
            <v>GPO GENERAL OH - MANAGE COMPANY BUSINESS</v>
          </cell>
          <cell r="C864">
            <v>113249</v>
          </cell>
          <cell r="D864" t="str">
            <v>LAND TRANSPRT SVS EA</v>
          </cell>
          <cell r="E864">
            <v>415003</v>
          </cell>
          <cell r="F864">
            <v>4150</v>
          </cell>
          <cell r="G864" t="str">
            <v>PMM</v>
          </cell>
          <cell r="H864" t="str">
            <v>BASE JV</v>
          </cell>
          <cell r="I864" t="str">
            <v>PRODUCTION</v>
          </cell>
          <cell r="J864" t="str">
            <v>PRODUCTION</v>
          </cell>
          <cell r="K864" t="str">
            <v>Asset Manager, EA Hub</v>
          </cell>
          <cell r="L864" t="str">
            <v>Asset Management Integration Lead</v>
          </cell>
          <cell r="M864" t="str">
            <v>IRETI OMOTOSO</v>
          </cell>
          <cell r="N864" t="str">
            <v>PRODUCTION</v>
          </cell>
          <cell r="O864" t="str">
            <v>OLUMIDE, VICTORIA</v>
          </cell>
          <cell r="P864" t="str">
            <v>OGBONNA.NWACHI@SHELL.COM</v>
          </cell>
          <cell r="Q864" t="str">
            <v>OPEX</v>
          </cell>
          <cell r="R864" t="str">
            <v>OPEX</v>
          </cell>
          <cell r="S864" t="str">
            <v>NON SAL</v>
          </cell>
          <cell r="T864" t="str">
            <v>N/A</v>
          </cell>
          <cell r="U864" t="str">
            <v>N/A</v>
          </cell>
          <cell r="V864" t="str">
            <v>N_EAZZ_OFS_N01</v>
          </cell>
          <cell r="W864" t="str">
            <v>P231 Production Operations</v>
          </cell>
          <cell r="X864" t="str">
            <v>S7200 Services</v>
          </cell>
          <cell r="Y864" t="str">
            <v>A2110 Production Operations</v>
          </cell>
          <cell r="AB864">
            <v>5999999.9999999991</v>
          </cell>
          <cell r="AC864">
            <v>0</v>
          </cell>
          <cell r="AD864">
            <v>19672.131147540982</v>
          </cell>
        </row>
        <row r="865">
          <cell r="A865">
            <v>101317</v>
          </cell>
          <cell r="B865" t="str">
            <v>BFMBUSINESSFINANCE-TECHNICAL</v>
          </cell>
          <cell r="C865">
            <v>113252</v>
          </cell>
          <cell r="D865" t="str">
            <v>OVERHEADS BFM PROJECTS &amp;TECHNOLOGY_TRAVEL &amp; HOTEL</v>
          </cell>
          <cell r="E865">
            <v>415002</v>
          </cell>
          <cell r="F865">
            <v>4150</v>
          </cell>
          <cell r="G865" t="str">
            <v>G&amp;A</v>
          </cell>
          <cell r="H865" t="str">
            <v>BASE JV</v>
          </cell>
          <cell r="I865" t="str">
            <v>FINANCE</v>
          </cell>
          <cell r="J865" t="str">
            <v>FINANCE</v>
          </cell>
          <cell r="K865" t="str">
            <v>SPDC Finance Director</v>
          </cell>
          <cell r="L865" t="str">
            <v>BFM Projects SODA &amp; Domgas</v>
          </cell>
          <cell r="M865" t="str">
            <v>CHIGBO ENENMO</v>
          </cell>
          <cell r="N865" t="str">
            <v>FINANCE</v>
          </cell>
          <cell r="O865" t="str">
            <v>AJILIMA- ISAAC, HAWA</v>
          </cell>
          <cell r="P865" t="str">
            <v>OLUFEMI.AJALA@SHELL.COM</v>
          </cell>
          <cell r="Q865" t="str">
            <v>OPEX</v>
          </cell>
          <cell r="R865" t="str">
            <v>OPEX</v>
          </cell>
          <cell r="S865" t="str">
            <v>NON SAL</v>
          </cell>
          <cell r="T865" t="str">
            <v>N/A</v>
          </cell>
          <cell r="U865" t="str">
            <v>N/A</v>
          </cell>
          <cell r="V865" t="str">
            <v>N/A</v>
          </cell>
          <cell r="W865" t="str">
            <v>P236.06 Finance and Taxation</v>
          </cell>
          <cell r="X865" t="str">
            <v>S7200 Services</v>
          </cell>
          <cell r="Y865" t="str">
            <v>A2340 Overhead</v>
          </cell>
          <cell r="AB865">
            <v>0</v>
          </cell>
          <cell r="AC865">
            <v>0</v>
          </cell>
          <cell r="AD865">
            <v>0</v>
          </cell>
        </row>
        <row r="866">
          <cell r="A866">
            <v>113252</v>
          </cell>
          <cell r="B866" t="str">
            <v>OVERHEADS BFM PROJECTS &amp;TECHNOLOGY_TRAVEL</v>
          </cell>
          <cell r="C866">
            <v>113252</v>
          </cell>
          <cell r="D866" t="str">
            <v>OVERHEADS BFM PROJECTS &amp;TECHNOLOGY_TRAVEL &amp; HOTEL</v>
          </cell>
          <cell r="E866">
            <v>415002</v>
          </cell>
          <cell r="F866">
            <v>4150</v>
          </cell>
          <cell r="G866" t="str">
            <v>G&amp;A</v>
          </cell>
          <cell r="H866" t="str">
            <v>BASE JV</v>
          </cell>
          <cell r="I866" t="str">
            <v>FINANCE</v>
          </cell>
          <cell r="J866" t="str">
            <v>FINANCE</v>
          </cell>
          <cell r="K866" t="str">
            <v>SPDC Finance Director</v>
          </cell>
          <cell r="L866" t="str">
            <v>BFM Projects SODA &amp; Domgas</v>
          </cell>
          <cell r="M866" t="str">
            <v>CHIGBO ENENMO</v>
          </cell>
          <cell r="N866" t="str">
            <v>FINANCE</v>
          </cell>
          <cell r="O866" t="str">
            <v>AJILIMA- ISAAC, HAWA</v>
          </cell>
          <cell r="P866" t="str">
            <v>OLUFEMI.AJALA@SHELL.COM</v>
          </cell>
          <cell r="Q866" t="str">
            <v>OPEX</v>
          </cell>
          <cell r="R866" t="str">
            <v>OPEX</v>
          </cell>
          <cell r="S866" t="str">
            <v>NON SAL</v>
          </cell>
          <cell r="T866" t="str">
            <v>N/A</v>
          </cell>
          <cell r="U866" t="str">
            <v>N/A</v>
          </cell>
          <cell r="V866" t="str">
            <v>C_OPSE_OIL_Z11</v>
          </cell>
          <cell r="W866" t="str">
            <v>P236.06 Finance and Taxation</v>
          </cell>
          <cell r="X866" t="str">
            <v>S7200 Services</v>
          </cell>
          <cell r="Y866" t="str">
            <v>A2340 Overhead</v>
          </cell>
          <cell r="AB866">
            <v>1560000</v>
          </cell>
          <cell r="AC866">
            <v>0</v>
          </cell>
          <cell r="AD866">
            <v>5114.7540983606559</v>
          </cell>
        </row>
        <row r="867">
          <cell r="A867">
            <v>101420</v>
          </cell>
          <cell r="B867" t="str">
            <v>JVND BFM NTD OVERHEAD &amp; SAL</v>
          </cell>
          <cell r="C867">
            <v>113257</v>
          </cell>
          <cell r="D867" t="str">
            <v>OVERHEADS BFM CORPORATE_ADMIN COST AND TRAVEL COST</v>
          </cell>
          <cell r="E867">
            <v>415002</v>
          </cell>
          <cell r="F867">
            <v>4150</v>
          </cell>
          <cell r="G867" t="str">
            <v>G&amp;A</v>
          </cell>
          <cell r="H867" t="str">
            <v>BASE JV</v>
          </cell>
          <cell r="I867" t="str">
            <v>FINANCE</v>
          </cell>
          <cell r="J867" t="str">
            <v>FINANCE</v>
          </cell>
          <cell r="K867" t="str">
            <v>SPDC Finance Director</v>
          </cell>
          <cell r="L867" t="str">
            <v>BFM Security, Safety, Sust. Dev, Comm.</v>
          </cell>
          <cell r="M867" t="str">
            <v>CHIGBO ENENMO</v>
          </cell>
          <cell r="N867" t="str">
            <v>FINANCE</v>
          </cell>
          <cell r="O867" t="str">
            <v>AJILIMA- ISAAC, HAWA</v>
          </cell>
          <cell r="P867" t="str">
            <v>HAWA.AJILIMAISAAC@SHELL.COM</v>
          </cell>
          <cell r="Q867" t="str">
            <v>OPEX</v>
          </cell>
          <cell r="R867" t="str">
            <v>OPEX</v>
          </cell>
          <cell r="S867" t="str">
            <v>NON SAL</v>
          </cell>
          <cell r="T867" t="str">
            <v>N/A</v>
          </cell>
          <cell r="U867" t="str">
            <v>N/A</v>
          </cell>
          <cell r="V867" t="str">
            <v>N/A</v>
          </cell>
          <cell r="W867" t="str">
            <v>P236.06 Finance and Taxation</v>
          </cell>
          <cell r="X867" t="str">
            <v>S7200 Services</v>
          </cell>
          <cell r="Y867" t="str">
            <v>A2340 Overhead</v>
          </cell>
          <cell r="AB867">
            <v>0</v>
          </cell>
          <cell r="AC867">
            <v>0</v>
          </cell>
          <cell r="AD867">
            <v>0</v>
          </cell>
        </row>
        <row r="868">
          <cell r="A868">
            <v>113257</v>
          </cell>
          <cell r="B868" t="str">
            <v>OVERHEADS BFM CORPORATE_ADMIN COST</v>
          </cell>
          <cell r="C868">
            <v>113257</v>
          </cell>
          <cell r="D868" t="str">
            <v>OVERHEADS BFM CORPORATE_ADMIN COST AND TRAVEL COST</v>
          </cell>
          <cell r="E868">
            <v>415002</v>
          </cell>
          <cell r="F868">
            <v>4150</v>
          </cell>
          <cell r="G868" t="str">
            <v>G&amp;A</v>
          </cell>
          <cell r="H868" t="str">
            <v>BASE JV</v>
          </cell>
          <cell r="I868" t="str">
            <v>FINANCE</v>
          </cell>
          <cell r="J868" t="str">
            <v>FINANCE</v>
          </cell>
          <cell r="K868" t="str">
            <v>SPDC Finance Director</v>
          </cell>
          <cell r="L868" t="str">
            <v>BFM Security, Safety, Sust. Dev, Comm.</v>
          </cell>
          <cell r="M868" t="str">
            <v>CHIGBO ENENMO</v>
          </cell>
          <cell r="N868" t="str">
            <v>FINANCE</v>
          </cell>
          <cell r="O868" t="str">
            <v>AJILIMA- ISAAC, HAWA</v>
          </cell>
          <cell r="P868" t="str">
            <v>HAWA.AJILIMAISAAC@SHELL.COM</v>
          </cell>
          <cell r="Q868" t="str">
            <v>OPEX</v>
          </cell>
          <cell r="R868" t="str">
            <v>OPEX</v>
          </cell>
          <cell r="S868" t="str">
            <v>NON SAL</v>
          </cell>
          <cell r="T868" t="str">
            <v>N/A</v>
          </cell>
          <cell r="U868" t="str">
            <v>N/A</v>
          </cell>
          <cell r="V868" t="str">
            <v>C_OPSE_OIL_Z11</v>
          </cell>
          <cell r="W868" t="str">
            <v>P236.06 Finance and Taxation</v>
          </cell>
          <cell r="X868" t="str">
            <v>S7200 Services</v>
          </cell>
          <cell r="Y868" t="str">
            <v>A2340 Overhead</v>
          </cell>
          <cell r="AB868">
            <v>695000</v>
          </cell>
          <cell r="AC868">
            <v>200</v>
          </cell>
          <cell r="AD868">
            <v>2478.688524590164</v>
          </cell>
        </row>
        <row r="869">
          <cell r="A869">
            <v>113259</v>
          </cell>
          <cell r="B869" t="str">
            <v>OVERHEADS BFM CORPORATE _TRAVEL &amp; HOTEL</v>
          </cell>
          <cell r="C869">
            <v>113257</v>
          </cell>
          <cell r="D869" t="str">
            <v>OVERHEADS BFM CORPORATE_ADMIN COST AND TRAVEL COST</v>
          </cell>
          <cell r="E869">
            <v>415002</v>
          </cell>
          <cell r="F869">
            <v>4150</v>
          </cell>
          <cell r="G869" t="str">
            <v>G&amp;A</v>
          </cell>
          <cell r="H869" t="str">
            <v>BASE JV</v>
          </cell>
          <cell r="I869" t="str">
            <v>FINANCE</v>
          </cell>
          <cell r="J869" t="str">
            <v>FINANCE</v>
          </cell>
          <cell r="K869" t="str">
            <v>SPDC Finance Director</v>
          </cell>
          <cell r="L869" t="str">
            <v>BFM Security, Safety, Sust. Dev, Comm.</v>
          </cell>
          <cell r="M869" t="str">
            <v>CHIGBO ENENMO</v>
          </cell>
          <cell r="N869" t="str">
            <v>FINANCE</v>
          </cell>
          <cell r="O869" t="str">
            <v>AJILIMA- ISAAC, HAWA</v>
          </cell>
          <cell r="P869" t="str">
            <v>HAWA.AJILIMAISAAC@SHELL.COM</v>
          </cell>
          <cell r="Q869" t="str">
            <v>OPEX</v>
          </cell>
          <cell r="R869" t="str">
            <v>OPEX</v>
          </cell>
          <cell r="S869" t="str">
            <v>NON SAL</v>
          </cell>
          <cell r="T869" t="str">
            <v>N/A</v>
          </cell>
          <cell r="U869" t="str">
            <v>N/A</v>
          </cell>
          <cell r="V869" t="str">
            <v>C_OPSE_OIL_Z11</v>
          </cell>
          <cell r="W869" t="str">
            <v>P236.06 Finance and Taxation</v>
          </cell>
          <cell r="X869" t="str">
            <v>S7200 Services</v>
          </cell>
          <cell r="Y869" t="str">
            <v>A2340 Overhead</v>
          </cell>
          <cell r="AB869">
            <v>4320000</v>
          </cell>
          <cell r="AC869">
            <v>0</v>
          </cell>
          <cell r="AD869">
            <v>14163.934426229509</v>
          </cell>
        </row>
        <row r="870">
          <cell r="A870">
            <v>101173</v>
          </cell>
          <cell r="B870" t="str">
            <v>ENVIRONMENTAL AFFAIRS EA</v>
          </cell>
          <cell r="C870">
            <v>113263</v>
          </cell>
          <cell r="D870" t="str">
            <v>ENVIRONMENTAL AFFAIRS EA - HSE (ACCIDENT PREVENTION &amp; INVESTIGATION)</v>
          </cell>
          <cell r="E870">
            <v>415006</v>
          </cell>
          <cell r="F870">
            <v>4150</v>
          </cell>
          <cell r="G870" t="str">
            <v>HSE</v>
          </cell>
          <cell r="H870" t="str">
            <v>BASE JV</v>
          </cell>
          <cell r="I870" t="str">
            <v>PRODUCTION</v>
          </cell>
          <cell r="J870" t="str">
            <v>PRODUCTION</v>
          </cell>
          <cell r="K870" t="str">
            <v>Asset Manager, EA Hub</v>
          </cell>
          <cell r="L870" t="str">
            <v>Asset Management Integration Lead</v>
          </cell>
          <cell r="M870" t="str">
            <v>IRETI OMOTOSO</v>
          </cell>
          <cell r="N870" t="str">
            <v>PRODUCTION</v>
          </cell>
          <cell r="O870" t="str">
            <v>OLUMIDE, VICTORIA</v>
          </cell>
          <cell r="P870" t="str">
            <v>OGBONNA.NWACHI@SHELL.COM</v>
          </cell>
          <cell r="Q870" t="str">
            <v>OPEX</v>
          </cell>
          <cell r="R870" t="str">
            <v>OPEX</v>
          </cell>
          <cell r="S870" t="str">
            <v>NON SAL</v>
          </cell>
          <cell r="T870" t="str">
            <v>N/A</v>
          </cell>
          <cell r="U870" t="str">
            <v>N/A</v>
          </cell>
          <cell r="V870" t="str">
            <v>N/A</v>
          </cell>
          <cell r="W870" t="str">
            <v>P231 Production Operations</v>
          </cell>
          <cell r="X870" t="str">
            <v>S7200 Services</v>
          </cell>
          <cell r="Y870" t="str">
            <v>A2110 Production Operations</v>
          </cell>
          <cell r="AB870">
            <v>0</v>
          </cell>
          <cell r="AC870">
            <v>0</v>
          </cell>
          <cell r="AD870">
            <v>0</v>
          </cell>
        </row>
        <row r="871">
          <cell r="A871">
            <v>113263</v>
          </cell>
          <cell r="B871" t="str">
            <v>ENVIRONMENTAL AFFAIRS EA</v>
          </cell>
          <cell r="C871">
            <v>113263</v>
          </cell>
          <cell r="D871" t="str">
            <v>ENVIRONMENTAL AFFAIRS EA - HSE (ACCIDENT PREVENTION &amp; INVESTIGATION)</v>
          </cell>
          <cell r="E871">
            <v>415006</v>
          </cell>
          <cell r="F871">
            <v>4150</v>
          </cell>
          <cell r="G871" t="str">
            <v>HSE</v>
          </cell>
          <cell r="H871" t="str">
            <v>BASE JV</v>
          </cell>
          <cell r="I871" t="str">
            <v>PRODUCTION</v>
          </cell>
          <cell r="J871" t="str">
            <v>PRODUCTION</v>
          </cell>
          <cell r="K871" t="str">
            <v>Asset Manager, EA Hub</v>
          </cell>
          <cell r="L871" t="str">
            <v>Asset Management Integration Lead</v>
          </cell>
          <cell r="M871" t="str">
            <v>IRETI OMOTOSO</v>
          </cell>
          <cell r="N871" t="str">
            <v>PRODUCTION</v>
          </cell>
          <cell r="O871" t="str">
            <v>OLUMIDE, VICTORIA</v>
          </cell>
          <cell r="P871" t="str">
            <v>OGBONNA.NWACHI@SHELL.COM</v>
          </cell>
          <cell r="Q871" t="str">
            <v>OPEX</v>
          </cell>
          <cell r="R871" t="str">
            <v>OPEX</v>
          </cell>
          <cell r="S871" t="str">
            <v>NON SAL</v>
          </cell>
          <cell r="T871" t="str">
            <v>N/A</v>
          </cell>
          <cell r="U871" t="str">
            <v>N/A</v>
          </cell>
          <cell r="V871" t="str">
            <v>N_EAZZ_OFS_N01</v>
          </cell>
          <cell r="W871" t="str">
            <v>P231 Production Operations</v>
          </cell>
          <cell r="X871" t="str">
            <v>S7200 Services</v>
          </cell>
          <cell r="Y871" t="str">
            <v>A2110 Production Operations</v>
          </cell>
          <cell r="AB871">
            <v>13659959.897524633</v>
          </cell>
          <cell r="AC871">
            <v>208550</v>
          </cell>
          <cell r="AD871">
            <v>253336.75376237585</v>
          </cell>
        </row>
        <row r="872">
          <cell r="A872">
            <v>113272</v>
          </cell>
          <cell r="B872" t="str">
            <v>PEB CATERING/ACCOMMODATION/HOUSE KEEPING</v>
          </cell>
          <cell r="C872">
            <v>113272</v>
          </cell>
          <cell r="D872" t="str">
            <v>PEB CATERINGACCOMMODATIONHOUSE KEEPING (CATERING)</v>
          </cell>
          <cell r="E872">
            <v>415003</v>
          </cell>
          <cell r="F872">
            <v>4150</v>
          </cell>
          <cell r="G872" t="str">
            <v>PMM</v>
          </cell>
          <cell r="H872" t="str">
            <v>BASE JV</v>
          </cell>
          <cell r="I872" t="str">
            <v>PRODUCTION</v>
          </cell>
          <cell r="J872" t="str">
            <v>PRODUCTION</v>
          </cell>
          <cell r="K872" t="str">
            <v>Asset Manager, Swamp East Hub</v>
          </cell>
          <cell r="L872" t="str">
            <v>Asset Management Integration Lead</v>
          </cell>
          <cell r="M872" t="str">
            <v>IRETI OMOTOSO</v>
          </cell>
          <cell r="N872" t="str">
            <v>PRODUCTION</v>
          </cell>
          <cell r="O872" t="str">
            <v>AZUBUIKE, JOHN</v>
          </cell>
          <cell r="P872" t="str">
            <v>JULIUS.OHALLEM@SHELL.COM</v>
          </cell>
          <cell r="Q872" t="str">
            <v>OPEX</v>
          </cell>
          <cell r="R872" t="str">
            <v>OPEX</v>
          </cell>
          <cell r="S872" t="str">
            <v>NON SAL</v>
          </cell>
          <cell r="T872" t="str">
            <v>N/A</v>
          </cell>
          <cell r="U872" t="str">
            <v>N/A</v>
          </cell>
          <cell r="V872" t="str">
            <v>N/A</v>
          </cell>
          <cell r="W872" t="str">
            <v>P231 Production Operations</v>
          </cell>
          <cell r="X872" t="str">
            <v>S7200 Services</v>
          </cell>
          <cell r="Y872" t="str">
            <v>A2110 Production Operations</v>
          </cell>
          <cell r="AB872">
            <v>0</v>
          </cell>
          <cell r="AC872">
            <v>0</v>
          </cell>
          <cell r="AD872">
            <v>0</v>
          </cell>
        </row>
        <row r="873">
          <cell r="A873" t="str">
            <v>101421_BC</v>
          </cell>
          <cell r="B873" t="str">
            <v>OVERHEADS, FJVTR JV TREASURER</v>
          </cell>
          <cell r="C873" t="str">
            <v>101421BC</v>
          </cell>
          <cell r="D873" t="str">
            <v>BANK CHARGES</v>
          </cell>
          <cell r="E873">
            <v>422000</v>
          </cell>
          <cell r="F873">
            <v>4220</v>
          </cell>
          <cell r="G873" t="str">
            <v>G&amp;A</v>
          </cell>
          <cell r="H873" t="str">
            <v>BASE JV</v>
          </cell>
          <cell r="I873" t="str">
            <v>FINANCE</v>
          </cell>
          <cell r="J873" t="str">
            <v>FINANCE</v>
          </cell>
          <cell r="K873" t="str">
            <v>Controller Africa</v>
          </cell>
          <cell r="L873" t="str">
            <v>Head of Treasury, SEPCiN</v>
          </cell>
          <cell r="M873" t="str">
            <v>CHIGBO ENENMO</v>
          </cell>
          <cell r="N873" t="str">
            <v>FINANCE</v>
          </cell>
          <cell r="O873" t="str">
            <v>AJILIMA- ISAAC, HAWA</v>
          </cell>
          <cell r="P873" t="str">
            <v>DIO.SEEMBER@SHELL.COM</v>
          </cell>
          <cell r="Q873" t="str">
            <v>OPEX</v>
          </cell>
          <cell r="R873" t="str">
            <v>OPEX</v>
          </cell>
          <cell r="S873" t="str">
            <v>NON SAL</v>
          </cell>
          <cell r="T873" t="str">
            <v>N/A</v>
          </cell>
          <cell r="U873" t="str">
            <v>N/A</v>
          </cell>
          <cell r="V873" t="str">
            <v>C_OPSE_OIL_Z11</v>
          </cell>
          <cell r="W873" t="str">
            <v>P236.06 Finance and Taxation</v>
          </cell>
          <cell r="X873" t="str">
            <v>S8398 Bank Charges</v>
          </cell>
          <cell r="Y873" t="str">
            <v>A2340 Overhead</v>
          </cell>
          <cell r="AB873">
            <v>11283300</v>
          </cell>
          <cell r="AC873">
            <v>39600</v>
          </cell>
          <cell r="AD873">
            <v>76594.426229508186</v>
          </cell>
        </row>
        <row r="874">
          <cell r="A874" t="str">
            <v>O.NG.PBE.EK1.FAC.71300C</v>
          </cell>
          <cell r="B874" t="str">
            <v>EKULAMA 1 FLOW STATION + AGG CATERING/HO</v>
          </cell>
          <cell r="C874">
            <v>113272</v>
          </cell>
          <cell r="D874" t="str">
            <v>PEB CATERINGACCOMMODATIONHOUSE KEEPING (CATERING)</v>
          </cell>
          <cell r="E874">
            <v>415003</v>
          </cell>
          <cell r="F874">
            <v>4150</v>
          </cell>
          <cell r="G874" t="str">
            <v>PMM</v>
          </cell>
          <cell r="H874" t="str">
            <v>BASE JV</v>
          </cell>
          <cell r="I874" t="str">
            <v>PRODUCTION</v>
          </cell>
          <cell r="J874" t="str">
            <v>PRODUCTION</v>
          </cell>
          <cell r="K874" t="str">
            <v>Asset Manager, Swamp East Hub</v>
          </cell>
          <cell r="L874" t="str">
            <v>Asset Management Integration Lead</v>
          </cell>
          <cell r="M874" t="str">
            <v>IRETI OMOTOSO</v>
          </cell>
          <cell r="N874" t="str">
            <v>PRODUCTION</v>
          </cell>
          <cell r="O874" t="str">
            <v>AZUBUIKE, JOHN</v>
          </cell>
          <cell r="P874" t="str">
            <v>JULIUS.OHALLEM@SHELL.COM</v>
          </cell>
          <cell r="Q874" t="str">
            <v>OPEX</v>
          </cell>
          <cell r="R874" t="str">
            <v>OPEX</v>
          </cell>
          <cell r="S874" t="str">
            <v>NON SAL</v>
          </cell>
          <cell r="T874" t="str">
            <v>N/A</v>
          </cell>
          <cell r="U874" t="str">
            <v>N/A</v>
          </cell>
          <cell r="V874" t="str">
            <v>N/A</v>
          </cell>
          <cell r="W874" t="str">
            <v>P231 Production Operations - Gas</v>
          </cell>
          <cell r="X874" t="str">
            <v>S7200 Services</v>
          </cell>
          <cell r="Y874" t="str">
            <v>A2110 Production Operations</v>
          </cell>
          <cell r="AB874">
            <v>0</v>
          </cell>
          <cell r="AC874">
            <v>0</v>
          </cell>
          <cell r="AD874">
            <v>0</v>
          </cell>
        </row>
        <row r="875">
          <cell r="A875" t="str">
            <v>O.NG.PBE.EK2.FAC.71300C</v>
          </cell>
          <cell r="B875" t="str">
            <v>EKULAMA 2 FLOW STATION + AGG CATERING/HO</v>
          </cell>
          <cell r="C875">
            <v>113272</v>
          </cell>
          <cell r="D875" t="str">
            <v>PEB CATERINGACCOMMODATIONHOUSE KEEPING (CATERING)</v>
          </cell>
          <cell r="E875">
            <v>415003</v>
          </cell>
          <cell r="F875">
            <v>4150</v>
          </cell>
          <cell r="G875" t="str">
            <v>PMM</v>
          </cell>
          <cell r="H875" t="str">
            <v>BASE JV</v>
          </cell>
          <cell r="I875" t="str">
            <v>PRODUCTION</v>
          </cell>
          <cell r="J875" t="str">
            <v>PRODUCTION</v>
          </cell>
          <cell r="K875" t="str">
            <v>Asset Manager, Swamp East Hub</v>
          </cell>
          <cell r="L875" t="str">
            <v>Asset Management Integration Lead</v>
          </cell>
          <cell r="M875" t="str">
            <v>IRETI OMOTOSO</v>
          </cell>
          <cell r="N875" t="str">
            <v>PRODUCTION</v>
          </cell>
          <cell r="O875" t="str">
            <v>AZUBUIKE, JOHN</v>
          </cell>
          <cell r="P875" t="str">
            <v>JULIUS.OHALLEM@SHELL.COM</v>
          </cell>
          <cell r="Q875" t="str">
            <v>OPEX</v>
          </cell>
          <cell r="R875" t="str">
            <v>OPEX</v>
          </cell>
          <cell r="S875" t="str">
            <v>NON SAL</v>
          </cell>
          <cell r="T875" t="str">
            <v>N/A</v>
          </cell>
          <cell r="U875" t="str">
            <v>N/A</v>
          </cell>
          <cell r="V875" t="str">
            <v>N/A</v>
          </cell>
          <cell r="W875" t="str">
            <v>P231 Production Operations - Gas</v>
          </cell>
          <cell r="X875" t="str">
            <v>S7200 Services</v>
          </cell>
          <cell r="Y875" t="str">
            <v>A2110 Production Operations</v>
          </cell>
          <cell r="AB875">
            <v>0</v>
          </cell>
          <cell r="AC875">
            <v>0</v>
          </cell>
          <cell r="AD875">
            <v>0</v>
          </cell>
        </row>
        <row r="876">
          <cell r="A876" t="str">
            <v>O.NG.PBE.N1F.FAC.71300C</v>
          </cell>
          <cell r="B876" t="str">
            <v>NEMBE 1 FLOW STATION + AGG CATERING</v>
          </cell>
          <cell r="C876">
            <v>113272</v>
          </cell>
          <cell r="D876" t="str">
            <v>PEB CATERINGACCOMMODATIONHOUSE KEEPING (CATERING)</v>
          </cell>
          <cell r="E876">
            <v>415003</v>
          </cell>
          <cell r="F876">
            <v>4150</v>
          </cell>
          <cell r="G876" t="str">
            <v>PMM</v>
          </cell>
          <cell r="H876" t="str">
            <v>BASE JV</v>
          </cell>
          <cell r="I876" t="str">
            <v>PRODUCTION</v>
          </cell>
          <cell r="J876" t="str">
            <v>PRODUCTION</v>
          </cell>
          <cell r="K876" t="str">
            <v>Asset Manager, Swamp East Hub</v>
          </cell>
          <cell r="L876" t="str">
            <v>Asset Management Integration Lead</v>
          </cell>
          <cell r="M876" t="str">
            <v>IRETI OMOTOSO</v>
          </cell>
          <cell r="N876" t="str">
            <v>PRODUCTION</v>
          </cell>
          <cell r="O876" t="str">
            <v>AZUBUIKE, JOHN</v>
          </cell>
          <cell r="P876" t="str">
            <v>JULIUS.OHALLEM@SHELL.COM</v>
          </cell>
          <cell r="Q876" t="str">
            <v>OPEX</v>
          </cell>
          <cell r="R876" t="str">
            <v>OPEX</v>
          </cell>
          <cell r="S876" t="str">
            <v>NON SAL</v>
          </cell>
          <cell r="T876" t="str">
            <v>N/A</v>
          </cell>
          <cell r="U876" t="str">
            <v>N/A</v>
          </cell>
          <cell r="V876" t="str">
            <v>N/A</v>
          </cell>
          <cell r="W876" t="str">
            <v>P231 Production Operations - Gas</v>
          </cell>
          <cell r="X876" t="str">
            <v>S7200 Services</v>
          </cell>
          <cell r="Y876" t="str">
            <v>A2110 Production Operations</v>
          </cell>
          <cell r="AB876">
            <v>0</v>
          </cell>
          <cell r="AC876">
            <v>0</v>
          </cell>
          <cell r="AD876">
            <v>0</v>
          </cell>
        </row>
        <row r="877">
          <cell r="A877" t="str">
            <v>O.NG.PBE.N2F.FAC.71300C</v>
          </cell>
          <cell r="B877" t="str">
            <v>NEMBE 2 FLOW STATION + AGG CATERING</v>
          </cell>
          <cell r="C877">
            <v>113272</v>
          </cell>
          <cell r="D877" t="str">
            <v>PEB CATERINGACCOMMODATIONHOUSE KEEPING (CATERING)</v>
          </cell>
          <cell r="E877">
            <v>415003</v>
          </cell>
          <cell r="F877">
            <v>4150</v>
          </cell>
          <cell r="G877" t="str">
            <v>PMM</v>
          </cell>
          <cell r="H877" t="str">
            <v>BASE JV</v>
          </cell>
          <cell r="I877" t="str">
            <v>PRODUCTION</v>
          </cell>
          <cell r="J877" t="str">
            <v>PRODUCTION</v>
          </cell>
          <cell r="K877" t="str">
            <v>Asset Manager, Swamp East Hub</v>
          </cell>
          <cell r="L877" t="str">
            <v>Asset Management Integration Lead</v>
          </cell>
          <cell r="M877" t="str">
            <v>IRETI OMOTOSO</v>
          </cell>
          <cell r="N877" t="str">
            <v>PRODUCTION</v>
          </cell>
          <cell r="O877" t="str">
            <v>AZUBUIKE, JOHN</v>
          </cell>
          <cell r="P877" t="str">
            <v>JULIUS.OHALLEM@SHELL.COM</v>
          </cell>
          <cell r="Q877" t="str">
            <v>OPEX</v>
          </cell>
          <cell r="R877" t="str">
            <v>OPEX</v>
          </cell>
          <cell r="S877" t="str">
            <v>NON SAL</v>
          </cell>
          <cell r="T877" t="str">
            <v>N/A</v>
          </cell>
          <cell r="U877" t="str">
            <v>N/A</v>
          </cell>
          <cell r="V877" t="str">
            <v>N/A</v>
          </cell>
          <cell r="W877" t="str">
            <v>P231 Production Operations - Gas</v>
          </cell>
          <cell r="X877" t="str">
            <v>S7200 Services</v>
          </cell>
          <cell r="Y877" t="str">
            <v>A2110 Production Operations</v>
          </cell>
          <cell r="AB877">
            <v>0</v>
          </cell>
          <cell r="AC877">
            <v>0</v>
          </cell>
          <cell r="AD877">
            <v>0</v>
          </cell>
        </row>
        <row r="878">
          <cell r="A878" t="str">
            <v>O.NG.PBE.N3F.FAC.71300C</v>
          </cell>
          <cell r="B878" t="str">
            <v>NEMBE 2 FLOW STATION + AGG CATERING</v>
          </cell>
          <cell r="C878">
            <v>113272</v>
          </cell>
          <cell r="D878" t="str">
            <v>PEB CATERINGACCOMMODATIONHOUSE KEEPING (CATERING)</v>
          </cell>
          <cell r="E878">
            <v>415003</v>
          </cell>
          <cell r="F878">
            <v>4150</v>
          </cell>
          <cell r="G878" t="str">
            <v>PMM</v>
          </cell>
          <cell r="H878" t="str">
            <v>BASE JV</v>
          </cell>
          <cell r="I878" t="str">
            <v>PRODUCTION</v>
          </cell>
          <cell r="J878" t="str">
            <v>PRODUCTION</v>
          </cell>
          <cell r="K878" t="str">
            <v>Asset Manager, Swamp East Hub</v>
          </cell>
          <cell r="L878" t="str">
            <v>Asset Management Integration Lead</v>
          </cell>
          <cell r="M878" t="str">
            <v>IRETI OMOTOSO</v>
          </cell>
          <cell r="N878" t="str">
            <v>PRODUCTION</v>
          </cell>
          <cell r="O878" t="str">
            <v>AZUBUIKE, JOHN</v>
          </cell>
          <cell r="P878" t="str">
            <v>JULIUS.OHALLEM@SHELL.COM</v>
          </cell>
          <cell r="Q878" t="str">
            <v>OPEX</v>
          </cell>
          <cell r="R878" t="str">
            <v>OPEX</v>
          </cell>
          <cell r="S878" t="str">
            <v>NON SAL</v>
          </cell>
          <cell r="T878" t="str">
            <v>N/A</v>
          </cell>
          <cell r="U878" t="str">
            <v>N/A</v>
          </cell>
          <cell r="V878" t="str">
            <v>N/A</v>
          </cell>
          <cell r="W878" t="str">
            <v>P231 Production Operations - Gas</v>
          </cell>
          <cell r="X878" t="str">
            <v>S7200 Services</v>
          </cell>
          <cell r="Y878" t="str">
            <v>A2110 Production Operations</v>
          </cell>
          <cell r="AB878">
            <v>0</v>
          </cell>
          <cell r="AC878">
            <v>0</v>
          </cell>
          <cell r="AD878">
            <v>0</v>
          </cell>
        </row>
        <row r="879">
          <cell r="A879" t="str">
            <v>O.NG.PBE.N4F.FAC.71300C</v>
          </cell>
          <cell r="B879" t="str">
            <v>NEMBE 4 FLOW STATION + AGG CATERING</v>
          </cell>
          <cell r="C879">
            <v>113272</v>
          </cell>
          <cell r="D879" t="str">
            <v>PEB CATERINGACCOMMODATIONHOUSE KEEPING (CATERING)</v>
          </cell>
          <cell r="E879">
            <v>415003</v>
          </cell>
          <cell r="F879">
            <v>4150</v>
          </cell>
          <cell r="G879" t="str">
            <v>PMM</v>
          </cell>
          <cell r="H879" t="str">
            <v>BASE JV</v>
          </cell>
          <cell r="I879" t="str">
            <v>PRODUCTION</v>
          </cell>
          <cell r="J879" t="str">
            <v>PRODUCTION</v>
          </cell>
          <cell r="K879" t="str">
            <v>Asset Manager, Swamp East Hub</v>
          </cell>
          <cell r="L879" t="str">
            <v>Asset Management Integration Lead</v>
          </cell>
          <cell r="M879" t="str">
            <v>IRETI OMOTOSO</v>
          </cell>
          <cell r="N879" t="str">
            <v>PRODUCTION</v>
          </cell>
          <cell r="O879" t="str">
            <v>AZUBUIKE, JOHN</v>
          </cell>
          <cell r="P879" t="str">
            <v>JULIUS.OHALLEM@SHELL.COM</v>
          </cell>
          <cell r="Q879" t="str">
            <v>OPEX</v>
          </cell>
          <cell r="R879" t="str">
            <v>OPEX</v>
          </cell>
          <cell r="S879" t="str">
            <v>NON SAL</v>
          </cell>
          <cell r="T879" t="str">
            <v>N/A</v>
          </cell>
          <cell r="U879" t="str">
            <v>N/A</v>
          </cell>
          <cell r="V879" t="str">
            <v>N/A</v>
          </cell>
          <cell r="W879" t="str">
            <v>P231 Production Operations - Gas</v>
          </cell>
          <cell r="X879" t="str">
            <v>S7200 Services</v>
          </cell>
          <cell r="Y879" t="str">
            <v>A2110 Production Operations</v>
          </cell>
          <cell r="AB879">
            <v>0</v>
          </cell>
          <cell r="AC879">
            <v>0</v>
          </cell>
          <cell r="AD879">
            <v>0</v>
          </cell>
        </row>
        <row r="880">
          <cell r="A880" t="str">
            <v>O.NG.PBE.OCF.FAC.71300C</v>
          </cell>
          <cell r="B880" t="str">
            <v>ODEAMA CR FLOW STATION + AGG CATERING</v>
          </cell>
          <cell r="C880">
            <v>113272</v>
          </cell>
          <cell r="D880" t="str">
            <v>PEB CATERINGACCOMMODATIONHOUSE KEEPING (CATERING)</v>
          </cell>
          <cell r="E880">
            <v>415003</v>
          </cell>
          <cell r="F880">
            <v>4150</v>
          </cell>
          <cell r="G880" t="str">
            <v>PMM</v>
          </cell>
          <cell r="H880" t="str">
            <v>BASE JV</v>
          </cell>
          <cell r="I880" t="str">
            <v>PRODUCTION</v>
          </cell>
          <cell r="J880" t="str">
            <v>PRODUCTION</v>
          </cell>
          <cell r="K880" t="str">
            <v>Asset Manager, Swamp East Hub</v>
          </cell>
          <cell r="L880" t="str">
            <v>Asset Management Integration Lead</v>
          </cell>
          <cell r="M880" t="str">
            <v>IRETI OMOTOSO</v>
          </cell>
          <cell r="N880" t="str">
            <v>PRODUCTION</v>
          </cell>
          <cell r="O880" t="str">
            <v>AZUBUIKE, JOHN</v>
          </cell>
          <cell r="P880" t="str">
            <v>JULIUS.OHALLEM@SHELL.COM</v>
          </cell>
          <cell r="Q880" t="str">
            <v>OPEX</v>
          </cell>
          <cell r="R880" t="str">
            <v>OPEX</v>
          </cell>
          <cell r="S880" t="str">
            <v>NON SAL</v>
          </cell>
          <cell r="T880" t="str">
            <v>N/A</v>
          </cell>
          <cell r="U880" t="str">
            <v>N/A</v>
          </cell>
          <cell r="V880" t="str">
            <v>N/A</v>
          </cell>
          <cell r="W880" t="str">
            <v>P231 Production Operations - Gas</v>
          </cell>
          <cell r="X880" t="str">
            <v>S7200 Services</v>
          </cell>
          <cell r="Y880" t="str">
            <v>A2110 Production Operations</v>
          </cell>
          <cell r="AB880">
            <v>0</v>
          </cell>
          <cell r="AC880">
            <v>0</v>
          </cell>
          <cell r="AD880">
            <v>0</v>
          </cell>
        </row>
        <row r="881">
          <cell r="A881" t="str">
            <v>O.NG.PBE.SBM.FAC.71300C</v>
          </cell>
          <cell r="B881" t="str">
            <v>SANTA BARBARA FS CATERING</v>
          </cell>
          <cell r="C881">
            <v>113272</v>
          </cell>
          <cell r="D881" t="str">
            <v>PEB CATERINGACCOMMODATIONHOUSE KEEPING (CATERING)</v>
          </cell>
          <cell r="E881">
            <v>415003</v>
          </cell>
          <cell r="F881">
            <v>4150</v>
          </cell>
          <cell r="G881" t="str">
            <v>PMM</v>
          </cell>
          <cell r="H881" t="str">
            <v>BASE JV</v>
          </cell>
          <cell r="I881" t="str">
            <v>PRODUCTION</v>
          </cell>
          <cell r="J881" t="str">
            <v>PRODUCTION</v>
          </cell>
          <cell r="K881" t="str">
            <v>Asset Manager, Swamp East Hub</v>
          </cell>
          <cell r="L881" t="str">
            <v>Asset Management Integration Lead</v>
          </cell>
          <cell r="M881" t="str">
            <v>IRETI OMOTOSO</v>
          </cell>
          <cell r="N881" t="str">
            <v>PRODUCTION</v>
          </cell>
          <cell r="O881" t="str">
            <v>AZUBUIKE, JOHN</v>
          </cell>
          <cell r="P881" t="str">
            <v>JULIUS.OHALLEM@SHELL.COM</v>
          </cell>
          <cell r="Q881" t="str">
            <v>OPEX</v>
          </cell>
          <cell r="R881" t="str">
            <v>OPEX</v>
          </cell>
          <cell r="S881" t="str">
            <v>NON SAL</v>
          </cell>
          <cell r="T881" t="str">
            <v>N/A</v>
          </cell>
          <cell r="U881" t="str">
            <v>N/A</v>
          </cell>
          <cell r="V881" t="str">
            <v>N/A</v>
          </cell>
          <cell r="W881" t="str">
            <v>P231 Production Operations</v>
          </cell>
          <cell r="X881" t="str">
            <v>S7200 Services</v>
          </cell>
          <cell r="Y881" t="str">
            <v>A2110 Production Operations</v>
          </cell>
          <cell r="AB881">
            <v>0</v>
          </cell>
          <cell r="AC881">
            <v>0</v>
          </cell>
          <cell r="AD881">
            <v>0</v>
          </cell>
        </row>
        <row r="882">
          <cell r="A882">
            <v>113273</v>
          </cell>
          <cell r="B882" t="str">
            <v>PEC CATERING/ACCOMMODATION/HOUSE KEEPING</v>
          </cell>
          <cell r="C882">
            <v>113273</v>
          </cell>
          <cell r="D882" t="str">
            <v>PCE CATERING AND ACCOMODATION (CATERING)</v>
          </cell>
          <cell r="E882">
            <v>414001</v>
          </cell>
          <cell r="F882">
            <v>4140</v>
          </cell>
          <cell r="G882" t="str">
            <v>PMM</v>
          </cell>
          <cell r="H882" t="str">
            <v>BASE JV</v>
          </cell>
          <cell r="I882" t="str">
            <v>PRODUCTION</v>
          </cell>
          <cell r="J882" t="str">
            <v>PRODUCTION</v>
          </cell>
          <cell r="K882" t="str">
            <v>Asset Manager, Swamp East Hub</v>
          </cell>
          <cell r="L882" t="str">
            <v>Asset Management Integration Lead</v>
          </cell>
          <cell r="M882" t="str">
            <v>IRETI OMOTOSO</v>
          </cell>
          <cell r="N882" t="str">
            <v>PRODUCTION</v>
          </cell>
          <cell r="O882" t="str">
            <v>AZUBUIKE, JOHN</v>
          </cell>
          <cell r="P882" t="str">
            <v>CHIKEZIE.ODINAKA@SHELL.COM</v>
          </cell>
          <cell r="Q882" t="str">
            <v>OPEX</v>
          </cell>
          <cell r="R882" t="str">
            <v>OPEX</v>
          </cell>
          <cell r="S882" t="str">
            <v>NON SAL</v>
          </cell>
          <cell r="T882" t="str">
            <v>N/A</v>
          </cell>
          <cell r="U882" t="str">
            <v>N/A</v>
          </cell>
          <cell r="V882" t="str">
            <v>C_OPSE_OIL_Z11</v>
          </cell>
          <cell r="W882" t="str">
            <v>P231 Production Operations</v>
          </cell>
          <cell r="X882" t="str">
            <v>S7200 Services</v>
          </cell>
          <cell r="Y882" t="str">
            <v>A2110 Production Operations</v>
          </cell>
          <cell r="AB882">
            <v>247515000</v>
          </cell>
          <cell r="AC882">
            <v>0</v>
          </cell>
          <cell r="AD882">
            <v>811524.59016393439</v>
          </cell>
        </row>
        <row r="883">
          <cell r="A883" t="str">
            <v>O.NG.PBE.SKF.FAC.71300C</v>
          </cell>
          <cell r="B883" t="str">
            <v xml:space="preserve">SOKU F/S CATERING                       </v>
          </cell>
          <cell r="C883">
            <v>113273</v>
          </cell>
          <cell r="D883" t="str">
            <v>PCE CATERING AND ACCOMODATION (CATERING)</v>
          </cell>
          <cell r="E883">
            <v>414001</v>
          </cell>
          <cell r="F883">
            <v>4140</v>
          </cell>
          <cell r="G883" t="str">
            <v>PMM</v>
          </cell>
          <cell r="H883" t="str">
            <v>BASE JV</v>
          </cell>
          <cell r="I883" t="str">
            <v>PRODUCTION</v>
          </cell>
          <cell r="J883" t="str">
            <v>PRODUCTION</v>
          </cell>
          <cell r="K883" t="str">
            <v>Asset Manager, Swamp East Hub</v>
          </cell>
          <cell r="L883" t="str">
            <v>Asset Management Integration Lead</v>
          </cell>
          <cell r="M883" t="str">
            <v>IRETI OMOTOSO</v>
          </cell>
          <cell r="N883" t="str">
            <v>PRODUCTION</v>
          </cell>
          <cell r="O883" t="str">
            <v>AZUBUIKE, JOHN</v>
          </cell>
          <cell r="P883" t="str">
            <v>CHIKEZIE.ODINAKA@SHELL.COM</v>
          </cell>
          <cell r="Q883" t="str">
            <v>OPEX</v>
          </cell>
          <cell r="R883" t="str">
            <v>OPEX</v>
          </cell>
          <cell r="S883" t="str">
            <v>NON SAL</v>
          </cell>
          <cell r="T883" t="str">
            <v>N/A</v>
          </cell>
          <cell r="U883" t="str">
            <v>N/A</v>
          </cell>
          <cell r="V883" t="str">
            <v>N/A</v>
          </cell>
          <cell r="W883" t="str">
            <v>P231 Production Operations</v>
          </cell>
          <cell r="X883" t="str">
            <v>S7200 Services</v>
          </cell>
          <cell r="Y883" t="str">
            <v>A2110 Production Operations</v>
          </cell>
          <cell r="AB883">
            <v>0</v>
          </cell>
          <cell r="AC883">
            <v>0</v>
          </cell>
          <cell r="AD883">
            <v>0</v>
          </cell>
        </row>
        <row r="884">
          <cell r="A884" t="str">
            <v>O.NG.PBE.SKG.FAC.71300C</v>
          </cell>
          <cell r="B884" t="str">
            <v xml:space="preserve">SOKU GAS PLANT CATERING                 </v>
          </cell>
          <cell r="C884">
            <v>113273</v>
          </cell>
          <cell r="D884" t="str">
            <v>PCE CATERING AND ACCOMODATION (CATERING)</v>
          </cell>
          <cell r="E884">
            <v>414001</v>
          </cell>
          <cell r="F884">
            <v>4140</v>
          </cell>
          <cell r="G884" t="str">
            <v>PMM</v>
          </cell>
          <cell r="H884" t="str">
            <v>BASE JV</v>
          </cell>
          <cell r="I884" t="str">
            <v>PRODUCTION</v>
          </cell>
          <cell r="J884" t="str">
            <v>PRODUCTION</v>
          </cell>
          <cell r="K884" t="str">
            <v>Asset Manager, Swamp East Hub</v>
          </cell>
          <cell r="L884" t="str">
            <v>Asset Management Integration Lead</v>
          </cell>
          <cell r="M884" t="str">
            <v>IRETI OMOTOSO</v>
          </cell>
          <cell r="N884" t="str">
            <v>PRODUCTION</v>
          </cell>
          <cell r="O884" t="str">
            <v>AZUBUIKE, JOHN</v>
          </cell>
          <cell r="P884" t="str">
            <v>CHIKEZIE.ODINAKA@SHELL.COM</v>
          </cell>
          <cell r="Q884" t="str">
            <v>OPEX</v>
          </cell>
          <cell r="R884" t="str">
            <v>OPEX</v>
          </cell>
          <cell r="S884" t="str">
            <v>NON SAL</v>
          </cell>
          <cell r="T884" t="str">
            <v>N/A</v>
          </cell>
          <cell r="U884" t="str">
            <v>N/A</v>
          </cell>
          <cell r="V884" t="str">
            <v>N/A</v>
          </cell>
          <cell r="W884" t="str">
            <v>P231 Production Operations - Gas</v>
          </cell>
          <cell r="X884" t="str">
            <v>S7200 Services</v>
          </cell>
          <cell r="Y884" t="str">
            <v>A2110 Production Operations</v>
          </cell>
          <cell r="AB884">
            <v>0</v>
          </cell>
          <cell r="AC884">
            <v>0</v>
          </cell>
          <cell r="AD884">
            <v>0</v>
          </cell>
        </row>
        <row r="885">
          <cell r="A885" t="str">
            <v>O.NG.PCE.ALF.FAC.71300C</v>
          </cell>
          <cell r="B885" t="str">
            <v xml:space="preserve">ALAKIRI F/S  CATERING                   </v>
          </cell>
          <cell r="C885">
            <v>113273</v>
          </cell>
          <cell r="D885" t="str">
            <v>PCE CATERING AND ACCOMODATION (CATERING)</v>
          </cell>
          <cell r="E885">
            <v>414001</v>
          </cell>
          <cell r="F885">
            <v>4140</v>
          </cell>
          <cell r="G885" t="str">
            <v>PMM</v>
          </cell>
          <cell r="H885" t="str">
            <v>BASE JV</v>
          </cell>
          <cell r="I885" t="str">
            <v>PRODUCTION</v>
          </cell>
          <cell r="J885" t="str">
            <v>PRODUCTION</v>
          </cell>
          <cell r="K885" t="str">
            <v>Asset Manager, Swamp East Hub</v>
          </cell>
          <cell r="L885" t="str">
            <v>Asset Management Integration Lead</v>
          </cell>
          <cell r="M885" t="str">
            <v>IRETI OMOTOSO</v>
          </cell>
          <cell r="N885" t="str">
            <v>PRODUCTION</v>
          </cell>
          <cell r="O885" t="str">
            <v>AZUBUIKE, JOHN</v>
          </cell>
          <cell r="P885" t="str">
            <v>CHIKEZIE.ODINAKA@SHELL.COM</v>
          </cell>
          <cell r="Q885" t="str">
            <v>OPEX</v>
          </cell>
          <cell r="R885" t="str">
            <v>OPEX</v>
          </cell>
          <cell r="S885" t="str">
            <v>NON SAL</v>
          </cell>
          <cell r="T885" t="str">
            <v>N/A</v>
          </cell>
          <cell r="U885" t="str">
            <v>N/A</v>
          </cell>
          <cell r="V885" t="str">
            <v>N/A</v>
          </cell>
          <cell r="W885" t="str">
            <v>P231 Production Operations</v>
          </cell>
          <cell r="X885" t="str">
            <v>S7200 Services</v>
          </cell>
          <cell r="Y885" t="str">
            <v>A2110 Production Operations</v>
          </cell>
          <cell r="AB885">
            <v>0</v>
          </cell>
          <cell r="AC885">
            <v>0</v>
          </cell>
          <cell r="AD885">
            <v>0</v>
          </cell>
        </row>
        <row r="886">
          <cell r="A886" t="str">
            <v>O.NG.PCE.ALG.FAC.71300C</v>
          </cell>
          <cell r="B886" t="str">
            <v xml:space="preserve">ALAKIRI GAS PLANT CATERING              </v>
          </cell>
          <cell r="C886">
            <v>113273</v>
          </cell>
          <cell r="D886" t="str">
            <v>PCE CATERING AND ACCOMODATION (CATERING)</v>
          </cell>
          <cell r="E886">
            <v>414001</v>
          </cell>
          <cell r="F886">
            <v>4140</v>
          </cell>
          <cell r="G886" t="str">
            <v>PMM</v>
          </cell>
          <cell r="H886" t="str">
            <v>BASE JV</v>
          </cell>
          <cell r="I886" t="str">
            <v>PRODUCTION</v>
          </cell>
          <cell r="J886" t="str">
            <v>PRODUCTION</v>
          </cell>
          <cell r="K886" t="str">
            <v>Asset Manager, Swamp East Hub</v>
          </cell>
          <cell r="L886" t="str">
            <v>Asset Management Integration Lead</v>
          </cell>
          <cell r="M886" t="str">
            <v>IRETI OMOTOSO</v>
          </cell>
          <cell r="N886" t="str">
            <v>PRODUCTION</v>
          </cell>
          <cell r="O886" t="str">
            <v>AZUBUIKE, JOHN</v>
          </cell>
          <cell r="P886" t="str">
            <v>CHIKEZIE.ODINAKA@SHELL.COM</v>
          </cell>
          <cell r="Q886" t="str">
            <v>OPEX</v>
          </cell>
          <cell r="R886" t="str">
            <v>OPEX</v>
          </cell>
          <cell r="S886" t="str">
            <v>NON SAL</v>
          </cell>
          <cell r="T886" t="str">
            <v>N/A</v>
          </cell>
          <cell r="U886" t="str">
            <v>N/A</v>
          </cell>
          <cell r="V886" t="str">
            <v>N/A</v>
          </cell>
          <cell r="W886" t="str">
            <v>P231 Production Operations - Gas</v>
          </cell>
          <cell r="X886" t="str">
            <v>S7200 Services</v>
          </cell>
          <cell r="Y886" t="str">
            <v>A2110 Production Operations</v>
          </cell>
          <cell r="AB886">
            <v>0</v>
          </cell>
          <cell r="AC886">
            <v>0</v>
          </cell>
          <cell r="AD886">
            <v>0</v>
          </cell>
        </row>
        <row r="887">
          <cell r="A887" t="str">
            <v>O.NG.PCE.AOF.FAC.71300C</v>
          </cell>
          <cell r="B887" t="str">
            <v xml:space="preserve">AWOBA F/S + AGG CATERING                </v>
          </cell>
          <cell r="C887">
            <v>113273</v>
          </cell>
          <cell r="D887" t="str">
            <v>PCE CATERING AND ACCOMODATION (CATERING)</v>
          </cell>
          <cell r="E887">
            <v>414001</v>
          </cell>
          <cell r="F887">
            <v>4140</v>
          </cell>
          <cell r="G887" t="str">
            <v>PMM</v>
          </cell>
          <cell r="H887" t="str">
            <v>BASE JV</v>
          </cell>
          <cell r="I887" t="str">
            <v>PRODUCTION</v>
          </cell>
          <cell r="J887" t="str">
            <v>PRODUCTION</v>
          </cell>
          <cell r="K887" t="str">
            <v>Asset Manager, Swamp East Hub</v>
          </cell>
          <cell r="L887" t="str">
            <v>Asset Management Integration Lead</v>
          </cell>
          <cell r="M887" t="str">
            <v>IRETI OMOTOSO</v>
          </cell>
          <cell r="N887" t="str">
            <v>PRODUCTION</v>
          </cell>
          <cell r="O887" t="str">
            <v>AZUBUIKE, JOHN</v>
          </cell>
          <cell r="P887" t="str">
            <v>CHIKEZIE.ODINAKA@SHELL.COM</v>
          </cell>
          <cell r="Q887" t="str">
            <v>OPEX</v>
          </cell>
          <cell r="R887" t="str">
            <v>OPEX</v>
          </cell>
          <cell r="S887" t="str">
            <v>NON SAL</v>
          </cell>
          <cell r="T887" t="str">
            <v>N/A</v>
          </cell>
          <cell r="U887" t="str">
            <v>N/A</v>
          </cell>
          <cell r="V887" t="str">
            <v>N/A</v>
          </cell>
          <cell r="W887" t="str">
            <v>P231 Production Operations - Gas</v>
          </cell>
          <cell r="X887" t="str">
            <v>S7200 Services</v>
          </cell>
          <cell r="Y887" t="str">
            <v>A2110 Production Operations</v>
          </cell>
          <cell r="AB887">
            <v>0</v>
          </cell>
          <cell r="AC887">
            <v>0</v>
          </cell>
          <cell r="AD887">
            <v>0</v>
          </cell>
        </row>
        <row r="888">
          <cell r="A888" t="str">
            <v>O.NG.PCE.C1F.FAC.71300C</v>
          </cell>
          <cell r="B888" t="str">
            <v xml:space="preserve">CAWC 1 F/S CATERING                     </v>
          </cell>
          <cell r="C888">
            <v>113273</v>
          </cell>
          <cell r="D888" t="str">
            <v>PCE CATERING AND ACCOMODATION (CATERING)</v>
          </cell>
          <cell r="E888">
            <v>414001</v>
          </cell>
          <cell r="F888">
            <v>4140</v>
          </cell>
          <cell r="G888" t="str">
            <v>PMM</v>
          </cell>
          <cell r="H888" t="str">
            <v>BASE JV</v>
          </cell>
          <cell r="I888" t="str">
            <v>PRODUCTION</v>
          </cell>
          <cell r="J888" t="str">
            <v>PRODUCTION</v>
          </cell>
          <cell r="K888" t="str">
            <v>Asset Manager, Swamp East Hub</v>
          </cell>
          <cell r="L888" t="str">
            <v>Asset Management Integration Lead</v>
          </cell>
          <cell r="M888" t="str">
            <v>IRETI OMOTOSO</v>
          </cell>
          <cell r="N888" t="str">
            <v>PRODUCTION</v>
          </cell>
          <cell r="O888" t="str">
            <v>AZUBUIKE, JOHN</v>
          </cell>
          <cell r="P888" t="str">
            <v>CHIKEZIE.ODINAKA@SHELL.COM</v>
          </cell>
          <cell r="Q888" t="str">
            <v>OPEX</v>
          </cell>
          <cell r="R888" t="str">
            <v>OPEX</v>
          </cell>
          <cell r="S888" t="str">
            <v>NON SAL</v>
          </cell>
          <cell r="T888" t="str">
            <v>N/A</v>
          </cell>
          <cell r="U888" t="str">
            <v>N/A</v>
          </cell>
          <cell r="V888" t="str">
            <v>N/A</v>
          </cell>
          <cell r="W888" t="str">
            <v>P231 Production Operations</v>
          </cell>
          <cell r="X888" t="str">
            <v>S7200 Services</v>
          </cell>
          <cell r="Y888" t="str">
            <v>A2110 Production Operations</v>
          </cell>
          <cell r="AB888">
            <v>0</v>
          </cell>
          <cell r="AC888">
            <v>0</v>
          </cell>
          <cell r="AD888">
            <v>0</v>
          </cell>
        </row>
        <row r="889">
          <cell r="A889" t="str">
            <v>O.NG.PCE.C2F.FAC.71300C</v>
          </cell>
          <cell r="B889" t="str">
            <v xml:space="preserve">CAWC 2 F/S + AGG CATERING               </v>
          </cell>
          <cell r="C889">
            <v>113273</v>
          </cell>
          <cell r="D889" t="str">
            <v>PCE CATERING AND ACCOMODATION (CATERING)</v>
          </cell>
          <cell r="E889">
            <v>414001</v>
          </cell>
          <cell r="F889">
            <v>4140</v>
          </cell>
          <cell r="G889" t="str">
            <v>PMM</v>
          </cell>
          <cell r="H889" t="str">
            <v>BASE JV</v>
          </cell>
          <cell r="I889" t="str">
            <v>PRODUCTION</v>
          </cell>
          <cell r="J889" t="str">
            <v>PRODUCTION</v>
          </cell>
          <cell r="K889" t="str">
            <v>Asset Manager, Swamp East Hub</v>
          </cell>
          <cell r="L889" t="str">
            <v>Asset Management Integration Lead</v>
          </cell>
          <cell r="M889" t="str">
            <v>IRETI OMOTOSO</v>
          </cell>
          <cell r="N889" t="str">
            <v>PRODUCTION</v>
          </cell>
          <cell r="O889" t="str">
            <v>AZUBUIKE, JOHN</v>
          </cell>
          <cell r="P889" t="str">
            <v>CHIKEZIE.ODINAKA@SHELL.COM</v>
          </cell>
          <cell r="Q889" t="str">
            <v>OPEX</v>
          </cell>
          <cell r="R889" t="str">
            <v>OPEX</v>
          </cell>
          <cell r="S889" t="str">
            <v>NON SAL</v>
          </cell>
          <cell r="T889" t="str">
            <v>N/A</v>
          </cell>
          <cell r="U889" t="str">
            <v>N/A</v>
          </cell>
          <cell r="V889" t="str">
            <v>N/A</v>
          </cell>
          <cell r="W889" t="str">
            <v>P231 Production Operations - Gas</v>
          </cell>
          <cell r="X889" t="str">
            <v>S7200 Services</v>
          </cell>
          <cell r="Y889" t="str">
            <v>A2110 Production Operations</v>
          </cell>
          <cell r="AB889">
            <v>0</v>
          </cell>
          <cell r="AC889">
            <v>0</v>
          </cell>
          <cell r="AD889">
            <v>0</v>
          </cell>
        </row>
        <row r="890">
          <cell r="A890" t="str">
            <v>O.NG.PCE.C2G.FAC.71300C</v>
          </cell>
          <cell r="B890" t="str">
            <v>CAWC GAS PLANT CATERING</v>
          </cell>
          <cell r="C890">
            <v>113273</v>
          </cell>
          <cell r="D890" t="str">
            <v>PCE CATERING AND ACCOMODATION (CATERING)</v>
          </cell>
          <cell r="E890">
            <v>414001</v>
          </cell>
          <cell r="F890">
            <v>4140</v>
          </cell>
          <cell r="G890" t="str">
            <v>PMM</v>
          </cell>
          <cell r="H890" t="str">
            <v>BASE JV</v>
          </cell>
          <cell r="I890" t="str">
            <v>PRODUCTION</v>
          </cell>
          <cell r="J890" t="str">
            <v>PRODUCTION</v>
          </cell>
          <cell r="K890" t="str">
            <v>Asset Manager, Swamp East Hub</v>
          </cell>
          <cell r="L890" t="str">
            <v>Asset Management Integration Lead</v>
          </cell>
          <cell r="M890" t="str">
            <v>IRETI OMOTOSO</v>
          </cell>
          <cell r="N890" t="str">
            <v>PRODUCTION</v>
          </cell>
          <cell r="O890" t="str">
            <v>AZUBUIKE, JOHN</v>
          </cell>
          <cell r="P890" t="str">
            <v>CHIKEZIE.ODINAKA@SHELL.COM</v>
          </cell>
          <cell r="Q890" t="str">
            <v>OPEX</v>
          </cell>
          <cell r="R890" t="str">
            <v>OPEX</v>
          </cell>
          <cell r="S890" t="str">
            <v>NON SAL</v>
          </cell>
          <cell r="T890" t="str">
            <v>N/A</v>
          </cell>
          <cell r="U890" t="str">
            <v>N/A</v>
          </cell>
          <cell r="V890" t="str">
            <v>N/A</v>
          </cell>
          <cell r="W890" t="str">
            <v>P231 Production Operations - Gas</v>
          </cell>
          <cell r="X890" t="str">
            <v>S7200 Services</v>
          </cell>
          <cell r="Y890" t="str">
            <v>A2110 Production Operations</v>
          </cell>
          <cell r="AB890">
            <v>0</v>
          </cell>
          <cell r="AC890">
            <v>0</v>
          </cell>
          <cell r="AD890">
            <v>0</v>
          </cell>
        </row>
        <row r="891">
          <cell r="A891" t="str">
            <v>O.NG.PCE.C3F.FAC.71300C</v>
          </cell>
          <cell r="B891" t="str">
            <v xml:space="preserve">CAWC 3 F/S + AGG CATERING               </v>
          </cell>
          <cell r="C891">
            <v>113273</v>
          </cell>
          <cell r="D891" t="str">
            <v>PCE CATERING AND ACCOMODATION (CATERING)</v>
          </cell>
          <cell r="E891">
            <v>414001</v>
          </cell>
          <cell r="F891">
            <v>4140</v>
          </cell>
          <cell r="G891" t="str">
            <v>PMM</v>
          </cell>
          <cell r="H891" t="str">
            <v>BASE JV</v>
          </cell>
          <cell r="I891" t="str">
            <v>PRODUCTION</v>
          </cell>
          <cell r="J891" t="str">
            <v>PRODUCTION</v>
          </cell>
          <cell r="K891" t="str">
            <v>Asset Manager, Swamp East Hub</v>
          </cell>
          <cell r="L891" t="str">
            <v>Asset Management Integration Lead</v>
          </cell>
          <cell r="M891" t="str">
            <v>IRETI OMOTOSO</v>
          </cell>
          <cell r="N891" t="str">
            <v>PRODUCTION</v>
          </cell>
          <cell r="O891" t="str">
            <v>AZUBUIKE, JOHN</v>
          </cell>
          <cell r="P891" t="str">
            <v>CHIKEZIE.ODINAKA@SHELL.COM</v>
          </cell>
          <cell r="Q891" t="str">
            <v>OPEX</v>
          </cell>
          <cell r="R891" t="str">
            <v>OPEX</v>
          </cell>
          <cell r="S891" t="str">
            <v>NON SAL</v>
          </cell>
          <cell r="T891" t="str">
            <v>N/A</v>
          </cell>
          <cell r="U891" t="str">
            <v>N/A</v>
          </cell>
          <cell r="V891" t="str">
            <v>N/A</v>
          </cell>
          <cell r="W891" t="str">
            <v>P231 Production Operations - Gas</v>
          </cell>
          <cell r="X891" t="str">
            <v>S7200 Services</v>
          </cell>
          <cell r="Y891" t="str">
            <v>A2110 Production Operations</v>
          </cell>
          <cell r="AB891">
            <v>0</v>
          </cell>
          <cell r="AC891">
            <v>0</v>
          </cell>
          <cell r="AD891">
            <v>0</v>
          </cell>
        </row>
        <row r="892">
          <cell r="A892">
            <v>113279</v>
          </cell>
          <cell r="B892" t="str">
            <v>PWB CATERING/ACCOMMODATION/HOUSE KEEPING</v>
          </cell>
          <cell r="C892">
            <v>113279</v>
          </cell>
          <cell r="D892" t="str">
            <v>PBW CATERINGACCOMODATIONHOUSE KEEPING (CATERING)</v>
          </cell>
          <cell r="E892">
            <v>415003</v>
          </cell>
          <cell r="F892">
            <v>4150</v>
          </cell>
          <cell r="G892" t="str">
            <v>PMM</v>
          </cell>
          <cell r="H892" t="str">
            <v>BASE JV</v>
          </cell>
          <cell r="I892" t="str">
            <v>PRODUCTION</v>
          </cell>
          <cell r="J892" t="str">
            <v>PRODUCTION</v>
          </cell>
          <cell r="K892" t="str">
            <v>Asset Manager, Swamp West Hub</v>
          </cell>
          <cell r="L892" t="str">
            <v>Asset Management Integration Lead</v>
          </cell>
          <cell r="M892" t="str">
            <v>IRETI OMOTOSO</v>
          </cell>
          <cell r="N892" t="str">
            <v>PRODUCTION</v>
          </cell>
          <cell r="O892" t="str">
            <v>COOKEY, GABRIEL</v>
          </cell>
          <cell r="P892" t="str">
            <v>RICHARD.ITENE@SHELL.COM</v>
          </cell>
          <cell r="Q892" t="str">
            <v>OPEX</v>
          </cell>
          <cell r="R892" t="str">
            <v>OPEX</v>
          </cell>
          <cell r="S892" t="str">
            <v>NON SAL</v>
          </cell>
          <cell r="T892" t="str">
            <v>N/A</v>
          </cell>
          <cell r="U892" t="str">
            <v>N/A</v>
          </cell>
          <cell r="V892" t="str">
            <v>C_OPSE_OIL_Z11</v>
          </cell>
          <cell r="W892" t="str">
            <v>P231 Production Operations</v>
          </cell>
          <cell r="X892" t="str">
            <v>S7200 Services</v>
          </cell>
          <cell r="Y892" t="str">
            <v>A2110 Production Operations</v>
          </cell>
          <cell r="AB892">
            <v>350498210</v>
          </cell>
          <cell r="AC892">
            <v>0</v>
          </cell>
          <cell r="AD892">
            <v>1149174.4590163934</v>
          </cell>
        </row>
        <row r="893">
          <cell r="A893" t="str">
            <v>O.NG.PBW.ECF.FAC.71300C</v>
          </cell>
          <cell r="B893" t="str">
            <v>PBW ESCRAVOS BEACH F/S FACIL OPERATE</v>
          </cell>
          <cell r="C893">
            <v>113279</v>
          </cell>
          <cell r="D893" t="str">
            <v>PBW CATERINGACCOMODATIONHOUSE KEEPING (CATERING)</v>
          </cell>
          <cell r="E893">
            <v>415003</v>
          </cell>
          <cell r="F893">
            <v>4150</v>
          </cell>
          <cell r="G893" t="str">
            <v>PMM</v>
          </cell>
          <cell r="H893" t="str">
            <v>BASE JV</v>
          </cell>
          <cell r="I893" t="str">
            <v>PRODUCTION</v>
          </cell>
          <cell r="J893" t="str">
            <v>PRODUCTION</v>
          </cell>
          <cell r="K893" t="str">
            <v>Asset Manager, Swamp West Hub</v>
          </cell>
          <cell r="L893" t="str">
            <v>Asset Management Integration Lead</v>
          </cell>
          <cell r="M893" t="str">
            <v>IRETI OMOTOSO</v>
          </cell>
          <cell r="N893" t="str">
            <v>PRODUCTION</v>
          </cell>
          <cell r="O893" t="str">
            <v>COOKEY, GABRIEL</v>
          </cell>
          <cell r="P893" t="str">
            <v>RICHARD.ITENE@SHELL.COM</v>
          </cell>
          <cell r="Q893" t="str">
            <v>OPEX</v>
          </cell>
          <cell r="R893" t="str">
            <v>OPEX</v>
          </cell>
          <cell r="S893" t="str">
            <v>NON SAL</v>
          </cell>
          <cell r="T893" t="str">
            <v>N/A</v>
          </cell>
          <cell r="U893" t="str">
            <v>N/A</v>
          </cell>
          <cell r="V893" t="str">
            <v>N/A</v>
          </cell>
          <cell r="W893" t="str">
            <v>P231 Production Operations</v>
          </cell>
          <cell r="X893" t="str">
            <v>S7200 Services</v>
          </cell>
          <cell r="Y893" t="str">
            <v>A2110 Production Operations</v>
          </cell>
          <cell r="AB893">
            <v>0</v>
          </cell>
          <cell r="AC893">
            <v>0</v>
          </cell>
          <cell r="AD893">
            <v>0</v>
          </cell>
        </row>
        <row r="894">
          <cell r="A894" t="str">
            <v>O.NG.PBW.OTF.FAC.71300C</v>
          </cell>
          <cell r="B894" t="str">
            <v>PBW OTUMARA F/S FACIL  CATERING/ACCOM/HS</v>
          </cell>
          <cell r="C894">
            <v>113279</v>
          </cell>
          <cell r="D894" t="str">
            <v>PBW CATERINGACCOMODATIONHOUSE KEEPING (CATERING)</v>
          </cell>
          <cell r="E894">
            <v>415003</v>
          </cell>
          <cell r="F894">
            <v>4150</v>
          </cell>
          <cell r="G894" t="str">
            <v>PMM</v>
          </cell>
          <cell r="H894" t="str">
            <v>BASE JV</v>
          </cell>
          <cell r="I894" t="str">
            <v>PRODUCTION</v>
          </cell>
          <cell r="J894" t="str">
            <v>PRODUCTION</v>
          </cell>
          <cell r="K894" t="str">
            <v>Asset Manager, Swamp West Hub</v>
          </cell>
          <cell r="L894" t="str">
            <v>Asset Management Integration Lead</v>
          </cell>
          <cell r="M894" t="str">
            <v>IRETI OMOTOSO</v>
          </cell>
          <cell r="N894" t="str">
            <v>PRODUCTION</v>
          </cell>
          <cell r="O894" t="str">
            <v>COOKEY, GABRIEL</v>
          </cell>
          <cell r="P894" t="str">
            <v>RICHARD.ITENE@SHELL.COM</v>
          </cell>
          <cell r="Q894" t="str">
            <v>OPEX</v>
          </cell>
          <cell r="R894" t="str">
            <v>OPEX</v>
          </cell>
          <cell r="S894" t="str">
            <v>NON SAL</v>
          </cell>
          <cell r="T894" t="str">
            <v>N/A</v>
          </cell>
          <cell r="U894" t="str">
            <v>N/A</v>
          </cell>
          <cell r="V894" t="str">
            <v>N/A</v>
          </cell>
          <cell r="W894" t="str">
            <v>P231 Production Operations</v>
          </cell>
          <cell r="X894" t="str">
            <v>S7200 Services</v>
          </cell>
          <cell r="Y894" t="str">
            <v>A2110 Production Operations</v>
          </cell>
          <cell r="AB894">
            <v>0</v>
          </cell>
          <cell r="AC894">
            <v>0</v>
          </cell>
          <cell r="AD894">
            <v>0</v>
          </cell>
        </row>
        <row r="895">
          <cell r="A895" t="str">
            <v>O.NG.PBW.SHF.FAC.71300C</v>
          </cell>
          <cell r="B895" t="str">
            <v>PBW SAGHARA F/S FACIL  CATERING/ACCOM/HS</v>
          </cell>
          <cell r="C895">
            <v>113279</v>
          </cell>
          <cell r="D895" t="str">
            <v>PBW CATERINGACCOMODATIONHOUSE KEEPING (CATERING)</v>
          </cell>
          <cell r="E895">
            <v>415003</v>
          </cell>
          <cell r="F895">
            <v>4150</v>
          </cell>
          <cell r="G895" t="str">
            <v>PMM</v>
          </cell>
          <cell r="H895" t="str">
            <v>BASE JV</v>
          </cell>
          <cell r="I895" t="str">
            <v>PRODUCTION</v>
          </cell>
          <cell r="J895" t="str">
            <v>PRODUCTION</v>
          </cell>
          <cell r="K895" t="str">
            <v>Asset Manager, Swamp West Hub</v>
          </cell>
          <cell r="L895" t="str">
            <v>Asset Management Integration Lead</v>
          </cell>
          <cell r="M895" t="str">
            <v>IRETI OMOTOSO</v>
          </cell>
          <cell r="N895" t="str">
            <v>PRODUCTION</v>
          </cell>
          <cell r="O895" t="str">
            <v>COOKEY, GABRIEL</v>
          </cell>
          <cell r="P895" t="str">
            <v>RICHARD.ITENE@SHELL.COM</v>
          </cell>
          <cell r="Q895" t="str">
            <v>OPEX</v>
          </cell>
          <cell r="R895" t="str">
            <v>OPEX</v>
          </cell>
          <cell r="S895" t="str">
            <v>NON SAL</v>
          </cell>
          <cell r="T895" t="str">
            <v>N/A</v>
          </cell>
          <cell r="U895" t="str">
            <v>N/A</v>
          </cell>
          <cell r="V895" t="str">
            <v>N/A</v>
          </cell>
          <cell r="W895" t="str">
            <v>P231 Production Operations</v>
          </cell>
          <cell r="X895" t="str">
            <v>S7200 Services</v>
          </cell>
          <cell r="Y895" t="str">
            <v>A2110 Production Operations</v>
          </cell>
          <cell r="AB895">
            <v>0</v>
          </cell>
          <cell r="AC895">
            <v>0</v>
          </cell>
          <cell r="AD895">
            <v>0</v>
          </cell>
        </row>
        <row r="896">
          <cell r="A896" t="str">
            <v>O.NG.PCW.ETF.FAC.71300C</v>
          </cell>
          <cell r="B896" t="str">
            <v xml:space="preserve">PCW ESTUARY F/S FACIL AVIATION          </v>
          </cell>
          <cell r="C896">
            <v>113279</v>
          </cell>
          <cell r="D896" t="str">
            <v>PBW CATERINGACCOMODATIONHOUSE KEEPING (CATERING)</v>
          </cell>
          <cell r="E896">
            <v>415003</v>
          </cell>
          <cell r="F896">
            <v>4150</v>
          </cell>
          <cell r="G896" t="str">
            <v>PMM</v>
          </cell>
          <cell r="H896" t="str">
            <v>BASE JV</v>
          </cell>
          <cell r="I896" t="str">
            <v>PRODUCTION</v>
          </cell>
          <cell r="J896" t="str">
            <v>PRODUCTION</v>
          </cell>
          <cell r="K896" t="str">
            <v>Asset Manager, Swamp West Hub</v>
          </cell>
          <cell r="L896" t="str">
            <v>Asset Management Integration Lead</v>
          </cell>
          <cell r="M896" t="str">
            <v>IRETI OMOTOSO</v>
          </cell>
          <cell r="N896" t="str">
            <v>PRODUCTION</v>
          </cell>
          <cell r="O896" t="str">
            <v>COOKEY, GABRIEL</v>
          </cell>
          <cell r="P896" t="str">
            <v>RICHARD.ITENE@SHELL.COM</v>
          </cell>
          <cell r="Q896" t="str">
            <v>OPEX</v>
          </cell>
          <cell r="R896" t="str">
            <v>OPEX</v>
          </cell>
          <cell r="S896" t="str">
            <v>NON SAL</v>
          </cell>
          <cell r="T896" t="str">
            <v>N/A</v>
          </cell>
          <cell r="U896" t="str">
            <v>N/A</v>
          </cell>
          <cell r="V896" t="str">
            <v>N/A</v>
          </cell>
          <cell r="W896" t="str">
            <v>P231 Production Operations</v>
          </cell>
          <cell r="X896" t="str">
            <v>S7200 Services</v>
          </cell>
          <cell r="Y896" t="str">
            <v>A2110 Production Operations</v>
          </cell>
          <cell r="AB896">
            <v>0</v>
          </cell>
          <cell r="AC896">
            <v>0</v>
          </cell>
          <cell r="AD896">
            <v>0</v>
          </cell>
        </row>
        <row r="897">
          <cell r="A897" t="str">
            <v>O.NG.PCW.NTF.FAC.71300C</v>
          </cell>
          <cell r="B897" t="str">
            <v>PCW NORTH BANK F/S FACIL  CATER/ACCOM/HS</v>
          </cell>
          <cell r="C897">
            <v>113279</v>
          </cell>
          <cell r="D897" t="str">
            <v>PBW CATERINGACCOMODATIONHOUSE KEEPING (CATERING)</v>
          </cell>
          <cell r="E897">
            <v>415003</v>
          </cell>
          <cell r="F897">
            <v>4150</v>
          </cell>
          <cell r="G897" t="str">
            <v>PMM</v>
          </cell>
          <cell r="H897" t="str">
            <v>BASE JV</v>
          </cell>
          <cell r="I897" t="str">
            <v>PRODUCTION</v>
          </cell>
          <cell r="J897" t="str">
            <v>PRODUCTION</v>
          </cell>
          <cell r="K897" t="str">
            <v>Asset Manager, Swamp West Hub</v>
          </cell>
          <cell r="L897" t="str">
            <v>Asset Management Integration Lead</v>
          </cell>
          <cell r="M897" t="str">
            <v>IRETI OMOTOSO</v>
          </cell>
          <cell r="N897" t="str">
            <v>PRODUCTION</v>
          </cell>
          <cell r="O897" t="str">
            <v>COOKEY, GABRIEL</v>
          </cell>
          <cell r="P897" t="str">
            <v>RICHARD.ITENE@SHELL.COM</v>
          </cell>
          <cell r="Q897" t="str">
            <v>OPEX</v>
          </cell>
          <cell r="R897" t="str">
            <v>OPEX</v>
          </cell>
          <cell r="S897" t="str">
            <v>NON SAL</v>
          </cell>
          <cell r="T897" t="str">
            <v>N/A</v>
          </cell>
          <cell r="U897" t="str">
            <v>N/A</v>
          </cell>
          <cell r="V897" t="str">
            <v>N/A</v>
          </cell>
          <cell r="W897" t="str">
            <v>P231 Production Operations</v>
          </cell>
          <cell r="X897" t="str">
            <v>S7200 Services</v>
          </cell>
          <cell r="Y897" t="str">
            <v>A2110 Production Operations</v>
          </cell>
          <cell r="AB897">
            <v>0</v>
          </cell>
          <cell r="AC897">
            <v>0</v>
          </cell>
          <cell r="AD897">
            <v>0</v>
          </cell>
        </row>
        <row r="898">
          <cell r="A898" t="str">
            <v>O.NG.PCW.SBF.FAC.71300C</v>
          </cell>
          <cell r="B898" t="str">
            <v>PCW SOUTH BANK F/S FACIL CATER/ACCOM/HSE</v>
          </cell>
          <cell r="C898">
            <v>113279</v>
          </cell>
          <cell r="D898" t="str">
            <v>PBW CATERINGACCOMODATIONHOUSE KEEPING (CATERING)</v>
          </cell>
          <cell r="E898">
            <v>415003</v>
          </cell>
          <cell r="F898">
            <v>4150</v>
          </cell>
          <cell r="G898" t="str">
            <v>PMM</v>
          </cell>
          <cell r="H898" t="str">
            <v>BASE JV</v>
          </cell>
          <cell r="I898" t="str">
            <v>PRODUCTION</v>
          </cell>
          <cell r="J898" t="str">
            <v>PRODUCTION</v>
          </cell>
          <cell r="K898" t="str">
            <v>Asset Manager, Swamp West Hub</v>
          </cell>
          <cell r="L898" t="str">
            <v>Asset Management Integration Lead</v>
          </cell>
          <cell r="M898" t="str">
            <v>IRETI OMOTOSO</v>
          </cell>
          <cell r="N898" t="str">
            <v>PRODUCTION</v>
          </cell>
          <cell r="O898" t="str">
            <v>COOKEY, GABRIEL</v>
          </cell>
          <cell r="P898" t="str">
            <v>RICHARD.ITENE@SHELL.COM</v>
          </cell>
          <cell r="Q898" t="str">
            <v>OPEX</v>
          </cell>
          <cell r="R898" t="str">
            <v>OPEX</v>
          </cell>
          <cell r="S898" t="str">
            <v>NON SAL</v>
          </cell>
          <cell r="T898" t="str">
            <v>N/A</v>
          </cell>
          <cell r="U898" t="str">
            <v>N/A</v>
          </cell>
          <cell r="V898" t="str">
            <v>N/A</v>
          </cell>
          <cell r="W898" t="str">
            <v>P231 Production Operations</v>
          </cell>
          <cell r="X898" t="str">
            <v>S7200 Services</v>
          </cell>
          <cell r="Y898" t="str">
            <v>A2110 Production Operations</v>
          </cell>
          <cell r="AB898">
            <v>0</v>
          </cell>
          <cell r="AC898">
            <v>0</v>
          </cell>
          <cell r="AD898">
            <v>0</v>
          </cell>
        </row>
        <row r="899">
          <cell r="A899" t="str">
            <v>O.NG.PCW.YKF.FAC.71300C</v>
          </cell>
          <cell r="B899" t="str">
            <v>PCW YOKRI F/S FACIL  CATER/ACCOM/HSE KEE</v>
          </cell>
          <cell r="C899">
            <v>113279</v>
          </cell>
          <cell r="D899" t="str">
            <v>PBW CATERINGACCOMODATIONHOUSE KEEPING (CATERING)</v>
          </cell>
          <cell r="E899">
            <v>415003</v>
          </cell>
          <cell r="F899">
            <v>4150</v>
          </cell>
          <cell r="G899" t="str">
            <v>PMM</v>
          </cell>
          <cell r="H899" t="str">
            <v>BASE JV</v>
          </cell>
          <cell r="I899" t="str">
            <v>PRODUCTION</v>
          </cell>
          <cell r="J899" t="str">
            <v>PRODUCTION</v>
          </cell>
          <cell r="K899" t="str">
            <v>Asset Manager, Swamp West Hub</v>
          </cell>
          <cell r="L899" t="str">
            <v>Asset Management Integration Lead</v>
          </cell>
          <cell r="M899" t="str">
            <v>IRETI OMOTOSO</v>
          </cell>
          <cell r="N899" t="str">
            <v>PRODUCTION</v>
          </cell>
          <cell r="O899" t="str">
            <v>COOKEY, GABRIEL</v>
          </cell>
          <cell r="P899" t="str">
            <v>RICHARD.ITENE@SHELL.COM</v>
          </cell>
          <cell r="Q899" t="str">
            <v>OPEX</v>
          </cell>
          <cell r="R899" t="str">
            <v>OPEX</v>
          </cell>
          <cell r="S899" t="str">
            <v>NON SAL</v>
          </cell>
          <cell r="T899" t="str">
            <v>N/A</v>
          </cell>
          <cell r="U899" t="str">
            <v>N/A</v>
          </cell>
          <cell r="V899" t="str">
            <v>N/A</v>
          </cell>
          <cell r="W899" t="str">
            <v>P231 Production Operations</v>
          </cell>
          <cell r="X899" t="str">
            <v>S7200 Services</v>
          </cell>
          <cell r="Y899" t="str">
            <v>A2110 Production Operations</v>
          </cell>
          <cell r="AB899">
            <v>0</v>
          </cell>
          <cell r="AC899">
            <v>0</v>
          </cell>
          <cell r="AD899">
            <v>0</v>
          </cell>
        </row>
        <row r="900">
          <cell r="A900">
            <v>113280</v>
          </cell>
          <cell r="B900" t="str">
            <v>PWC CATERING/ACCOMMODATION/HOUSE KEEPING</v>
          </cell>
          <cell r="C900">
            <v>113280</v>
          </cell>
          <cell r="D900" t="str">
            <v>PCW CATERINGACCOMODATIONHOUSE KEEPING (CATERING)</v>
          </cell>
          <cell r="E900">
            <v>415003</v>
          </cell>
          <cell r="F900">
            <v>4150</v>
          </cell>
          <cell r="G900" t="str">
            <v>PMM</v>
          </cell>
          <cell r="H900" t="str">
            <v>BASE JV</v>
          </cell>
          <cell r="I900" t="str">
            <v>PRODUCTION</v>
          </cell>
          <cell r="J900" t="str">
            <v>PRODUCTION</v>
          </cell>
          <cell r="K900" t="str">
            <v>Asset Manager, Swamp West Hub</v>
          </cell>
          <cell r="L900" t="str">
            <v>Asset Management Integration Lead</v>
          </cell>
          <cell r="M900" t="str">
            <v>IRETI OMOTOSO</v>
          </cell>
          <cell r="N900" t="str">
            <v>PRODUCTION</v>
          </cell>
          <cell r="O900" t="str">
            <v>COOKEY, GABRIEL</v>
          </cell>
          <cell r="P900" t="str">
            <v>RICHARD.ITENE@SHELL.COM</v>
          </cell>
          <cell r="Q900" t="str">
            <v>OPEX</v>
          </cell>
          <cell r="R900" t="str">
            <v>OPEX</v>
          </cell>
          <cell r="S900" t="str">
            <v>NON SAL</v>
          </cell>
          <cell r="T900" t="str">
            <v>N/A</v>
          </cell>
          <cell r="U900" t="str">
            <v>N/A</v>
          </cell>
          <cell r="V900" t="str">
            <v>C_OPSE_OIL_Z11</v>
          </cell>
          <cell r="W900" t="str">
            <v>P231 Production Operations</v>
          </cell>
          <cell r="X900" t="str">
            <v>S7200 Services</v>
          </cell>
          <cell r="Y900" t="str">
            <v>A2110 Production Operations</v>
          </cell>
          <cell r="AB900">
            <v>398062336.80000001</v>
          </cell>
          <cell r="AC900">
            <v>0</v>
          </cell>
          <cell r="AD900">
            <v>1305122.4157377051</v>
          </cell>
        </row>
        <row r="901">
          <cell r="A901" t="str">
            <v>O.NG.PCW.BSF.FAC.71300C</v>
          </cell>
          <cell r="B901" t="str">
            <v>PCW BENISEDE F/S FACIL CATER/ACCOM/HSE K</v>
          </cell>
          <cell r="C901">
            <v>113280</v>
          </cell>
          <cell r="D901" t="str">
            <v>PCW CATERINGACCOMODATIONHOUSE KEEPING (CATERING)</v>
          </cell>
          <cell r="E901">
            <v>415003</v>
          </cell>
          <cell r="F901">
            <v>4150</v>
          </cell>
          <cell r="G901" t="str">
            <v>PMM</v>
          </cell>
          <cell r="H901" t="str">
            <v>BASE JV</v>
          </cell>
          <cell r="I901" t="str">
            <v>PRODUCTION</v>
          </cell>
          <cell r="J901" t="str">
            <v>PRODUCTION</v>
          </cell>
          <cell r="K901" t="str">
            <v>Asset Manager, Swamp West Hub</v>
          </cell>
          <cell r="L901" t="str">
            <v>Asset Management Integration Lead</v>
          </cell>
          <cell r="M901" t="str">
            <v>IRETI OMOTOSO</v>
          </cell>
          <cell r="N901" t="str">
            <v>PRODUCTION</v>
          </cell>
          <cell r="O901" t="str">
            <v>COOKEY, GABRIEL</v>
          </cell>
          <cell r="P901" t="str">
            <v>RICHARD.ITENE@SHELL.COM</v>
          </cell>
          <cell r="Q901" t="str">
            <v>OPEX</v>
          </cell>
          <cell r="R901" t="str">
            <v>OPEX</v>
          </cell>
          <cell r="S901" t="str">
            <v>NON SAL</v>
          </cell>
          <cell r="T901" t="str">
            <v>N/A</v>
          </cell>
          <cell r="U901" t="str">
            <v>N/A</v>
          </cell>
          <cell r="V901" t="str">
            <v>N/A</v>
          </cell>
          <cell r="W901" t="str">
            <v>P231 Production Operations</v>
          </cell>
          <cell r="X901" t="str">
            <v>S7200 Services</v>
          </cell>
          <cell r="Y901" t="str">
            <v>A2110 Production Operations</v>
          </cell>
          <cell r="AB901">
            <v>0</v>
          </cell>
          <cell r="AC901">
            <v>0</v>
          </cell>
          <cell r="AD901">
            <v>0</v>
          </cell>
        </row>
        <row r="902">
          <cell r="A902" t="str">
            <v>O.NG.PCW.OKF.FAC.71300C</v>
          </cell>
          <cell r="B902" t="str">
            <v xml:space="preserve">PCW OPUKUSHI F/S FACIL  CATER/ACCOM/HSE </v>
          </cell>
          <cell r="C902">
            <v>113280</v>
          </cell>
          <cell r="D902" t="str">
            <v>PCW CATERINGACCOMODATIONHOUSE KEEPING (CATERING)</v>
          </cell>
          <cell r="E902">
            <v>415003</v>
          </cell>
          <cell r="F902">
            <v>4150</v>
          </cell>
          <cell r="G902" t="str">
            <v>PMM</v>
          </cell>
          <cell r="H902" t="str">
            <v>BASE JV</v>
          </cell>
          <cell r="I902" t="str">
            <v>PRODUCTION</v>
          </cell>
          <cell r="J902" t="str">
            <v>PRODUCTION</v>
          </cell>
          <cell r="K902" t="str">
            <v>Asset Manager, Swamp West Hub</v>
          </cell>
          <cell r="L902" t="str">
            <v>Asset Management Integration Lead</v>
          </cell>
          <cell r="M902" t="str">
            <v>IRETI OMOTOSO</v>
          </cell>
          <cell r="N902" t="str">
            <v>PRODUCTION</v>
          </cell>
          <cell r="O902" t="str">
            <v>COOKEY, GABRIEL</v>
          </cell>
          <cell r="P902" t="str">
            <v>RICHARD.ITENE@SHELL.COM</v>
          </cell>
          <cell r="Q902" t="str">
            <v>OPEX</v>
          </cell>
          <cell r="R902" t="str">
            <v>OPEX</v>
          </cell>
          <cell r="S902" t="str">
            <v>NON SAL</v>
          </cell>
          <cell r="T902" t="str">
            <v>N/A</v>
          </cell>
          <cell r="U902" t="str">
            <v>N/A</v>
          </cell>
          <cell r="V902" t="str">
            <v>N/A</v>
          </cell>
          <cell r="W902" t="str">
            <v>P231 Production Operations</v>
          </cell>
          <cell r="X902" t="str">
            <v>S7200 Services</v>
          </cell>
          <cell r="Y902" t="str">
            <v>A2110 Production Operations</v>
          </cell>
          <cell r="AB902">
            <v>0</v>
          </cell>
          <cell r="AC902">
            <v>0</v>
          </cell>
          <cell r="AD902">
            <v>0</v>
          </cell>
        </row>
        <row r="903">
          <cell r="A903" t="str">
            <v>O.NG.PCW.OTF.FAC.71300C</v>
          </cell>
          <cell r="B903" t="str">
            <v xml:space="preserve">PCW OGBOTOBO F/S FACIL  CATER/ACCOM/HSE </v>
          </cell>
          <cell r="C903">
            <v>113280</v>
          </cell>
          <cell r="D903" t="str">
            <v>PCW CATERINGACCOMODATIONHOUSE KEEPING (CATERING)</v>
          </cell>
          <cell r="E903">
            <v>415003</v>
          </cell>
          <cell r="F903">
            <v>4150</v>
          </cell>
          <cell r="G903" t="str">
            <v>PMM</v>
          </cell>
          <cell r="H903" t="str">
            <v>BASE JV</v>
          </cell>
          <cell r="I903" t="str">
            <v>PRODUCTION</v>
          </cell>
          <cell r="J903" t="str">
            <v>PRODUCTION</v>
          </cell>
          <cell r="K903" t="str">
            <v>Asset Manager, Swamp West Hub</v>
          </cell>
          <cell r="L903" t="str">
            <v>Asset Management Integration Lead</v>
          </cell>
          <cell r="M903" t="str">
            <v>IRETI OMOTOSO</v>
          </cell>
          <cell r="N903" t="str">
            <v>PRODUCTION</v>
          </cell>
          <cell r="O903" t="str">
            <v>COOKEY, GABRIEL</v>
          </cell>
          <cell r="P903" t="str">
            <v>RICHARD.ITENE@SHELL.COM</v>
          </cell>
          <cell r="Q903" t="str">
            <v>OPEX</v>
          </cell>
          <cell r="R903" t="str">
            <v>OPEX</v>
          </cell>
          <cell r="S903" t="str">
            <v>NON SAL</v>
          </cell>
          <cell r="T903" t="str">
            <v>N/A</v>
          </cell>
          <cell r="U903" t="str">
            <v>N/A</v>
          </cell>
          <cell r="V903" t="str">
            <v>N/A</v>
          </cell>
          <cell r="W903" t="str">
            <v>P231 Production Operations</v>
          </cell>
          <cell r="X903" t="str">
            <v>S7200 Services</v>
          </cell>
          <cell r="Y903" t="str">
            <v>A2110 Production Operations</v>
          </cell>
          <cell r="AB903">
            <v>0</v>
          </cell>
          <cell r="AC903">
            <v>0</v>
          </cell>
          <cell r="AD903">
            <v>0</v>
          </cell>
        </row>
        <row r="904">
          <cell r="A904" t="str">
            <v>O.NG.PCW.TNF.FAC.71300C</v>
          </cell>
          <cell r="B904" t="str">
            <v xml:space="preserve">PCW TUNU F/S FACIL CATER/ACCOM/HSE KEEP </v>
          </cell>
          <cell r="C904">
            <v>113280</v>
          </cell>
          <cell r="D904" t="str">
            <v>PCW CATERINGACCOMODATIONHOUSE KEEPING (CATERING)</v>
          </cell>
          <cell r="E904">
            <v>415003</v>
          </cell>
          <cell r="F904">
            <v>4150</v>
          </cell>
          <cell r="G904" t="str">
            <v>PMM</v>
          </cell>
          <cell r="H904" t="str">
            <v>BASE JV</v>
          </cell>
          <cell r="I904" t="str">
            <v>PRODUCTION</v>
          </cell>
          <cell r="J904" t="str">
            <v>PRODUCTION</v>
          </cell>
          <cell r="K904" t="str">
            <v>Asset Manager, Swamp West Hub</v>
          </cell>
          <cell r="L904" t="str">
            <v>Asset Management Integration Lead</v>
          </cell>
          <cell r="M904" t="str">
            <v>IRETI OMOTOSO</v>
          </cell>
          <cell r="N904" t="str">
            <v>PRODUCTION</v>
          </cell>
          <cell r="O904" t="str">
            <v>COOKEY, GABRIEL</v>
          </cell>
          <cell r="P904" t="str">
            <v>RICHARD.ITENE@SHELL.COM</v>
          </cell>
          <cell r="Q904" t="str">
            <v>OPEX</v>
          </cell>
          <cell r="R904" t="str">
            <v>OPEX</v>
          </cell>
          <cell r="S904" t="str">
            <v>NON SAL</v>
          </cell>
          <cell r="T904" t="str">
            <v>N/A</v>
          </cell>
          <cell r="U904" t="str">
            <v>N/A</v>
          </cell>
          <cell r="V904" t="str">
            <v>N/A</v>
          </cell>
          <cell r="W904" t="str">
            <v>P231 Production Operations</v>
          </cell>
          <cell r="X904" t="str">
            <v>S7200 Services</v>
          </cell>
          <cell r="Y904" t="str">
            <v>A2110 Production Operations</v>
          </cell>
          <cell r="AB904">
            <v>0</v>
          </cell>
          <cell r="AC904">
            <v>0</v>
          </cell>
          <cell r="AD904">
            <v>0</v>
          </cell>
        </row>
        <row r="905">
          <cell r="A905">
            <v>113117</v>
          </cell>
          <cell r="B905" t="str">
            <v>PNPP GENERAL - ENVIRONMENTAL AFFAIRS</v>
          </cell>
          <cell r="C905">
            <v>113291</v>
          </cell>
          <cell r="D905" t="str">
            <v>PNPP GENERAL OVERHEAD (ACCIDENT PREVENTION &amp; INVESTIGATION)</v>
          </cell>
          <cell r="E905">
            <v>415006</v>
          </cell>
          <cell r="F905">
            <v>4150</v>
          </cell>
          <cell r="G905" t="str">
            <v>HSE</v>
          </cell>
          <cell r="H905" t="str">
            <v>BASE JV</v>
          </cell>
          <cell r="I905" t="str">
            <v>PRODUCTION</v>
          </cell>
          <cell r="J905" t="str">
            <v>PRODUCTION</v>
          </cell>
          <cell r="K905" t="str">
            <v>Pipeline Asset Manager</v>
          </cell>
          <cell r="L905" t="str">
            <v xml:space="preserve">	Head, Right of Way Management </v>
          </cell>
          <cell r="M905" t="str">
            <v>IRETI OMOTOSO</v>
          </cell>
          <cell r="N905" t="str">
            <v>PRODUCTION</v>
          </cell>
          <cell r="O905" t="str">
            <v>AGUEGBOH, OBIORA</v>
          </cell>
          <cell r="P905" t="str">
            <v>JUSTICE.DEREFAKA@SHELL.COM</v>
          </cell>
          <cell r="Q905" t="str">
            <v>OPEX</v>
          </cell>
          <cell r="R905" t="str">
            <v>OPEX</v>
          </cell>
          <cell r="S905" t="str">
            <v>NON SAL</v>
          </cell>
          <cell r="T905" t="str">
            <v>N/A</v>
          </cell>
          <cell r="U905" t="str">
            <v>N/A</v>
          </cell>
          <cell r="V905" t="str">
            <v>N/A</v>
          </cell>
          <cell r="W905" t="str">
            <v>P231 Production Operations</v>
          </cell>
          <cell r="X905" t="str">
            <v>S7200 Services</v>
          </cell>
          <cell r="Y905" t="str">
            <v>A2110 Production Operations</v>
          </cell>
          <cell r="AB905">
            <v>0</v>
          </cell>
          <cell r="AC905">
            <v>0</v>
          </cell>
          <cell r="AD905">
            <v>0</v>
          </cell>
        </row>
        <row r="906">
          <cell r="A906">
            <v>113291</v>
          </cell>
          <cell r="B906" t="str">
            <v>PNPP GENERAL OVERHEAD</v>
          </cell>
          <cell r="C906">
            <v>113291</v>
          </cell>
          <cell r="D906" t="str">
            <v>PNPP GENERAL OVERHEAD (ACCIDENT PREVENTION &amp; INVESTIGATION)</v>
          </cell>
          <cell r="E906">
            <v>415006</v>
          </cell>
          <cell r="F906">
            <v>4150</v>
          </cell>
          <cell r="G906" t="str">
            <v>HSE</v>
          </cell>
          <cell r="H906" t="str">
            <v>BASE JV</v>
          </cell>
          <cell r="I906" t="str">
            <v>PRODUCTION</v>
          </cell>
          <cell r="J906" t="str">
            <v>PRODUCTION</v>
          </cell>
          <cell r="K906" t="str">
            <v>Pipeline Asset Manager</v>
          </cell>
          <cell r="L906" t="str">
            <v xml:space="preserve">	Production Support Manager                                                          </v>
          </cell>
          <cell r="M906" t="str">
            <v>IRETI OMOTOSO</v>
          </cell>
          <cell r="N906" t="str">
            <v>PRODUCTION</v>
          </cell>
          <cell r="O906" t="str">
            <v>AGUEGBOH, OBIORA</v>
          </cell>
          <cell r="P906" t="str">
            <v>JUSTICE.DEREFAKA@SHELL.COM</v>
          </cell>
          <cell r="Q906" t="str">
            <v>OPEX</v>
          </cell>
          <cell r="R906" t="str">
            <v>OPEX</v>
          </cell>
          <cell r="S906" t="str">
            <v>NON SAL</v>
          </cell>
          <cell r="T906" t="str">
            <v>N/A</v>
          </cell>
          <cell r="U906" t="str">
            <v>N/A</v>
          </cell>
          <cell r="V906" t="str">
            <v>C_OPSE_OIL_Z11</v>
          </cell>
          <cell r="W906" t="str">
            <v>P231 Production Operations</v>
          </cell>
          <cell r="X906" t="str">
            <v>S7200 Services</v>
          </cell>
          <cell r="Y906" t="str">
            <v>A2110 Production Operations</v>
          </cell>
          <cell r="AB906">
            <v>72493121.838522553</v>
          </cell>
          <cell r="AC906">
            <v>49380</v>
          </cell>
          <cell r="AD906">
            <v>287062.36668368051</v>
          </cell>
        </row>
        <row r="907">
          <cell r="A907">
            <v>113207</v>
          </cell>
          <cell r="B907" t="str">
            <v>OVERHEADS  FRT REGIONAL TAX MANAGER_CATERING</v>
          </cell>
          <cell r="C907">
            <v>113293</v>
          </cell>
          <cell r="D907" t="str">
            <v>OVERHEADS  FRT REGIONAL TAX MANAGER_ADMIN COST</v>
          </cell>
          <cell r="E907">
            <v>415002</v>
          </cell>
          <cell r="F907">
            <v>4150</v>
          </cell>
          <cell r="G907" t="str">
            <v>G&amp;A</v>
          </cell>
          <cell r="H907" t="str">
            <v>BASE JV</v>
          </cell>
          <cell r="I907" t="str">
            <v>FINANCE</v>
          </cell>
          <cell r="J907" t="str">
            <v>FINANCE</v>
          </cell>
          <cell r="K907" t="str">
            <v>Tax Manager UK, Africa and Middle East</v>
          </cell>
          <cell r="L907" t="str">
            <v>Tax Lead Nigeria</v>
          </cell>
          <cell r="M907" t="str">
            <v>CHIGBO ENENMO</v>
          </cell>
          <cell r="N907" t="str">
            <v>FINANCE</v>
          </cell>
          <cell r="O907" t="str">
            <v>AJILIMA- ISAAC, HAWA</v>
          </cell>
          <cell r="P907" t="str">
            <v>ROTIMI.KUSHANU@SHELL.COM</v>
          </cell>
          <cell r="Q907" t="str">
            <v>OPEX</v>
          </cell>
          <cell r="R907" t="str">
            <v>OPEX</v>
          </cell>
          <cell r="S907" t="str">
            <v>NON SAL</v>
          </cell>
          <cell r="T907" t="str">
            <v>N/A</v>
          </cell>
          <cell r="U907" t="str">
            <v>N/A</v>
          </cell>
          <cell r="V907" t="str">
            <v>N/A</v>
          </cell>
          <cell r="W907" t="str">
            <v>P236.06 Finance and Taxation</v>
          </cell>
          <cell r="X907" t="str">
            <v>S7200 Services</v>
          </cell>
          <cell r="Y907" t="str">
            <v>A2340 Overhead</v>
          </cell>
          <cell r="AB907">
            <v>0</v>
          </cell>
          <cell r="AC907">
            <v>0</v>
          </cell>
          <cell r="AD907">
            <v>0</v>
          </cell>
        </row>
        <row r="908">
          <cell r="A908">
            <v>113293</v>
          </cell>
          <cell r="B908" t="str">
            <v>OVERHEADS  FRT REGIONAL TAX MANAGER_ADMIN COST</v>
          </cell>
          <cell r="C908">
            <v>113293</v>
          </cell>
          <cell r="D908" t="str">
            <v>OVERHEADS  FRT REGIONAL TAX MANAGER_ADMIN COST</v>
          </cell>
          <cell r="E908">
            <v>415002</v>
          </cell>
          <cell r="F908">
            <v>4150</v>
          </cell>
          <cell r="G908" t="str">
            <v>G&amp;A</v>
          </cell>
          <cell r="H908" t="str">
            <v>BASE JV</v>
          </cell>
          <cell r="I908" t="str">
            <v>FINANCE</v>
          </cell>
          <cell r="J908" t="str">
            <v>FINANCE</v>
          </cell>
          <cell r="K908" t="str">
            <v>Tax Manager UK, Africa and Middle East</v>
          </cell>
          <cell r="L908" t="str">
            <v>Tax Lead Nigeria</v>
          </cell>
          <cell r="M908" t="str">
            <v>CHIGBO ENENMO</v>
          </cell>
          <cell r="N908" t="str">
            <v>FINANCE</v>
          </cell>
          <cell r="O908" t="str">
            <v>AJILIMA- ISAAC, HAWA</v>
          </cell>
          <cell r="P908" t="str">
            <v>ROTIMI.KUSHANU@SHELL.COM</v>
          </cell>
          <cell r="Q908" t="str">
            <v>OPEX</v>
          </cell>
          <cell r="R908" t="str">
            <v>OPEX</v>
          </cell>
          <cell r="S908" t="str">
            <v>NON SAL</v>
          </cell>
          <cell r="T908" t="str">
            <v>N/A</v>
          </cell>
          <cell r="U908" t="str">
            <v>N/A</v>
          </cell>
          <cell r="V908" t="str">
            <v>C_OPSE_OIL_Z11</v>
          </cell>
          <cell r="W908" t="str">
            <v>P236.06 Finance and Taxation</v>
          </cell>
          <cell r="X908" t="str">
            <v>S7200 Services</v>
          </cell>
          <cell r="Y908" t="str">
            <v>A2340 Overhead</v>
          </cell>
          <cell r="AB908">
            <v>603024.9137151608</v>
          </cell>
          <cell r="AC908">
            <v>728.89100000000008</v>
          </cell>
          <cell r="AD908">
            <v>2706.0218646398716</v>
          </cell>
        </row>
        <row r="909">
          <cell r="A909">
            <v>113294</v>
          </cell>
          <cell r="B909" t="str">
            <v>OVERHEADS FRT REGIONAL TAX MANAGER_CONSULTANCY</v>
          </cell>
          <cell r="C909">
            <v>113293</v>
          </cell>
          <cell r="D909" t="str">
            <v>OVERHEADS  FRT REGIONAL TAX MANAGER_ADMIN COST</v>
          </cell>
          <cell r="E909">
            <v>415002</v>
          </cell>
          <cell r="F909">
            <v>4150</v>
          </cell>
          <cell r="G909" t="str">
            <v>G&amp;A</v>
          </cell>
          <cell r="H909" t="str">
            <v>BASE JV</v>
          </cell>
          <cell r="I909" t="str">
            <v>FINANCE</v>
          </cell>
          <cell r="J909" t="str">
            <v>FINANCE</v>
          </cell>
          <cell r="K909" t="str">
            <v>Tax Manager UK, Africa and Middle East</v>
          </cell>
          <cell r="L909" t="str">
            <v>Tax Lead Nigeria</v>
          </cell>
          <cell r="M909" t="str">
            <v>CHIGBO ENENMO</v>
          </cell>
          <cell r="N909" t="str">
            <v>FINANCE</v>
          </cell>
          <cell r="O909" t="str">
            <v>AJILIMA- ISAAC, HAWA</v>
          </cell>
          <cell r="P909" t="str">
            <v>ROTIMI.KUSHANU@SHELL.COM</v>
          </cell>
          <cell r="Q909" t="str">
            <v>OPEX</v>
          </cell>
          <cell r="R909" t="str">
            <v>OPEX</v>
          </cell>
          <cell r="S909" t="str">
            <v>NON SAL</v>
          </cell>
          <cell r="T909" t="str">
            <v>N/A</v>
          </cell>
          <cell r="U909" t="str">
            <v>N/A</v>
          </cell>
          <cell r="V909" t="str">
            <v>C_OPSE_OIL_Z11</v>
          </cell>
          <cell r="W909" t="str">
            <v>P236.06 Finance and Taxation</v>
          </cell>
          <cell r="X909" t="str">
            <v>S7200 Services</v>
          </cell>
          <cell r="Y909" t="str">
            <v>A2340 Overhead</v>
          </cell>
          <cell r="AB909">
            <v>0</v>
          </cell>
          <cell r="AC909">
            <v>500</v>
          </cell>
          <cell r="AD909">
            <v>500</v>
          </cell>
        </row>
        <row r="910">
          <cell r="A910">
            <v>108968</v>
          </cell>
          <cell r="B910" t="str">
            <v xml:space="preserve">REGIONAL SECURITY MANAGER SSA TEAM      </v>
          </cell>
          <cell r="C910">
            <v>113298</v>
          </cell>
          <cell r="D910" t="str">
            <v>OVERHEADS, CORPORATE SECURITY-ENTERTAINMENT</v>
          </cell>
          <cell r="E910">
            <v>415007</v>
          </cell>
          <cell r="F910">
            <v>4150</v>
          </cell>
          <cell r="G910" t="str">
            <v>PMM</v>
          </cell>
          <cell r="H910" t="str">
            <v>BASE JV</v>
          </cell>
          <cell r="I910" t="str">
            <v>CC &amp; MD</v>
          </cell>
          <cell r="J910" t="str">
            <v>SECURITY</v>
          </cell>
          <cell r="K910" t="str">
            <v>General Manager, Security</v>
          </cell>
          <cell r="L910" t="str">
            <v>Head Security Strategy Planning &amp; Capabi</v>
          </cell>
          <cell r="M910" t="str">
            <v>CHIGBO ENENMO</v>
          </cell>
          <cell r="N910" t="str">
            <v>SECURITY</v>
          </cell>
          <cell r="O910" t="str">
            <v>OLOWOLAGBA, SUNKANMI</v>
          </cell>
          <cell r="P910" t="str">
            <v>GILDA.CHIME@SHELL.COM</v>
          </cell>
          <cell r="Q910" t="str">
            <v>OPEX</v>
          </cell>
          <cell r="R910" t="str">
            <v>OPEX</v>
          </cell>
          <cell r="S910" t="str">
            <v>NON SAL</v>
          </cell>
          <cell r="T910" t="str">
            <v>N/A</v>
          </cell>
          <cell r="U910" t="str">
            <v>N/A</v>
          </cell>
          <cell r="V910" t="str">
            <v>N/A</v>
          </cell>
          <cell r="W910" t="str">
            <v>P236.02 HSE</v>
          </cell>
          <cell r="X910" t="str">
            <v>S7200 Services</v>
          </cell>
          <cell r="Y910" t="str">
            <v>A2340 Overhead</v>
          </cell>
          <cell r="AB910">
            <v>0</v>
          </cell>
          <cell r="AC910">
            <v>0</v>
          </cell>
          <cell r="AD910">
            <v>0</v>
          </cell>
        </row>
        <row r="911">
          <cell r="A911">
            <v>113298</v>
          </cell>
          <cell r="B911" t="str">
            <v>OVERHEADS, PNCFSC CORPORATE SECURITY - ENTERTAINMENT</v>
          </cell>
          <cell r="C911">
            <v>113298</v>
          </cell>
          <cell r="D911" t="str">
            <v>OVERHEADS, CORPORATE SECURITY-ENTERTAINMENT</v>
          </cell>
          <cell r="E911">
            <v>415007</v>
          </cell>
          <cell r="F911">
            <v>4150</v>
          </cell>
          <cell r="G911" t="str">
            <v>PMM</v>
          </cell>
          <cell r="H911" t="str">
            <v>BASE JV</v>
          </cell>
          <cell r="I911" t="str">
            <v>CC &amp; MD</v>
          </cell>
          <cell r="J911" t="str">
            <v>SECURITY</v>
          </cell>
          <cell r="K911" t="str">
            <v>General Manager, Security</v>
          </cell>
          <cell r="L911" t="str">
            <v>Head Security Strategy Planning &amp; Capabi</v>
          </cell>
          <cell r="M911" t="str">
            <v>CHIGBO ENENMO</v>
          </cell>
          <cell r="N911" t="str">
            <v>SECURITY</v>
          </cell>
          <cell r="O911" t="str">
            <v>OLOWOLAGBA, SUNKANMI</v>
          </cell>
          <cell r="P911" t="str">
            <v>GILDA.CHIME@SHELL.COM</v>
          </cell>
          <cell r="Q911" t="str">
            <v>OPEX</v>
          </cell>
          <cell r="R911" t="str">
            <v>OPEX</v>
          </cell>
          <cell r="S911" t="str">
            <v>NON SAL</v>
          </cell>
          <cell r="T911" t="str">
            <v>N/A</v>
          </cell>
          <cell r="U911" t="str">
            <v>N/A</v>
          </cell>
          <cell r="V911" t="str">
            <v>C_OPSE_OIL_Z11</v>
          </cell>
          <cell r="W911" t="str">
            <v>P231 Production Operations</v>
          </cell>
          <cell r="X911" t="str">
            <v>S7200 Services</v>
          </cell>
          <cell r="Y911" t="str">
            <v>A2110 Production Operations</v>
          </cell>
          <cell r="AB911">
            <v>7712400</v>
          </cell>
          <cell r="AC911">
            <v>0</v>
          </cell>
          <cell r="AD911">
            <v>25286</v>
          </cell>
        </row>
        <row r="912">
          <cell r="A912">
            <v>101428</v>
          </cell>
          <cell r="B912" t="str">
            <v>FSE  Market and Trade Hydrocarbons</v>
          </cell>
          <cell r="C912">
            <v>113302</v>
          </cell>
          <cell r="D912" t="str">
            <v>OVERHEADS FSE CORPORATE SHIPPING AND EXPORT_ADMIN COST</v>
          </cell>
          <cell r="E912">
            <v>415002</v>
          </cell>
          <cell r="F912">
            <v>4150</v>
          </cell>
          <cell r="G912" t="str">
            <v>PMM</v>
          </cell>
          <cell r="H912" t="str">
            <v>BASE JV</v>
          </cell>
          <cell r="I912" t="str">
            <v>FINANCE</v>
          </cell>
          <cell r="J912" t="str">
            <v>FINANCE</v>
          </cell>
          <cell r="K912" t="str">
            <v>Corporate Shipping &amp; Export Manager</v>
          </cell>
          <cell r="L912" t="str">
            <v>Corporate Shipping &amp; Export Manager</v>
          </cell>
          <cell r="M912" t="str">
            <v>CHIGBO ENENMO</v>
          </cell>
          <cell r="N912" t="str">
            <v>FINANCE</v>
          </cell>
          <cell r="O912" t="str">
            <v>AJILIMA- ISAAC, HAWA</v>
          </cell>
          <cell r="P912" t="str">
            <v>OLANIYI.OLADEPO@SHELL.COM</v>
          </cell>
          <cell r="Q912" t="str">
            <v>OPEX</v>
          </cell>
          <cell r="R912" t="str">
            <v>OPEX</v>
          </cell>
          <cell r="S912" t="str">
            <v>NON SAL</v>
          </cell>
          <cell r="T912" t="str">
            <v>N/A</v>
          </cell>
          <cell r="U912" t="str">
            <v>N/A</v>
          </cell>
          <cell r="V912" t="str">
            <v>C_OPSE_OIL_Z11</v>
          </cell>
          <cell r="W912" t="str">
            <v>P236.06 Finance and Taxation</v>
          </cell>
          <cell r="X912" t="str">
            <v>S7200 Services</v>
          </cell>
          <cell r="Y912" t="str">
            <v>A2340 Overhead</v>
          </cell>
          <cell r="AB912">
            <v>0</v>
          </cell>
          <cell r="AC912">
            <v>0</v>
          </cell>
          <cell r="AD912">
            <v>0</v>
          </cell>
        </row>
        <row r="913">
          <cell r="A913">
            <v>113212</v>
          </cell>
          <cell r="B913" t="str">
            <v>OVERHEADS FSE CORPORATE SHIPPING AND EXPORT_CATERING</v>
          </cell>
          <cell r="C913">
            <v>113302</v>
          </cell>
          <cell r="D913" t="str">
            <v>OVERHEADS FSE CORPORATE SHIPPING AND EXPORT_ADMIN COST</v>
          </cell>
          <cell r="E913">
            <v>415002</v>
          </cell>
          <cell r="F913">
            <v>4150</v>
          </cell>
          <cell r="G913" t="str">
            <v>G&amp;A</v>
          </cell>
          <cell r="H913" t="str">
            <v>BASE JV</v>
          </cell>
          <cell r="I913" t="str">
            <v>FINANCE</v>
          </cell>
          <cell r="J913" t="str">
            <v>FINANCE</v>
          </cell>
          <cell r="K913" t="str">
            <v>Corporate Shipping &amp; Export Manager</v>
          </cell>
          <cell r="L913" t="str">
            <v>Corporate Shipping &amp; Export Manager</v>
          </cell>
          <cell r="M913" t="str">
            <v>CHIGBO ENENMO</v>
          </cell>
          <cell r="N913" t="str">
            <v>FINANCE</v>
          </cell>
          <cell r="O913" t="str">
            <v>AJILIMA- ISAAC, HAWA</v>
          </cell>
          <cell r="P913" t="str">
            <v>OLANIYI.OLADEPO@SHELL.COM</v>
          </cell>
          <cell r="Q913" t="str">
            <v>OPEX</v>
          </cell>
          <cell r="R913" t="str">
            <v>OPEX</v>
          </cell>
          <cell r="S913" t="str">
            <v>NON SAL</v>
          </cell>
          <cell r="T913" t="str">
            <v>N/A</v>
          </cell>
          <cell r="U913" t="str">
            <v>N/A</v>
          </cell>
          <cell r="V913" t="str">
            <v>N/A</v>
          </cell>
          <cell r="W913" t="str">
            <v>P236.06 Finance and Taxation</v>
          </cell>
          <cell r="X913" t="str">
            <v>S7200 Services</v>
          </cell>
          <cell r="Y913" t="str">
            <v>A2340 Overhead</v>
          </cell>
          <cell r="AB913">
            <v>0</v>
          </cell>
          <cell r="AC913">
            <v>0</v>
          </cell>
          <cell r="AD913">
            <v>0</v>
          </cell>
        </row>
        <row r="914">
          <cell r="A914">
            <v>113302</v>
          </cell>
          <cell r="B914" t="str">
            <v>OVERHEADS FSE CORPORATE SHIPPING AND EXPORT_ADMIN COST</v>
          </cell>
          <cell r="C914">
            <v>113302</v>
          </cell>
          <cell r="D914" t="str">
            <v>OVERHEADS FSE CORPORATE SHIPPING AND EXPORT_ADMIN COST</v>
          </cell>
          <cell r="E914">
            <v>415002</v>
          </cell>
          <cell r="F914">
            <v>4150</v>
          </cell>
          <cell r="G914" t="str">
            <v>G&amp;A</v>
          </cell>
          <cell r="H914" t="str">
            <v>BASE JV</v>
          </cell>
          <cell r="I914" t="str">
            <v>FINANCE</v>
          </cell>
          <cell r="J914" t="str">
            <v>FINANCE</v>
          </cell>
          <cell r="K914" t="str">
            <v>Corporate Shipping &amp; Export Manager</v>
          </cell>
          <cell r="L914" t="str">
            <v>Corporate Shipping &amp; Export Manager</v>
          </cell>
          <cell r="M914" t="str">
            <v>CHIGBO ENENMO</v>
          </cell>
          <cell r="N914" t="str">
            <v>FINANCE</v>
          </cell>
          <cell r="O914" t="str">
            <v>AJILIMA- ISAAC, HAWA</v>
          </cell>
          <cell r="P914" t="str">
            <v>OLANIYI.OLADEPO@SHELL.COM</v>
          </cell>
          <cell r="Q914" t="str">
            <v>OPEX</v>
          </cell>
          <cell r="R914" t="str">
            <v>OPEX</v>
          </cell>
          <cell r="S914" t="str">
            <v>NON SAL</v>
          </cell>
          <cell r="T914" t="str">
            <v>N/A</v>
          </cell>
          <cell r="U914" t="str">
            <v>N/A</v>
          </cell>
          <cell r="V914" t="str">
            <v>C_OPSE_OIL_Z11</v>
          </cell>
          <cell r="W914" t="str">
            <v>P236.06 Finance and Taxation</v>
          </cell>
          <cell r="X914" t="str">
            <v>S7200 Services</v>
          </cell>
          <cell r="Y914" t="str">
            <v>A2340 Overhead</v>
          </cell>
          <cell r="AB914">
            <v>5620500</v>
          </cell>
          <cell r="AC914">
            <v>1200</v>
          </cell>
          <cell r="AD914">
            <v>19627.868852459018</v>
          </cell>
        </row>
        <row r="915">
          <cell r="A915">
            <v>100507</v>
          </cell>
          <cell r="B915" t="str">
            <v xml:space="preserve">PTW COMMUNITY AFFAIRS                   </v>
          </cell>
          <cell r="C915">
            <v>113314</v>
          </cell>
          <cell r="D915" t="str">
            <v>PTW COMMUNITY RELATIONS - HSE (CD - CULTURAL/SOCIAL/COMMERCE )</v>
          </cell>
          <cell r="E915">
            <v>415008</v>
          </cell>
          <cell r="F915">
            <v>4150</v>
          </cell>
          <cell r="G915" t="str">
            <v>CDPA</v>
          </cell>
          <cell r="H915" t="str">
            <v>BASE JV</v>
          </cell>
          <cell r="I915" t="str">
            <v>PRODUCTION</v>
          </cell>
          <cell r="J915" t="str">
            <v>PRODUCTION</v>
          </cell>
          <cell r="K915" t="str">
            <v>Asset Manager, Swamp West Hub</v>
          </cell>
          <cell r="L915" t="str">
            <v>Forcados Terminal Installation Manager</v>
          </cell>
          <cell r="M915" t="str">
            <v>IRETI OMOTOSO</v>
          </cell>
          <cell r="N915" t="str">
            <v>PRODUCTION</v>
          </cell>
          <cell r="O915" t="str">
            <v>MBANEFO, DUBEM</v>
          </cell>
          <cell r="P915" t="str">
            <v>OTODE.EMAGBETERE@SHELL.COM</v>
          </cell>
          <cell r="Q915" t="str">
            <v>OPEX</v>
          </cell>
          <cell r="R915" t="str">
            <v>OPEX</v>
          </cell>
          <cell r="S915" t="str">
            <v>NON SAL</v>
          </cell>
          <cell r="T915" t="str">
            <v>N/A</v>
          </cell>
          <cell r="U915" t="str">
            <v>N/A</v>
          </cell>
          <cell r="V915" t="str">
            <v>N/A</v>
          </cell>
          <cell r="W915" t="str">
            <v>P236.08 Overhead (SCD)</v>
          </cell>
          <cell r="X915" t="str">
            <v>S7200 Services</v>
          </cell>
          <cell r="Y915" t="str">
            <v>A2340 Overhead</v>
          </cell>
          <cell r="AB915">
            <v>0</v>
          </cell>
          <cell r="AC915">
            <v>0</v>
          </cell>
          <cell r="AD915">
            <v>0</v>
          </cell>
        </row>
        <row r="916">
          <cell r="A916">
            <v>113314</v>
          </cell>
          <cell r="B916" t="str">
            <v>PTW COMMUNITY RELATIONS</v>
          </cell>
          <cell r="C916">
            <v>113314</v>
          </cell>
          <cell r="D916" t="str">
            <v>PTW COMMUNITY RELATIONS - HSE (CD - CULTURAL/SOCIAL/COMMERCE )</v>
          </cell>
          <cell r="E916">
            <v>415008</v>
          </cell>
          <cell r="F916">
            <v>4150</v>
          </cell>
          <cell r="G916" t="str">
            <v>CDPA</v>
          </cell>
          <cell r="H916" t="str">
            <v>BASE JV</v>
          </cell>
          <cell r="I916" t="str">
            <v>PRODUCTION</v>
          </cell>
          <cell r="J916" t="str">
            <v>PRODUCTION</v>
          </cell>
          <cell r="K916" t="str">
            <v>Asset Manager, Swamp West Hub</v>
          </cell>
          <cell r="L916" t="str">
            <v>Forcados Terminal Installation Manager</v>
          </cell>
          <cell r="M916" t="str">
            <v>IRETI OMOTOSO</v>
          </cell>
          <cell r="N916" t="str">
            <v>PRODUCTION</v>
          </cell>
          <cell r="O916" t="str">
            <v>MBANEFO, DUBEM</v>
          </cell>
          <cell r="P916" t="str">
            <v>OTODE.EMAGBETERE@SHELL.COM</v>
          </cell>
          <cell r="Q916" t="str">
            <v>OPEX</v>
          </cell>
          <cell r="R916" t="str">
            <v>OPEX</v>
          </cell>
          <cell r="S916" t="str">
            <v>NON SAL</v>
          </cell>
          <cell r="T916" t="str">
            <v>N/A</v>
          </cell>
          <cell r="U916" t="str">
            <v>N/A</v>
          </cell>
          <cell r="V916" t="str">
            <v>C_OPSE_OIL_Z11</v>
          </cell>
          <cell r="W916" t="str">
            <v>P231 Production Operations</v>
          </cell>
          <cell r="X916" t="str">
            <v>S7200 Services</v>
          </cell>
          <cell r="Y916" t="str">
            <v>A2110 Production Operations</v>
          </cell>
          <cell r="AB916">
            <v>126910000.00000001</v>
          </cell>
          <cell r="AC916">
            <v>0</v>
          </cell>
          <cell r="AD916">
            <v>416098.36065573775</v>
          </cell>
        </row>
        <row r="917">
          <cell r="A917">
            <v>113316</v>
          </cell>
          <cell r="B917" t="str">
            <v>PWB COMMUNITY RELATIONS</v>
          </cell>
          <cell r="C917">
            <v>113316</v>
          </cell>
          <cell r="D917" t="str">
            <v>PWB COMMUNITY RELATIONS - LOGISTICS (CD - CULTURAL/SOCIAL/COMMERCE )</v>
          </cell>
          <cell r="E917">
            <v>415008</v>
          </cell>
          <cell r="F917">
            <v>4150</v>
          </cell>
          <cell r="G917" t="str">
            <v>CDPA</v>
          </cell>
          <cell r="H917" t="str">
            <v>BASE JV</v>
          </cell>
          <cell r="I917" t="str">
            <v>PRODUCTION</v>
          </cell>
          <cell r="J917" t="str">
            <v>PRODUCTION</v>
          </cell>
          <cell r="K917" t="str">
            <v>Asset Manager, Swamp West Hub</v>
          </cell>
          <cell r="L917" t="str">
            <v>Asset Management Integration Lead</v>
          </cell>
          <cell r="M917" t="str">
            <v>IRETI OMOTOSO</v>
          </cell>
          <cell r="N917" t="str">
            <v>PRODUCTION</v>
          </cell>
          <cell r="O917" t="str">
            <v>COOKEY, GABRIEL</v>
          </cell>
          <cell r="P917" t="str">
            <v>OWHOTEMU.AWARITEFE@SHELL.COM</v>
          </cell>
          <cell r="Q917" t="str">
            <v>OPEX</v>
          </cell>
          <cell r="R917" t="str">
            <v>OPEX</v>
          </cell>
          <cell r="S917" t="str">
            <v>NON SAL</v>
          </cell>
          <cell r="T917" t="str">
            <v>N/A</v>
          </cell>
          <cell r="U917" t="str">
            <v>N/A</v>
          </cell>
          <cell r="V917" t="str">
            <v>C_OPSE_OIL_Z11</v>
          </cell>
          <cell r="W917" t="str">
            <v>P231 Production Operations</v>
          </cell>
          <cell r="X917" t="str">
            <v>S7200 Services</v>
          </cell>
          <cell r="Y917" t="str">
            <v>A2110 Production Operations</v>
          </cell>
          <cell r="AB917">
            <v>54169500</v>
          </cell>
          <cell r="AC917">
            <v>0</v>
          </cell>
          <cell r="AD917">
            <v>177604.9180327869</v>
          </cell>
        </row>
        <row r="918">
          <cell r="A918" t="str">
            <v>O.NG.PCW.NTF.CRC.71300</v>
          </cell>
          <cell r="B918" t="str">
            <v>PCW NORTH BANK F/S FACIL  COMMUNITY RELATIONS</v>
          </cell>
          <cell r="C918">
            <v>113316</v>
          </cell>
          <cell r="D918" t="str">
            <v>PWB COMMUNITY RELATIONS - LOGISTICS (CD - CULTURAL/SOCIAL/COMMERCE )</v>
          </cell>
          <cell r="E918">
            <v>415008</v>
          </cell>
          <cell r="F918">
            <v>4150</v>
          </cell>
          <cell r="G918" t="str">
            <v>CDPA</v>
          </cell>
          <cell r="H918" t="str">
            <v>BASE JV</v>
          </cell>
          <cell r="I918" t="str">
            <v>PRODUCTION</v>
          </cell>
          <cell r="J918" t="str">
            <v>PRODUCTION</v>
          </cell>
          <cell r="K918" t="str">
            <v>Asset Manager, Swamp West Hub</v>
          </cell>
          <cell r="L918" t="str">
            <v>Asset Management Integration Lead</v>
          </cell>
          <cell r="M918" t="str">
            <v>IRETI OMOTOSO</v>
          </cell>
          <cell r="N918" t="str">
            <v>PRODUCTION</v>
          </cell>
          <cell r="O918" t="str">
            <v>COOKEY, GABRIEL</v>
          </cell>
          <cell r="P918" t="str">
            <v>OWHOTEMU.AWARITEFE@SHELL.COM</v>
          </cell>
          <cell r="Q918" t="str">
            <v>OPEX</v>
          </cell>
          <cell r="R918" t="str">
            <v>OPEX</v>
          </cell>
          <cell r="S918" t="str">
            <v>NON SAL</v>
          </cell>
          <cell r="T918" t="str">
            <v>N/A</v>
          </cell>
          <cell r="U918" t="str">
            <v>N/A</v>
          </cell>
          <cell r="V918" t="str">
            <v>N/A</v>
          </cell>
          <cell r="W918" t="str">
            <v>P231 Production Operations</v>
          </cell>
          <cell r="X918" t="str">
            <v>S7200 Services</v>
          </cell>
          <cell r="Y918" t="str">
            <v>A2110 Production Operations</v>
          </cell>
          <cell r="AB918">
            <v>0</v>
          </cell>
          <cell r="AC918">
            <v>0</v>
          </cell>
          <cell r="AD918">
            <v>0</v>
          </cell>
        </row>
        <row r="919">
          <cell r="A919" t="str">
            <v>O.NG.PCW.YKF.CRC.71300</v>
          </cell>
          <cell r="B919" t="str">
            <v>PCW YOKRI F/S FACIL  COMMUNITY RELATIONS</v>
          </cell>
          <cell r="C919">
            <v>113316</v>
          </cell>
          <cell r="D919" t="str">
            <v>PWB COMMUNITY RELATIONS - LOGISTICS (CD - CULTURAL/SOCIAL/COMMERCE )</v>
          </cell>
          <cell r="E919">
            <v>415008</v>
          </cell>
          <cell r="F919">
            <v>4150</v>
          </cell>
          <cell r="G919" t="str">
            <v>CDPA</v>
          </cell>
          <cell r="H919" t="str">
            <v>BASE JV</v>
          </cell>
          <cell r="I919" t="str">
            <v>PRODUCTION</v>
          </cell>
          <cell r="J919" t="str">
            <v>PRODUCTION</v>
          </cell>
          <cell r="K919" t="str">
            <v>Asset Manager, Swamp West Hub</v>
          </cell>
          <cell r="L919" t="str">
            <v>Asset Management Integration Lead</v>
          </cell>
          <cell r="M919" t="str">
            <v>IRETI OMOTOSO</v>
          </cell>
          <cell r="N919" t="str">
            <v>PRODUCTION</v>
          </cell>
          <cell r="O919" t="str">
            <v>COOKEY, GABRIEL</v>
          </cell>
          <cell r="P919" t="str">
            <v>OWHOTEMU.AWARITEFE@SHELL.COM</v>
          </cell>
          <cell r="Q919" t="str">
            <v>OPEX</v>
          </cell>
          <cell r="R919" t="str">
            <v>OPEX</v>
          </cell>
          <cell r="S919" t="str">
            <v>NON SAL</v>
          </cell>
          <cell r="T919" t="str">
            <v>N/A</v>
          </cell>
          <cell r="U919" t="str">
            <v>N/A</v>
          </cell>
          <cell r="V919" t="str">
            <v>N/A</v>
          </cell>
          <cell r="W919" t="str">
            <v>P231 Production Operations</v>
          </cell>
          <cell r="X919" t="str">
            <v>S7200 Services</v>
          </cell>
          <cell r="Y919" t="str">
            <v>A2110 Production Operations</v>
          </cell>
          <cell r="AB919">
            <v>0</v>
          </cell>
          <cell r="AC919">
            <v>0</v>
          </cell>
          <cell r="AD919">
            <v>0</v>
          </cell>
        </row>
        <row r="920">
          <cell r="A920">
            <v>101258</v>
          </cell>
          <cell r="B920" t="str">
            <v>SALS&amp;WAGESEA</v>
          </cell>
          <cell r="C920">
            <v>113323</v>
          </cell>
          <cell r="D920" t="str">
            <v>TRAVELS &amp; HOTEL - EA</v>
          </cell>
          <cell r="E920">
            <v>415002</v>
          </cell>
          <cell r="F920">
            <v>4150</v>
          </cell>
          <cell r="G920" t="str">
            <v>G&amp;A</v>
          </cell>
          <cell r="H920" t="str">
            <v>BASE JV</v>
          </cell>
          <cell r="I920" t="str">
            <v>PRODUCTION</v>
          </cell>
          <cell r="J920" t="str">
            <v>PRODUCTION</v>
          </cell>
          <cell r="K920" t="str">
            <v>Asset Manager, EA Hub</v>
          </cell>
          <cell r="L920" t="str">
            <v>Asset Management Integration Lead</v>
          </cell>
          <cell r="M920" t="str">
            <v>IRETI OMOTOSO</v>
          </cell>
          <cell r="N920" t="str">
            <v>PRODUCTION</v>
          </cell>
          <cell r="O920" t="str">
            <v>OLUMIDE, VICTORIA</v>
          </cell>
          <cell r="P920" t="str">
            <v>OGBONNA.NWACHI@SHELL.COM</v>
          </cell>
          <cell r="Q920" t="str">
            <v>OPEX</v>
          </cell>
          <cell r="R920" t="str">
            <v>OPEX</v>
          </cell>
          <cell r="S920" t="str">
            <v>NON SAL</v>
          </cell>
          <cell r="T920" t="str">
            <v>N/A</v>
          </cell>
          <cell r="U920" t="str">
            <v>N/A</v>
          </cell>
          <cell r="V920" t="str">
            <v>N/A</v>
          </cell>
          <cell r="W920" t="str">
            <v>P231 Production Operations</v>
          </cell>
          <cell r="X920" t="str">
            <v>S7200 Services</v>
          </cell>
          <cell r="Y920" t="str">
            <v>A2110 Production Operations</v>
          </cell>
          <cell r="AB920">
            <v>0</v>
          </cell>
          <cell r="AC920">
            <v>0</v>
          </cell>
          <cell r="AD920">
            <v>0</v>
          </cell>
        </row>
        <row r="921">
          <cell r="A921">
            <v>113323</v>
          </cell>
          <cell r="B921" t="str">
            <v>GPO GENERAL OH - MANAGE COMPANY BUSINESS</v>
          </cell>
          <cell r="C921">
            <v>113323</v>
          </cell>
          <cell r="D921" t="str">
            <v>TRAVELS &amp; HOTEL - EA</v>
          </cell>
          <cell r="E921">
            <v>415002</v>
          </cell>
          <cell r="F921">
            <v>4150</v>
          </cell>
          <cell r="G921" t="str">
            <v>G&amp;A</v>
          </cell>
          <cell r="H921" t="str">
            <v>BASE JV</v>
          </cell>
          <cell r="I921" t="str">
            <v>PRODUCTION</v>
          </cell>
          <cell r="J921" t="str">
            <v>PRODUCTION</v>
          </cell>
          <cell r="K921" t="str">
            <v>Asset Manager, EA Hub</v>
          </cell>
          <cell r="L921" t="str">
            <v>Asset Management Integration Lead</v>
          </cell>
          <cell r="M921" t="str">
            <v>IRETI OMOTOSO</v>
          </cell>
          <cell r="N921" t="str">
            <v>PRODUCTION</v>
          </cell>
          <cell r="O921" t="str">
            <v>OLUMIDE, VICTORIA</v>
          </cell>
          <cell r="P921" t="str">
            <v>OGBONNA.NWACHI@SHELL.COM</v>
          </cell>
          <cell r="Q921" t="str">
            <v>OPEX</v>
          </cell>
          <cell r="R921" t="str">
            <v>OPEX</v>
          </cell>
          <cell r="S921" t="str">
            <v>NON SAL</v>
          </cell>
          <cell r="T921" t="str">
            <v>N/A</v>
          </cell>
          <cell r="U921" t="str">
            <v>N/A</v>
          </cell>
          <cell r="V921" t="str">
            <v>N_EAZZ_OFS_N01</v>
          </cell>
          <cell r="W921" t="str">
            <v>P231 Production Operations</v>
          </cell>
          <cell r="X921" t="str">
            <v>S7200 Services</v>
          </cell>
          <cell r="Y921" t="str">
            <v>A2110 Production Operations</v>
          </cell>
          <cell r="AB921">
            <v>46620000</v>
          </cell>
          <cell r="AC921">
            <v>60000</v>
          </cell>
          <cell r="AD921">
            <v>212852.45901639343</v>
          </cell>
        </row>
        <row r="922">
          <cell r="A922">
            <v>101330</v>
          </cell>
          <cell r="B922" t="str">
            <v xml:space="preserve">ITG CORPORATE MGT SYSTEM                </v>
          </cell>
          <cell r="C922">
            <v>113325</v>
          </cell>
          <cell r="D922" t="str">
            <v>OVERHEADS, ITG INFORMATION TECHNOLOGY MANAGER - ADMIN SERVICES COST</v>
          </cell>
          <cell r="E922">
            <v>415002</v>
          </cell>
          <cell r="F922">
            <v>4150</v>
          </cell>
          <cell r="G922" t="str">
            <v>G&amp;A</v>
          </cell>
          <cell r="H922" t="str">
            <v>BASE JV</v>
          </cell>
          <cell r="I922" t="str">
            <v>FINANCE</v>
          </cell>
          <cell r="J922" t="str">
            <v>IM &amp; IT</v>
          </cell>
          <cell r="K922" t="str">
            <v>IM&amp;IT Manager Nigeria &amp; Gabon</v>
          </cell>
          <cell r="L922" t="str">
            <v>JV Interface Manager</v>
          </cell>
          <cell r="M922" t="str">
            <v>CHIGBO ENENMO</v>
          </cell>
          <cell r="N922" t="str">
            <v>FINANCE/IT</v>
          </cell>
          <cell r="O922" t="str">
            <v>ONAMUSI, ADERONKE</v>
          </cell>
          <cell r="P922" t="str">
            <v>kola.oyelowo@shell.com</v>
          </cell>
          <cell r="Q922" t="str">
            <v>OPEX</v>
          </cell>
          <cell r="R922" t="str">
            <v>OPEX</v>
          </cell>
          <cell r="S922" t="str">
            <v>NON SAL</v>
          </cell>
          <cell r="T922" t="str">
            <v>N/A</v>
          </cell>
          <cell r="U922" t="str">
            <v>N/A</v>
          </cell>
          <cell r="V922" t="str">
            <v>N/A</v>
          </cell>
          <cell r="W922" t="str">
            <v>P236.03 IT</v>
          </cell>
          <cell r="X922" t="str">
            <v>S7200 Services</v>
          </cell>
          <cell r="Y922" t="str">
            <v>A2340 Overhead</v>
          </cell>
          <cell r="AB922">
            <v>0</v>
          </cell>
          <cell r="AC922">
            <v>0</v>
          </cell>
          <cell r="AD922">
            <v>0</v>
          </cell>
        </row>
        <row r="923">
          <cell r="A923">
            <v>108541</v>
          </cell>
          <cell r="B923" t="str">
            <v xml:space="preserve">ITG SALARY  APPL SUPPORT SSW.           </v>
          </cell>
          <cell r="C923">
            <v>113325</v>
          </cell>
          <cell r="D923" t="str">
            <v>OVERHEADS, ITG INFORMATION TECHNOLOGY MANAGER - ADMIN SERVICES COST</v>
          </cell>
          <cell r="E923">
            <v>415002</v>
          </cell>
          <cell r="F923">
            <v>4150</v>
          </cell>
          <cell r="G923" t="str">
            <v>G&amp;A</v>
          </cell>
          <cell r="H923" t="str">
            <v>BASE JV</v>
          </cell>
          <cell r="I923" t="str">
            <v>FINANCE</v>
          </cell>
          <cell r="J923" t="str">
            <v>IM &amp; IT</v>
          </cell>
          <cell r="K923" t="str">
            <v>IM&amp;IT Manager Nigeria &amp; Gabon</v>
          </cell>
          <cell r="L923" t="str">
            <v>JV Interface Manager</v>
          </cell>
          <cell r="M923" t="str">
            <v>CHIGBO ENENMO</v>
          </cell>
          <cell r="N923" t="str">
            <v>FINANCE/IT</v>
          </cell>
          <cell r="O923" t="str">
            <v>ONAMUSI, ADERONKE</v>
          </cell>
          <cell r="P923" t="str">
            <v>kola.oyelowo@shell.com</v>
          </cell>
          <cell r="Q923" t="str">
            <v>OPEX</v>
          </cell>
          <cell r="R923" t="str">
            <v>OPEX</v>
          </cell>
          <cell r="S923" t="str">
            <v>NON SAL</v>
          </cell>
          <cell r="T923" t="str">
            <v>N/A</v>
          </cell>
          <cell r="U923" t="str">
            <v>N/A</v>
          </cell>
          <cell r="V923" t="str">
            <v>N/A</v>
          </cell>
          <cell r="W923" t="str">
            <v>P236.03 IT</v>
          </cell>
          <cell r="X923" t="str">
            <v>S7200 Services</v>
          </cell>
          <cell r="Y923" t="str">
            <v>A2340 Overhead</v>
          </cell>
          <cell r="AB923">
            <v>0</v>
          </cell>
          <cell r="AC923">
            <v>0</v>
          </cell>
          <cell r="AD923">
            <v>0</v>
          </cell>
        </row>
        <row r="924">
          <cell r="A924">
            <v>108542</v>
          </cell>
          <cell r="B924" t="str">
            <v>ITG SALARY  BUSINESS SERVICES (BSM)</v>
          </cell>
          <cell r="C924">
            <v>113325</v>
          </cell>
          <cell r="D924" t="str">
            <v>OVERHEADS, ITG INFORMATION TECHNOLOGY MANAGER - ADMIN SERVICES COST</v>
          </cell>
          <cell r="E924">
            <v>415002</v>
          </cell>
          <cell r="F924">
            <v>4150</v>
          </cell>
          <cell r="G924" t="str">
            <v>G&amp;A</v>
          </cell>
          <cell r="H924" t="str">
            <v>BASE JV</v>
          </cell>
          <cell r="I924" t="str">
            <v>FINANCE</v>
          </cell>
          <cell r="J924" t="str">
            <v>IM &amp; IT</v>
          </cell>
          <cell r="K924" t="str">
            <v>IM&amp;IT Manager Nigeria &amp; Gabon</v>
          </cell>
          <cell r="L924" t="str">
            <v>JV Interface Manager</v>
          </cell>
          <cell r="M924" t="str">
            <v>CHIGBO ENENMO</v>
          </cell>
          <cell r="N924" t="str">
            <v>FINANCE/IT</v>
          </cell>
          <cell r="O924" t="str">
            <v>ONAMUSI, ADERONKE</v>
          </cell>
          <cell r="P924" t="str">
            <v>kola.oyelowo@shell.com</v>
          </cell>
          <cell r="Q924" t="str">
            <v>OPEX</v>
          </cell>
          <cell r="R924" t="str">
            <v>OPEX</v>
          </cell>
          <cell r="S924" t="str">
            <v>NON SAL</v>
          </cell>
          <cell r="T924" t="str">
            <v>N/A</v>
          </cell>
          <cell r="U924" t="str">
            <v>N/A</v>
          </cell>
          <cell r="V924" t="str">
            <v>N/A</v>
          </cell>
          <cell r="W924" t="str">
            <v>P236.03 IT</v>
          </cell>
          <cell r="X924" t="str">
            <v>S7200 Services</v>
          </cell>
          <cell r="Y924" t="str">
            <v>A2340 Overhead</v>
          </cell>
          <cell r="AB924">
            <v>0</v>
          </cell>
          <cell r="AC924">
            <v>0</v>
          </cell>
          <cell r="AD924">
            <v>0</v>
          </cell>
        </row>
        <row r="925">
          <cell r="A925">
            <v>108544</v>
          </cell>
          <cell r="B925" t="str">
            <v>ITG SALARY APPL SUPPORT ENG SSA</v>
          </cell>
          <cell r="C925">
            <v>113325</v>
          </cell>
          <cell r="D925" t="str">
            <v>OVERHEADS, ITG INFORMATION TECHNOLOGY MANAGER - ADMIN SERVICES COST</v>
          </cell>
          <cell r="E925">
            <v>415002</v>
          </cell>
          <cell r="F925">
            <v>4150</v>
          </cell>
          <cell r="G925" t="str">
            <v>G&amp;A</v>
          </cell>
          <cell r="H925" t="str">
            <v>BASE JV</v>
          </cell>
          <cell r="I925" t="str">
            <v>FINANCE</v>
          </cell>
          <cell r="J925" t="str">
            <v>IM &amp; IT</v>
          </cell>
          <cell r="K925" t="str">
            <v>IM&amp;IT Manager Nigeria &amp; Gabon</v>
          </cell>
          <cell r="L925" t="str">
            <v>JV Interface Manager</v>
          </cell>
          <cell r="M925" t="str">
            <v>CHIGBO ENENMO</v>
          </cell>
          <cell r="N925" t="str">
            <v>FINANCE/IT</v>
          </cell>
          <cell r="O925" t="str">
            <v>ONAMUSI, ADERONKE</v>
          </cell>
          <cell r="P925" t="str">
            <v>kola.oyelowo@shell.com</v>
          </cell>
          <cell r="Q925" t="str">
            <v>OPEX</v>
          </cell>
          <cell r="R925" t="str">
            <v>OPEX</v>
          </cell>
          <cell r="S925" t="str">
            <v>NON SAL</v>
          </cell>
          <cell r="T925" t="str">
            <v>N/A</v>
          </cell>
          <cell r="U925" t="str">
            <v>N/A</v>
          </cell>
          <cell r="V925" t="str">
            <v>N/A</v>
          </cell>
          <cell r="W925" t="str">
            <v>P236.03 IT</v>
          </cell>
          <cell r="X925" t="str">
            <v>S7200 Services</v>
          </cell>
          <cell r="Y925" t="str">
            <v>A2340 Overhead</v>
          </cell>
          <cell r="AB925">
            <v>0</v>
          </cell>
          <cell r="AC925">
            <v>0</v>
          </cell>
          <cell r="AD925">
            <v>0</v>
          </cell>
        </row>
        <row r="926">
          <cell r="A926">
            <v>108545</v>
          </cell>
          <cell r="B926" t="str">
            <v>ITG SALARY APPL SUPPORT PRODUCTION</v>
          </cell>
          <cell r="C926">
            <v>113325</v>
          </cell>
          <cell r="D926" t="str">
            <v>OVERHEADS, ITG INFORMATION TECHNOLOGY MANAGER - ADMIN SERVICES COST</v>
          </cell>
          <cell r="E926">
            <v>415002</v>
          </cell>
          <cell r="F926">
            <v>4150</v>
          </cell>
          <cell r="G926" t="str">
            <v>G&amp;A</v>
          </cell>
          <cell r="H926" t="str">
            <v>BASE JV</v>
          </cell>
          <cell r="I926" t="str">
            <v>FINANCE</v>
          </cell>
          <cell r="J926" t="str">
            <v>IM &amp; IT</v>
          </cell>
          <cell r="K926" t="str">
            <v>IM&amp;IT Manager Nigeria &amp; Gabon</v>
          </cell>
          <cell r="L926" t="str">
            <v>JV Interface Manager</v>
          </cell>
          <cell r="M926" t="str">
            <v>CHIGBO ENENMO</v>
          </cell>
          <cell r="N926" t="str">
            <v>FINANCE/IT</v>
          </cell>
          <cell r="O926" t="str">
            <v>ONAMUSI, ADERONKE</v>
          </cell>
          <cell r="P926" t="str">
            <v>kola.oyelowo@shell.com</v>
          </cell>
          <cell r="Q926" t="str">
            <v>OPEX</v>
          </cell>
          <cell r="R926" t="str">
            <v>OPEX</v>
          </cell>
          <cell r="S926" t="str">
            <v>NON SAL</v>
          </cell>
          <cell r="T926" t="str">
            <v>N/A</v>
          </cell>
          <cell r="U926" t="str">
            <v>N/A</v>
          </cell>
          <cell r="V926" t="str">
            <v>N/A</v>
          </cell>
          <cell r="W926" t="str">
            <v>P236.03 IT</v>
          </cell>
          <cell r="X926" t="str">
            <v>S7200 Services</v>
          </cell>
          <cell r="Y926" t="str">
            <v>A2340 Overhead</v>
          </cell>
          <cell r="AB926">
            <v>0</v>
          </cell>
          <cell r="AC926">
            <v>0</v>
          </cell>
          <cell r="AD926">
            <v>0</v>
          </cell>
        </row>
        <row r="927">
          <cell r="A927">
            <v>108547</v>
          </cell>
          <cell r="B927" t="str">
            <v>ITG SALARY IT SERVICES AND OPERATION</v>
          </cell>
          <cell r="C927">
            <v>113325</v>
          </cell>
          <cell r="D927" t="str">
            <v>OVERHEADS, ITG INFORMATION TECHNOLOGY MANAGER - ADMIN SERVICES COST</v>
          </cell>
          <cell r="E927">
            <v>415002</v>
          </cell>
          <cell r="F927">
            <v>4150</v>
          </cell>
          <cell r="G927" t="str">
            <v>G&amp;A</v>
          </cell>
          <cell r="H927" t="str">
            <v>BASE JV</v>
          </cell>
          <cell r="I927" t="str">
            <v>FINANCE</v>
          </cell>
          <cell r="J927" t="str">
            <v>IM &amp; IT</v>
          </cell>
          <cell r="K927" t="str">
            <v>IM&amp;IT Manager Nigeria &amp; Gabon</v>
          </cell>
          <cell r="L927" t="str">
            <v>JV Interface Manager</v>
          </cell>
          <cell r="M927" t="str">
            <v>CHIGBO ENENMO</v>
          </cell>
          <cell r="N927" t="str">
            <v>FINANCE/IT</v>
          </cell>
          <cell r="O927" t="str">
            <v>ONAMUSI, ADERONKE</v>
          </cell>
          <cell r="P927" t="str">
            <v>kola.oyelowo@shell.com</v>
          </cell>
          <cell r="Q927" t="str">
            <v>OPEX</v>
          </cell>
          <cell r="R927" t="str">
            <v>OPEX</v>
          </cell>
          <cell r="S927" t="str">
            <v>NON SAL</v>
          </cell>
          <cell r="T927" t="str">
            <v>N/A</v>
          </cell>
          <cell r="U927" t="str">
            <v>N/A</v>
          </cell>
          <cell r="V927" t="str">
            <v>N/A</v>
          </cell>
          <cell r="W927" t="str">
            <v>P236.03 IT</v>
          </cell>
          <cell r="X927" t="str">
            <v>S7200 Services</v>
          </cell>
          <cell r="Y927" t="str">
            <v>A2340 Overhead</v>
          </cell>
          <cell r="AB927">
            <v>0</v>
          </cell>
          <cell r="AC927">
            <v>0</v>
          </cell>
          <cell r="AD927">
            <v>0</v>
          </cell>
        </row>
        <row r="928">
          <cell r="A928">
            <v>110345</v>
          </cell>
          <cell r="B928" t="str">
            <v>ITG SALARY MAJOR PROJECTS CAPITALIZATION</v>
          </cell>
          <cell r="C928">
            <v>113325</v>
          </cell>
          <cell r="D928" t="str">
            <v>OVERHEADS, ITG INFORMATION TECHNOLOGY MANAGER - ADMIN SERVICES COST</v>
          </cell>
          <cell r="E928">
            <v>415002</v>
          </cell>
          <cell r="F928">
            <v>4150</v>
          </cell>
          <cell r="G928" t="str">
            <v>G&amp;A</v>
          </cell>
          <cell r="H928" t="str">
            <v>BASE JV</v>
          </cell>
          <cell r="I928" t="str">
            <v>FINANCE</v>
          </cell>
          <cell r="J928" t="str">
            <v>IM &amp; IT</v>
          </cell>
          <cell r="K928" t="str">
            <v>IM&amp;IT Manager Nigeria &amp; Gabon</v>
          </cell>
          <cell r="L928" t="str">
            <v>JV Interface Manager</v>
          </cell>
          <cell r="M928" t="str">
            <v>CHIGBO ENENMO</v>
          </cell>
          <cell r="N928" t="str">
            <v>FINANCE/IT</v>
          </cell>
          <cell r="O928" t="str">
            <v>ONAMUSI, ADERONKE</v>
          </cell>
          <cell r="P928" t="str">
            <v>kola.oyelowo@shell.com</v>
          </cell>
          <cell r="Q928" t="str">
            <v>OPEX</v>
          </cell>
          <cell r="R928" t="str">
            <v>OPEX</v>
          </cell>
          <cell r="S928" t="str">
            <v>NON SAL</v>
          </cell>
          <cell r="T928" t="str">
            <v>N/A</v>
          </cell>
          <cell r="U928" t="str">
            <v>N/A</v>
          </cell>
          <cell r="V928" t="str">
            <v>N/A</v>
          </cell>
          <cell r="W928" t="str">
            <v>P236.03 IT</v>
          </cell>
          <cell r="X928" t="str">
            <v>S7200 Services</v>
          </cell>
          <cell r="Y928" t="str">
            <v>A2340 Overhead</v>
          </cell>
          <cell r="AB928">
            <v>0</v>
          </cell>
          <cell r="AC928">
            <v>0</v>
          </cell>
          <cell r="AD928">
            <v>0</v>
          </cell>
        </row>
        <row r="929">
          <cell r="A929">
            <v>113325</v>
          </cell>
          <cell r="B929" t="str">
            <v>OVERHEADS, ITG INFORMATION TECHNOLOGY MANAGER - ADMIN SERVICES COST</v>
          </cell>
          <cell r="C929">
            <v>113325</v>
          </cell>
          <cell r="D929" t="str">
            <v>OVERHEADS, ITG INFORMATION TECHNOLOGY MANAGER - ADMIN SERVICES COST</v>
          </cell>
          <cell r="E929">
            <v>415002</v>
          </cell>
          <cell r="F929">
            <v>4150</v>
          </cell>
          <cell r="G929" t="str">
            <v>G&amp;A</v>
          </cell>
          <cell r="H929" t="str">
            <v>BASE JV</v>
          </cell>
          <cell r="I929" t="str">
            <v>FINANCE</v>
          </cell>
          <cell r="J929" t="str">
            <v>IM &amp; IT</v>
          </cell>
          <cell r="K929" t="str">
            <v>IM&amp;IT Manager Nigeria &amp; Gabon</v>
          </cell>
          <cell r="L929" t="str">
            <v>JV Interface Manager</v>
          </cell>
          <cell r="M929" t="str">
            <v>CHIGBO ENENMO</v>
          </cell>
          <cell r="N929" t="str">
            <v>FINANCE/IT</v>
          </cell>
          <cell r="O929" t="str">
            <v>ONAMUSI, ADERONKE</v>
          </cell>
          <cell r="P929" t="str">
            <v>kola.oyelowo@shell.com</v>
          </cell>
          <cell r="Q929" t="str">
            <v>OPEX</v>
          </cell>
          <cell r="R929" t="str">
            <v>OPEX</v>
          </cell>
          <cell r="S929" t="str">
            <v>NON SAL</v>
          </cell>
          <cell r="T929" t="str">
            <v>N/A</v>
          </cell>
          <cell r="U929" t="str">
            <v>N/A</v>
          </cell>
          <cell r="V929" t="str">
            <v>C_OPSE_OIL_Z11</v>
          </cell>
          <cell r="W929" t="str">
            <v>P236.03 IT</v>
          </cell>
          <cell r="X929" t="str">
            <v>S7200 Services</v>
          </cell>
          <cell r="Y929" t="str">
            <v>A2340 Overhead</v>
          </cell>
          <cell r="AB929">
            <v>33393020</v>
          </cell>
          <cell r="AC929">
            <v>47750</v>
          </cell>
          <cell r="AD929">
            <v>157235.31147540984</v>
          </cell>
        </row>
        <row r="930">
          <cell r="A930">
            <v>101452</v>
          </cell>
          <cell r="B930" t="str">
            <v xml:space="preserve">PNHCH HMO HMO Lagos Pharmacy            </v>
          </cell>
          <cell r="C930">
            <v>113327</v>
          </cell>
          <cell r="D930" t="str">
            <v xml:space="preserve">CLINICAL HEALTH GENERAL MEDICAL ADMINISTRATION
</v>
          </cell>
          <cell r="E930">
            <v>415002</v>
          </cell>
          <cell r="F930">
            <v>4150</v>
          </cell>
          <cell r="G930" t="str">
            <v>G&amp;A</v>
          </cell>
          <cell r="H930" t="str">
            <v>BASE JV</v>
          </cell>
          <cell r="I930" t="str">
            <v>HR</v>
          </cell>
          <cell r="J930" t="str">
            <v>HR</v>
          </cell>
          <cell r="K930" t="str">
            <v>Regional Health Manager</v>
          </cell>
          <cell r="L930" t="str">
            <v>GDMO/Specialist Physician</v>
          </cell>
          <cell r="M930" t="str">
            <v>CHIGBO ENENMO</v>
          </cell>
          <cell r="N930" t="str">
            <v>HR</v>
          </cell>
          <cell r="O930" t="str">
            <v>AJILIMA- ISAAC, HAWA</v>
          </cell>
          <cell r="P930" t="str">
            <v>MAUREEN.WILLIAMS@SHELL.COM</v>
          </cell>
          <cell r="Q930" t="str">
            <v>OPEX</v>
          </cell>
          <cell r="R930" t="str">
            <v>OPEX</v>
          </cell>
          <cell r="S930" t="str">
            <v>NON SAL</v>
          </cell>
          <cell r="T930" t="str">
            <v>N/A</v>
          </cell>
          <cell r="U930" t="str">
            <v>N/A</v>
          </cell>
          <cell r="V930" t="str">
            <v>N/A</v>
          </cell>
          <cell r="W930" t="str">
            <v>P236.04 HR</v>
          </cell>
          <cell r="X930" t="str">
            <v>S7200 Services</v>
          </cell>
          <cell r="Y930" t="str">
            <v>A2340 Overhead</v>
          </cell>
          <cell r="AB930">
            <v>0</v>
          </cell>
          <cell r="AC930">
            <v>0</v>
          </cell>
          <cell r="AD930">
            <v>0</v>
          </cell>
        </row>
        <row r="931">
          <cell r="A931">
            <v>103547</v>
          </cell>
          <cell r="B931" t="str">
            <v>OVERHEADS PNHCHW CORPORATE HEALTH SERV</v>
          </cell>
          <cell r="C931">
            <v>113327</v>
          </cell>
          <cell r="D931" t="str">
            <v xml:space="preserve">CLINICAL HEALTH GENERAL MEDICAL ADMINISTRATION
</v>
          </cell>
          <cell r="E931">
            <v>415002</v>
          </cell>
          <cell r="F931">
            <v>4150</v>
          </cell>
          <cell r="G931" t="str">
            <v>G&amp;A</v>
          </cell>
          <cell r="H931" t="str">
            <v>BASE JV</v>
          </cell>
          <cell r="I931" t="str">
            <v>HR</v>
          </cell>
          <cell r="J931" t="str">
            <v>HR</v>
          </cell>
          <cell r="K931" t="str">
            <v>Regional Health Manager</v>
          </cell>
          <cell r="L931" t="str">
            <v>GDMO/Specialist Physician</v>
          </cell>
          <cell r="M931" t="str">
            <v>CHIGBO ENENMO</v>
          </cell>
          <cell r="N931" t="str">
            <v>HR</v>
          </cell>
          <cell r="O931" t="str">
            <v>AJILIMA- ISAAC, HAWA</v>
          </cell>
          <cell r="P931" t="str">
            <v>MAUREEN.WILLIAMS@SHELL.COM</v>
          </cell>
          <cell r="Q931" t="str">
            <v>OPEX</v>
          </cell>
          <cell r="R931" t="str">
            <v>OPEX</v>
          </cell>
          <cell r="S931" t="str">
            <v>NON SAL</v>
          </cell>
          <cell r="T931" t="str">
            <v>N/A</v>
          </cell>
          <cell r="U931" t="str">
            <v>N/A</v>
          </cell>
          <cell r="V931" t="str">
            <v>N/A</v>
          </cell>
          <cell r="W931" t="str">
            <v>P236.04 HR</v>
          </cell>
          <cell r="X931" t="str">
            <v>S7200 Services</v>
          </cell>
          <cell r="Y931" t="str">
            <v>A2340 Overhead</v>
          </cell>
          <cell r="AB931">
            <v>0</v>
          </cell>
          <cell r="AC931">
            <v>0</v>
          </cell>
          <cell r="AD931">
            <v>0</v>
          </cell>
        </row>
        <row r="932">
          <cell r="A932" t="str">
            <v>103563_MCA</v>
          </cell>
          <cell r="B932" t="str">
            <v>HEAD OFFICE SERVICE FEE_MCA</v>
          </cell>
          <cell r="C932" t="str">
            <v>103563_MCA</v>
          </cell>
          <cell r="D932" t="str">
            <v>HEAD OFFICE SERVICE FEE_MCA</v>
          </cell>
          <cell r="E932">
            <v>429600</v>
          </cell>
          <cell r="F932">
            <v>4296</v>
          </cell>
          <cell r="G932" t="str">
            <v>G&amp;A</v>
          </cell>
          <cell r="H932" t="str">
            <v>BASE JV</v>
          </cell>
          <cell r="I932" t="str">
            <v>FINANCE</v>
          </cell>
          <cell r="J932" t="str">
            <v>FINANCE</v>
          </cell>
          <cell r="K932" t="str">
            <v>SPDC Finance Director</v>
          </cell>
          <cell r="L932" t="str">
            <v>Regional Head, Budgeting &amp; Fin Planning</v>
          </cell>
          <cell r="M932" t="str">
            <v>CHIGBO ENENMO</v>
          </cell>
          <cell r="N932" t="str">
            <v>FINANCE - SF</v>
          </cell>
          <cell r="O932" t="str">
            <v>AJILIMA- ISAAC, HAWA</v>
          </cell>
          <cell r="P932" t="str">
            <v>OLUSINA.AKANNI@SHELL.COM</v>
          </cell>
          <cell r="Q932" t="str">
            <v>OPEX</v>
          </cell>
          <cell r="R932" t="str">
            <v>OPEX</v>
          </cell>
          <cell r="S932" t="str">
            <v>SERVICE FEES</v>
          </cell>
          <cell r="T932" t="str">
            <v>N/A</v>
          </cell>
          <cell r="U932" t="str">
            <v>N/A</v>
          </cell>
          <cell r="V932" t="str">
            <v>C_OPSE_OIL_Z11</v>
          </cell>
          <cell r="W932" t="str">
            <v>P237 Global Service Charge</v>
          </cell>
          <cell r="X932" t="str">
            <v>S7300 Intercompany Service</v>
          </cell>
          <cell r="Y932" t="str">
            <v>A2340 Overhead</v>
          </cell>
          <cell r="AB932">
            <v>0</v>
          </cell>
          <cell r="AC932">
            <v>0</v>
          </cell>
          <cell r="AD932">
            <v>0</v>
          </cell>
        </row>
        <row r="933">
          <cell r="A933">
            <v>102148</v>
          </cell>
          <cell r="B933" t="str">
            <v>SPDC Salary Distribution/Clearing</v>
          </cell>
          <cell r="C933">
            <v>540001</v>
          </cell>
          <cell r="D933" t="str">
            <v>CORPORATE OPEX SALARIES</v>
          </cell>
          <cell r="E933">
            <v>415004</v>
          </cell>
          <cell r="F933">
            <v>4150</v>
          </cell>
          <cell r="G933" t="str">
            <v>G&amp;A</v>
          </cell>
          <cell r="H933" t="str">
            <v>BASE JV</v>
          </cell>
          <cell r="I933" t="str">
            <v>HR</v>
          </cell>
          <cell r="J933" t="str">
            <v>HR</v>
          </cell>
          <cell r="K933" t="str">
            <v>HR Manager Nigeria</v>
          </cell>
          <cell r="L933" t="str">
            <v>Head Teacher</v>
          </cell>
          <cell r="M933" t="str">
            <v>CHIGBO ENENMO</v>
          </cell>
          <cell r="N933" t="str">
            <v>HR - SALARIES</v>
          </cell>
          <cell r="O933" t="str">
            <v>AJILIMA- ISAAC, HAWA</v>
          </cell>
          <cell r="P933" t="str">
            <v>TARI.AKHIBI@SHELL.COM</v>
          </cell>
          <cell r="Q933" t="str">
            <v>OPEX</v>
          </cell>
          <cell r="R933" t="str">
            <v>OPEX</v>
          </cell>
          <cell r="S933" t="str">
            <v>SALARIES</v>
          </cell>
          <cell r="T933" t="str">
            <v>N/A</v>
          </cell>
          <cell r="U933" t="str">
            <v>N/A</v>
          </cell>
          <cell r="AB933">
            <v>0</v>
          </cell>
          <cell r="AC933">
            <v>0</v>
          </cell>
          <cell r="AD933">
            <v>0</v>
          </cell>
        </row>
        <row r="934">
          <cell r="A934" t="str">
            <v>101138_Sal</v>
          </cell>
          <cell r="B934" t="str">
            <v xml:space="preserve">Spillage Claims Swamp 1                 </v>
          </cell>
          <cell r="C934">
            <v>540001</v>
          </cell>
          <cell r="D934" t="str">
            <v>CORPORATE OPEX SALARIES</v>
          </cell>
          <cell r="E934">
            <v>415004</v>
          </cell>
          <cell r="F934">
            <v>4150</v>
          </cell>
          <cell r="G934" t="str">
            <v>G&amp;A</v>
          </cell>
          <cell r="H934" t="str">
            <v>BASE JV</v>
          </cell>
          <cell r="I934" t="str">
            <v>HR</v>
          </cell>
          <cell r="J934" t="str">
            <v>PRODUCTION</v>
          </cell>
          <cell r="K934" t="str">
            <v>Pipeline Asset Manager</v>
          </cell>
          <cell r="L934" t="str">
            <v xml:space="preserve">	Remediation &amp; OSR Manager                                                       </v>
          </cell>
          <cell r="M934" t="str">
            <v>CHIGBO ENENMO</v>
          </cell>
          <cell r="N934" t="str">
            <v>HR - SALARIES</v>
          </cell>
          <cell r="O934" t="str">
            <v>AJILIMA- ISAAC, HAWA</v>
          </cell>
          <cell r="P934" t="str">
            <v>TARI.AKHIBI@SHELL.COM</v>
          </cell>
          <cell r="Q934" t="str">
            <v>OPEX</v>
          </cell>
          <cell r="R934" t="str">
            <v>OPEX</v>
          </cell>
          <cell r="S934" t="str">
            <v>SALARIES</v>
          </cell>
          <cell r="T934" t="str">
            <v>N/A</v>
          </cell>
          <cell r="U934" t="str">
            <v>N/A</v>
          </cell>
          <cell r="V934" t="str">
            <v>N/A</v>
          </cell>
          <cell r="W934" t="str">
            <v>P236.01 Technical Support</v>
          </cell>
          <cell r="X934" t="str">
            <v>S7000 Salaries and Wages</v>
          </cell>
          <cell r="Y934" t="str">
            <v>A2340 Overhead</v>
          </cell>
          <cell r="AB934">
            <v>0</v>
          </cell>
          <cell r="AC934">
            <v>0</v>
          </cell>
          <cell r="AD934">
            <v>0</v>
          </cell>
        </row>
        <row r="935">
          <cell r="A935" t="str">
            <v>101141_sal</v>
          </cell>
          <cell r="B935" t="str">
            <v xml:space="preserve">GENERAL O/HEAD PIPELINES                </v>
          </cell>
          <cell r="C935">
            <v>540001</v>
          </cell>
          <cell r="D935" t="str">
            <v>CORPORATE OPEX SALARIES</v>
          </cell>
          <cell r="E935">
            <v>415004</v>
          </cell>
          <cell r="F935">
            <v>4150</v>
          </cell>
          <cell r="G935" t="str">
            <v>G&amp;A</v>
          </cell>
          <cell r="H935" t="str">
            <v>BASE JV</v>
          </cell>
          <cell r="I935" t="str">
            <v>HR</v>
          </cell>
          <cell r="J935" t="str">
            <v>PRODUCTION</v>
          </cell>
          <cell r="K935" t="str">
            <v>Asset Manager Onshore</v>
          </cell>
          <cell r="L935" t="str">
            <v>Pipeline Asset Manager</v>
          </cell>
          <cell r="M935" t="str">
            <v>CHIGBO ENENMO</v>
          </cell>
          <cell r="N935" t="str">
            <v>HR - SALARIES</v>
          </cell>
          <cell r="O935" t="str">
            <v>AJILIMA- ISAAC, HAWA</v>
          </cell>
          <cell r="P935" t="str">
            <v>TARI.AKHIBI@SHELL.COM</v>
          </cell>
          <cell r="Q935" t="str">
            <v>OPEX</v>
          </cell>
          <cell r="R935" t="str">
            <v>OPEX</v>
          </cell>
          <cell r="S935" t="str">
            <v>SALARIES</v>
          </cell>
          <cell r="T935" t="str">
            <v>N/A</v>
          </cell>
          <cell r="U935" t="str">
            <v>N/A</v>
          </cell>
          <cell r="V935" t="str">
            <v>C_OPSE_OIL_Z11</v>
          </cell>
          <cell r="W935" t="str">
            <v>P231 Production Operations</v>
          </cell>
          <cell r="X935" t="str">
            <v>S7000 Salaries and Wages</v>
          </cell>
          <cell r="Y935" t="str">
            <v>A2110 Production Operations</v>
          </cell>
          <cell r="AB935">
            <v>0</v>
          </cell>
          <cell r="AC935">
            <v>0</v>
          </cell>
          <cell r="AD935">
            <v>0</v>
          </cell>
        </row>
        <row r="936">
          <cell r="A936" t="str">
            <v>101258_sal</v>
          </cell>
          <cell r="B936" t="str">
            <v xml:space="preserve">SALS &amp; WAGES EA                         </v>
          </cell>
          <cell r="C936">
            <v>540001</v>
          </cell>
          <cell r="D936" t="str">
            <v>CORPORATE OPEX SALARIES</v>
          </cell>
          <cell r="E936">
            <v>415004</v>
          </cell>
          <cell r="F936">
            <v>4150</v>
          </cell>
          <cell r="G936" t="str">
            <v>G&amp;A</v>
          </cell>
          <cell r="H936" t="str">
            <v>BASE JV</v>
          </cell>
          <cell r="I936" t="str">
            <v>HR</v>
          </cell>
          <cell r="J936" t="str">
            <v>PRODUCTION</v>
          </cell>
          <cell r="K936" t="str">
            <v>Asset Manager, Offshore</v>
          </cell>
          <cell r="L936" t="str">
            <v>EA, Operations Manager</v>
          </cell>
          <cell r="M936" t="str">
            <v>CHIGBO ENENMO</v>
          </cell>
          <cell r="N936" t="str">
            <v>HR - SALARIES</v>
          </cell>
          <cell r="O936" t="str">
            <v>AJILIMA- ISAAC, HAWA</v>
          </cell>
          <cell r="P936" t="str">
            <v>TARI.AKHIBI@SHELL.COM</v>
          </cell>
          <cell r="Q936" t="str">
            <v>OPEX</v>
          </cell>
          <cell r="R936" t="str">
            <v>OPEX</v>
          </cell>
          <cell r="S936" t="str">
            <v>SALARIES</v>
          </cell>
          <cell r="T936" t="str">
            <v>N/A</v>
          </cell>
          <cell r="U936" t="str">
            <v>N/A</v>
          </cell>
          <cell r="V936" t="str">
            <v>C_OPSE_OIL_Z11</v>
          </cell>
          <cell r="W936" t="str">
            <v>P231 Production Operations</v>
          </cell>
          <cell r="X936" t="str">
            <v>S7000 Salaries and Wages</v>
          </cell>
          <cell r="Y936" t="str">
            <v>A2110 Production Operations</v>
          </cell>
          <cell r="AB936">
            <v>2604027957.6276746</v>
          </cell>
          <cell r="AC936">
            <v>524253.62013971549</v>
          </cell>
          <cell r="AD936">
            <v>9062050.2025255337</v>
          </cell>
        </row>
        <row r="937">
          <cell r="A937" t="str">
            <v>101263_sal</v>
          </cell>
          <cell r="B937" t="str">
            <v xml:space="preserve">SALS WAGES &amp; O/H VP PRODUCTION          </v>
          </cell>
          <cell r="C937">
            <v>540001</v>
          </cell>
          <cell r="D937" t="str">
            <v>CORPORATE OPEX SALARIES</v>
          </cell>
          <cell r="E937">
            <v>415004</v>
          </cell>
          <cell r="F937">
            <v>4150</v>
          </cell>
          <cell r="G937" t="str">
            <v>G&amp;A</v>
          </cell>
          <cell r="H937" t="str">
            <v>BASE JV</v>
          </cell>
          <cell r="I937" t="str">
            <v>HR</v>
          </cell>
          <cell r="J937" t="str">
            <v>PRODUCTION</v>
          </cell>
          <cell r="K937" t="str">
            <v>GM Production</v>
          </cell>
          <cell r="L937" t="str">
            <v>GM Production</v>
          </cell>
          <cell r="M937" t="str">
            <v>CHIGBO ENENMO</v>
          </cell>
          <cell r="N937" t="str">
            <v>HR - SALARIES</v>
          </cell>
          <cell r="O937" t="str">
            <v>AJILIMA- ISAAC, HAWA</v>
          </cell>
          <cell r="P937" t="str">
            <v>TARI.AKHIBI@SHELL.COM</v>
          </cell>
          <cell r="Q937" t="str">
            <v>OPEX</v>
          </cell>
          <cell r="R937" t="str">
            <v>OPEX</v>
          </cell>
          <cell r="S937" t="str">
            <v>SALARIES</v>
          </cell>
          <cell r="T937" t="str">
            <v>N/A</v>
          </cell>
          <cell r="U937" t="str">
            <v>N/A</v>
          </cell>
          <cell r="V937" t="str">
            <v>C_OPSE_OIL_Z11</v>
          </cell>
          <cell r="W937" t="str">
            <v>P235 Direct Management</v>
          </cell>
          <cell r="X937" t="str">
            <v>S7000 Salaries and Wages</v>
          </cell>
          <cell r="Y937" t="str">
            <v>A2170 Direct Mngt and Overheads</v>
          </cell>
          <cell r="AB937">
            <v>651136385.080145</v>
          </cell>
          <cell r="AC937">
            <v>2592166.9104627371</v>
          </cell>
          <cell r="AD937">
            <v>4727040.3041681312</v>
          </cell>
        </row>
        <row r="938">
          <cell r="A938" t="str">
            <v>101264_sal</v>
          </cell>
          <cell r="B938" t="str">
            <v xml:space="preserve">SALS WAGES &amp; O/H ASSET MANAGER WEST     </v>
          </cell>
          <cell r="C938">
            <v>540001</v>
          </cell>
          <cell r="D938" t="str">
            <v>CORPORATE OPEX SALARIES</v>
          </cell>
          <cell r="E938">
            <v>415004</v>
          </cell>
          <cell r="F938">
            <v>4150</v>
          </cell>
          <cell r="G938" t="str">
            <v>G&amp;A</v>
          </cell>
          <cell r="H938" t="str">
            <v>BASE JV</v>
          </cell>
          <cell r="I938" t="str">
            <v>HR</v>
          </cell>
          <cell r="J938" t="str">
            <v>PRODUCTION</v>
          </cell>
          <cell r="K938" t="str">
            <v>Asset Manager Onshore</v>
          </cell>
          <cell r="L938" t="str">
            <v>Asset Manager, Swamp West</v>
          </cell>
          <cell r="M938" t="str">
            <v>CHIGBO ENENMO</v>
          </cell>
          <cell r="N938" t="str">
            <v>HR - SALARIES</v>
          </cell>
          <cell r="O938" t="str">
            <v>AJILIMA- ISAAC, HAWA</v>
          </cell>
          <cell r="P938" t="str">
            <v>TARI.AKHIBI@SHELL.COM</v>
          </cell>
          <cell r="Q938" t="str">
            <v>OPEX</v>
          </cell>
          <cell r="R938" t="str">
            <v>OPEX</v>
          </cell>
          <cell r="S938" t="str">
            <v>SALARIES</v>
          </cell>
          <cell r="T938" t="str">
            <v>N/A</v>
          </cell>
          <cell r="U938" t="str">
            <v>N/A</v>
          </cell>
          <cell r="V938" t="str">
            <v>N/A</v>
          </cell>
          <cell r="W938" t="str">
            <v>P231 Production Operations</v>
          </cell>
          <cell r="X938" t="str">
            <v>S7000 Salaries and Wages</v>
          </cell>
          <cell r="Y938" t="str">
            <v>A2340 Overhead</v>
          </cell>
          <cell r="AB938">
            <v>0</v>
          </cell>
          <cell r="AC938">
            <v>0</v>
          </cell>
          <cell r="AD938">
            <v>0</v>
          </cell>
        </row>
        <row r="939">
          <cell r="A939" t="str">
            <v>101267_sal</v>
          </cell>
          <cell r="B939" t="str">
            <v xml:space="preserve">PRODUCTN OPERATION SYSTEMS OVERHEAD     </v>
          </cell>
          <cell r="C939">
            <v>540001</v>
          </cell>
          <cell r="D939" t="str">
            <v>CORPORATE OPEX SALARIES</v>
          </cell>
          <cell r="E939">
            <v>415004</v>
          </cell>
          <cell r="F939">
            <v>4150</v>
          </cell>
          <cell r="G939" t="str">
            <v>G&amp;A</v>
          </cell>
          <cell r="H939" t="str">
            <v>BASE JV</v>
          </cell>
          <cell r="I939" t="str">
            <v>HR</v>
          </cell>
          <cell r="J939" t="str">
            <v>PRODUCTION</v>
          </cell>
          <cell r="K939" t="str">
            <v>Production Services Manager</v>
          </cell>
          <cell r="L939" t="str">
            <v>Production Services Manager</v>
          </cell>
          <cell r="M939" t="str">
            <v>CHIGBO ENENMO</v>
          </cell>
          <cell r="N939" t="str">
            <v>HR - SALARIES</v>
          </cell>
          <cell r="O939" t="str">
            <v>AJILIMA- ISAAC, HAWA</v>
          </cell>
          <cell r="P939" t="str">
            <v>TARI.AKHIBI@SHELL.COM</v>
          </cell>
          <cell r="Q939" t="str">
            <v>OPEX</v>
          </cell>
          <cell r="R939" t="str">
            <v>OPEX</v>
          </cell>
          <cell r="S939" t="str">
            <v>SALARIES</v>
          </cell>
          <cell r="T939" t="str">
            <v>N/A</v>
          </cell>
          <cell r="U939" t="str">
            <v>N/A</v>
          </cell>
          <cell r="V939" t="str">
            <v>C_OPSE_OIL_Z11</v>
          </cell>
          <cell r="W939" t="str">
            <v>P231 Production Operations</v>
          </cell>
          <cell r="X939" t="str">
            <v>S7000 Salaries and Wages</v>
          </cell>
          <cell r="Y939" t="str">
            <v>A2170 Direct Mngt and Overheads</v>
          </cell>
          <cell r="AB939">
            <v>6281569043.478322</v>
          </cell>
          <cell r="AC939">
            <v>524253.62013971549</v>
          </cell>
          <cell r="AD939">
            <v>21119561.959412903</v>
          </cell>
        </row>
        <row r="940">
          <cell r="A940" t="str">
            <v>101270_sal</v>
          </cell>
          <cell r="B940" t="str">
            <v xml:space="preserve">BFM  PRODUCTION BUSINESS SERVICES       </v>
          </cell>
          <cell r="C940">
            <v>540001</v>
          </cell>
          <cell r="D940" t="str">
            <v>CORPORATE OPEX SALARIES</v>
          </cell>
          <cell r="E940">
            <v>415004</v>
          </cell>
          <cell r="F940">
            <v>4150</v>
          </cell>
          <cell r="G940" t="str">
            <v>G&amp;A</v>
          </cell>
          <cell r="H940" t="str">
            <v>BASE JV</v>
          </cell>
          <cell r="I940" t="str">
            <v>HR</v>
          </cell>
          <cell r="J940" t="str">
            <v>FINANCE</v>
          </cell>
          <cell r="K940" t="str">
            <v>SPDC Finance Director</v>
          </cell>
          <cell r="L940" t="str">
            <v>SPDC Finance Director</v>
          </cell>
          <cell r="M940" t="str">
            <v>CHIGBO ENENMO</v>
          </cell>
          <cell r="N940" t="str">
            <v>HR - SALARIES</v>
          </cell>
          <cell r="O940" t="str">
            <v>AJILIMA- ISAAC, HAWA</v>
          </cell>
          <cell r="P940" t="str">
            <v>TARI.AKHIBI@SHELL.COM</v>
          </cell>
          <cell r="Q940" t="str">
            <v>OPEX</v>
          </cell>
          <cell r="R940" t="str">
            <v>OPEX</v>
          </cell>
          <cell r="S940" t="str">
            <v>SALARIES</v>
          </cell>
          <cell r="T940" t="str">
            <v>N/A</v>
          </cell>
          <cell r="U940" t="str">
            <v>N/A</v>
          </cell>
          <cell r="V940" t="str">
            <v>C_OPSE_OIL_Z11</v>
          </cell>
          <cell r="W940" t="str">
            <v>P235 Direct Management</v>
          </cell>
          <cell r="X940" t="str">
            <v>S7000 Salaries and Wages</v>
          </cell>
          <cell r="Y940" t="str">
            <v>A2170 Direct Mngt and Overheads</v>
          </cell>
          <cell r="AB940">
            <v>705048301.22036457</v>
          </cell>
          <cell r="AC940">
            <v>0</v>
          </cell>
          <cell r="AD940">
            <v>2311633.7744929986</v>
          </cell>
        </row>
        <row r="941">
          <cell r="A941" t="str">
            <v>101276_Sal</v>
          </cell>
          <cell r="B941" t="str">
            <v>CATERING/ACCOMM/HSEKEEPING LAND AREA 1</v>
          </cell>
          <cell r="C941">
            <v>540001</v>
          </cell>
          <cell r="D941" t="str">
            <v>CORPORATE OPEX SALARIES</v>
          </cell>
          <cell r="E941">
            <v>415004</v>
          </cell>
          <cell r="F941">
            <v>4150</v>
          </cell>
          <cell r="G941" t="str">
            <v>G&amp;A</v>
          </cell>
          <cell r="H941" t="str">
            <v>BASE JV</v>
          </cell>
          <cell r="I941" t="str">
            <v>HR</v>
          </cell>
          <cell r="J941" t="str">
            <v>PRODUCTION</v>
          </cell>
          <cell r="K941" t="str">
            <v>Asset Manager Onshore</v>
          </cell>
          <cell r="L941" t="str">
            <v>Asset Manager, Land East</v>
          </cell>
          <cell r="M941" t="str">
            <v>CHIGBO ENENMO</v>
          </cell>
          <cell r="N941" t="str">
            <v>HR - SALARIES</v>
          </cell>
          <cell r="O941" t="str">
            <v>AJILIMA- ISAAC, HAWA</v>
          </cell>
          <cell r="P941" t="str">
            <v>TARI.AKHIBI@SHELL.COM</v>
          </cell>
          <cell r="Q941" t="str">
            <v>OPEX</v>
          </cell>
          <cell r="R941" t="str">
            <v>OPEX</v>
          </cell>
          <cell r="S941" t="str">
            <v>SALARIES</v>
          </cell>
          <cell r="T941" t="str">
            <v>N/A</v>
          </cell>
          <cell r="U941" t="str">
            <v>N/A</v>
          </cell>
          <cell r="V941" t="str">
            <v>N/A</v>
          </cell>
          <cell r="W941" t="str">
            <v>P231 Production Operations</v>
          </cell>
          <cell r="X941" t="str">
            <v>S7000 Salaries and Wages</v>
          </cell>
          <cell r="Y941" t="str">
            <v>A2340 Overhead</v>
          </cell>
          <cell r="AB941">
            <v>0</v>
          </cell>
          <cell r="AC941">
            <v>0</v>
          </cell>
          <cell r="AD941">
            <v>0</v>
          </cell>
        </row>
        <row r="942">
          <cell r="A942" t="str">
            <v>101285_sal</v>
          </cell>
          <cell r="B942" t="str">
            <v xml:space="preserve">HSE - MANAGE ACTIVITIES                 </v>
          </cell>
          <cell r="C942">
            <v>540001</v>
          </cell>
          <cell r="D942" t="str">
            <v>CORPORATE OPEX SALARIES</v>
          </cell>
          <cell r="E942">
            <v>415004</v>
          </cell>
          <cell r="F942">
            <v>4150</v>
          </cell>
          <cell r="G942" t="str">
            <v>G&amp;A</v>
          </cell>
          <cell r="H942" t="str">
            <v>BASE JV</v>
          </cell>
          <cell r="I942" t="str">
            <v>HR</v>
          </cell>
          <cell r="J942" t="str">
            <v>SAFETY &amp; ENVIRONMENT</v>
          </cell>
          <cell r="K942" t="str">
            <v>General Manager, Safety &amp; Environment</v>
          </cell>
          <cell r="L942" t="str">
            <v>General Manager, Safety &amp; Environment</v>
          </cell>
          <cell r="M942" t="str">
            <v>CHIGBO ENENMO</v>
          </cell>
          <cell r="N942" t="str">
            <v>HR - SALARIES</v>
          </cell>
          <cell r="O942" t="str">
            <v>AJILIMA- ISAAC, HAWA</v>
          </cell>
          <cell r="P942" t="str">
            <v>TARI.AKHIBI@SHELL.COM</v>
          </cell>
          <cell r="Q942" t="str">
            <v>OPEX</v>
          </cell>
          <cell r="R942" t="str">
            <v>OPEX</v>
          </cell>
          <cell r="S942" t="str">
            <v>SALARIES</v>
          </cell>
          <cell r="T942" t="str">
            <v>N/A</v>
          </cell>
          <cell r="U942" t="str">
            <v>N/A</v>
          </cell>
          <cell r="V942" t="str">
            <v>N/A</v>
          </cell>
          <cell r="W942" t="str">
            <v>P236.02 HSE</v>
          </cell>
          <cell r="X942" t="str">
            <v>S7000 Salaries and Wages</v>
          </cell>
          <cell r="Y942" t="str">
            <v>A2340 Overhead</v>
          </cell>
          <cell r="AB942">
            <v>0</v>
          </cell>
          <cell r="AC942">
            <v>0</v>
          </cell>
          <cell r="AD942">
            <v>0</v>
          </cell>
        </row>
        <row r="943">
          <cell r="A943" t="str">
            <v>101287_sal</v>
          </cell>
          <cell r="B943" t="str">
            <v xml:space="preserve">FJVSB SAP BUS MAN                       </v>
          </cell>
          <cell r="C943">
            <v>540001</v>
          </cell>
          <cell r="D943" t="str">
            <v>CORPORATE OPEX SALARIES</v>
          </cell>
          <cell r="E943">
            <v>415004</v>
          </cell>
          <cell r="F943">
            <v>4150</v>
          </cell>
          <cell r="G943" t="str">
            <v>G&amp;A</v>
          </cell>
          <cell r="H943" t="str">
            <v>BASE JV</v>
          </cell>
          <cell r="I943" t="str">
            <v>HR</v>
          </cell>
          <cell r="J943" t="str">
            <v>IM &amp; IT</v>
          </cell>
          <cell r="K943" t="str">
            <v>IM&amp;IT Manager Nigeria &amp; Gabon</v>
          </cell>
          <cell r="L943" t="str">
            <v>Delivery Manager Oper. Excellence</v>
          </cell>
          <cell r="M943" t="str">
            <v>CHIGBO ENENMO</v>
          </cell>
          <cell r="N943" t="str">
            <v>HR - SALARIES</v>
          </cell>
          <cell r="O943" t="str">
            <v>AJILIMA- ISAAC, HAWA</v>
          </cell>
          <cell r="P943" t="str">
            <v>TARI.AKHIBI@SHELL.COM</v>
          </cell>
          <cell r="Q943" t="str">
            <v>OPEX</v>
          </cell>
          <cell r="R943" t="str">
            <v>OPEX</v>
          </cell>
          <cell r="S943" t="str">
            <v>SALARIES</v>
          </cell>
          <cell r="T943" t="str">
            <v>N/A</v>
          </cell>
          <cell r="U943" t="str">
            <v>N/A</v>
          </cell>
          <cell r="V943" t="str">
            <v>C_OPSE_OIL_Z11</v>
          </cell>
          <cell r="W943" t="str">
            <v>P236.06 Finance and Taxation</v>
          </cell>
          <cell r="X943" t="str">
            <v>S7000 Salaries and Wages</v>
          </cell>
          <cell r="Y943" t="str">
            <v>A2340 Overhead</v>
          </cell>
          <cell r="AB943">
            <v>62111523.476811484</v>
          </cell>
          <cell r="AC943">
            <v>0</v>
          </cell>
          <cell r="AD943">
            <v>203644.33926823438</v>
          </cell>
        </row>
        <row r="944">
          <cell r="A944" t="str">
            <v>101288_sal</v>
          </cell>
          <cell r="B944" t="str">
            <v xml:space="preserve">PNTJV JV LIAISON                        </v>
          </cell>
          <cell r="C944">
            <v>540001</v>
          </cell>
          <cell r="D944" t="str">
            <v>CORPORATE OPEX SALARIES</v>
          </cell>
          <cell r="E944">
            <v>415004</v>
          </cell>
          <cell r="F944">
            <v>4150</v>
          </cell>
          <cell r="G944" t="str">
            <v>G&amp;A</v>
          </cell>
          <cell r="H944" t="str">
            <v>BASE JV</v>
          </cell>
          <cell r="I944" t="str">
            <v>HR</v>
          </cell>
          <cell r="J944" t="str">
            <v>BGR</v>
          </cell>
          <cell r="K944" t="str">
            <v>GM Business &amp; Govt Relation</v>
          </cell>
          <cell r="L944" t="str">
            <v>SPDC Governance and Information Manager</v>
          </cell>
          <cell r="M944" t="str">
            <v>CHIGBO ENENMO</v>
          </cell>
          <cell r="N944" t="str">
            <v>HR - SALARIES</v>
          </cell>
          <cell r="O944" t="str">
            <v>AJILIMA- ISAAC, HAWA</v>
          </cell>
          <cell r="P944" t="str">
            <v>TARI.AKHIBI@SHELL.COM</v>
          </cell>
          <cell r="Q944" t="str">
            <v>OPEX</v>
          </cell>
          <cell r="R944" t="str">
            <v>OPEX</v>
          </cell>
          <cell r="S944" t="str">
            <v>SALARIES</v>
          </cell>
          <cell r="T944" t="str">
            <v>N/A</v>
          </cell>
          <cell r="U944" t="str">
            <v>N/A</v>
          </cell>
          <cell r="V944" t="str">
            <v>C_OPSE_OIL_Z11</v>
          </cell>
          <cell r="W944" t="str">
            <v>P235 Direct Management</v>
          </cell>
          <cell r="X944" t="str">
            <v>S7000 Salaries and Wages</v>
          </cell>
          <cell r="Y944" t="str">
            <v>A2340 Overhead</v>
          </cell>
          <cell r="AB944">
            <v>1004272356.2357733</v>
          </cell>
          <cell r="AC944">
            <v>0</v>
          </cell>
          <cell r="AD944">
            <v>3292696.2499533552</v>
          </cell>
        </row>
        <row r="945">
          <cell r="A945" t="str">
            <v>101307_sal</v>
          </cell>
          <cell r="B945" t="str">
            <v xml:space="preserve">GOVT RELATIONS ABUJA - FAC. &amp; LOG.      </v>
          </cell>
          <cell r="C945">
            <v>540001</v>
          </cell>
          <cell r="D945" t="str">
            <v>CORPORATE OPEX SALARIES</v>
          </cell>
          <cell r="E945">
            <v>415004</v>
          </cell>
          <cell r="F945">
            <v>4150</v>
          </cell>
          <cell r="G945" t="str">
            <v>G&amp;A</v>
          </cell>
          <cell r="H945" t="str">
            <v>BASE JV</v>
          </cell>
          <cell r="I945" t="str">
            <v>HR</v>
          </cell>
          <cell r="J945" t="str">
            <v>BGR</v>
          </cell>
          <cell r="K945" t="str">
            <v>GM Business &amp; Govt Relation</v>
          </cell>
          <cell r="L945" t="str">
            <v>Govt Relations and Compliance Manager</v>
          </cell>
          <cell r="M945" t="str">
            <v>CHIGBO ENENMO</v>
          </cell>
          <cell r="N945" t="str">
            <v>HR - SALARIES</v>
          </cell>
          <cell r="O945" t="str">
            <v>AJILIMA- ISAAC, HAWA</v>
          </cell>
          <cell r="P945" t="str">
            <v>TARI.AKHIBI@SHELL.COM</v>
          </cell>
          <cell r="Q945" t="str">
            <v>OPEX</v>
          </cell>
          <cell r="R945" t="str">
            <v>OPEX</v>
          </cell>
          <cell r="S945" t="str">
            <v>SALARIES</v>
          </cell>
          <cell r="T945" t="str">
            <v>N/A</v>
          </cell>
          <cell r="U945" t="str">
            <v>N/A</v>
          </cell>
          <cell r="V945" t="str">
            <v>C_OPSE_OIL_Z11</v>
          </cell>
          <cell r="W945" t="str">
            <v>P236.08 Corporate Affairs, PR, etc.</v>
          </cell>
          <cell r="X945" t="str">
            <v>S7000 Salaries and Wages</v>
          </cell>
          <cell r="Y945" t="str">
            <v>A2340 Overhead</v>
          </cell>
          <cell r="AB945">
            <v>366462401.10740745</v>
          </cell>
          <cell r="AC945">
            <v>0</v>
          </cell>
          <cell r="AD945">
            <v>1201516.0692046145</v>
          </cell>
        </row>
        <row r="946">
          <cell r="A946" t="str">
            <v>101308_Sal</v>
          </cell>
          <cell r="B946" t="str">
            <v xml:space="preserve">PNTW Wells Mgmt                         </v>
          </cell>
          <cell r="C946">
            <v>540001</v>
          </cell>
          <cell r="D946" t="str">
            <v>CORPORATE OPEX SALARIES</v>
          </cell>
          <cell r="E946">
            <v>415004</v>
          </cell>
          <cell r="F946">
            <v>4150</v>
          </cell>
          <cell r="G946" t="str">
            <v>G&amp;A</v>
          </cell>
          <cell r="H946" t="str">
            <v>BASE JV</v>
          </cell>
          <cell r="I946" t="str">
            <v>HR</v>
          </cell>
          <cell r="J946" t="str">
            <v>WELLS</v>
          </cell>
          <cell r="K946" t="str">
            <v>GM Wells Ops SPDC</v>
          </cell>
          <cell r="L946" t="str">
            <v>Well Engineering Manager</v>
          </cell>
          <cell r="M946" t="str">
            <v>CHIGBO ENENMO</v>
          </cell>
          <cell r="N946" t="str">
            <v>HR - SALARIES</v>
          </cell>
          <cell r="O946" t="str">
            <v>AJILIMA- ISAAC, HAWA</v>
          </cell>
          <cell r="P946" t="str">
            <v>TARI.AKHIBI@SHELL.COM</v>
          </cell>
          <cell r="Q946" t="str">
            <v>OPEX</v>
          </cell>
          <cell r="R946" t="str">
            <v>OPEX</v>
          </cell>
          <cell r="S946" t="str">
            <v>SALARIES</v>
          </cell>
          <cell r="T946" t="str">
            <v>N/A</v>
          </cell>
          <cell r="U946" t="str">
            <v>N/A</v>
          </cell>
          <cell r="V946" t="str">
            <v>N/A</v>
          </cell>
          <cell r="W946" t="str">
            <v>P236.01 Technical Support</v>
          </cell>
          <cell r="X946" t="str">
            <v>S7000 Salaries and Wages</v>
          </cell>
          <cell r="Y946" t="str">
            <v>A2340 Overhead</v>
          </cell>
          <cell r="AB946">
            <v>0</v>
          </cell>
          <cell r="AC946">
            <v>0</v>
          </cell>
          <cell r="AD946">
            <v>0</v>
          </cell>
        </row>
        <row r="947">
          <cell r="A947" t="str">
            <v>101315_sal</v>
          </cell>
          <cell r="B947" t="str">
            <v>PNTE SURFACE ENGINEERING</v>
          </cell>
          <cell r="C947">
            <v>540001</v>
          </cell>
          <cell r="D947" t="str">
            <v>CORPORATE OPEX SALARIES</v>
          </cell>
          <cell r="E947">
            <v>415004</v>
          </cell>
          <cell r="F947">
            <v>4150</v>
          </cell>
          <cell r="G947" t="str">
            <v>G&amp;A</v>
          </cell>
          <cell r="H947" t="str">
            <v>BASE JV</v>
          </cell>
          <cell r="I947" t="str">
            <v>HR</v>
          </cell>
          <cell r="J947" t="str">
            <v>GM Nigeria, Operated</v>
          </cell>
          <cell r="K947" t="str">
            <v>GM Nigeria, Operated</v>
          </cell>
          <cell r="L947" t="str">
            <v>Head, Discipline Engineering</v>
          </cell>
          <cell r="M947" t="str">
            <v>CHIGBO ENENMO</v>
          </cell>
          <cell r="N947" t="str">
            <v>HR - SALARIES</v>
          </cell>
          <cell r="O947" t="str">
            <v>AJILIMA- ISAAC, HAWA</v>
          </cell>
          <cell r="P947" t="str">
            <v>TARI.AKHIBI@SHELL.COM</v>
          </cell>
          <cell r="Q947" t="str">
            <v>OPEX</v>
          </cell>
          <cell r="R947" t="str">
            <v>OPEX</v>
          </cell>
          <cell r="S947" t="str">
            <v>SALARIES</v>
          </cell>
          <cell r="T947" t="str">
            <v>N/A</v>
          </cell>
          <cell r="U947" t="str">
            <v>N/A</v>
          </cell>
          <cell r="V947" t="str">
            <v>N/A</v>
          </cell>
          <cell r="W947" t="str">
            <v>P236.01 Technical Support</v>
          </cell>
          <cell r="X947" t="str">
            <v>S7000 Salaries and Wages</v>
          </cell>
          <cell r="Y947" t="str">
            <v>A2340 Overhead</v>
          </cell>
          <cell r="AB947">
            <v>0</v>
          </cell>
          <cell r="AC947">
            <v>0</v>
          </cell>
          <cell r="AD947">
            <v>0</v>
          </cell>
        </row>
        <row r="948">
          <cell r="A948" t="str">
            <v>101316_sal</v>
          </cell>
          <cell r="B948" t="str">
            <v xml:space="preserve">PNTM GM MAJOR PROJECTS                  </v>
          </cell>
          <cell r="C948">
            <v>540001</v>
          </cell>
          <cell r="D948" t="str">
            <v>CORPORATE OPEX SALARIES</v>
          </cell>
          <cell r="E948">
            <v>415004</v>
          </cell>
          <cell r="F948">
            <v>4150</v>
          </cell>
          <cell r="G948" t="str">
            <v>G&amp;A</v>
          </cell>
          <cell r="H948" t="str">
            <v>BASE JV</v>
          </cell>
          <cell r="I948" t="str">
            <v>HR</v>
          </cell>
          <cell r="J948" t="str">
            <v>GM Nigeria, Operated</v>
          </cell>
          <cell r="K948" t="str">
            <v>GM Nigeria, Operated</v>
          </cell>
          <cell r="L948" t="str">
            <v>Head, Discipline Engineering</v>
          </cell>
          <cell r="M948" t="str">
            <v>CHIGBO ENENMO</v>
          </cell>
          <cell r="N948" t="str">
            <v>HR - SALARIES</v>
          </cell>
          <cell r="O948" t="str">
            <v>AJILIMA- ISAAC, HAWA</v>
          </cell>
          <cell r="P948" t="str">
            <v>TARI.AKHIBI@SHELL.COM</v>
          </cell>
          <cell r="Q948" t="str">
            <v>OPEX</v>
          </cell>
          <cell r="R948" t="str">
            <v>OPEX</v>
          </cell>
          <cell r="S948" t="str">
            <v>SALARIES</v>
          </cell>
          <cell r="T948" t="str">
            <v>N/A</v>
          </cell>
          <cell r="U948" t="str">
            <v>N/A</v>
          </cell>
          <cell r="V948" t="str">
            <v>N/A</v>
          </cell>
          <cell r="W948" t="str">
            <v>P231 Production Operations</v>
          </cell>
          <cell r="X948" t="str">
            <v>S7000 Salaries and Wages</v>
          </cell>
          <cell r="Y948" t="str">
            <v>A2340 Overhead</v>
          </cell>
          <cell r="AB948">
            <v>0</v>
          </cell>
          <cell r="AC948">
            <v>0</v>
          </cell>
          <cell r="AD948">
            <v>0</v>
          </cell>
        </row>
        <row r="949">
          <cell r="A949" t="str">
            <v>101317_sal</v>
          </cell>
          <cell r="B949" t="str">
            <v xml:space="preserve">BFM BUSINESS FINANCE - TECHNICAL        </v>
          </cell>
          <cell r="C949">
            <v>540001</v>
          </cell>
          <cell r="D949" t="str">
            <v>CORPORATE OPEX SALARIES</v>
          </cell>
          <cell r="E949">
            <v>415004</v>
          </cell>
          <cell r="F949">
            <v>4150</v>
          </cell>
          <cell r="G949" t="str">
            <v>G&amp;A</v>
          </cell>
          <cell r="H949" t="str">
            <v>BASE JV</v>
          </cell>
          <cell r="I949" t="str">
            <v>HR</v>
          </cell>
          <cell r="J949" t="str">
            <v>FINANCE</v>
          </cell>
          <cell r="K949" t="str">
            <v>SPDC Finance Director</v>
          </cell>
          <cell r="L949" t="str">
            <v>SPDC Finance Director</v>
          </cell>
          <cell r="M949" t="str">
            <v>CHIGBO ENENMO</v>
          </cell>
          <cell r="N949" t="str">
            <v>HR - SALARIES</v>
          </cell>
          <cell r="O949" t="str">
            <v>AJILIMA- ISAAC, HAWA</v>
          </cell>
          <cell r="P949" t="str">
            <v>TARI.AKHIBI@SHELL.COM</v>
          </cell>
          <cell r="Q949" t="str">
            <v>OPEX</v>
          </cell>
          <cell r="R949" t="str">
            <v>OPEX</v>
          </cell>
          <cell r="S949" t="str">
            <v>SALARIES</v>
          </cell>
          <cell r="T949" t="str">
            <v>N/A</v>
          </cell>
          <cell r="U949" t="str">
            <v>N/A</v>
          </cell>
          <cell r="V949" t="str">
            <v>C_OPSE_OIL_Z11</v>
          </cell>
          <cell r="W949" t="str">
            <v>P236.06 Finance and Taxation</v>
          </cell>
          <cell r="X949" t="str">
            <v>S7000 Salaries and Wages</v>
          </cell>
          <cell r="Y949" t="str">
            <v>A2340 Overhead</v>
          </cell>
          <cell r="AB949">
            <v>86351789.458848596</v>
          </cell>
          <cell r="AC949">
            <v>0</v>
          </cell>
          <cell r="AD949">
            <v>283120.62117655278</v>
          </cell>
        </row>
        <row r="950">
          <cell r="A950" t="str">
            <v>101323_sal</v>
          </cell>
          <cell r="B950" t="str">
            <v xml:space="preserve">IA CRP AVIATION O/H MANAGE ACTIVITES    </v>
          </cell>
          <cell r="C950">
            <v>540001</v>
          </cell>
          <cell r="D950" t="str">
            <v>CORPORATE OPEX SALARIES</v>
          </cell>
          <cell r="E950">
            <v>415004</v>
          </cell>
          <cell r="F950">
            <v>4150</v>
          </cell>
          <cell r="G950" t="str">
            <v>G&amp;A</v>
          </cell>
          <cell r="H950" t="str">
            <v>BASE JV</v>
          </cell>
          <cell r="I950" t="str">
            <v>HR</v>
          </cell>
          <cell r="J950" t="str">
            <v>PRODUCTION</v>
          </cell>
          <cell r="K950" t="str">
            <v>Logistics Manager</v>
          </cell>
          <cell r="L950" t="str">
            <v>Head, Aviation Services</v>
          </cell>
          <cell r="M950" t="str">
            <v>CHIGBO ENENMO</v>
          </cell>
          <cell r="N950" t="str">
            <v>HR - SALARIES</v>
          </cell>
          <cell r="O950" t="str">
            <v>AJILIMA- ISAAC, HAWA</v>
          </cell>
          <cell r="P950" t="str">
            <v>TARI.AKHIBI@SHELL.COM</v>
          </cell>
          <cell r="Q950" t="str">
            <v>OPEX</v>
          </cell>
          <cell r="R950" t="str">
            <v>OPEX</v>
          </cell>
          <cell r="S950" t="str">
            <v>SALARIES</v>
          </cell>
          <cell r="T950" t="str">
            <v>N/A</v>
          </cell>
          <cell r="U950" t="str">
            <v>N/A</v>
          </cell>
          <cell r="V950" t="str">
            <v>C_OPSE_OIL_Z11</v>
          </cell>
          <cell r="W950" t="str">
            <v>P235 Direct Management</v>
          </cell>
          <cell r="X950" t="str">
            <v>S7000 Salaries and Wages</v>
          </cell>
          <cell r="Y950" t="str">
            <v>A2340 Overhead</v>
          </cell>
          <cell r="AB950">
            <v>0</v>
          </cell>
          <cell r="AC950">
            <v>0</v>
          </cell>
          <cell r="AD950">
            <v>0</v>
          </cell>
        </row>
        <row r="951">
          <cell r="A951" t="str">
            <v>101328_sal</v>
          </cell>
          <cell r="B951" t="str">
            <v>FBF REG BUS FINANCE</v>
          </cell>
          <cell r="C951">
            <v>540001</v>
          </cell>
          <cell r="D951" t="str">
            <v>CORPORATE OPEX SALARIES</v>
          </cell>
          <cell r="E951">
            <v>415004</v>
          </cell>
          <cell r="F951">
            <v>4150</v>
          </cell>
          <cell r="G951" t="str">
            <v>G&amp;A</v>
          </cell>
          <cell r="H951" t="str">
            <v>BASE JV</v>
          </cell>
          <cell r="I951" t="str">
            <v>HR</v>
          </cell>
          <cell r="J951" t="str">
            <v>FINANCE</v>
          </cell>
          <cell r="K951" t="str">
            <v>SPDC Finance Director</v>
          </cell>
          <cell r="L951" t="str">
            <v>BFM Security, Safety, Sust. Dev, Comm.</v>
          </cell>
          <cell r="M951" t="str">
            <v>CHIGBO ENENMO</v>
          </cell>
          <cell r="N951" t="str">
            <v>HR - SALARIES</v>
          </cell>
          <cell r="O951" t="str">
            <v>AJILIMA- ISAAC, HAWA</v>
          </cell>
          <cell r="P951" t="str">
            <v>TARI.AKHIBI@SHELL.COM</v>
          </cell>
          <cell r="Q951" t="str">
            <v>OPEX</v>
          </cell>
          <cell r="R951" t="str">
            <v>OPEX</v>
          </cell>
          <cell r="S951" t="str">
            <v>SALARIES</v>
          </cell>
          <cell r="T951" t="str">
            <v>N/A</v>
          </cell>
          <cell r="U951" t="str">
            <v>N/A</v>
          </cell>
          <cell r="V951" t="str">
            <v>N/A</v>
          </cell>
          <cell r="W951" t="str">
            <v>P236.06 Finance and Taxation</v>
          </cell>
          <cell r="X951" t="str">
            <v>S7000 Salaries and Wages</v>
          </cell>
          <cell r="Y951" t="str">
            <v>A2340 Overhead</v>
          </cell>
          <cell r="AB951">
            <v>0</v>
          </cell>
          <cell r="AC951">
            <v>0</v>
          </cell>
          <cell r="AD951">
            <v>0</v>
          </cell>
        </row>
        <row r="952">
          <cell r="A952" t="str">
            <v>101330_Sal</v>
          </cell>
          <cell r="B952" t="str">
            <v>ITG CORPORATE MGT SYSTEM</v>
          </cell>
          <cell r="C952">
            <v>540001</v>
          </cell>
          <cell r="D952" t="str">
            <v>CORPORATE OPEX SALARIES</v>
          </cell>
          <cell r="E952">
            <v>415004</v>
          </cell>
          <cell r="F952">
            <v>4150</v>
          </cell>
          <cell r="G952" t="str">
            <v>G&amp;A</v>
          </cell>
          <cell r="H952" t="str">
            <v>BASE JV</v>
          </cell>
          <cell r="I952" t="str">
            <v>HR</v>
          </cell>
          <cell r="J952" t="str">
            <v>IM &amp; IT</v>
          </cell>
          <cell r="K952" t="str">
            <v>IM&amp;IT Manager Nigeria &amp; Gabon</v>
          </cell>
          <cell r="L952" t="str">
            <v>JV Interface Manager</v>
          </cell>
          <cell r="M952" t="str">
            <v>CHIGBO ENENMO</v>
          </cell>
          <cell r="N952" t="str">
            <v>HR - SALARIES</v>
          </cell>
          <cell r="O952" t="str">
            <v>AJILIMA- ISAAC, HAWA</v>
          </cell>
          <cell r="P952" t="str">
            <v>TARI.AKHIBI@SHELL.COM</v>
          </cell>
          <cell r="Q952" t="str">
            <v>OPEX</v>
          </cell>
          <cell r="R952" t="str">
            <v>OPEX</v>
          </cell>
          <cell r="S952" t="str">
            <v>SALARIES</v>
          </cell>
          <cell r="T952" t="str">
            <v>N/A</v>
          </cell>
          <cell r="U952" t="str">
            <v>N/A</v>
          </cell>
          <cell r="V952" t="str">
            <v>N/A</v>
          </cell>
          <cell r="W952" t="str">
            <v>P236.03 IT</v>
          </cell>
          <cell r="X952" t="str">
            <v>S7000 Salaries and Wages</v>
          </cell>
          <cell r="Y952" t="str">
            <v>A2340 Overhead</v>
          </cell>
          <cell r="AB952">
            <v>0</v>
          </cell>
          <cell r="AC952">
            <v>0</v>
          </cell>
          <cell r="AD952">
            <v>0</v>
          </cell>
        </row>
        <row r="953">
          <cell r="A953" t="str">
            <v>101338_sal</v>
          </cell>
          <cell r="B953" t="str">
            <v xml:space="preserve">EPG-IL LOGISTICS                        </v>
          </cell>
          <cell r="C953">
            <v>540001</v>
          </cell>
          <cell r="D953" t="str">
            <v>CORPORATE OPEX SALARIES</v>
          </cell>
          <cell r="E953">
            <v>415004</v>
          </cell>
          <cell r="F953">
            <v>4150</v>
          </cell>
          <cell r="G953" t="str">
            <v>G&amp;A</v>
          </cell>
          <cell r="H953" t="str">
            <v>BASE JV</v>
          </cell>
          <cell r="I953" t="str">
            <v>HR</v>
          </cell>
          <cell r="J953" t="str">
            <v>PRODUCTION</v>
          </cell>
          <cell r="K953" t="str">
            <v>Logistics Manager</v>
          </cell>
          <cell r="L953" t="str">
            <v>Head, Log. Planning &amp; Business Support</v>
          </cell>
          <cell r="M953" t="str">
            <v>CHIGBO ENENMO</v>
          </cell>
          <cell r="N953" t="str">
            <v>HR - SALARIES</v>
          </cell>
          <cell r="O953" t="str">
            <v>AJILIMA- ISAAC, HAWA</v>
          </cell>
          <cell r="P953" t="str">
            <v>TARI.AKHIBI@SHELL.COM</v>
          </cell>
          <cell r="Q953" t="str">
            <v>OPEX</v>
          </cell>
          <cell r="R953" t="str">
            <v>OPEX</v>
          </cell>
          <cell r="S953" t="str">
            <v>SALARIES</v>
          </cell>
          <cell r="T953" t="str">
            <v>N/A</v>
          </cell>
          <cell r="U953" t="str">
            <v>N/A</v>
          </cell>
          <cell r="V953" t="str">
            <v>C_OPSE_OIL_Z11</v>
          </cell>
          <cell r="W953" t="str">
            <v>P236.07 Procurement Management</v>
          </cell>
          <cell r="X953" t="str">
            <v>S7000 Salaries and Wages</v>
          </cell>
          <cell r="Y953" t="str">
            <v>A2340 Overhead</v>
          </cell>
          <cell r="AB953">
            <v>3251446223.3788705</v>
          </cell>
          <cell r="AC953">
            <v>625819.65536876174</v>
          </cell>
          <cell r="AD953">
            <v>11286299.076283092</v>
          </cell>
        </row>
        <row r="954">
          <cell r="A954" t="str">
            <v>101363_sal</v>
          </cell>
          <cell r="B954" t="str">
            <v xml:space="preserve">VP INFRASTRUCTURE &amp; LOGISTIC - OVERHEAD </v>
          </cell>
          <cell r="C954">
            <v>540001</v>
          </cell>
          <cell r="D954" t="str">
            <v>CORPORATE OPEX SALARIES</v>
          </cell>
          <cell r="E954">
            <v>415004</v>
          </cell>
          <cell r="F954">
            <v>4150</v>
          </cell>
          <cell r="G954" t="str">
            <v>G&amp;A</v>
          </cell>
          <cell r="H954" t="str">
            <v>BASE JV</v>
          </cell>
          <cell r="I954" t="str">
            <v>HR</v>
          </cell>
          <cell r="J954" t="str">
            <v>INFRASTRUCTURE</v>
          </cell>
          <cell r="K954" t="str">
            <v>Infrastructure Services Mgr Nigeria</v>
          </cell>
          <cell r="L954" t="str">
            <v>Head RE &amp; Infrastructure Services SPDC</v>
          </cell>
          <cell r="M954" t="str">
            <v>CHIGBO ENENMO</v>
          </cell>
          <cell r="N954" t="str">
            <v>HR - SALARIES</v>
          </cell>
          <cell r="O954" t="str">
            <v>AJILIMA- ISAAC, HAWA</v>
          </cell>
          <cell r="P954" t="str">
            <v>TARI.AKHIBI@SHELL.COM</v>
          </cell>
          <cell r="Q954" t="str">
            <v>OPEX</v>
          </cell>
          <cell r="R954" t="str">
            <v>OPEX</v>
          </cell>
          <cell r="S954" t="str">
            <v>SALARIES</v>
          </cell>
          <cell r="T954" t="str">
            <v>N/A</v>
          </cell>
          <cell r="U954" t="str">
            <v>N/A</v>
          </cell>
          <cell r="V954" t="str">
            <v>C_OPSE_OIL_Z11</v>
          </cell>
          <cell r="W954" t="str">
            <v>P236.10 Office/Property Management</v>
          </cell>
          <cell r="X954" t="str">
            <v>S7000 Salaries and Wages</v>
          </cell>
          <cell r="Y954" t="str">
            <v>A2340 Overhead</v>
          </cell>
          <cell r="AB954">
            <v>1612960499.7344832</v>
          </cell>
          <cell r="AC954">
            <v>0</v>
          </cell>
          <cell r="AD954">
            <v>5288395.0810966659</v>
          </cell>
        </row>
        <row r="955">
          <cell r="A955" t="str">
            <v>101388_Sal</v>
          </cell>
          <cell r="B955" t="str">
            <v>GS  OPERATIONS</v>
          </cell>
          <cell r="C955">
            <v>540001</v>
          </cell>
          <cell r="D955" t="str">
            <v>CORPORATE OPEX SALARIES</v>
          </cell>
          <cell r="E955">
            <v>415004</v>
          </cell>
          <cell r="F955">
            <v>4150</v>
          </cell>
          <cell r="G955" t="str">
            <v>G&amp;A</v>
          </cell>
          <cell r="H955" t="str">
            <v>BASE JV</v>
          </cell>
          <cell r="I955" t="str">
            <v>HR</v>
          </cell>
          <cell r="J955" t="str">
            <v>HR</v>
          </cell>
          <cell r="K955" t="str">
            <v>HR Manager Nigeria</v>
          </cell>
          <cell r="L955" t="str">
            <v>HR Manager Nigeria</v>
          </cell>
          <cell r="M955" t="str">
            <v>CHIGBO ENENMO</v>
          </cell>
          <cell r="N955" t="str">
            <v>HR - SALARIES</v>
          </cell>
          <cell r="O955" t="str">
            <v>AJILIMA- ISAAC, HAWA</v>
          </cell>
          <cell r="P955" t="str">
            <v>TARI.AKHIBI@SHELL.COM</v>
          </cell>
          <cell r="Q955" t="str">
            <v>OPEX</v>
          </cell>
          <cell r="R955" t="str">
            <v>OPEX</v>
          </cell>
          <cell r="S955" t="str">
            <v>SALARIES</v>
          </cell>
          <cell r="T955" t="str">
            <v>N/A</v>
          </cell>
          <cell r="U955" t="str">
            <v>N/A</v>
          </cell>
          <cell r="V955" t="str">
            <v>N/A</v>
          </cell>
          <cell r="W955" t="str">
            <v>P236.04 HR</v>
          </cell>
          <cell r="X955" t="str">
            <v>S7000 Salaries and Wages</v>
          </cell>
          <cell r="Y955" t="str">
            <v>A2340 Overhead</v>
          </cell>
          <cell r="AB955">
            <v>0</v>
          </cell>
          <cell r="AC955">
            <v>0</v>
          </cell>
          <cell r="AD955">
            <v>0</v>
          </cell>
        </row>
        <row r="956">
          <cell r="A956" t="str">
            <v>101417_sal</v>
          </cell>
          <cell r="B956" t="str">
            <v xml:space="preserve">JV FINANCE GENERAL MANAGER              </v>
          </cell>
          <cell r="C956">
            <v>540001</v>
          </cell>
          <cell r="D956" t="str">
            <v>CORPORATE OPEX SALARIES</v>
          </cell>
          <cell r="E956">
            <v>415004</v>
          </cell>
          <cell r="F956">
            <v>4150</v>
          </cell>
          <cell r="G956" t="str">
            <v>G&amp;A</v>
          </cell>
          <cell r="H956" t="str">
            <v>BASE JV</v>
          </cell>
          <cell r="I956" t="str">
            <v>HR</v>
          </cell>
          <cell r="J956" t="str">
            <v>FINANCE</v>
          </cell>
          <cell r="K956" t="str">
            <v>Controller Africa</v>
          </cell>
          <cell r="L956" t="str">
            <v>Financial Accounting Manager</v>
          </cell>
          <cell r="M956" t="str">
            <v>CHIGBO ENENMO</v>
          </cell>
          <cell r="N956" t="str">
            <v>HR - SALARIES</v>
          </cell>
          <cell r="O956" t="str">
            <v>AJILIMA- ISAAC, HAWA</v>
          </cell>
          <cell r="P956" t="str">
            <v>TARI.AKHIBI@SHELL.COM</v>
          </cell>
          <cell r="Q956" t="str">
            <v>OPEX</v>
          </cell>
          <cell r="R956" t="str">
            <v>OPEX</v>
          </cell>
          <cell r="S956" t="str">
            <v>SALARIES</v>
          </cell>
          <cell r="T956" t="str">
            <v>N/A</v>
          </cell>
          <cell r="U956" t="str">
            <v>N/A</v>
          </cell>
          <cell r="V956" t="str">
            <v>N/A</v>
          </cell>
          <cell r="W956" t="str">
            <v>P236.06 Finance and Taxation</v>
          </cell>
          <cell r="X956" t="str">
            <v>S7000 Salaries and Wages</v>
          </cell>
          <cell r="Y956" t="str">
            <v>A2340 Overhead</v>
          </cell>
          <cell r="AB956">
            <v>0</v>
          </cell>
          <cell r="AC956">
            <v>0</v>
          </cell>
          <cell r="AD956">
            <v>0</v>
          </cell>
        </row>
        <row r="957">
          <cell r="A957" t="str">
            <v>101418_sal</v>
          </cell>
          <cell r="B957" t="str">
            <v xml:space="preserve">FJVFL JV FINANCE LIAISON                </v>
          </cell>
          <cell r="C957">
            <v>540001</v>
          </cell>
          <cell r="D957" t="str">
            <v>CORPORATE OPEX SALARIES</v>
          </cell>
          <cell r="E957">
            <v>415004</v>
          </cell>
          <cell r="F957">
            <v>4150</v>
          </cell>
          <cell r="G957" t="str">
            <v>G&amp;A</v>
          </cell>
          <cell r="H957" t="str">
            <v>BASE JV</v>
          </cell>
          <cell r="I957" t="str">
            <v>HR</v>
          </cell>
          <cell r="J957" t="str">
            <v>FINANCE</v>
          </cell>
          <cell r="K957" t="str">
            <v>SPDC Finance Director</v>
          </cell>
          <cell r="L957" t="str">
            <v>Joint Venture Finance Liaison Manager</v>
          </cell>
          <cell r="M957" t="str">
            <v>CHIGBO ENENMO</v>
          </cell>
          <cell r="N957" t="str">
            <v>HR - SALARIES</v>
          </cell>
          <cell r="O957" t="str">
            <v>AJILIMA- ISAAC, HAWA</v>
          </cell>
          <cell r="P957" t="str">
            <v>TARI.AKHIBI@SHELL.COM</v>
          </cell>
          <cell r="Q957" t="str">
            <v>OPEX</v>
          </cell>
          <cell r="R957" t="str">
            <v>OPEX</v>
          </cell>
          <cell r="S957" t="str">
            <v>SALARIES</v>
          </cell>
          <cell r="T957" t="str">
            <v>N/A</v>
          </cell>
          <cell r="U957" t="str">
            <v>N/A</v>
          </cell>
          <cell r="V957" t="str">
            <v>C_OPSE_OIL_Z11</v>
          </cell>
          <cell r="W957" t="str">
            <v>P236.06 Finance and Taxation</v>
          </cell>
          <cell r="X957" t="str">
            <v>S7000 Salaries and Wages</v>
          </cell>
          <cell r="Y957" t="str">
            <v>A2340 Overhead</v>
          </cell>
          <cell r="AB957">
            <v>371330334.99254435</v>
          </cell>
          <cell r="AC957">
            <v>0</v>
          </cell>
          <cell r="AD957">
            <v>1217476.5081722767</v>
          </cell>
        </row>
        <row r="958">
          <cell r="A958" t="str">
            <v>101419_sal</v>
          </cell>
          <cell r="B958" t="str">
            <v xml:space="preserve">FJVCT JV CONTROLLER.                    </v>
          </cell>
          <cell r="C958">
            <v>540001</v>
          </cell>
          <cell r="D958" t="str">
            <v>CORPORATE OPEX SALARIES</v>
          </cell>
          <cell r="E958">
            <v>415004</v>
          </cell>
          <cell r="F958">
            <v>4150</v>
          </cell>
          <cell r="G958" t="str">
            <v>G&amp;A</v>
          </cell>
          <cell r="H958" t="str">
            <v>BASE JV</v>
          </cell>
          <cell r="I958" t="str">
            <v>HR</v>
          </cell>
          <cell r="J958" t="str">
            <v>FINANCE</v>
          </cell>
          <cell r="K958" t="str">
            <v>Controller Africa</v>
          </cell>
          <cell r="L958" t="str">
            <v>Financial Accounting Manager</v>
          </cell>
          <cell r="M958" t="str">
            <v>CHIGBO ENENMO</v>
          </cell>
          <cell r="N958" t="str">
            <v>HR - SALARIES</v>
          </cell>
          <cell r="O958" t="str">
            <v>AJILIMA- ISAAC, HAWA</v>
          </cell>
          <cell r="P958" t="str">
            <v>TARI.AKHIBI@SHELL.COM</v>
          </cell>
          <cell r="Q958" t="str">
            <v>OPEX</v>
          </cell>
          <cell r="R958" t="str">
            <v>OPEX</v>
          </cell>
          <cell r="S958" t="str">
            <v>SALARIES</v>
          </cell>
          <cell r="T958" t="str">
            <v>N/A</v>
          </cell>
          <cell r="U958" t="str">
            <v>N/A</v>
          </cell>
          <cell r="V958" t="str">
            <v>C_OPSE_OIL_Z11</v>
          </cell>
          <cell r="W958" t="str">
            <v>P236.06 Finance and Taxation</v>
          </cell>
          <cell r="X958" t="str">
            <v>S7000 Salaries and Wages</v>
          </cell>
          <cell r="Y958" t="str">
            <v>A2340 Overhead</v>
          </cell>
          <cell r="AB958">
            <v>1385649826.0194435</v>
          </cell>
          <cell r="AC958">
            <v>0</v>
          </cell>
          <cell r="AD958">
            <v>4543114.1836703066</v>
          </cell>
        </row>
        <row r="959">
          <cell r="A959" t="str">
            <v>101420_sal</v>
          </cell>
          <cell r="B959" t="str">
            <v xml:space="preserve">JVND BFM NTD OVERHEAD &amp; SAL             </v>
          </cell>
          <cell r="C959">
            <v>540001</v>
          </cell>
          <cell r="D959" t="str">
            <v>CORPORATE OPEX SALARIES</v>
          </cell>
          <cell r="E959">
            <v>415004</v>
          </cell>
          <cell r="F959">
            <v>4150</v>
          </cell>
          <cell r="G959" t="str">
            <v>G&amp;A</v>
          </cell>
          <cell r="H959" t="str">
            <v>BASE JV</v>
          </cell>
          <cell r="I959" t="str">
            <v>HR</v>
          </cell>
          <cell r="J959" t="str">
            <v>FINANCE</v>
          </cell>
          <cell r="K959" t="str">
            <v>SPDC Finance Director</v>
          </cell>
          <cell r="L959" t="str">
            <v>BFM Security, Safety, Sust. Dev, Comm.</v>
          </cell>
          <cell r="M959" t="str">
            <v>CHIGBO ENENMO</v>
          </cell>
          <cell r="N959" t="str">
            <v>HR - SALARIES</v>
          </cell>
          <cell r="O959" t="str">
            <v>AJILIMA- ISAAC, HAWA</v>
          </cell>
          <cell r="P959" t="str">
            <v>TARI.AKHIBI@SHELL.COM</v>
          </cell>
          <cell r="Q959" t="str">
            <v>OPEX</v>
          </cell>
          <cell r="R959" t="str">
            <v>OPEX</v>
          </cell>
          <cell r="S959" t="str">
            <v>SALARIES</v>
          </cell>
          <cell r="T959" t="str">
            <v>N/A</v>
          </cell>
          <cell r="U959" t="str">
            <v>N/A</v>
          </cell>
          <cell r="V959" t="str">
            <v>C_OPSE_OIL_Z11</v>
          </cell>
          <cell r="W959" t="str">
            <v>P236.06 Finance and Taxation</v>
          </cell>
          <cell r="X959" t="str">
            <v>S7000 Salaries and Wages</v>
          </cell>
          <cell r="Y959" t="str">
            <v>A2340 Overhead</v>
          </cell>
          <cell r="AB959">
            <v>173350845.55275154</v>
          </cell>
          <cell r="AC959">
            <v>0</v>
          </cell>
          <cell r="AD959">
            <v>568363.42804180831</v>
          </cell>
        </row>
        <row r="960">
          <cell r="A960" t="str">
            <v>101421_sal</v>
          </cell>
          <cell r="B960" t="str">
            <v xml:space="preserve">OVERHEADS TREASURY NON-OPS              </v>
          </cell>
          <cell r="C960">
            <v>540001</v>
          </cell>
          <cell r="D960" t="str">
            <v>CORPORATE OPEX SALARIES</v>
          </cell>
          <cell r="E960">
            <v>415004</v>
          </cell>
          <cell r="F960">
            <v>4150</v>
          </cell>
          <cell r="G960" t="str">
            <v>G&amp;A</v>
          </cell>
          <cell r="H960" t="str">
            <v>BASE JV</v>
          </cell>
          <cell r="I960" t="str">
            <v>HR</v>
          </cell>
          <cell r="J960" t="str">
            <v>FINANCE</v>
          </cell>
          <cell r="K960" t="str">
            <v>Controller Africa</v>
          </cell>
          <cell r="L960" t="str">
            <v>Head of Treasury, SEPCiN</v>
          </cell>
          <cell r="M960" t="str">
            <v>CHIGBO ENENMO</v>
          </cell>
          <cell r="N960" t="str">
            <v>HR - SALARIES</v>
          </cell>
          <cell r="O960" t="str">
            <v>AJILIMA- ISAAC, HAWA</v>
          </cell>
          <cell r="P960" t="str">
            <v>TARI.AKHIBI@SHELL.COM</v>
          </cell>
          <cell r="Q960" t="str">
            <v>OPEX</v>
          </cell>
          <cell r="R960" t="str">
            <v>OPEX</v>
          </cell>
          <cell r="S960" t="str">
            <v>SALARIES</v>
          </cell>
          <cell r="T960" t="str">
            <v>N/A</v>
          </cell>
          <cell r="U960" t="str">
            <v>N/A</v>
          </cell>
          <cell r="V960" t="str">
            <v>C_OPSE_OIL_Z11</v>
          </cell>
          <cell r="W960" t="str">
            <v>P236.06 Finance and Taxation</v>
          </cell>
          <cell r="X960" t="str">
            <v>S7000 Salaries and Wages</v>
          </cell>
          <cell r="Y960" t="str">
            <v>A2340 Overhead</v>
          </cell>
          <cell r="AB960">
            <v>292879313.42420626</v>
          </cell>
          <cell r="AC960">
            <v>0</v>
          </cell>
          <cell r="AD960">
            <v>960260.04401379102</v>
          </cell>
        </row>
        <row r="961">
          <cell r="A961" t="str">
            <v>101423_sal</v>
          </cell>
          <cell r="B961" t="str">
            <v xml:space="preserve">TXP TAX ACCOUNTING &amp; SERVICES           </v>
          </cell>
          <cell r="C961">
            <v>540001</v>
          </cell>
          <cell r="D961" t="str">
            <v>CORPORATE OPEX SALARIES</v>
          </cell>
          <cell r="E961">
            <v>415004</v>
          </cell>
          <cell r="F961">
            <v>4150</v>
          </cell>
          <cell r="G961" t="str">
            <v>G&amp;A</v>
          </cell>
          <cell r="H961" t="str">
            <v>BASE JV</v>
          </cell>
          <cell r="I961" t="str">
            <v>HR</v>
          </cell>
          <cell r="J961" t="str">
            <v>FINANCE</v>
          </cell>
          <cell r="K961" t="str">
            <v>Tax Manager UK, Africa and Middle East</v>
          </cell>
          <cell r="L961" t="str">
            <v>Tax Lead Nigeria</v>
          </cell>
          <cell r="M961" t="str">
            <v>CHIGBO ENENMO</v>
          </cell>
          <cell r="N961" t="str">
            <v>HR - SALARIES</v>
          </cell>
          <cell r="O961" t="str">
            <v>AJILIMA- ISAAC, HAWA</v>
          </cell>
          <cell r="P961" t="str">
            <v>TARI.AKHIBI@SHELL.COM</v>
          </cell>
          <cell r="Q961" t="str">
            <v>OPEX</v>
          </cell>
          <cell r="R961" t="str">
            <v>OPEX</v>
          </cell>
          <cell r="S961" t="str">
            <v>SALARIES</v>
          </cell>
          <cell r="T961" t="str">
            <v>N/A</v>
          </cell>
          <cell r="U961" t="str">
            <v>N/A</v>
          </cell>
          <cell r="V961" t="str">
            <v>C_OPSE_OIL_Z11</v>
          </cell>
          <cell r="W961" t="str">
            <v>P236.06 Finance and Taxation</v>
          </cell>
          <cell r="X961" t="str">
            <v>S7000 Salaries and Wages</v>
          </cell>
          <cell r="Y961" t="str">
            <v>A2340 Overhead</v>
          </cell>
          <cell r="AB961">
            <v>668256960.86386454</v>
          </cell>
          <cell r="AC961">
            <v>0</v>
          </cell>
          <cell r="AD961">
            <v>2191006.429061851</v>
          </cell>
        </row>
        <row r="962">
          <cell r="A962" t="str">
            <v>101424_sal</v>
          </cell>
          <cell r="B962" t="str">
            <v xml:space="preserve">BFP CORPORATE ACCOUNT AND GROUP RETURNS </v>
          </cell>
          <cell r="C962">
            <v>540001</v>
          </cell>
          <cell r="D962" t="str">
            <v>CORPORATE OPEX SALARIES</v>
          </cell>
          <cell r="E962">
            <v>415004</v>
          </cell>
          <cell r="F962">
            <v>4150</v>
          </cell>
          <cell r="G962" t="str">
            <v>G&amp;A</v>
          </cell>
          <cell r="H962" t="str">
            <v>BASE JV</v>
          </cell>
          <cell r="I962" t="str">
            <v>HR</v>
          </cell>
          <cell r="J962" t="str">
            <v>FINANCE</v>
          </cell>
          <cell r="K962" t="str">
            <v>Controller Africa</v>
          </cell>
          <cell r="L962" t="str">
            <v>Controller Africa</v>
          </cell>
          <cell r="M962" t="str">
            <v>CHIGBO ENENMO</v>
          </cell>
          <cell r="N962" t="str">
            <v>HR - SALARIES</v>
          </cell>
          <cell r="O962" t="str">
            <v>AJILIMA- ISAAC, HAWA</v>
          </cell>
          <cell r="P962" t="str">
            <v>TARI.AKHIBI@SHELL.COM</v>
          </cell>
          <cell r="Q962" t="str">
            <v>OPEX</v>
          </cell>
          <cell r="R962" t="str">
            <v>OPEX</v>
          </cell>
          <cell r="S962" t="str">
            <v>SALARIES</v>
          </cell>
          <cell r="T962" t="str">
            <v>N/A</v>
          </cell>
          <cell r="U962" t="str">
            <v>N/A</v>
          </cell>
          <cell r="V962" t="str">
            <v>C_OPSE_OIL_Z11</v>
          </cell>
          <cell r="W962" t="str">
            <v>P236.06 Finance and Taxation</v>
          </cell>
          <cell r="X962" t="str">
            <v>S7000 Salaries and Wages</v>
          </cell>
          <cell r="Y962" t="str">
            <v>A2340 Overhead</v>
          </cell>
          <cell r="AB962">
            <v>957571420.40253615</v>
          </cell>
          <cell r="AC962">
            <v>2006109.2773964102</v>
          </cell>
          <cell r="AD962">
            <v>5145687.7049457096</v>
          </cell>
        </row>
        <row r="963">
          <cell r="A963" t="str">
            <v>101425_sal</v>
          </cell>
          <cell r="B963" t="str">
            <v xml:space="preserve">JV AUDIT SERVICES                       </v>
          </cell>
          <cell r="C963">
            <v>540001</v>
          </cell>
          <cell r="D963" t="str">
            <v>CORPORATE OPEX SALARIES</v>
          </cell>
          <cell r="E963">
            <v>415004</v>
          </cell>
          <cell r="F963">
            <v>4150</v>
          </cell>
          <cell r="G963" t="str">
            <v>G&amp;A</v>
          </cell>
          <cell r="H963" t="str">
            <v>BASE JV</v>
          </cell>
          <cell r="I963" t="str">
            <v>HR</v>
          </cell>
          <cell r="J963" t="str">
            <v>FINANCE</v>
          </cell>
          <cell r="K963" t="str">
            <v>Audit Manager Nigeria &amp; Gabon</v>
          </cell>
          <cell r="L963" t="str">
            <v>Audit Manager Nigeria &amp; Gabon</v>
          </cell>
          <cell r="M963" t="str">
            <v>CHIGBO ENENMO</v>
          </cell>
          <cell r="N963" t="str">
            <v>HR - SALARIES</v>
          </cell>
          <cell r="O963" t="str">
            <v>AJILIMA- ISAAC, HAWA</v>
          </cell>
          <cell r="P963" t="str">
            <v>TARI.AKHIBI@SHELL.COM</v>
          </cell>
          <cell r="Q963" t="str">
            <v>OPEX</v>
          </cell>
          <cell r="R963" t="str">
            <v>OPEX</v>
          </cell>
          <cell r="S963" t="str">
            <v>SALARIES</v>
          </cell>
          <cell r="T963" t="str">
            <v>N/A</v>
          </cell>
          <cell r="U963" t="str">
            <v>N/A</v>
          </cell>
          <cell r="V963" t="str">
            <v>C_OPSE_OIL_Z11</v>
          </cell>
          <cell r="W963" t="str">
            <v>P236.06 Finance and Taxation</v>
          </cell>
          <cell r="X963" t="str">
            <v>S7000 Salaries and Wages</v>
          </cell>
          <cell r="Y963" t="str">
            <v>A2340 Overhead</v>
          </cell>
          <cell r="AB963">
            <v>429827196.52546191</v>
          </cell>
          <cell r="AC963">
            <v>0</v>
          </cell>
          <cell r="AD963">
            <v>1409269.4968047931</v>
          </cell>
        </row>
        <row r="964">
          <cell r="A964" t="str">
            <v>101426_sal</v>
          </cell>
          <cell r="B964" t="str">
            <v xml:space="preserve">PNL  LEGAL                              </v>
          </cell>
          <cell r="C964">
            <v>540001</v>
          </cell>
          <cell r="D964" t="str">
            <v>CORPORATE OPEX SALARIES</v>
          </cell>
          <cell r="E964">
            <v>415004</v>
          </cell>
          <cell r="F964">
            <v>4150</v>
          </cell>
          <cell r="G964" t="str">
            <v>G&amp;A</v>
          </cell>
          <cell r="H964" t="str">
            <v>BASE JV</v>
          </cell>
          <cell r="I964" t="str">
            <v>HR</v>
          </cell>
          <cell r="J964" t="str">
            <v>LEGAL</v>
          </cell>
          <cell r="K964" t="str">
            <v>HoL Nigeria / Company Secretary</v>
          </cell>
          <cell r="L964" t="str">
            <v>Managing Counsel HSSE, Lands &amp;</v>
          </cell>
          <cell r="M964" t="str">
            <v>CHIGBO ENENMO</v>
          </cell>
          <cell r="N964" t="str">
            <v>HR - SALARIES</v>
          </cell>
          <cell r="O964" t="str">
            <v>AJILIMA- ISAAC, HAWA</v>
          </cell>
          <cell r="P964" t="str">
            <v>TARI.AKHIBI@SHELL.COM</v>
          </cell>
          <cell r="Q964" t="str">
            <v>OPEX</v>
          </cell>
          <cell r="R964" t="str">
            <v>OPEX</v>
          </cell>
          <cell r="S964" t="str">
            <v>SALARIES</v>
          </cell>
          <cell r="T964" t="str">
            <v>N/A</v>
          </cell>
          <cell r="U964" t="str">
            <v>N/A</v>
          </cell>
          <cell r="V964" t="str">
            <v>C_OPSE_OIL_Z11</v>
          </cell>
          <cell r="W964" t="str">
            <v>P236.09 Legal</v>
          </cell>
          <cell r="X964" t="str">
            <v>S7000 Salaries and Wages</v>
          </cell>
          <cell r="Y964" t="str">
            <v>A2340 Overhead</v>
          </cell>
          <cell r="AB964">
            <v>843654752.29389095</v>
          </cell>
          <cell r="AC964">
            <v>0</v>
          </cell>
          <cell r="AD964">
            <v>2766081.1550619374</v>
          </cell>
        </row>
        <row r="965">
          <cell r="A965" t="str">
            <v>101428_sal</v>
          </cell>
          <cell r="B965" t="str">
            <v xml:space="preserve">FSE  MARKET AND TRADE HYDROCARBONS      </v>
          </cell>
          <cell r="C965">
            <v>540001</v>
          </cell>
          <cell r="D965" t="str">
            <v>CORPORATE OPEX SALARIES</v>
          </cell>
          <cell r="E965">
            <v>415004</v>
          </cell>
          <cell r="F965">
            <v>4150</v>
          </cell>
          <cell r="G965" t="str">
            <v>G&amp;A</v>
          </cell>
          <cell r="H965" t="str">
            <v>BASE JV</v>
          </cell>
          <cell r="I965" t="str">
            <v>HR</v>
          </cell>
          <cell r="J965" t="str">
            <v>FINANCE</v>
          </cell>
          <cell r="K965" t="str">
            <v>Corporate Shipping &amp; Export Manager</v>
          </cell>
          <cell r="L965" t="str">
            <v>Corporate Shipping &amp; Export Manager</v>
          </cell>
          <cell r="M965" t="str">
            <v>CHIGBO ENENMO</v>
          </cell>
          <cell r="N965" t="str">
            <v>HR - SALARIES</v>
          </cell>
          <cell r="O965" t="str">
            <v>AJILIMA- ISAAC, HAWA</v>
          </cell>
          <cell r="P965" t="str">
            <v>TARI.AKHIBI@SHELL.COM</v>
          </cell>
          <cell r="Q965" t="str">
            <v>OPEX</v>
          </cell>
          <cell r="R965" t="str">
            <v>OPEX</v>
          </cell>
          <cell r="S965" t="str">
            <v>SALARIES</v>
          </cell>
          <cell r="T965" t="str">
            <v>N/A</v>
          </cell>
          <cell r="U965" t="str">
            <v>N/A</v>
          </cell>
          <cell r="V965" t="str">
            <v>C_OPSE_OIL_Z11</v>
          </cell>
          <cell r="W965" t="str">
            <v>P236.06 Finance and Taxation</v>
          </cell>
          <cell r="X965" t="str">
            <v>S7000 Salaries and Wages</v>
          </cell>
          <cell r="Y965" t="str">
            <v>A2340 Overhead</v>
          </cell>
          <cell r="AB965">
            <v>408705801.94846117</v>
          </cell>
          <cell r="AC965">
            <v>887874.43278952071</v>
          </cell>
          <cell r="AD965">
            <v>2227893.4555713604</v>
          </cell>
        </row>
        <row r="966">
          <cell r="A966" t="str">
            <v>101430_sal</v>
          </cell>
          <cell r="B966" t="str">
            <v xml:space="preserve">FSCN SUPPLY CHAIN MGR                   </v>
          </cell>
          <cell r="C966">
            <v>540001</v>
          </cell>
          <cell r="D966" t="str">
            <v>CORPORATE OPEX SALARIES</v>
          </cell>
          <cell r="E966">
            <v>415004</v>
          </cell>
          <cell r="F966">
            <v>4150</v>
          </cell>
          <cell r="G966" t="str">
            <v>G&amp;A</v>
          </cell>
          <cell r="H966" t="str">
            <v>BASE JV</v>
          </cell>
          <cell r="I966" t="str">
            <v>HR</v>
          </cell>
          <cell r="J966" t="str">
            <v>CONTRACTING &amp; PROCUREMENT</v>
          </cell>
          <cell r="K966" t="str">
            <v>Manager CP UI Nigeria &amp; Gabon</v>
          </cell>
          <cell r="L966" t="str">
            <v>CP Operations Manager</v>
          </cell>
          <cell r="M966" t="str">
            <v>CHIGBO ENENMO</v>
          </cell>
          <cell r="N966" t="str">
            <v>HR - SALARIES</v>
          </cell>
          <cell r="O966" t="str">
            <v>AJILIMA- ISAAC, HAWA</v>
          </cell>
          <cell r="P966" t="str">
            <v>TARI.AKHIBI@SHELL.COM</v>
          </cell>
          <cell r="Q966" t="str">
            <v>OPEX</v>
          </cell>
          <cell r="R966" t="str">
            <v>OPEX</v>
          </cell>
          <cell r="S966" t="str">
            <v>SALARIES</v>
          </cell>
          <cell r="T966" t="str">
            <v>N/A</v>
          </cell>
          <cell r="U966" t="str">
            <v>N/A</v>
          </cell>
          <cell r="V966" t="str">
            <v>C_OPSE_OIL_Z11</v>
          </cell>
          <cell r="W966" t="str">
            <v>P236.07 Procurement Management</v>
          </cell>
          <cell r="X966" t="str">
            <v>S7000 Salaries and Wages</v>
          </cell>
          <cell r="Y966" t="str">
            <v>A2340 Overhead</v>
          </cell>
          <cell r="AB966">
            <v>544466882.09653103</v>
          </cell>
          <cell r="AC966">
            <v>1118234.8446068896</v>
          </cell>
          <cell r="AD966">
            <v>2903372.1629561717</v>
          </cell>
        </row>
        <row r="967">
          <cell r="A967" t="str">
            <v>101431_sal</v>
          </cell>
          <cell r="B967" t="str">
            <v>SCIN SALARY RECOVERY</v>
          </cell>
          <cell r="C967">
            <v>540001</v>
          </cell>
          <cell r="D967" t="str">
            <v>CORPORATE OPEX SALARIES</v>
          </cell>
          <cell r="E967">
            <v>415004</v>
          </cell>
          <cell r="F967">
            <v>4150</v>
          </cell>
          <cell r="G967" t="str">
            <v>G&amp;A</v>
          </cell>
          <cell r="H967" t="str">
            <v>BASE JV</v>
          </cell>
          <cell r="I967" t="str">
            <v>HR</v>
          </cell>
          <cell r="J967" t="str">
            <v>FINANCE</v>
          </cell>
          <cell r="K967" t="str">
            <v>Controller Africa</v>
          </cell>
          <cell r="L967" t="str">
            <v>Controller Africa</v>
          </cell>
          <cell r="M967" t="str">
            <v>CHIGBO ENENMO</v>
          </cell>
          <cell r="N967" t="str">
            <v>HR - SALARIES</v>
          </cell>
          <cell r="O967" t="str">
            <v>AJILIMA- ISAAC, HAWA</v>
          </cell>
          <cell r="P967" t="str">
            <v>TARI.AKHIBI@SHELL.COM</v>
          </cell>
          <cell r="Q967" t="str">
            <v>OPEX</v>
          </cell>
          <cell r="R967" t="str">
            <v>OPEX</v>
          </cell>
          <cell r="S967" t="str">
            <v>SALARIES</v>
          </cell>
          <cell r="T967" t="str">
            <v>N/A</v>
          </cell>
          <cell r="U967" t="str">
            <v>N/A</v>
          </cell>
          <cell r="V967" t="str">
            <v>C_OPSE_OIL_Z11</v>
          </cell>
          <cell r="W967" t="str">
            <v>P236.06 Finance and Taxation</v>
          </cell>
          <cell r="X967" t="str">
            <v>S7000 Salaries and Wages</v>
          </cell>
          <cell r="Y967" t="str">
            <v>A2340 Overhead</v>
          </cell>
          <cell r="AB967">
            <v>329626788.1526916</v>
          </cell>
          <cell r="AC967">
            <v>0</v>
          </cell>
          <cell r="AD967">
            <v>1080743.5677137431</v>
          </cell>
        </row>
        <row r="968">
          <cell r="A968" t="str">
            <v>101432_sal</v>
          </cell>
          <cell r="B968" t="str">
            <v xml:space="preserve">PNH GM HUMAN RESOURCES OVERHEAD         </v>
          </cell>
          <cell r="C968">
            <v>540001</v>
          </cell>
          <cell r="D968" t="str">
            <v>CORPORATE OPEX SALARIES</v>
          </cell>
          <cell r="E968">
            <v>415004</v>
          </cell>
          <cell r="F968">
            <v>4150</v>
          </cell>
          <cell r="G968" t="str">
            <v>G&amp;A</v>
          </cell>
          <cell r="H968" t="str">
            <v>BASE JV</v>
          </cell>
          <cell r="I968" t="str">
            <v>HR</v>
          </cell>
          <cell r="J968" t="str">
            <v>HR</v>
          </cell>
          <cell r="K968" t="str">
            <v>HR Manager Nigeria</v>
          </cell>
          <cell r="L968" t="str">
            <v>HR Manager Nigeria</v>
          </cell>
          <cell r="M968" t="str">
            <v>CHIGBO ENENMO</v>
          </cell>
          <cell r="N968" t="str">
            <v>HR - SALARIES</v>
          </cell>
          <cell r="O968" t="str">
            <v>AJILIMA- ISAAC, HAWA</v>
          </cell>
          <cell r="P968" t="str">
            <v>TARI.AKHIBI@SHELL.COM</v>
          </cell>
          <cell r="Q968" t="str">
            <v>OPEX</v>
          </cell>
          <cell r="R968" t="str">
            <v>OPEX</v>
          </cell>
          <cell r="S968" t="str">
            <v>SALARIES</v>
          </cell>
          <cell r="T968" t="str">
            <v>N/A</v>
          </cell>
          <cell r="U968" t="str">
            <v>N/A</v>
          </cell>
          <cell r="V968" t="str">
            <v>N/A</v>
          </cell>
          <cell r="W968" t="str">
            <v>P236.04 HR</v>
          </cell>
          <cell r="X968" t="str">
            <v>S7000 Salaries and Wages</v>
          </cell>
          <cell r="Y968" t="str">
            <v>A2340 Overhead</v>
          </cell>
          <cell r="AB968">
            <v>0</v>
          </cell>
          <cell r="AC968">
            <v>0</v>
          </cell>
          <cell r="AD968">
            <v>0</v>
          </cell>
        </row>
        <row r="969">
          <cell r="A969" t="str">
            <v>101433_sal</v>
          </cell>
          <cell r="B969" t="str">
            <v xml:space="preserve">PNHR STAFF RESOURCING &amp; DEVELOPMENT     </v>
          </cell>
          <cell r="C969">
            <v>540001</v>
          </cell>
          <cell r="D969" t="str">
            <v>CORPORATE OPEX SALARIES</v>
          </cell>
          <cell r="E969">
            <v>415004</v>
          </cell>
          <cell r="F969">
            <v>4150</v>
          </cell>
          <cell r="G969" t="str">
            <v>G&amp;A</v>
          </cell>
          <cell r="H969" t="str">
            <v>BASE JV</v>
          </cell>
          <cell r="I969" t="str">
            <v>HR</v>
          </cell>
          <cell r="J969" t="str">
            <v>HR</v>
          </cell>
          <cell r="K969" t="str">
            <v>HR Manager Nigeria</v>
          </cell>
          <cell r="L969" t="str">
            <v>Recruitment Manager, Africa</v>
          </cell>
          <cell r="M969" t="str">
            <v>CHIGBO ENENMO</v>
          </cell>
          <cell r="N969" t="str">
            <v>HR - SALARIES</v>
          </cell>
          <cell r="O969" t="str">
            <v>AJILIMA- ISAAC, HAWA</v>
          </cell>
          <cell r="P969" t="str">
            <v>TARI.AKHIBI@SHELL.COM</v>
          </cell>
          <cell r="Q969" t="str">
            <v>OPEX</v>
          </cell>
          <cell r="R969" t="str">
            <v>OPEX</v>
          </cell>
          <cell r="S969" t="str">
            <v>SALARIES</v>
          </cell>
          <cell r="T969" t="str">
            <v>N/A</v>
          </cell>
          <cell r="U969" t="str">
            <v>N/A</v>
          </cell>
          <cell r="V969" t="str">
            <v>C_OPSE_OIL_Z11</v>
          </cell>
          <cell r="W969" t="str">
            <v>P236.04 HR</v>
          </cell>
          <cell r="X969" t="str">
            <v>S7000 Salaries and Wages</v>
          </cell>
          <cell r="Y969" t="str">
            <v>A2340 Overhead</v>
          </cell>
          <cell r="AB969">
            <v>1487072811.3004897</v>
          </cell>
          <cell r="AC969">
            <v>625819.65536876174</v>
          </cell>
          <cell r="AD969">
            <v>5501468.217009712</v>
          </cell>
        </row>
        <row r="970">
          <cell r="A970" t="str">
            <v>101435_sal</v>
          </cell>
          <cell r="B970" t="str">
            <v xml:space="preserve">PNHKD STAFF TRAINING                    </v>
          </cell>
          <cell r="C970">
            <v>540001</v>
          </cell>
          <cell r="D970" t="str">
            <v>CORPORATE OPEX SALARIES</v>
          </cell>
          <cell r="E970">
            <v>415004</v>
          </cell>
          <cell r="F970">
            <v>4150</v>
          </cell>
          <cell r="G970" t="str">
            <v>G&amp;A</v>
          </cell>
          <cell r="H970" t="str">
            <v>BASE JV</v>
          </cell>
          <cell r="I970" t="str">
            <v>HR</v>
          </cell>
          <cell r="J970" t="str">
            <v>HR</v>
          </cell>
          <cell r="K970" t="str">
            <v>Manager Learning Sub Saharan Africa</v>
          </cell>
          <cell r="L970" t="str">
            <v>Manager Learning Sub Saharan Africa</v>
          </cell>
          <cell r="M970" t="str">
            <v>CHIGBO ENENMO</v>
          </cell>
          <cell r="N970" t="str">
            <v>HR - SALARIES</v>
          </cell>
          <cell r="O970" t="str">
            <v>AJILIMA- ISAAC, HAWA</v>
          </cell>
          <cell r="P970" t="str">
            <v>TARI.AKHIBI@SHELL.COM</v>
          </cell>
          <cell r="Q970" t="str">
            <v>OPEX</v>
          </cell>
          <cell r="R970" t="str">
            <v>OPEX</v>
          </cell>
          <cell r="S970" t="str">
            <v>SALARIES</v>
          </cell>
          <cell r="T970" t="str">
            <v>N/A</v>
          </cell>
          <cell r="U970" t="str">
            <v>N/A</v>
          </cell>
          <cell r="V970" t="str">
            <v>C_OPSE_OIL_Z11</v>
          </cell>
          <cell r="W970" t="str">
            <v>P236.04 HR</v>
          </cell>
          <cell r="X970" t="str">
            <v>S7000 Salaries and Wages</v>
          </cell>
          <cell r="Y970" t="str">
            <v>A2340 Overhead</v>
          </cell>
          <cell r="AB970">
            <v>481074333.97084141</v>
          </cell>
          <cell r="AC970">
            <v>0</v>
          </cell>
          <cell r="AD970">
            <v>1577292.8982650538</v>
          </cell>
        </row>
        <row r="971">
          <cell r="A971" t="str">
            <v>101437_sal</v>
          </cell>
          <cell r="B971" t="str">
            <v>PNHBE INDUSTRIAL RELATIONS</v>
          </cell>
          <cell r="C971">
            <v>540001</v>
          </cell>
          <cell r="D971" t="str">
            <v>CORPORATE OPEX SALARIES</v>
          </cell>
          <cell r="E971">
            <v>415004</v>
          </cell>
          <cell r="F971">
            <v>4150</v>
          </cell>
          <cell r="G971" t="str">
            <v>G&amp;A</v>
          </cell>
          <cell r="H971" t="str">
            <v>BASE JV</v>
          </cell>
          <cell r="I971" t="str">
            <v>HR</v>
          </cell>
          <cell r="J971" t="str">
            <v>HR</v>
          </cell>
          <cell r="K971" t="str">
            <v>Reg. HR Policy, Pro, Systems &amp; Comp Mgr</v>
          </cell>
          <cell r="L971" t="str">
            <v>SSA Head of HR Policy Standards &amp; L</v>
          </cell>
          <cell r="M971" t="str">
            <v>CHIGBO ENENMO</v>
          </cell>
          <cell r="N971" t="str">
            <v>HR - SALARIES</v>
          </cell>
          <cell r="O971" t="str">
            <v>AJILIMA- ISAAC, HAWA</v>
          </cell>
          <cell r="P971" t="str">
            <v>TARI.AKHIBI@SHELL.COM</v>
          </cell>
          <cell r="Q971" t="str">
            <v>OPEX</v>
          </cell>
          <cell r="R971" t="str">
            <v>OPEX</v>
          </cell>
          <cell r="S971" t="str">
            <v>SALARIES</v>
          </cell>
          <cell r="T971" t="str">
            <v>N/A</v>
          </cell>
          <cell r="U971" t="str">
            <v>N/A</v>
          </cell>
          <cell r="V971" t="str">
            <v>C_OPSE_OIL_Z11</v>
          </cell>
          <cell r="W971" t="str">
            <v>P236.04 HR</v>
          </cell>
          <cell r="X971" t="str">
            <v>S7000 Salaries and Wages</v>
          </cell>
          <cell r="Y971" t="str">
            <v>A2340 Overhead</v>
          </cell>
          <cell r="AB971">
            <v>340494951.35204172</v>
          </cell>
          <cell r="AC971">
            <v>0</v>
          </cell>
          <cell r="AD971">
            <v>1116376.8896788254</v>
          </cell>
        </row>
        <row r="972">
          <cell r="A972" t="str">
            <v>101438_sal</v>
          </cell>
          <cell r="B972" t="str">
            <v xml:space="preserve">PNHBE BUS EMP SERV                      </v>
          </cell>
          <cell r="C972">
            <v>540001</v>
          </cell>
          <cell r="D972" t="str">
            <v>CORPORATE OPEX SALARIES</v>
          </cell>
          <cell r="E972">
            <v>415004</v>
          </cell>
          <cell r="F972">
            <v>4150</v>
          </cell>
          <cell r="G972" t="str">
            <v>G&amp;A</v>
          </cell>
          <cell r="H972" t="str">
            <v>BASE JV</v>
          </cell>
          <cell r="I972" t="str">
            <v>HR</v>
          </cell>
          <cell r="J972" t="str">
            <v>HR</v>
          </cell>
          <cell r="K972" t="str">
            <v>Reg. HR Policy, Pro, Systems &amp; Comp Mgr</v>
          </cell>
          <cell r="L972" t="str">
            <v>SSA Head of HR Policy Standards &amp; L</v>
          </cell>
          <cell r="M972" t="str">
            <v>CHIGBO ENENMO</v>
          </cell>
          <cell r="N972" t="str">
            <v>HR - SALARIES</v>
          </cell>
          <cell r="O972" t="str">
            <v>AJILIMA- ISAAC, HAWA</v>
          </cell>
          <cell r="P972" t="str">
            <v>TARI.AKHIBI@SHELL.COM</v>
          </cell>
          <cell r="Q972" t="str">
            <v>OPEX</v>
          </cell>
          <cell r="R972" t="str">
            <v>OPEX</v>
          </cell>
          <cell r="S972" t="str">
            <v>SALARIES</v>
          </cell>
          <cell r="T972" t="str">
            <v>N/A</v>
          </cell>
          <cell r="U972" t="str">
            <v>N/A</v>
          </cell>
          <cell r="V972" t="str">
            <v>C_OPSE_OIL_Z11</v>
          </cell>
          <cell r="W972" t="str">
            <v>P236.04 HR</v>
          </cell>
          <cell r="X972" t="str">
            <v>S7000 Salaries and Wages</v>
          </cell>
          <cell r="Y972" t="str">
            <v>A2340 Overhead</v>
          </cell>
          <cell r="AB972">
            <v>611238819.42395794</v>
          </cell>
          <cell r="AC972">
            <v>738622.7838571918</v>
          </cell>
          <cell r="AD972">
            <v>2742684.4868865623</v>
          </cell>
        </row>
        <row r="973">
          <cell r="A973" t="str">
            <v>101441_sal</v>
          </cell>
          <cell r="B973" t="str">
            <v>HBE RUMUKOROSHE SCHOOL SALARIES</v>
          </cell>
          <cell r="C973">
            <v>540001</v>
          </cell>
          <cell r="D973" t="str">
            <v>CORPORATE OPEX SALARIES</v>
          </cell>
          <cell r="E973">
            <v>415004</v>
          </cell>
          <cell r="F973">
            <v>4150</v>
          </cell>
          <cell r="G973" t="str">
            <v>G&amp;A</v>
          </cell>
          <cell r="H973" t="str">
            <v>BASE JV</v>
          </cell>
          <cell r="I973" t="str">
            <v>HR</v>
          </cell>
          <cell r="J973" t="str">
            <v>HR</v>
          </cell>
          <cell r="K973" t="str">
            <v>HR Manager Nigeria</v>
          </cell>
          <cell r="L973" t="str">
            <v>Head Teacher</v>
          </cell>
          <cell r="M973" t="str">
            <v>CHIGBO ENENMO</v>
          </cell>
          <cell r="N973" t="str">
            <v>HR - SALARIES</v>
          </cell>
          <cell r="O973" t="str">
            <v>AJILIMA- ISAAC, HAWA</v>
          </cell>
          <cell r="P973" t="str">
            <v>TARI.AKHIBI@SHELL.COM</v>
          </cell>
          <cell r="Q973" t="str">
            <v>OPEX</v>
          </cell>
          <cell r="R973" t="str">
            <v>OPEX</v>
          </cell>
          <cell r="S973" t="str">
            <v>SALARIES</v>
          </cell>
          <cell r="T973" t="str">
            <v>N/A</v>
          </cell>
          <cell r="U973" t="str">
            <v>N/A</v>
          </cell>
          <cell r="V973" t="str">
            <v>N/A</v>
          </cell>
          <cell r="W973" t="str">
            <v>P236.04 HR</v>
          </cell>
          <cell r="X973" t="str">
            <v>S7000 Salaries and Wages</v>
          </cell>
          <cell r="Y973" t="str">
            <v>A2340 Overhead</v>
          </cell>
          <cell r="AB973">
            <v>0</v>
          </cell>
          <cell r="AC973">
            <v>0</v>
          </cell>
          <cell r="AD973">
            <v>0</v>
          </cell>
        </row>
        <row r="974">
          <cell r="A974" t="str">
            <v>101446_sal</v>
          </cell>
          <cell r="B974" t="str">
            <v xml:space="preserve">PNHCH CORP HEALTH                       </v>
          </cell>
          <cell r="C974">
            <v>540001</v>
          </cell>
          <cell r="D974" t="str">
            <v>CORPORATE OPEX SALARIES</v>
          </cell>
          <cell r="E974">
            <v>415004</v>
          </cell>
          <cell r="F974">
            <v>4150</v>
          </cell>
          <cell r="G974" t="str">
            <v>G&amp;A</v>
          </cell>
          <cell r="H974" t="str">
            <v>BASE JV</v>
          </cell>
          <cell r="I974" t="str">
            <v>HR</v>
          </cell>
          <cell r="J974" t="str">
            <v>HR</v>
          </cell>
          <cell r="K974" t="str">
            <v>Regional Health Manager</v>
          </cell>
          <cell r="L974" t="str">
            <v>Regional Occupational Health Manager</v>
          </cell>
          <cell r="M974" t="str">
            <v>CHIGBO ENENMO</v>
          </cell>
          <cell r="N974" t="str">
            <v>HR - SALARIES</v>
          </cell>
          <cell r="O974" t="str">
            <v>AJILIMA- ISAAC, HAWA</v>
          </cell>
          <cell r="P974" t="str">
            <v>TARI.AKHIBI@SHELL.COM</v>
          </cell>
          <cell r="Q974" t="str">
            <v>OPEX</v>
          </cell>
          <cell r="R974" t="str">
            <v>OPEX</v>
          </cell>
          <cell r="S974" t="str">
            <v>SALARIES</v>
          </cell>
          <cell r="T974" t="str">
            <v>N/A</v>
          </cell>
          <cell r="U974" t="str">
            <v>N/A</v>
          </cell>
          <cell r="V974" t="str">
            <v>C_OPSE_OIL_Z11</v>
          </cell>
          <cell r="W974" t="str">
            <v>P236.04 HR</v>
          </cell>
          <cell r="X974" t="str">
            <v>S7000 Salaries and Wages</v>
          </cell>
          <cell r="Y974" t="str">
            <v>A2340 Overhead</v>
          </cell>
          <cell r="AB974">
            <v>5286082790.6991272</v>
          </cell>
          <cell r="AC974">
            <v>0</v>
          </cell>
          <cell r="AD974">
            <v>17331418.985898778</v>
          </cell>
        </row>
        <row r="975">
          <cell r="A975" t="str">
            <v>101453_sal</v>
          </cell>
          <cell r="B975" t="str">
            <v xml:space="preserve">PNHR  CORP RECRUITMENT IT &amp; NYSC ALLO   </v>
          </cell>
          <cell r="C975">
            <v>540001</v>
          </cell>
          <cell r="D975" t="str">
            <v>CORPORATE OPEX SALARIES</v>
          </cell>
          <cell r="E975">
            <v>415004</v>
          </cell>
          <cell r="F975">
            <v>4150</v>
          </cell>
          <cell r="G975" t="str">
            <v>G&amp;A</v>
          </cell>
          <cell r="H975" t="str">
            <v>BASE JV</v>
          </cell>
          <cell r="I975" t="str">
            <v>HR</v>
          </cell>
          <cell r="J975" t="str">
            <v>HR</v>
          </cell>
          <cell r="K975" t="str">
            <v>HR Manager Nigeria</v>
          </cell>
          <cell r="L975" t="str">
            <v>Recruitment Manager, Africa</v>
          </cell>
          <cell r="M975" t="str">
            <v>CHIGBO ENENMO</v>
          </cell>
          <cell r="N975" t="str">
            <v>HR - SALARIES</v>
          </cell>
          <cell r="O975" t="str">
            <v>AJILIMA- ISAAC, HAWA</v>
          </cell>
          <cell r="P975" t="str">
            <v>TARI.AKHIBI@SHELL.COM</v>
          </cell>
          <cell r="Q975" t="str">
            <v>OPEX</v>
          </cell>
          <cell r="R975" t="str">
            <v>OPEX</v>
          </cell>
          <cell r="S975" t="str">
            <v>SALARIES</v>
          </cell>
          <cell r="T975" t="str">
            <v>N/A</v>
          </cell>
          <cell r="U975" t="str">
            <v>N/A</v>
          </cell>
          <cell r="V975" t="str">
            <v>C_OPSE_OIL_Z11</v>
          </cell>
          <cell r="W975" t="str">
            <v>P236.04 HR</v>
          </cell>
          <cell r="X975" t="str">
            <v>S7000 Salaries and Wages</v>
          </cell>
          <cell r="Y975" t="str">
            <v>A2340 Overhead</v>
          </cell>
          <cell r="AB975">
            <v>176063129.29945904</v>
          </cell>
          <cell r="AC975">
            <v>0</v>
          </cell>
          <cell r="AD975">
            <v>577256.16163757059</v>
          </cell>
        </row>
        <row r="976">
          <cell r="A976" t="str">
            <v>101457_Sal</v>
          </cell>
          <cell r="B976" t="str">
            <v>WEST SECURITY OPERATION</v>
          </cell>
          <cell r="C976">
            <v>540001</v>
          </cell>
          <cell r="D976" t="str">
            <v>CORPORATE OPEX SALARIES</v>
          </cell>
          <cell r="E976">
            <v>415004</v>
          </cell>
          <cell r="F976">
            <v>4150</v>
          </cell>
          <cell r="G976" t="str">
            <v>G&amp;A</v>
          </cell>
          <cell r="H976" t="str">
            <v>BASE JV</v>
          </cell>
          <cell r="I976" t="str">
            <v>HR</v>
          </cell>
          <cell r="J976" t="str">
            <v>SECURITY</v>
          </cell>
          <cell r="K976" t="str">
            <v>General Manager, Security</v>
          </cell>
          <cell r="L976" t="str">
            <v>Corporate Security Operations Manager</v>
          </cell>
          <cell r="M976" t="str">
            <v>CHIGBO ENENMO</v>
          </cell>
          <cell r="N976" t="str">
            <v>HR - SALARIES</v>
          </cell>
          <cell r="O976" t="str">
            <v>AJILIMA- ISAAC, HAWA</v>
          </cell>
          <cell r="P976" t="str">
            <v>TARI.AKHIBI@SHELL.COM</v>
          </cell>
          <cell r="Q976" t="str">
            <v>OPEX</v>
          </cell>
          <cell r="R976" t="str">
            <v>OPEX</v>
          </cell>
          <cell r="S976" t="str">
            <v>SALARIES</v>
          </cell>
          <cell r="T976" t="str">
            <v>N/A</v>
          </cell>
          <cell r="U976" t="str">
            <v>N/A</v>
          </cell>
          <cell r="V976" t="str">
            <v>N/A</v>
          </cell>
          <cell r="W976" t="str">
            <v>P231 Production Operations</v>
          </cell>
          <cell r="X976" t="str">
            <v>S7200 Services</v>
          </cell>
          <cell r="Y976" t="str">
            <v>A2340 Overhead</v>
          </cell>
          <cell r="AB976">
            <v>0</v>
          </cell>
          <cell r="AC976">
            <v>0</v>
          </cell>
          <cell r="AD976">
            <v>0</v>
          </cell>
        </row>
        <row r="977">
          <cell r="A977" t="str">
            <v>101465_Sal</v>
          </cell>
          <cell r="B977" t="str">
            <v xml:space="preserve">EPG-S Regional Support Dir              </v>
          </cell>
          <cell r="C977">
            <v>540001</v>
          </cell>
          <cell r="D977" t="str">
            <v>CORPORATE OPEX SALARIES</v>
          </cell>
          <cell r="E977">
            <v>415004</v>
          </cell>
          <cell r="F977">
            <v>4150</v>
          </cell>
          <cell r="G977" t="str">
            <v>G&amp;A</v>
          </cell>
          <cell r="H977" t="str">
            <v>BASE JV</v>
          </cell>
          <cell r="I977" t="str">
            <v>HR</v>
          </cell>
          <cell r="J977" t="str">
            <v>FINANCE</v>
          </cell>
          <cell r="K977" t="str">
            <v>Controller Africa</v>
          </cell>
          <cell r="L977" t="str">
            <v>Controller Africa</v>
          </cell>
          <cell r="M977" t="str">
            <v>CHIGBO ENENMO</v>
          </cell>
          <cell r="N977" t="str">
            <v>HR - SALARIES</v>
          </cell>
          <cell r="O977" t="str">
            <v>AJILIMA- ISAAC, HAWA</v>
          </cell>
          <cell r="P977" t="str">
            <v>TARI.AKHIBI@SHELL.COM</v>
          </cell>
          <cell r="Q977" t="str">
            <v>OPEX</v>
          </cell>
          <cell r="R977" t="str">
            <v>OPEX</v>
          </cell>
          <cell r="S977" t="str">
            <v>SALARIES</v>
          </cell>
          <cell r="T977" t="str">
            <v>N/A</v>
          </cell>
          <cell r="U977" t="str">
            <v>N/A</v>
          </cell>
          <cell r="V977" t="str">
            <v>N/A</v>
          </cell>
          <cell r="W977" t="str">
            <v>P236.06 Finance and Taxation</v>
          </cell>
          <cell r="X977" t="str">
            <v>S7000 Salaries and Wages</v>
          </cell>
          <cell r="Y977" t="str">
            <v>A2340 Overhead</v>
          </cell>
          <cell r="AB977">
            <v>0</v>
          </cell>
          <cell r="AC977">
            <v>0</v>
          </cell>
          <cell r="AD977">
            <v>0</v>
          </cell>
        </row>
        <row r="978">
          <cell r="A978" t="str">
            <v>101466_Sal</v>
          </cell>
          <cell r="B978" t="str">
            <v xml:space="preserve">SSP Strategic Studies                   </v>
          </cell>
          <cell r="C978">
            <v>540001</v>
          </cell>
          <cell r="D978" t="str">
            <v>CORPORATE OPEX SALARIES</v>
          </cell>
          <cell r="E978">
            <v>415004</v>
          </cell>
          <cell r="F978">
            <v>4150</v>
          </cell>
          <cell r="G978" t="str">
            <v>G&amp;A</v>
          </cell>
          <cell r="H978" t="str">
            <v>BASE JV</v>
          </cell>
          <cell r="I978" t="str">
            <v>HR</v>
          </cell>
          <cell r="J978" t="str">
            <v>FINANCE</v>
          </cell>
          <cell r="K978" t="str">
            <v>Controller Africa</v>
          </cell>
          <cell r="L978" t="str">
            <v>Controller Africa</v>
          </cell>
          <cell r="M978" t="str">
            <v>CHIGBO ENENMO</v>
          </cell>
          <cell r="N978" t="str">
            <v>HR - SALARIES</v>
          </cell>
          <cell r="O978" t="str">
            <v>AJILIMA- ISAAC, HAWA</v>
          </cell>
          <cell r="P978" t="str">
            <v>TARI.AKHIBI@SHELL.COM</v>
          </cell>
          <cell r="Q978" t="str">
            <v>OPEX</v>
          </cell>
          <cell r="R978" t="str">
            <v>OPEX</v>
          </cell>
          <cell r="S978" t="str">
            <v>SALARIES</v>
          </cell>
          <cell r="T978" t="str">
            <v>N/A</v>
          </cell>
          <cell r="U978" t="str">
            <v>N/A</v>
          </cell>
          <cell r="V978" t="str">
            <v>N/A</v>
          </cell>
          <cell r="W978" t="str">
            <v>P236.06 Finance and Taxation</v>
          </cell>
          <cell r="X978" t="str">
            <v>S7000 Salaries and Wages</v>
          </cell>
          <cell r="Y978" t="str">
            <v>A2340 Overhead</v>
          </cell>
          <cell r="AB978">
            <v>0</v>
          </cell>
          <cell r="AC978">
            <v>0</v>
          </cell>
          <cell r="AD978">
            <v>0</v>
          </cell>
        </row>
        <row r="979">
          <cell r="A979" t="str">
            <v>101468_sal</v>
          </cell>
          <cell r="B979" t="str">
            <v xml:space="preserve">SUG UPSTREAM GAS                        </v>
          </cell>
          <cell r="C979">
            <v>540001</v>
          </cell>
          <cell r="D979" t="str">
            <v>CORPORATE OPEX SALARIES</v>
          </cell>
          <cell r="E979">
            <v>415004</v>
          </cell>
          <cell r="F979">
            <v>4150</v>
          </cell>
          <cell r="G979" t="str">
            <v>G&amp;A</v>
          </cell>
          <cell r="H979" t="str">
            <v>BASE JV</v>
          </cell>
          <cell r="I979" t="str">
            <v>HR</v>
          </cell>
          <cell r="J979" t="str">
            <v>COMMERCIAL / GAS</v>
          </cell>
          <cell r="K979" t="str">
            <v>General Manager Upstream Gas</v>
          </cell>
          <cell r="L979" t="str">
            <v>Integration/Demand &amp; Supply Planning Mgr</v>
          </cell>
          <cell r="M979" t="str">
            <v>CHIGBO ENENMO</v>
          </cell>
          <cell r="N979" t="str">
            <v>HR - SALARIES</v>
          </cell>
          <cell r="O979" t="str">
            <v>AJILIMA- ISAAC, HAWA</v>
          </cell>
          <cell r="P979" t="str">
            <v>TARI.AKHIBI@SHELL.COM</v>
          </cell>
          <cell r="Q979" t="str">
            <v>OPEX</v>
          </cell>
          <cell r="R979" t="str">
            <v>OPEX</v>
          </cell>
          <cell r="S979" t="str">
            <v>SALARIES</v>
          </cell>
          <cell r="T979" t="str">
            <v>N/A</v>
          </cell>
          <cell r="U979" t="str">
            <v>N/A</v>
          </cell>
          <cell r="V979" t="str">
            <v>N/A</v>
          </cell>
          <cell r="W979" t="str">
            <v>P235 Direct Management</v>
          </cell>
          <cell r="X979" t="str">
            <v>S7000 Salaries and Wages</v>
          </cell>
          <cell r="Y979" t="str">
            <v>A2340 Overhead</v>
          </cell>
          <cell r="AB979">
            <v>0</v>
          </cell>
          <cell r="AC979">
            <v>0</v>
          </cell>
          <cell r="AD979">
            <v>0</v>
          </cell>
        </row>
        <row r="980">
          <cell r="A980" t="str">
            <v>101470_sal</v>
          </cell>
          <cell r="B980" t="str">
            <v xml:space="preserve">ECONOMICS &amp; COMM. SERVICES-FAC &amp; LOG    </v>
          </cell>
          <cell r="C980">
            <v>540001</v>
          </cell>
          <cell r="D980" t="str">
            <v>CORPORATE OPEX SALARIES</v>
          </cell>
          <cell r="E980">
            <v>415004</v>
          </cell>
          <cell r="F980">
            <v>4150</v>
          </cell>
          <cell r="G980" t="str">
            <v>G&amp;A</v>
          </cell>
          <cell r="H980" t="str">
            <v>BASE JV</v>
          </cell>
          <cell r="I980" t="str">
            <v>HR</v>
          </cell>
          <cell r="J980" t="str">
            <v>COMMERCIAL / GAS</v>
          </cell>
          <cell r="K980" t="str">
            <v>Commercial Integration &amp; Business Value Manager</v>
          </cell>
          <cell r="L980" t="str">
            <v>Chief Regional Economist</v>
          </cell>
          <cell r="M980" t="str">
            <v>CHIGBO ENENMO</v>
          </cell>
          <cell r="N980" t="str">
            <v>HR - SALARIES</v>
          </cell>
          <cell r="O980" t="str">
            <v>AJILIMA- ISAAC, HAWA</v>
          </cell>
          <cell r="P980" t="str">
            <v>TARI.AKHIBI@SHELL.COM</v>
          </cell>
          <cell r="Q980" t="str">
            <v>OPEX</v>
          </cell>
          <cell r="R980" t="str">
            <v>OPEX</v>
          </cell>
          <cell r="S980" t="str">
            <v>SALARIES</v>
          </cell>
          <cell r="T980" t="str">
            <v>N/A</v>
          </cell>
          <cell r="U980" t="str">
            <v>N/A</v>
          </cell>
          <cell r="V980" t="str">
            <v>C_OPSE_OIL_Z11</v>
          </cell>
          <cell r="W980" t="str">
            <v>P236.05 Planning and Economics</v>
          </cell>
          <cell r="X980" t="str">
            <v>S7000 Salaries and Wages</v>
          </cell>
          <cell r="Y980" t="str">
            <v>A2340 Overhead</v>
          </cell>
          <cell r="AB980">
            <v>1367982385.1363769</v>
          </cell>
          <cell r="AC980">
            <v>0</v>
          </cell>
          <cell r="AD980">
            <v>4485188.147988121</v>
          </cell>
        </row>
        <row r="981">
          <cell r="A981" t="str">
            <v>101471_sal</v>
          </cell>
          <cell r="B981" t="str">
            <v>BUSINESS DEVELOPMENT SALARIES</v>
          </cell>
          <cell r="C981">
            <v>540001</v>
          </cell>
          <cell r="D981" t="str">
            <v>CORPORATE OPEX SALARIES</v>
          </cell>
          <cell r="E981">
            <v>415004</v>
          </cell>
          <cell r="F981">
            <v>4150</v>
          </cell>
          <cell r="G981" t="str">
            <v>G&amp;A</v>
          </cell>
          <cell r="H981" t="str">
            <v>BASE JV</v>
          </cell>
          <cell r="I981" t="str">
            <v>HR</v>
          </cell>
          <cell r="J981" t="str">
            <v>COMMERCIAL / GAS</v>
          </cell>
          <cell r="K981" t="str">
            <v>Commercial Interface Manager (DS)</v>
          </cell>
          <cell r="L981" t="str">
            <v>Commercial Mgt Information Lead</v>
          </cell>
          <cell r="M981" t="str">
            <v>CHIGBO ENENMO</v>
          </cell>
          <cell r="N981" t="str">
            <v>HR - SALARIES</v>
          </cell>
          <cell r="O981" t="str">
            <v>AJILIMA- ISAAC, HAWA</v>
          </cell>
          <cell r="P981" t="str">
            <v>TARI.AKHIBI@SHELL.COM</v>
          </cell>
          <cell r="Q981" t="str">
            <v>OPEX</v>
          </cell>
          <cell r="R981" t="str">
            <v>OPEX</v>
          </cell>
          <cell r="S981" t="str">
            <v>SALARIES</v>
          </cell>
          <cell r="T981" t="str">
            <v>N/A</v>
          </cell>
          <cell r="U981" t="str">
            <v>N/A</v>
          </cell>
          <cell r="V981" t="str">
            <v>C_OPSE_OIL_Z11</v>
          </cell>
          <cell r="W981" t="str">
            <v>P236.05 Planning and Economics</v>
          </cell>
          <cell r="X981" t="str">
            <v>S7000 Salaries and Wages</v>
          </cell>
          <cell r="Y981" t="str">
            <v>A2340 Overhead</v>
          </cell>
          <cell r="AB981">
            <v>86549181.826406777</v>
          </cell>
          <cell r="AC981">
            <v>887874.43278952071</v>
          </cell>
          <cell r="AD981">
            <v>1171642.2420564282</v>
          </cell>
        </row>
        <row r="982">
          <cell r="A982" t="str">
            <v>101472_sal</v>
          </cell>
          <cell r="B982" t="str">
            <v>DOWNSTREAM GAS AND POWER NGMP SALARIES</v>
          </cell>
          <cell r="C982">
            <v>540001</v>
          </cell>
          <cell r="D982" t="str">
            <v>CORPORATE OPEX SALARIES</v>
          </cell>
          <cell r="E982">
            <v>415004</v>
          </cell>
          <cell r="F982">
            <v>4150</v>
          </cell>
          <cell r="G982" t="str">
            <v>G&amp;A</v>
          </cell>
          <cell r="H982" t="str">
            <v>BASE JV</v>
          </cell>
          <cell r="I982" t="str">
            <v>HR</v>
          </cell>
          <cell r="J982" t="str">
            <v>COMMERCIAL / GAS</v>
          </cell>
          <cell r="K982" t="str">
            <v>Commercial Interface Manager (DS)</v>
          </cell>
          <cell r="L982" t="str">
            <v>Commercial Mgt Information Lead</v>
          </cell>
          <cell r="M982" t="str">
            <v>CHIGBO ENENMO</v>
          </cell>
          <cell r="N982" t="str">
            <v>HR - SALARIES</v>
          </cell>
          <cell r="O982" t="str">
            <v>AJILIMA- ISAAC, HAWA</v>
          </cell>
          <cell r="P982" t="str">
            <v>TARI.AKHIBI@SHELL.COM</v>
          </cell>
          <cell r="Q982" t="str">
            <v>OPEX</v>
          </cell>
          <cell r="R982" t="str">
            <v>OPEX</v>
          </cell>
          <cell r="S982" t="str">
            <v>SALARIES</v>
          </cell>
          <cell r="T982" t="str">
            <v>N/A</v>
          </cell>
          <cell r="U982" t="str">
            <v>N/A</v>
          </cell>
          <cell r="V982" t="str">
            <v>N/A</v>
          </cell>
          <cell r="W982" t="str">
            <v>P235 Direct Management</v>
          </cell>
          <cell r="X982" t="str">
            <v>S7000 Salaries and Wages</v>
          </cell>
          <cell r="Y982" t="str">
            <v>A2170 Direct Mngt and Overheads</v>
          </cell>
          <cell r="AB982">
            <v>0</v>
          </cell>
          <cell r="AC982">
            <v>0</v>
          </cell>
          <cell r="AD982">
            <v>0</v>
          </cell>
        </row>
        <row r="983">
          <cell r="A983" t="str">
            <v>101473_sal</v>
          </cell>
          <cell r="B983" t="str">
            <v>NXE  JV EXPLORATION SALARY &amp; WAGES</v>
          </cell>
          <cell r="C983">
            <v>540001</v>
          </cell>
          <cell r="D983" t="str">
            <v>CORPORATE OPEX SALARIES</v>
          </cell>
          <cell r="E983">
            <v>415004</v>
          </cell>
          <cell r="F983">
            <v>4150</v>
          </cell>
          <cell r="G983" t="str">
            <v>G&amp;A</v>
          </cell>
          <cell r="H983" t="str">
            <v>BASE JV</v>
          </cell>
          <cell r="I983" t="str">
            <v>HR</v>
          </cell>
          <cell r="J983" t="str">
            <v>EXPLORATION</v>
          </cell>
          <cell r="K983" t="str">
            <v>Exploration Manager Nigeria</v>
          </cell>
          <cell r="L983" t="str">
            <v>Senior Portfolio Analyst</v>
          </cell>
          <cell r="M983" t="str">
            <v>CHIGBO ENENMO</v>
          </cell>
          <cell r="N983" t="str">
            <v>HR - SALARIES</v>
          </cell>
          <cell r="O983" t="str">
            <v>AJILIMA- ISAAC, HAWA</v>
          </cell>
          <cell r="P983" t="str">
            <v>TARI.AKHIBI@SHELL.COM</v>
          </cell>
          <cell r="Q983" t="str">
            <v>OPEX</v>
          </cell>
          <cell r="R983" t="str">
            <v>OPEX</v>
          </cell>
          <cell r="S983" t="str">
            <v>SALARIES</v>
          </cell>
          <cell r="T983" t="str">
            <v>N/A</v>
          </cell>
          <cell r="U983" t="str">
            <v>N/A</v>
          </cell>
          <cell r="V983" t="str">
            <v>C_OPSE_OIL_Z11</v>
          </cell>
          <cell r="W983" t="str">
            <v>P236.01 Technical Support</v>
          </cell>
          <cell r="X983" t="str">
            <v>S7000 Salaries and Wages</v>
          </cell>
          <cell r="Y983" t="str">
            <v>A2340 Overhead</v>
          </cell>
          <cell r="AB983">
            <v>222351908.25792986</v>
          </cell>
          <cell r="AC983">
            <v>0</v>
          </cell>
          <cell r="AD983">
            <v>729022.65002599952</v>
          </cell>
        </row>
        <row r="984">
          <cell r="A984" t="str">
            <v>101621_sal</v>
          </cell>
          <cell r="B984" t="str">
            <v xml:space="preserve">PWA - GENERAL S&amp;W                       </v>
          </cell>
          <cell r="C984">
            <v>540001</v>
          </cell>
          <cell r="D984" t="str">
            <v>CORPORATE OPEX SALARIES</v>
          </cell>
          <cell r="E984">
            <v>415004</v>
          </cell>
          <cell r="F984">
            <v>4150</v>
          </cell>
          <cell r="G984" t="str">
            <v>G&amp;A</v>
          </cell>
          <cell r="H984" t="str">
            <v>BASE JV</v>
          </cell>
          <cell r="I984" t="str">
            <v>HR</v>
          </cell>
          <cell r="J984" t="str">
            <v>PRODUCTION</v>
          </cell>
          <cell r="K984" t="str">
            <v>Asset Manager, Swamp West Hub</v>
          </cell>
          <cell r="L984" t="str">
            <v>Asset Management Integration Lead</v>
          </cell>
          <cell r="M984" t="str">
            <v>CHIGBO ENENMO</v>
          </cell>
          <cell r="N984" t="str">
            <v>HR - SALARIES</v>
          </cell>
          <cell r="O984" t="str">
            <v>AJILIMA- ISAAC, HAWA</v>
          </cell>
          <cell r="P984" t="str">
            <v>TARI.AKHIBI@SHELL.COM</v>
          </cell>
          <cell r="Q984" t="str">
            <v>OPEX</v>
          </cell>
          <cell r="R984" t="str">
            <v>OPEX</v>
          </cell>
          <cell r="S984" t="str">
            <v>SALARIES</v>
          </cell>
          <cell r="T984" t="str">
            <v>N/A</v>
          </cell>
          <cell r="U984" t="str">
            <v>N/A</v>
          </cell>
          <cell r="V984" t="str">
            <v>C_OPSE_OIL_Z11</v>
          </cell>
          <cell r="W984" t="str">
            <v>P231 Production Operations</v>
          </cell>
          <cell r="X984" t="str">
            <v>S7000 Salaries and Wages</v>
          </cell>
          <cell r="Y984" t="str">
            <v>A2110 Production Operations</v>
          </cell>
          <cell r="AB984">
            <v>0</v>
          </cell>
          <cell r="AC984">
            <v>0</v>
          </cell>
          <cell r="AD984">
            <v>0</v>
          </cell>
        </row>
        <row r="985">
          <cell r="A985" t="str">
            <v>101623_sal</v>
          </cell>
          <cell r="B985" t="str">
            <v xml:space="preserve">PWB GENERAL SALARY &amp; WAGES              </v>
          </cell>
          <cell r="C985">
            <v>540001</v>
          </cell>
          <cell r="D985" t="str">
            <v>CORPORATE OPEX SALARIES</v>
          </cell>
          <cell r="E985">
            <v>415004</v>
          </cell>
          <cell r="F985">
            <v>4150</v>
          </cell>
          <cell r="G985" t="str">
            <v>G&amp;A</v>
          </cell>
          <cell r="H985" t="str">
            <v>BASE JV</v>
          </cell>
          <cell r="I985" t="str">
            <v>HR</v>
          </cell>
          <cell r="J985" t="str">
            <v>PRODUCTION</v>
          </cell>
          <cell r="K985" t="str">
            <v>Asset Manager, Swamp West Hub</v>
          </cell>
          <cell r="L985" t="str">
            <v>Asset Management Integration Lead</v>
          </cell>
          <cell r="M985" t="str">
            <v>CHIGBO ENENMO</v>
          </cell>
          <cell r="N985" t="str">
            <v>HR - SALARIES</v>
          </cell>
          <cell r="O985" t="str">
            <v>AJILIMA- ISAAC, HAWA</v>
          </cell>
          <cell r="P985" t="str">
            <v>TARI.AKHIBI@SHELL.COM</v>
          </cell>
          <cell r="Q985" t="str">
            <v>OPEX</v>
          </cell>
          <cell r="R985" t="str">
            <v>OPEX</v>
          </cell>
          <cell r="S985" t="str">
            <v>SALARIES</v>
          </cell>
          <cell r="T985" t="str">
            <v>N/A</v>
          </cell>
          <cell r="U985" t="str">
            <v>N/A</v>
          </cell>
          <cell r="V985" t="str">
            <v>C_OPSE_OIL_Z11</v>
          </cell>
          <cell r="W985" t="str">
            <v>P231 Production Operations</v>
          </cell>
          <cell r="X985" t="str">
            <v>S7000 Salaries and Wages</v>
          </cell>
          <cell r="Y985" t="str">
            <v>A2110 Production Operations</v>
          </cell>
          <cell r="AB985">
            <v>2505064227.635344</v>
          </cell>
          <cell r="AC985">
            <v>0</v>
          </cell>
          <cell r="AD985">
            <v>8213325.3365093246</v>
          </cell>
        </row>
        <row r="986">
          <cell r="A986" t="str">
            <v>101625_sal</v>
          </cell>
          <cell r="B986" t="str">
            <v xml:space="preserve">PWC GENERAL SALARY &amp; WAGES              </v>
          </cell>
          <cell r="C986">
            <v>540001</v>
          </cell>
          <cell r="D986" t="str">
            <v>CORPORATE OPEX SALARIES</v>
          </cell>
          <cell r="E986">
            <v>415004</v>
          </cell>
          <cell r="F986">
            <v>4150</v>
          </cell>
          <cell r="G986" t="str">
            <v>G&amp;A</v>
          </cell>
          <cell r="H986" t="str">
            <v>BASE JV</v>
          </cell>
          <cell r="I986" t="str">
            <v>HR</v>
          </cell>
          <cell r="J986" t="str">
            <v>PRODUCTION</v>
          </cell>
          <cell r="K986" t="str">
            <v>Asset Manager, Swamp West Hub</v>
          </cell>
          <cell r="L986" t="str">
            <v>Asset Management Integration Lead</v>
          </cell>
          <cell r="M986" t="str">
            <v>CHIGBO ENENMO</v>
          </cell>
          <cell r="N986" t="str">
            <v>HR - SALARIES</v>
          </cell>
          <cell r="O986" t="str">
            <v>AJILIMA- ISAAC, HAWA</v>
          </cell>
          <cell r="P986" t="str">
            <v>TARI.AKHIBI@SHELL.COM</v>
          </cell>
          <cell r="Q986" t="str">
            <v>OPEX</v>
          </cell>
          <cell r="R986" t="str">
            <v>OPEX</v>
          </cell>
          <cell r="S986" t="str">
            <v>SALARIES</v>
          </cell>
          <cell r="T986" t="str">
            <v>N/A</v>
          </cell>
          <cell r="U986" t="str">
            <v>N/A</v>
          </cell>
          <cell r="V986" t="str">
            <v>C_OPSE_OIL_Z11</v>
          </cell>
          <cell r="W986" t="str">
            <v>P231 Production Operations</v>
          </cell>
          <cell r="X986" t="str">
            <v>S7000 Salaries and Wages</v>
          </cell>
          <cell r="Y986" t="str">
            <v>A2110 Production Operations</v>
          </cell>
          <cell r="AB986">
            <v>5726289409.4372416</v>
          </cell>
          <cell r="AC986">
            <v>738622.7838571918</v>
          </cell>
          <cell r="AD986">
            <v>19513342.159061264</v>
          </cell>
        </row>
        <row r="987">
          <cell r="A987" t="str">
            <v>101631_sal</v>
          </cell>
          <cell r="B987" t="str">
            <v xml:space="preserve">SALARIES WAGES &amp; O/H LAND AREA 1 EAST   </v>
          </cell>
          <cell r="C987">
            <v>540001</v>
          </cell>
          <cell r="D987" t="str">
            <v>CORPORATE OPEX SALARIES</v>
          </cell>
          <cell r="E987">
            <v>415004</v>
          </cell>
          <cell r="F987">
            <v>4150</v>
          </cell>
          <cell r="G987" t="str">
            <v>G&amp;A</v>
          </cell>
          <cell r="H987" t="str">
            <v>BASE JV</v>
          </cell>
          <cell r="I987" t="str">
            <v>HR</v>
          </cell>
          <cell r="J987" t="str">
            <v>PRODUCTION</v>
          </cell>
          <cell r="K987" t="str">
            <v>Asset Manager, Land East Hub</v>
          </cell>
          <cell r="L987" t="str">
            <v>Asset Management Integration Lead</v>
          </cell>
          <cell r="M987" t="str">
            <v>CHIGBO ENENMO</v>
          </cell>
          <cell r="N987" t="str">
            <v>HR - SALARIES</v>
          </cell>
          <cell r="O987" t="str">
            <v>AJILIMA- ISAAC, HAWA</v>
          </cell>
          <cell r="P987" t="str">
            <v>TARI.AKHIBI@SHELL.COM</v>
          </cell>
          <cell r="Q987" t="str">
            <v>OPEX</v>
          </cell>
          <cell r="R987" t="str">
            <v>OPEX</v>
          </cell>
          <cell r="S987" t="str">
            <v>SALARIES</v>
          </cell>
          <cell r="T987" t="str">
            <v>N/A</v>
          </cell>
          <cell r="U987" t="str">
            <v>N/A</v>
          </cell>
          <cell r="V987" t="str">
            <v>C_OPSE_OIL_Z11</v>
          </cell>
          <cell r="W987" t="str">
            <v>P231 Production Operations</v>
          </cell>
          <cell r="X987" t="str">
            <v>S7000 Salaries and Wages</v>
          </cell>
          <cell r="Y987" t="str">
            <v>A2110 Production Operations</v>
          </cell>
          <cell r="AB987">
            <v>6444203982.8954039</v>
          </cell>
          <cell r="AC987">
            <v>0</v>
          </cell>
          <cell r="AD987">
            <v>21128537.648837391</v>
          </cell>
        </row>
        <row r="988">
          <cell r="A988" t="str">
            <v>101633_sal</v>
          </cell>
          <cell r="B988" t="str">
            <v xml:space="preserve">SWAMP 2 GENERAL OVERHEADS EAST          </v>
          </cell>
          <cell r="C988">
            <v>540001</v>
          </cell>
          <cell r="D988" t="str">
            <v>CORPORATE OPEX SALARIES</v>
          </cell>
          <cell r="E988">
            <v>415004</v>
          </cell>
          <cell r="F988">
            <v>4150</v>
          </cell>
          <cell r="G988" t="str">
            <v>G&amp;A</v>
          </cell>
          <cell r="H988" t="str">
            <v>BASE JV</v>
          </cell>
          <cell r="I988" t="str">
            <v>HR</v>
          </cell>
          <cell r="J988" t="str">
            <v>PRODUCTION</v>
          </cell>
          <cell r="K988" t="str">
            <v>Asset Manager, Swamp East Hub</v>
          </cell>
          <cell r="L988" t="str">
            <v>Asset Management Integration Lead</v>
          </cell>
          <cell r="M988" t="str">
            <v>CHIGBO ENENMO</v>
          </cell>
          <cell r="N988" t="str">
            <v>HR - SALARIES</v>
          </cell>
          <cell r="O988" t="str">
            <v>AJILIMA- ISAAC, HAWA</v>
          </cell>
          <cell r="P988" t="str">
            <v>TARI.AKHIBI@SHELL.COM</v>
          </cell>
          <cell r="Q988" t="str">
            <v>OPEX</v>
          </cell>
          <cell r="R988" t="str">
            <v>OPEX</v>
          </cell>
          <cell r="S988" t="str">
            <v>SALARIES</v>
          </cell>
          <cell r="T988" t="str">
            <v>N/A</v>
          </cell>
          <cell r="U988" t="str">
            <v>N/A</v>
          </cell>
          <cell r="V988" t="str">
            <v>C_OPSE_OIL_Z11</v>
          </cell>
          <cell r="W988" t="str">
            <v>P231 Production Operations</v>
          </cell>
          <cell r="X988" t="str">
            <v>S7000 Salaries and Wages</v>
          </cell>
          <cell r="Y988" t="str">
            <v>A2110 Production Operations</v>
          </cell>
          <cell r="AB988">
            <v>2830697359.8291407</v>
          </cell>
          <cell r="AC988">
            <v>0</v>
          </cell>
          <cell r="AD988">
            <v>9280974.9502594769</v>
          </cell>
        </row>
        <row r="989">
          <cell r="A989" t="str">
            <v>101635_sal</v>
          </cell>
          <cell r="B989" t="str">
            <v xml:space="preserve">SALARIES WAGES &amp; O/H SWAMP 1 EAST       </v>
          </cell>
          <cell r="C989">
            <v>540001</v>
          </cell>
          <cell r="D989" t="str">
            <v>CORPORATE OPEX SALARIES</v>
          </cell>
          <cell r="E989">
            <v>415004</v>
          </cell>
          <cell r="F989">
            <v>4150</v>
          </cell>
          <cell r="G989" t="str">
            <v>G&amp;A</v>
          </cell>
          <cell r="H989" t="str">
            <v>BASE JV</v>
          </cell>
          <cell r="I989" t="str">
            <v>HR</v>
          </cell>
          <cell r="J989" t="str">
            <v>PRODUCTION</v>
          </cell>
          <cell r="K989" t="str">
            <v>Asset Manager, Swamp East Hub</v>
          </cell>
          <cell r="L989" t="str">
            <v>Asset Management Integration Lead</v>
          </cell>
          <cell r="M989" t="str">
            <v>CHIGBO ENENMO</v>
          </cell>
          <cell r="N989" t="str">
            <v>HR - SALARIES</v>
          </cell>
          <cell r="O989" t="str">
            <v>AJILIMA- ISAAC, HAWA</v>
          </cell>
          <cell r="P989" t="str">
            <v>TARI.AKHIBI@SHELL.COM</v>
          </cell>
          <cell r="Q989" t="str">
            <v>OPEX</v>
          </cell>
          <cell r="R989" t="str">
            <v>OPEX</v>
          </cell>
          <cell r="S989" t="str">
            <v>SALARIES</v>
          </cell>
          <cell r="T989" t="str">
            <v>N/A</v>
          </cell>
          <cell r="U989" t="str">
            <v>N/A</v>
          </cell>
          <cell r="V989" t="str">
            <v>C_OPSE_OIL_Z11</v>
          </cell>
          <cell r="W989" t="str">
            <v>P231 Production Operations</v>
          </cell>
          <cell r="X989" t="str">
            <v>S7000 Salaries and Wages</v>
          </cell>
          <cell r="Y989" t="str">
            <v>A2110 Production Operations</v>
          </cell>
          <cell r="AB989">
            <v>0</v>
          </cell>
          <cell r="AC989">
            <v>0</v>
          </cell>
          <cell r="AD989">
            <v>0</v>
          </cell>
        </row>
        <row r="990">
          <cell r="A990" t="str">
            <v>101637_sal</v>
          </cell>
          <cell r="B990" t="str">
            <v xml:space="preserve">SALS &amp; WAGES PIPELINES                  </v>
          </cell>
          <cell r="C990">
            <v>540001</v>
          </cell>
          <cell r="D990" t="str">
            <v>CORPORATE OPEX SALARIES</v>
          </cell>
          <cell r="E990">
            <v>415004</v>
          </cell>
          <cell r="F990">
            <v>4150</v>
          </cell>
          <cell r="G990" t="str">
            <v>G&amp;A</v>
          </cell>
          <cell r="H990" t="str">
            <v>BASE JV</v>
          </cell>
          <cell r="I990" t="str">
            <v>HR</v>
          </cell>
          <cell r="J990" t="str">
            <v>PRODUCTION</v>
          </cell>
          <cell r="K990" t="str">
            <v>Pipeline Asset Manager</v>
          </cell>
          <cell r="L990" t="str">
            <v>Asset Management Integration Lead</v>
          </cell>
          <cell r="M990" t="str">
            <v>CHIGBO ENENMO</v>
          </cell>
          <cell r="N990" t="str">
            <v>HR - SALARIES</v>
          </cell>
          <cell r="O990" t="str">
            <v>AJILIMA- ISAAC, HAWA</v>
          </cell>
          <cell r="P990" t="str">
            <v>TARI.AKHIBI@SHELL.COM</v>
          </cell>
          <cell r="Q990" t="str">
            <v>OPEX</v>
          </cell>
          <cell r="R990" t="str">
            <v>OPEX</v>
          </cell>
          <cell r="S990" t="str">
            <v>SALARIES</v>
          </cell>
          <cell r="T990" t="str">
            <v>N/A</v>
          </cell>
          <cell r="U990" t="str">
            <v>N/A</v>
          </cell>
          <cell r="V990" t="str">
            <v>C_OPSE_OIL_Z11</v>
          </cell>
          <cell r="W990" t="str">
            <v>P231 Production Operations</v>
          </cell>
          <cell r="X990" t="str">
            <v>S7000 Salaries and Wages</v>
          </cell>
          <cell r="Y990" t="str">
            <v>A2110 Production Operations</v>
          </cell>
          <cell r="AB990">
            <v>3052080290.6779995</v>
          </cell>
          <cell r="AC990">
            <v>1856857.6284640813</v>
          </cell>
          <cell r="AD990">
            <v>11863678.25363785</v>
          </cell>
        </row>
        <row r="991">
          <cell r="A991" t="str">
            <v>101639_sal</v>
          </cell>
          <cell r="B991" t="str">
            <v xml:space="preserve">SALS &amp; WAGES  BONNY TERMINAL            </v>
          </cell>
          <cell r="C991">
            <v>540001</v>
          </cell>
          <cell r="D991" t="str">
            <v>CORPORATE OPEX SALARIES</v>
          </cell>
          <cell r="E991">
            <v>415004</v>
          </cell>
          <cell r="F991">
            <v>4150</v>
          </cell>
          <cell r="G991" t="str">
            <v>G&amp;A</v>
          </cell>
          <cell r="H991" t="str">
            <v>BASE JV</v>
          </cell>
          <cell r="I991" t="str">
            <v>HR</v>
          </cell>
          <cell r="J991" t="str">
            <v>PRODUCTION</v>
          </cell>
          <cell r="K991" t="str">
            <v>Asset Manager, Swamp East Hub</v>
          </cell>
          <cell r="L991" t="str">
            <v>Asset Management Integration Lead</v>
          </cell>
          <cell r="M991" t="str">
            <v>CHIGBO ENENMO</v>
          </cell>
          <cell r="N991" t="str">
            <v>HR - SALARIES</v>
          </cell>
          <cell r="O991" t="str">
            <v>AJILIMA- ISAAC, HAWA</v>
          </cell>
          <cell r="P991" t="str">
            <v>TARI.AKHIBI@SHELL.COM</v>
          </cell>
          <cell r="Q991" t="str">
            <v>OPEX</v>
          </cell>
          <cell r="R991" t="str">
            <v>OPEX</v>
          </cell>
          <cell r="S991" t="str">
            <v>SALARIES</v>
          </cell>
          <cell r="T991" t="str">
            <v>N/A</v>
          </cell>
          <cell r="U991" t="str">
            <v>N/A</v>
          </cell>
          <cell r="V991" t="str">
            <v>C_OPSE_OIL_Z11</v>
          </cell>
          <cell r="W991" t="str">
            <v>P231 Production Operations</v>
          </cell>
          <cell r="X991" t="str">
            <v>S7000 Salaries and Wages</v>
          </cell>
          <cell r="Y991" t="str">
            <v>A2110 Production Operations</v>
          </cell>
          <cell r="AB991">
            <v>3391013473.5478058</v>
          </cell>
          <cell r="AC991">
            <v>0</v>
          </cell>
          <cell r="AD991">
            <v>11118076.962451823</v>
          </cell>
        </row>
        <row r="992">
          <cell r="A992" t="str">
            <v>101641_sal</v>
          </cell>
          <cell r="B992" t="str">
            <v xml:space="preserve">SALS &amp; WAGES POS                        </v>
          </cell>
          <cell r="C992">
            <v>540001</v>
          </cell>
          <cell r="D992" t="str">
            <v>CORPORATE OPEX SALARIES</v>
          </cell>
          <cell r="E992">
            <v>415004</v>
          </cell>
          <cell r="F992">
            <v>4150</v>
          </cell>
          <cell r="G992" t="str">
            <v>G&amp;A</v>
          </cell>
          <cell r="H992" t="str">
            <v>BASE JV</v>
          </cell>
          <cell r="I992" t="str">
            <v>HR</v>
          </cell>
          <cell r="J992" t="str">
            <v>PRODUCTION</v>
          </cell>
          <cell r="K992" t="str">
            <v>Production Services Manager</v>
          </cell>
          <cell r="L992" t="str">
            <v>Regional Discipline Adviser</v>
          </cell>
          <cell r="M992" t="str">
            <v>CHIGBO ENENMO</v>
          </cell>
          <cell r="N992" t="str">
            <v>HR - SALARIES</v>
          </cell>
          <cell r="O992" t="str">
            <v>AJILIMA- ISAAC, HAWA</v>
          </cell>
          <cell r="P992" t="str">
            <v>TARI.AKHIBI@SHELL.COM</v>
          </cell>
          <cell r="Q992" t="str">
            <v>OPEX</v>
          </cell>
          <cell r="R992" t="str">
            <v>OPEX</v>
          </cell>
          <cell r="S992" t="str">
            <v>SALARIES</v>
          </cell>
          <cell r="T992" t="str">
            <v>N/A</v>
          </cell>
          <cell r="U992" t="str">
            <v>N/A</v>
          </cell>
          <cell r="V992" t="str">
            <v>C_OPSE_OIL_Z11</v>
          </cell>
          <cell r="W992" t="str">
            <v>P231 Production Operations</v>
          </cell>
          <cell r="X992" t="str">
            <v>S7000 Salaries and Wages</v>
          </cell>
          <cell r="Y992" t="str">
            <v>A2170 Direct Mngt and Overheads</v>
          </cell>
          <cell r="AB992">
            <v>0</v>
          </cell>
          <cell r="AC992">
            <v>0</v>
          </cell>
          <cell r="AD992">
            <v>0</v>
          </cell>
        </row>
        <row r="993">
          <cell r="A993" t="str">
            <v>101644_Sal</v>
          </cell>
          <cell r="B993" t="str">
            <v>SALS &amp; WAGES AFAM</v>
          </cell>
          <cell r="C993">
            <v>540001</v>
          </cell>
          <cell r="D993" t="str">
            <v>CORPORATE OPEX SALARIES</v>
          </cell>
          <cell r="E993">
            <v>415004</v>
          </cell>
          <cell r="F993">
            <v>4150</v>
          </cell>
          <cell r="G993" t="str">
            <v>G&amp;A</v>
          </cell>
          <cell r="H993" t="str">
            <v>BASE JV</v>
          </cell>
          <cell r="I993" t="str">
            <v>HR</v>
          </cell>
          <cell r="J993" t="str">
            <v>PRODUCTION</v>
          </cell>
          <cell r="K993" t="str">
            <v>Asset Manager Onshore</v>
          </cell>
          <cell r="L993" t="str">
            <v>Operations Manager Afam Power Plant</v>
          </cell>
          <cell r="M993" t="str">
            <v>CHIGBO ENENMO</v>
          </cell>
          <cell r="N993" t="str">
            <v>HR - SALARIES</v>
          </cell>
          <cell r="O993" t="str">
            <v>AJILIMA- ISAAC, HAWA</v>
          </cell>
          <cell r="P993" t="str">
            <v>TARI.AKHIBI@SHELL.COM</v>
          </cell>
          <cell r="Q993" t="str">
            <v>OPEX</v>
          </cell>
          <cell r="R993" t="str">
            <v>OPEX</v>
          </cell>
          <cell r="S993" t="str">
            <v>SALARIES</v>
          </cell>
          <cell r="T993" t="str">
            <v>N/A</v>
          </cell>
          <cell r="U993" t="str">
            <v>N/A</v>
          </cell>
          <cell r="V993" t="str">
            <v>N/A</v>
          </cell>
          <cell r="W993" t="str">
            <v>P234 Power Operations</v>
          </cell>
          <cell r="X993" t="str">
            <v>S7000 Salaries and Wages</v>
          </cell>
          <cell r="Y993" t="str">
            <v>A2340 Overhead</v>
          </cell>
          <cell r="AB993">
            <v>279463345.01350456</v>
          </cell>
          <cell r="AC993">
            <v>0</v>
          </cell>
          <cell r="AD993">
            <v>916273.26233935927</v>
          </cell>
        </row>
        <row r="994">
          <cell r="A994" t="str">
            <v>102101_sal</v>
          </cell>
          <cell r="B994" t="str">
            <v>SCD GENERAL OVERHEAD</v>
          </cell>
          <cell r="C994">
            <v>540001</v>
          </cell>
          <cell r="D994" t="str">
            <v>CORPORATE OPEX SALARIES</v>
          </cell>
          <cell r="E994">
            <v>415004</v>
          </cell>
          <cell r="F994">
            <v>4150</v>
          </cell>
          <cell r="G994" t="str">
            <v>G&amp;A</v>
          </cell>
          <cell r="H994" t="str">
            <v>BASE JV</v>
          </cell>
          <cell r="I994" t="str">
            <v>HR</v>
          </cell>
          <cell r="J994" t="str">
            <v>EXTERNAL RELATIONS</v>
          </cell>
          <cell r="K994" t="str">
            <v>Sustainable Dev. &amp; Comm. Rel. Manager</v>
          </cell>
          <cell r="L994" t="str">
            <v>Govt. &amp; Community Relations Manager</v>
          </cell>
          <cell r="M994" t="str">
            <v>CHIGBO ENENMO</v>
          </cell>
          <cell r="N994" t="str">
            <v>HR - SALARIES</v>
          </cell>
          <cell r="O994" t="str">
            <v>AJILIMA- ISAAC, HAWA</v>
          </cell>
          <cell r="P994" t="str">
            <v>TARI.AKHIBI@SHELL.COM</v>
          </cell>
          <cell r="Q994" t="str">
            <v>OPEX</v>
          </cell>
          <cell r="R994" t="str">
            <v>OPEX</v>
          </cell>
          <cell r="S994" t="str">
            <v>SALARIES</v>
          </cell>
          <cell r="T994" t="str">
            <v>N/A</v>
          </cell>
          <cell r="U994" t="str">
            <v>N/A</v>
          </cell>
          <cell r="V994" t="str">
            <v>N/A</v>
          </cell>
          <cell r="W994" t="str">
            <v>P236.08 Overhead (SCD)</v>
          </cell>
          <cell r="X994" t="str">
            <v>S7000 Salaries and Wages</v>
          </cell>
          <cell r="Y994" t="str">
            <v>A2340 Overhead</v>
          </cell>
          <cell r="AB994">
            <v>0</v>
          </cell>
          <cell r="AC994">
            <v>0</v>
          </cell>
          <cell r="AD994">
            <v>0</v>
          </cell>
        </row>
        <row r="995">
          <cell r="A995" t="str">
            <v>102192_sal</v>
          </cell>
          <cell r="B995" t="str">
            <v xml:space="preserve">VP SEC SAL &amp; OVERHEAD                   </v>
          </cell>
          <cell r="C995">
            <v>540001</v>
          </cell>
          <cell r="D995" t="str">
            <v>CORPORATE OPEX SALARIES</v>
          </cell>
          <cell r="E995">
            <v>415004</v>
          </cell>
          <cell r="F995">
            <v>4150</v>
          </cell>
          <cell r="G995" t="str">
            <v>G&amp;A</v>
          </cell>
          <cell r="H995" t="str">
            <v>BASE JV</v>
          </cell>
          <cell r="I995" t="str">
            <v>HR</v>
          </cell>
          <cell r="J995" t="str">
            <v>SECURITY</v>
          </cell>
          <cell r="K995" t="str">
            <v>General Manager, Security</v>
          </cell>
          <cell r="L995" t="str">
            <v>General Manager, Security</v>
          </cell>
          <cell r="M995" t="str">
            <v>CHIGBO ENENMO</v>
          </cell>
          <cell r="N995" t="str">
            <v>HR - SALARIES</v>
          </cell>
          <cell r="O995" t="str">
            <v>AJILIMA- ISAAC, HAWA</v>
          </cell>
          <cell r="P995" t="str">
            <v>TARI.AKHIBI@SHELL.COM</v>
          </cell>
          <cell r="Q995" t="str">
            <v>OPEX</v>
          </cell>
          <cell r="R995" t="str">
            <v>OPEX</v>
          </cell>
          <cell r="S995" t="str">
            <v>SALARIES</v>
          </cell>
          <cell r="T995" t="str">
            <v>N/A</v>
          </cell>
          <cell r="U995" t="str">
            <v>N/A</v>
          </cell>
          <cell r="V995" t="str">
            <v>N/A</v>
          </cell>
          <cell r="W995" t="str">
            <v>P231 Production Operations</v>
          </cell>
          <cell r="X995" t="str">
            <v>S7000 Salaries and Wages</v>
          </cell>
          <cell r="Y995" t="str">
            <v>A2110 Production Operations</v>
          </cell>
          <cell r="AB995">
            <v>0</v>
          </cell>
          <cell r="AC995">
            <v>0</v>
          </cell>
          <cell r="AD995">
            <v>0</v>
          </cell>
        </row>
        <row r="996">
          <cell r="A996" t="str">
            <v>102248_sal</v>
          </cell>
          <cell r="B996" t="str">
            <v xml:space="preserve">PNHCH HOSPITAL OTHER MEDICAL SERVICES   </v>
          </cell>
          <cell r="C996">
            <v>540001</v>
          </cell>
          <cell r="D996" t="str">
            <v>CORPORATE OPEX SALARIES</v>
          </cell>
          <cell r="E996">
            <v>415004</v>
          </cell>
          <cell r="F996">
            <v>4150</v>
          </cell>
          <cell r="G996" t="str">
            <v>G&amp;A</v>
          </cell>
          <cell r="H996" t="str">
            <v>BASE JV</v>
          </cell>
          <cell r="I996" t="str">
            <v>HR</v>
          </cell>
          <cell r="J996" t="str">
            <v>HR</v>
          </cell>
          <cell r="K996" t="str">
            <v>Regional Health Manager</v>
          </cell>
          <cell r="L996" t="str">
            <v>Regional Occupational Health Manager</v>
          </cell>
          <cell r="M996" t="str">
            <v>CHIGBO ENENMO</v>
          </cell>
          <cell r="N996" t="str">
            <v>HR - SALARIES</v>
          </cell>
          <cell r="O996" t="str">
            <v>AJILIMA- ISAAC, HAWA</v>
          </cell>
          <cell r="P996" t="str">
            <v>TARI.AKHIBI@SHELL.COM</v>
          </cell>
          <cell r="Q996" t="str">
            <v>OPEX</v>
          </cell>
          <cell r="R996" t="str">
            <v>OPEX</v>
          </cell>
          <cell r="S996" t="str">
            <v>SALARIES</v>
          </cell>
          <cell r="T996" t="str">
            <v>N/A</v>
          </cell>
          <cell r="U996" t="str">
            <v>N/A</v>
          </cell>
          <cell r="V996" t="str">
            <v>N/A</v>
          </cell>
          <cell r="W996" t="str">
            <v>P236.04 HR</v>
          </cell>
          <cell r="X996" t="str">
            <v>S7000 Salaries and Wages</v>
          </cell>
          <cell r="Y996" t="str">
            <v>A2340 Overhead</v>
          </cell>
          <cell r="AB996">
            <v>0</v>
          </cell>
          <cell r="AC996">
            <v>0</v>
          </cell>
          <cell r="AD996">
            <v>0</v>
          </cell>
        </row>
        <row r="997">
          <cell r="A997" t="str">
            <v>102260_Sal</v>
          </cell>
          <cell r="B997" t="str">
            <v xml:space="preserve">STAFF WELFARE                           </v>
          </cell>
          <cell r="C997">
            <v>540001</v>
          </cell>
          <cell r="D997" t="str">
            <v>CORPORATE OPEX SALARIES</v>
          </cell>
          <cell r="E997">
            <v>415004</v>
          </cell>
          <cell r="F997">
            <v>4150</v>
          </cell>
          <cell r="G997" t="str">
            <v>G&amp;A</v>
          </cell>
          <cell r="H997" t="str">
            <v>BASE JV</v>
          </cell>
          <cell r="I997" t="str">
            <v>HR</v>
          </cell>
          <cell r="J997" t="str">
            <v>HR</v>
          </cell>
          <cell r="K997" t="str">
            <v>Reg. HR Policy, Pro, Systems &amp; Comp Mgr</v>
          </cell>
          <cell r="L997" t="str">
            <v>Head HR Business Services</v>
          </cell>
          <cell r="M997" t="str">
            <v>CHIGBO ENENMO</v>
          </cell>
          <cell r="N997" t="str">
            <v>HR - SALARIES</v>
          </cell>
          <cell r="O997" t="str">
            <v>AJILIMA- ISAAC, HAWA</v>
          </cell>
          <cell r="P997" t="str">
            <v>TARI.AKHIBI@SHELL.COM</v>
          </cell>
          <cell r="Q997" t="str">
            <v>OPEX</v>
          </cell>
          <cell r="R997" t="str">
            <v>OPEX</v>
          </cell>
          <cell r="S997" t="str">
            <v>SALARIES</v>
          </cell>
          <cell r="T997" t="str">
            <v>N/A</v>
          </cell>
          <cell r="U997" t="str">
            <v>N/A</v>
          </cell>
          <cell r="V997" t="str">
            <v>N/A</v>
          </cell>
          <cell r="W997" t="str">
            <v>P236.04 HR</v>
          </cell>
          <cell r="X997" t="str">
            <v>S7000 Salaries and Wages</v>
          </cell>
          <cell r="Y997" t="str">
            <v>A2340 Overhead</v>
          </cell>
          <cell r="AB997">
            <v>0</v>
          </cell>
          <cell r="AC997">
            <v>0</v>
          </cell>
          <cell r="AD997">
            <v>0</v>
          </cell>
        </row>
        <row r="998">
          <cell r="A998" t="str">
            <v>102321_Sal</v>
          </cell>
          <cell r="B998" t="str">
            <v xml:space="preserve">EPG OVERHEAD COST                       </v>
          </cell>
          <cell r="C998">
            <v>540001</v>
          </cell>
          <cell r="D998" t="str">
            <v>CORPORATE OPEX SALARIES</v>
          </cell>
          <cell r="E998">
            <v>415004</v>
          </cell>
          <cell r="F998">
            <v>4150</v>
          </cell>
          <cell r="G998" t="str">
            <v>G&amp;A</v>
          </cell>
          <cell r="H998" t="str">
            <v>BASE JV</v>
          </cell>
          <cell r="I998" t="str">
            <v>HR</v>
          </cell>
          <cell r="J998" t="str">
            <v>PRODUCTION</v>
          </cell>
          <cell r="K998" t="str">
            <v>Asset Manager Onshore</v>
          </cell>
          <cell r="L998" t="str">
            <v>Asset Manager, Land East</v>
          </cell>
          <cell r="M998" t="str">
            <v>CHIGBO ENENMO</v>
          </cell>
          <cell r="N998" t="str">
            <v>HR - SALARIES</v>
          </cell>
          <cell r="O998" t="str">
            <v>AJILIMA- ISAAC, HAWA</v>
          </cell>
          <cell r="P998" t="str">
            <v>TARI.AKHIBI@SHELL.COM</v>
          </cell>
          <cell r="Q998" t="str">
            <v>OPEX</v>
          </cell>
          <cell r="R998" t="str">
            <v>OPEX</v>
          </cell>
          <cell r="S998" t="str">
            <v>SALARIES</v>
          </cell>
          <cell r="T998" t="str">
            <v>N/A</v>
          </cell>
          <cell r="U998" t="str">
            <v>N/A</v>
          </cell>
          <cell r="V998" t="str">
            <v>N/A</v>
          </cell>
          <cell r="W998" t="str">
            <v>P236.06 Finance and Taxation</v>
          </cell>
          <cell r="X998" t="str">
            <v>S7000 Salaries and Wages</v>
          </cell>
          <cell r="Y998" t="str">
            <v>A2340 Overhead</v>
          </cell>
          <cell r="AB998">
            <v>0</v>
          </cell>
          <cell r="AC998">
            <v>0</v>
          </cell>
          <cell r="AD998">
            <v>0</v>
          </cell>
        </row>
        <row r="999">
          <cell r="A999" t="str">
            <v>102350_sal</v>
          </cell>
          <cell r="B999" t="str">
            <v xml:space="preserve">FSCNB BUSINESS IMPROVEMENT              </v>
          </cell>
          <cell r="C999">
            <v>540001</v>
          </cell>
          <cell r="D999" t="str">
            <v>CORPORATE OPEX SALARIES</v>
          </cell>
          <cell r="E999">
            <v>415004</v>
          </cell>
          <cell r="F999">
            <v>4150</v>
          </cell>
          <cell r="G999" t="str">
            <v>G&amp;A</v>
          </cell>
          <cell r="H999" t="str">
            <v>BASE JV</v>
          </cell>
          <cell r="I999" t="str">
            <v>HR</v>
          </cell>
          <cell r="J999" t="str">
            <v>CONTRACTING &amp; PROCUREMENT</v>
          </cell>
          <cell r="K999" t="str">
            <v>Manager CP UI Nigeria &amp; Gabon</v>
          </cell>
          <cell r="L999" t="str">
            <v>CP Operations Manager</v>
          </cell>
          <cell r="M999" t="str">
            <v>CHIGBO ENENMO</v>
          </cell>
          <cell r="N999" t="str">
            <v>HR - SALARIES</v>
          </cell>
          <cell r="O999" t="str">
            <v>AJILIMA- ISAAC, HAWA</v>
          </cell>
          <cell r="P999" t="str">
            <v>TARI.AKHIBI@SHELL.COM</v>
          </cell>
          <cell r="Q999" t="str">
            <v>OPEX</v>
          </cell>
          <cell r="R999" t="str">
            <v>OPEX</v>
          </cell>
          <cell r="S999" t="str">
            <v>SALARIES</v>
          </cell>
          <cell r="T999" t="str">
            <v>N/A</v>
          </cell>
          <cell r="U999" t="str">
            <v>N/A</v>
          </cell>
          <cell r="V999" t="str">
            <v>N/A</v>
          </cell>
          <cell r="W999" t="str">
            <v>P236.06 Finance and Taxation</v>
          </cell>
          <cell r="X999" t="str">
            <v>S7000 Salaries and Wages</v>
          </cell>
          <cell r="Y999" t="str">
            <v>A2340 Overhead</v>
          </cell>
          <cell r="AB999">
            <v>0</v>
          </cell>
          <cell r="AC999">
            <v>0</v>
          </cell>
          <cell r="AD999">
            <v>0</v>
          </cell>
        </row>
        <row r="1000">
          <cell r="A1000" t="str">
            <v>102351_sal</v>
          </cell>
          <cell r="B1000" t="str">
            <v xml:space="preserve">FSCNS SUPPORT SERVICES                  </v>
          </cell>
          <cell r="C1000">
            <v>540001</v>
          </cell>
          <cell r="D1000" t="str">
            <v>CORPORATE OPEX SALARIES</v>
          </cell>
          <cell r="E1000">
            <v>415004</v>
          </cell>
          <cell r="F1000">
            <v>4150</v>
          </cell>
          <cell r="G1000" t="str">
            <v>G&amp;A</v>
          </cell>
          <cell r="H1000" t="str">
            <v>BASE JV</v>
          </cell>
          <cell r="I1000" t="str">
            <v>HR</v>
          </cell>
          <cell r="J1000" t="str">
            <v>CONTRACTING &amp; PROCUREMENT</v>
          </cell>
          <cell r="K1000" t="str">
            <v>Manager CP UI Nigeria &amp; Gabon</v>
          </cell>
          <cell r="L1000" t="str">
            <v>CP Operations Manager</v>
          </cell>
          <cell r="M1000" t="str">
            <v>CHIGBO ENENMO</v>
          </cell>
          <cell r="N1000" t="str">
            <v>HR - SALARIES</v>
          </cell>
          <cell r="O1000" t="str">
            <v>AJILIMA- ISAAC, HAWA</v>
          </cell>
          <cell r="P1000" t="str">
            <v>TARI.AKHIBI@SHELL.COM</v>
          </cell>
          <cell r="Q1000" t="str">
            <v>OPEX</v>
          </cell>
          <cell r="R1000" t="str">
            <v>OPEX</v>
          </cell>
          <cell r="S1000" t="str">
            <v>SALARIES</v>
          </cell>
          <cell r="T1000" t="str">
            <v>N/A</v>
          </cell>
          <cell r="U1000" t="str">
            <v>N/A</v>
          </cell>
          <cell r="V1000" t="str">
            <v>C_OPSE_OIL_Z11</v>
          </cell>
          <cell r="W1000" t="str">
            <v>P236.06 Finance and Taxation</v>
          </cell>
          <cell r="X1000" t="str">
            <v>S7000 Salaries and Wages</v>
          </cell>
          <cell r="Y1000" t="str">
            <v>A2340 Overhead</v>
          </cell>
          <cell r="AB1000">
            <v>711886396.51645184</v>
          </cell>
          <cell r="AC1000">
            <v>0</v>
          </cell>
          <cell r="AD1000">
            <v>2334053.759070334</v>
          </cell>
        </row>
        <row r="1001">
          <cell r="A1001" t="str">
            <v>102352_sal</v>
          </cell>
          <cell r="B1001" t="str">
            <v xml:space="preserve">FSCNP PRODUCTION SCMROCUREMENT          </v>
          </cell>
          <cell r="C1001">
            <v>540001</v>
          </cell>
          <cell r="D1001" t="str">
            <v>CORPORATE OPEX SALARIES</v>
          </cell>
          <cell r="E1001">
            <v>415004</v>
          </cell>
          <cell r="F1001">
            <v>4150</v>
          </cell>
          <cell r="G1001" t="str">
            <v>G&amp;A</v>
          </cell>
          <cell r="H1001" t="str">
            <v>BASE JV</v>
          </cell>
          <cell r="I1001" t="str">
            <v>HR</v>
          </cell>
          <cell r="J1001" t="str">
            <v>CONTRACTING &amp; PROCUREMENT</v>
          </cell>
          <cell r="K1001" t="str">
            <v>Manager CP UI Nigeria &amp; Gabon</v>
          </cell>
          <cell r="L1001" t="str">
            <v>CP Operations Manager</v>
          </cell>
          <cell r="M1001" t="str">
            <v>CHIGBO ENENMO</v>
          </cell>
          <cell r="N1001" t="str">
            <v>HR - SALARIES</v>
          </cell>
          <cell r="O1001" t="str">
            <v>AJILIMA- ISAAC, HAWA</v>
          </cell>
          <cell r="P1001" t="str">
            <v>TARI.AKHIBI@SHELL.COM</v>
          </cell>
          <cell r="Q1001" t="str">
            <v>OPEX</v>
          </cell>
          <cell r="R1001" t="str">
            <v>OPEX</v>
          </cell>
          <cell r="S1001" t="str">
            <v>SALARIES</v>
          </cell>
          <cell r="T1001" t="str">
            <v>N/A</v>
          </cell>
          <cell r="U1001" t="str">
            <v>N/A</v>
          </cell>
          <cell r="V1001" t="str">
            <v>C_OPSE_OIL_Z11</v>
          </cell>
          <cell r="W1001" t="str">
            <v>P236.06 Finance and Taxation</v>
          </cell>
          <cell r="X1001" t="str">
            <v>S7000 Salaries and Wages</v>
          </cell>
          <cell r="Y1001" t="str">
            <v>A2340 Overhead</v>
          </cell>
          <cell r="AB1001">
            <v>922113209.89876318</v>
          </cell>
          <cell r="AC1001">
            <v>738622.7838571918</v>
          </cell>
          <cell r="AD1001">
            <v>3761944.7835252681</v>
          </cell>
        </row>
        <row r="1002">
          <cell r="A1002" t="str">
            <v>102353_sal</v>
          </cell>
          <cell r="B1002" t="str">
            <v xml:space="preserve">FSCNW WELL ENG SCM                      </v>
          </cell>
          <cell r="C1002">
            <v>540001</v>
          </cell>
          <cell r="D1002" t="str">
            <v>CORPORATE OPEX SALARIES</v>
          </cell>
          <cell r="E1002">
            <v>415004</v>
          </cell>
          <cell r="F1002">
            <v>4150</v>
          </cell>
          <cell r="G1002" t="str">
            <v>G&amp;A</v>
          </cell>
          <cell r="H1002" t="str">
            <v>BASE JV</v>
          </cell>
          <cell r="I1002" t="str">
            <v>HR</v>
          </cell>
          <cell r="J1002" t="str">
            <v>CONTRACTING &amp; PROCUREMENT</v>
          </cell>
          <cell r="K1002" t="str">
            <v>Manager CP UI Nigeria &amp; Gabon</v>
          </cell>
          <cell r="L1002" t="str">
            <v>CP Operations Manager</v>
          </cell>
          <cell r="M1002" t="str">
            <v>CHIGBO ENENMO</v>
          </cell>
          <cell r="N1002" t="str">
            <v>HR - SALARIES</v>
          </cell>
          <cell r="O1002" t="str">
            <v>AJILIMA- ISAAC, HAWA</v>
          </cell>
          <cell r="P1002" t="str">
            <v>TARI.AKHIBI@SHELL.COM</v>
          </cell>
          <cell r="Q1002" t="str">
            <v>OPEX</v>
          </cell>
          <cell r="R1002" t="str">
            <v>OPEX</v>
          </cell>
          <cell r="S1002" t="str">
            <v>SALARIES</v>
          </cell>
          <cell r="T1002" t="str">
            <v>N/A</v>
          </cell>
          <cell r="U1002" t="str">
            <v>N/A</v>
          </cell>
          <cell r="V1002" t="str">
            <v>C_OPSE_OIL_Z11</v>
          </cell>
          <cell r="W1002" t="str">
            <v>P236.06 Finance and Taxation</v>
          </cell>
          <cell r="X1002" t="str">
            <v>S7000 Salaries and Wages</v>
          </cell>
          <cell r="Y1002" t="str">
            <v>A2340 Overhead</v>
          </cell>
          <cell r="AB1002">
            <v>223755953.65771264</v>
          </cell>
          <cell r="AC1002">
            <v>887874.43278952071</v>
          </cell>
          <cell r="AD1002">
            <v>1621500.5103557915</v>
          </cell>
        </row>
        <row r="1003">
          <cell r="A1003" t="str">
            <v>102354_sal</v>
          </cell>
          <cell r="B1003" t="str">
            <v xml:space="preserve">FSCNJ PROJECTS SCM PROCUREMENT          </v>
          </cell>
          <cell r="C1003">
            <v>540001</v>
          </cell>
          <cell r="D1003" t="str">
            <v>CORPORATE OPEX SALARIES</v>
          </cell>
          <cell r="E1003">
            <v>415004</v>
          </cell>
          <cell r="F1003">
            <v>4150</v>
          </cell>
          <cell r="G1003" t="str">
            <v>G&amp;A</v>
          </cell>
          <cell r="H1003" t="str">
            <v>BASE JV</v>
          </cell>
          <cell r="I1003" t="str">
            <v>HR</v>
          </cell>
          <cell r="J1003" t="str">
            <v>CONTRACTING &amp; PROCUREMENT</v>
          </cell>
          <cell r="K1003" t="str">
            <v>Manager CP UI Nigeria &amp; Gabon</v>
          </cell>
          <cell r="L1003" t="str">
            <v>Snr Procurement Manager NOV/NBD</v>
          </cell>
          <cell r="M1003" t="str">
            <v>CHIGBO ENENMO</v>
          </cell>
          <cell r="N1003" t="str">
            <v>HR - SALARIES</v>
          </cell>
          <cell r="O1003" t="str">
            <v>AJILIMA- ISAAC, HAWA</v>
          </cell>
          <cell r="P1003" t="str">
            <v>TARI.AKHIBI@SHELL.COM</v>
          </cell>
          <cell r="Q1003" t="str">
            <v>OPEX</v>
          </cell>
          <cell r="R1003" t="str">
            <v>OPEX</v>
          </cell>
          <cell r="S1003" t="str">
            <v>SALARIES</v>
          </cell>
          <cell r="T1003" t="str">
            <v>N/A</v>
          </cell>
          <cell r="U1003" t="str">
            <v>N/A</v>
          </cell>
          <cell r="V1003" t="str">
            <v>C_OPSE_OIL_Z11</v>
          </cell>
          <cell r="W1003" t="str">
            <v>P236.06 Finance and Taxation</v>
          </cell>
          <cell r="X1003" t="str">
            <v>S7000 Salaries and Wages</v>
          </cell>
          <cell r="Y1003" t="str">
            <v>A2340 Overhead</v>
          </cell>
          <cell r="AB1003">
            <v>307750516.47245449</v>
          </cell>
          <cell r="AC1003">
            <v>0</v>
          </cell>
          <cell r="AD1003">
            <v>1009018.0867949327</v>
          </cell>
        </row>
        <row r="1004">
          <cell r="A1004" t="str">
            <v>102355_sal</v>
          </cell>
          <cell r="B1004" t="str">
            <v xml:space="preserve">FSCNC CORPORATE SCM                     </v>
          </cell>
          <cell r="C1004">
            <v>540001</v>
          </cell>
          <cell r="D1004" t="str">
            <v>CORPORATE OPEX SALARIES</v>
          </cell>
          <cell r="E1004">
            <v>415004</v>
          </cell>
          <cell r="F1004">
            <v>4150</v>
          </cell>
          <cell r="G1004" t="str">
            <v>G&amp;A</v>
          </cell>
          <cell r="H1004" t="str">
            <v>BASE JV</v>
          </cell>
          <cell r="I1004" t="str">
            <v>HR</v>
          </cell>
          <cell r="J1004" t="str">
            <v>CONTRACTING &amp; PROCUREMENT</v>
          </cell>
          <cell r="K1004" t="str">
            <v>Manager CP UI Nigeria &amp; Gabon</v>
          </cell>
          <cell r="L1004" t="str">
            <v>CP Operations Manager</v>
          </cell>
          <cell r="M1004" t="str">
            <v>CHIGBO ENENMO</v>
          </cell>
          <cell r="N1004" t="str">
            <v>HR - SALARIES</v>
          </cell>
          <cell r="O1004" t="str">
            <v>AJILIMA- ISAAC, HAWA</v>
          </cell>
          <cell r="P1004" t="str">
            <v>TARI.AKHIBI@SHELL.COM</v>
          </cell>
          <cell r="Q1004" t="str">
            <v>OPEX</v>
          </cell>
          <cell r="R1004" t="str">
            <v>OPEX</v>
          </cell>
          <cell r="S1004" t="str">
            <v>SALARIES</v>
          </cell>
          <cell r="T1004" t="str">
            <v>N/A</v>
          </cell>
          <cell r="U1004" t="str">
            <v>N/A</v>
          </cell>
          <cell r="V1004" t="str">
            <v>C_OPSE_OIL_Z11</v>
          </cell>
          <cell r="W1004" t="str">
            <v>P236.06 Finance and Taxation</v>
          </cell>
          <cell r="X1004" t="str">
            <v>S7000 Salaries and Wages</v>
          </cell>
          <cell r="Y1004" t="str">
            <v>A2340 Overhead</v>
          </cell>
          <cell r="AB1004">
            <v>942834576.09163094</v>
          </cell>
          <cell r="AC1004">
            <v>0</v>
          </cell>
          <cell r="AD1004">
            <v>3091260.905218462</v>
          </cell>
        </row>
        <row r="1005">
          <cell r="A1005" t="str">
            <v>102357_sal</v>
          </cell>
          <cell r="B1005" t="str">
            <v xml:space="preserve">PNTPL TECH PLANNING                     </v>
          </cell>
          <cell r="C1005">
            <v>540001</v>
          </cell>
          <cell r="D1005" t="str">
            <v>CORPORATE OPEX SALARIES</v>
          </cell>
          <cell r="E1005">
            <v>415004</v>
          </cell>
          <cell r="F1005">
            <v>4150</v>
          </cell>
          <cell r="G1005" t="str">
            <v>G&amp;A</v>
          </cell>
          <cell r="H1005" t="str">
            <v>BASE JV</v>
          </cell>
          <cell r="I1005" t="str">
            <v>HR</v>
          </cell>
          <cell r="J1005" t="str">
            <v>DEVELOPMENT</v>
          </cell>
          <cell r="K1005" t="str">
            <v>GM Development</v>
          </cell>
          <cell r="L1005" t="str">
            <v>Technical Planning Manager</v>
          </cell>
          <cell r="M1005" t="str">
            <v>CHIGBO ENENMO</v>
          </cell>
          <cell r="N1005" t="str">
            <v>HR - SALARIES</v>
          </cell>
          <cell r="O1005" t="str">
            <v>AJILIMA- ISAAC, HAWA</v>
          </cell>
          <cell r="P1005" t="str">
            <v>TARI.AKHIBI@SHELL.COM</v>
          </cell>
          <cell r="Q1005" t="str">
            <v>OPEX</v>
          </cell>
          <cell r="R1005" t="str">
            <v>OPEX</v>
          </cell>
          <cell r="S1005" t="str">
            <v>SALARIES</v>
          </cell>
          <cell r="T1005" t="str">
            <v>N/A</v>
          </cell>
          <cell r="U1005" t="str">
            <v>N/A</v>
          </cell>
          <cell r="V1005" t="str">
            <v>C_OPSE_OIL_Z11</v>
          </cell>
          <cell r="W1005" t="str">
            <v>P236.01 Technical Support</v>
          </cell>
          <cell r="X1005" t="str">
            <v>S7000 Salaries and Wages</v>
          </cell>
          <cell r="Y1005" t="str">
            <v>A2340 Overhead</v>
          </cell>
          <cell r="AB1005">
            <v>106759766.09580734</v>
          </cell>
          <cell r="AC1005">
            <v>0</v>
          </cell>
          <cell r="AD1005">
            <v>350032.01998625358</v>
          </cell>
        </row>
        <row r="1006">
          <cell r="A1006" t="str">
            <v>102361_sal</v>
          </cell>
          <cell r="B1006" t="str">
            <v xml:space="preserve">PNEAW EA WEST                           </v>
          </cell>
          <cell r="C1006">
            <v>540001</v>
          </cell>
          <cell r="D1006" t="str">
            <v>CORPORATE OPEX SALARIES</v>
          </cell>
          <cell r="E1006">
            <v>415004</v>
          </cell>
          <cell r="F1006">
            <v>4150</v>
          </cell>
          <cell r="G1006" t="str">
            <v>G&amp;A</v>
          </cell>
          <cell r="H1006" t="str">
            <v>BASE JV</v>
          </cell>
          <cell r="I1006" t="str">
            <v>HR</v>
          </cell>
          <cell r="J1006" t="str">
            <v>EXTERNAL RELATIONS</v>
          </cell>
          <cell r="K1006" t="str">
            <v>Regional Communication Manager</v>
          </cell>
          <cell r="L1006" t="str">
            <v>Media Relations Manager</v>
          </cell>
          <cell r="M1006" t="str">
            <v>CHIGBO ENENMO</v>
          </cell>
          <cell r="N1006" t="str">
            <v>HR - SALARIES</v>
          </cell>
          <cell r="O1006" t="str">
            <v>AJILIMA- ISAAC, HAWA</v>
          </cell>
          <cell r="P1006" t="str">
            <v>TARI.AKHIBI@SHELL.COM</v>
          </cell>
          <cell r="Q1006" t="str">
            <v>OPEX</v>
          </cell>
          <cell r="R1006" t="str">
            <v>OPEX</v>
          </cell>
          <cell r="S1006" t="str">
            <v>SALARIES</v>
          </cell>
          <cell r="T1006" t="str">
            <v>N/A</v>
          </cell>
          <cell r="U1006" t="str">
            <v>N/A</v>
          </cell>
          <cell r="V1006" t="str">
            <v>C_OPSE_OIL_Z11</v>
          </cell>
          <cell r="W1006" t="str">
            <v>P236.04 HR</v>
          </cell>
          <cell r="X1006" t="str">
            <v>S7000 Salaries and Wages</v>
          </cell>
          <cell r="Y1006" t="str">
            <v>A2340 Overhead</v>
          </cell>
          <cell r="AB1006">
            <v>4384946553.1368761</v>
          </cell>
          <cell r="AC1006">
            <v>0</v>
          </cell>
          <cell r="AD1006">
            <v>14376873.944711069</v>
          </cell>
        </row>
        <row r="1007">
          <cell r="A1007" t="str">
            <v>102362_sal</v>
          </cell>
          <cell r="B1007" t="str">
            <v xml:space="preserve">COMMERCIAL OPERATION AND NOV- FAC &amp; LOG </v>
          </cell>
          <cell r="C1007">
            <v>540001</v>
          </cell>
          <cell r="D1007" t="str">
            <v>CORPORATE OPEX SALARIES</v>
          </cell>
          <cell r="E1007">
            <v>415004</v>
          </cell>
          <cell r="F1007">
            <v>4150</v>
          </cell>
          <cell r="G1007" t="str">
            <v>G&amp;A</v>
          </cell>
          <cell r="H1007" t="str">
            <v>BASE JV</v>
          </cell>
          <cell r="I1007" t="str">
            <v>HR</v>
          </cell>
          <cell r="J1007" t="str">
            <v>COMMERCIAL / GAS</v>
          </cell>
          <cell r="K1007" t="str">
            <v xml:space="preserve">General Manager Commercial &amp; NOV </v>
          </cell>
          <cell r="L1007" t="str">
            <v>Asset Commercial Lead Onshore &amp; NOV</v>
          </cell>
          <cell r="M1007" t="str">
            <v>CHIGBO ENENMO</v>
          </cell>
          <cell r="N1007" t="str">
            <v>HR - SALARIES</v>
          </cell>
          <cell r="O1007" t="str">
            <v>AJILIMA- ISAAC, HAWA</v>
          </cell>
          <cell r="P1007" t="str">
            <v>TARI.AKHIBI@SHELL.COM</v>
          </cell>
          <cell r="Q1007" t="str">
            <v>OPEX</v>
          </cell>
          <cell r="R1007" t="str">
            <v>OPEX</v>
          </cell>
          <cell r="S1007" t="str">
            <v>SALARIES</v>
          </cell>
          <cell r="T1007" t="str">
            <v>N/A</v>
          </cell>
          <cell r="U1007" t="str">
            <v>N/A</v>
          </cell>
          <cell r="V1007" t="str">
            <v>C_OPSE_OIL_Z11</v>
          </cell>
          <cell r="W1007" t="str">
            <v>P235 Direct Management</v>
          </cell>
          <cell r="X1007" t="str">
            <v>S7000 Salaries and Wages</v>
          </cell>
          <cell r="Y1007" t="str">
            <v>A2340 Overhead</v>
          </cell>
          <cell r="AB1007">
            <v>530071736.94099414</v>
          </cell>
          <cell r="AC1007">
            <v>738622.7838571918</v>
          </cell>
          <cell r="AD1007">
            <v>2476562.9049752052</v>
          </cell>
        </row>
        <row r="1008">
          <cell r="A1008" t="str">
            <v>102363_sal</v>
          </cell>
          <cell r="B1008" t="str">
            <v xml:space="preserve">COMM. INTEGRATION &amp; BUS VALUE-FAC &amp; LOG </v>
          </cell>
          <cell r="C1008">
            <v>540001</v>
          </cell>
          <cell r="D1008" t="str">
            <v>CORPORATE OPEX SALARIES</v>
          </cell>
          <cell r="E1008">
            <v>415004</v>
          </cell>
          <cell r="F1008">
            <v>4150</v>
          </cell>
          <cell r="G1008" t="str">
            <v>G&amp;A</v>
          </cell>
          <cell r="H1008" t="str">
            <v>BASE JV</v>
          </cell>
          <cell r="I1008" t="str">
            <v>HR</v>
          </cell>
          <cell r="J1008" t="str">
            <v>COMMERCIAL / GAS</v>
          </cell>
          <cell r="K1008" t="str">
            <v>Commercial Integration &amp; Business Value Manager</v>
          </cell>
          <cell r="L1008" t="str">
            <v>Commercial Mgt Information Lead</v>
          </cell>
          <cell r="M1008" t="str">
            <v>CHIGBO ENENMO</v>
          </cell>
          <cell r="N1008" t="str">
            <v>HR - SALARIES</v>
          </cell>
          <cell r="O1008" t="str">
            <v>AJILIMA- ISAAC, HAWA</v>
          </cell>
          <cell r="P1008" t="str">
            <v>TARI.AKHIBI@SHELL.COM</v>
          </cell>
          <cell r="Q1008" t="str">
            <v>OPEX</v>
          </cell>
          <cell r="R1008" t="str">
            <v>OPEX</v>
          </cell>
          <cell r="S1008" t="str">
            <v>SALARIES</v>
          </cell>
          <cell r="T1008" t="str">
            <v>N/A</v>
          </cell>
          <cell r="U1008" t="str">
            <v>N/A</v>
          </cell>
          <cell r="V1008" t="str">
            <v>C_OPSE_OIL_Z11</v>
          </cell>
          <cell r="W1008" t="str">
            <v>P235 Direct Management</v>
          </cell>
          <cell r="X1008" t="str">
            <v>S7000 Salaries and Wages</v>
          </cell>
          <cell r="Y1008" t="str">
            <v>A2340 Overhead</v>
          </cell>
          <cell r="AB1008">
            <v>494346728.91394281</v>
          </cell>
          <cell r="AC1008">
            <v>0</v>
          </cell>
          <cell r="AD1008">
            <v>1620808.9472588289</v>
          </cell>
        </row>
        <row r="1009">
          <cell r="A1009" t="str">
            <v>102674_sal</v>
          </cell>
          <cell r="B1009" t="str">
            <v>HEAD MEDICAL ADMINISTRATION</v>
          </cell>
          <cell r="C1009">
            <v>540001</v>
          </cell>
          <cell r="D1009" t="str">
            <v>CORPORATE OPEX SALARIES</v>
          </cell>
          <cell r="E1009">
            <v>415004</v>
          </cell>
          <cell r="F1009">
            <v>4150</v>
          </cell>
          <cell r="G1009" t="str">
            <v>G&amp;A</v>
          </cell>
          <cell r="H1009" t="str">
            <v>BASE JV</v>
          </cell>
          <cell r="I1009" t="str">
            <v>HR</v>
          </cell>
          <cell r="J1009" t="str">
            <v>IM &amp; IT</v>
          </cell>
          <cell r="K1009" t="str">
            <v>IM&amp;IT Manager Nigeria &amp; Gabon</v>
          </cell>
          <cell r="L1009" t="str">
            <v>JV Interface Manager</v>
          </cell>
          <cell r="M1009" t="str">
            <v>CHIGBO ENENMO</v>
          </cell>
          <cell r="N1009" t="str">
            <v>HR - SALARIES</v>
          </cell>
          <cell r="O1009" t="str">
            <v>AJILIMA- ISAAC, HAWA</v>
          </cell>
          <cell r="P1009" t="str">
            <v>TARI.AKHIBI@SHELL.COM</v>
          </cell>
          <cell r="Q1009" t="str">
            <v>OPEX</v>
          </cell>
          <cell r="R1009" t="str">
            <v>OPEX</v>
          </cell>
          <cell r="S1009" t="str">
            <v>SALARIES</v>
          </cell>
          <cell r="T1009" t="str">
            <v>N/A</v>
          </cell>
          <cell r="U1009" t="str">
            <v>N/A</v>
          </cell>
          <cell r="V1009" t="str">
            <v>C_OPSE_OIL_Z11</v>
          </cell>
          <cell r="W1009" t="str">
            <v>P236.04 HR</v>
          </cell>
          <cell r="X1009" t="str">
            <v>S7000 Salaries and Wages</v>
          </cell>
          <cell r="Y1009" t="str">
            <v>A2340 Overhead</v>
          </cell>
          <cell r="AB1009">
            <v>0</v>
          </cell>
          <cell r="AC1009">
            <v>0</v>
          </cell>
          <cell r="AD1009">
            <v>0</v>
          </cell>
        </row>
        <row r="1010">
          <cell r="A1010" t="str">
            <v>102692_SAL</v>
          </cell>
          <cell r="B1010" t="str">
            <v>NURSING OFFICER</v>
          </cell>
          <cell r="C1010">
            <v>540001</v>
          </cell>
          <cell r="D1010" t="str">
            <v>CORPORATE OPEX SALARIES</v>
          </cell>
          <cell r="E1010">
            <v>415004</v>
          </cell>
          <cell r="F1010">
            <v>4150</v>
          </cell>
          <cell r="G1010" t="str">
            <v>G&amp;A</v>
          </cell>
          <cell r="H1010" t="str">
            <v>BASE JV</v>
          </cell>
          <cell r="I1010" t="str">
            <v>HR</v>
          </cell>
          <cell r="J1010" t="str">
            <v>IM &amp; IT</v>
          </cell>
          <cell r="K1010" t="str">
            <v>IM&amp;IT Manager Nigeria &amp; Gabon</v>
          </cell>
          <cell r="L1010" t="str">
            <v>JV Interface Manager</v>
          </cell>
          <cell r="M1010" t="str">
            <v>CHIGBO ENENMO</v>
          </cell>
          <cell r="N1010" t="str">
            <v>HR - SALARIES</v>
          </cell>
          <cell r="O1010" t="str">
            <v>AJILIMA- ISAAC, HAWA</v>
          </cell>
          <cell r="P1010" t="str">
            <v>TARI.AKHIBI@SHELL.COM</v>
          </cell>
          <cell r="Q1010" t="str">
            <v>OPEX</v>
          </cell>
          <cell r="R1010" t="str">
            <v>OPEX</v>
          </cell>
          <cell r="S1010" t="str">
            <v>SALARIES</v>
          </cell>
          <cell r="T1010" t="str">
            <v>N/A</v>
          </cell>
          <cell r="U1010" t="str">
            <v>N/A</v>
          </cell>
          <cell r="V1010" t="str">
            <v>C_OPSE_OIL_Z11</v>
          </cell>
          <cell r="W1010" t="str">
            <v>P236.04 HR</v>
          </cell>
          <cell r="X1010" t="str">
            <v>S7000 Salaries and Wages</v>
          </cell>
          <cell r="Y1010" t="str">
            <v>A2340 Overhead</v>
          </cell>
          <cell r="AB1010">
            <v>0</v>
          </cell>
          <cell r="AC1010">
            <v>0</v>
          </cell>
          <cell r="AD1010">
            <v>0</v>
          </cell>
        </row>
        <row r="1011">
          <cell r="A1011" t="str">
            <v>102727_Sal</v>
          </cell>
          <cell r="B1011" t="str">
            <v xml:space="preserve">SUGS SMS Refinery TAM PHC and Warri     </v>
          </cell>
          <cell r="C1011">
            <v>540001</v>
          </cell>
          <cell r="D1011" t="str">
            <v>CORPORATE OPEX SALARIES</v>
          </cell>
          <cell r="E1011">
            <v>415004</v>
          </cell>
          <cell r="F1011">
            <v>4150</v>
          </cell>
          <cell r="G1011" t="str">
            <v>G&amp;A</v>
          </cell>
          <cell r="H1011" t="str">
            <v>BASE JV</v>
          </cell>
          <cell r="I1011" t="str">
            <v>HR</v>
          </cell>
          <cell r="J1011" t="str">
            <v>COMMERCIAL / GAS</v>
          </cell>
          <cell r="K1011" t="str">
            <v>Integration/Demand &amp; Supply Planning Mgr</v>
          </cell>
          <cell r="L1011" t="str">
            <v>Technical Planning Manager</v>
          </cell>
          <cell r="M1011" t="str">
            <v>CHIGBO ENENMO</v>
          </cell>
          <cell r="N1011" t="str">
            <v>HR - SALARIES</v>
          </cell>
          <cell r="O1011" t="str">
            <v>AJILIMA- ISAAC, HAWA</v>
          </cell>
          <cell r="P1011" t="str">
            <v>TARI.AKHIBI@SHELL.COM</v>
          </cell>
          <cell r="Q1011" t="str">
            <v>OPEX</v>
          </cell>
          <cell r="R1011" t="str">
            <v>OPEX</v>
          </cell>
          <cell r="S1011" t="str">
            <v>SALARIES</v>
          </cell>
          <cell r="T1011" t="str">
            <v>N/A</v>
          </cell>
          <cell r="U1011" t="str">
            <v>N/A</v>
          </cell>
          <cell r="V1011" t="str">
            <v>N/A</v>
          </cell>
          <cell r="W1011" t="str">
            <v>P236.06 Finance and Taxation</v>
          </cell>
          <cell r="X1011" t="str">
            <v>S7000 Salaries and Wages</v>
          </cell>
          <cell r="Y1011" t="str">
            <v>A2340 Overhead</v>
          </cell>
          <cell r="AB1011">
            <v>0</v>
          </cell>
          <cell r="AC1011">
            <v>0</v>
          </cell>
          <cell r="AD1011">
            <v>0</v>
          </cell>
        </row>
        <row r="1012">
          <cell r="A1012" t="str">
            <v>102870_sal</v>
          </cell>
          <cell r="B1012" t="str">
            <v>EXPATLEAVETRAVELS</v>
          </cell>
          <cell r="C1012">
            <v>540001</v>
          </cell>
          <cell r="D1012" t="str">
            <v>CORPORATE OPEX SALARIES</v>
          </cell>
          <cell r="E1012">
            <v>415004</v>
          </cell>
          <cell r="F1012">
            <v>4150</v>
          </cell>
          <cell r="G1012" t="str">
            <v>G&amp;A</v>
          </cell>
          <cell r="H1012" t="str">
            <v>BASE JV</v>
          </cell>
          <cell r="I1012" t="str">
            <v>HR</v>
          </cell>
          <cell r="J1012" t="str">
            <v>HR</v>
          </cell>
          <cell r="K1012" t="str">
            <v>Reg. HR Policy, Pro, Systems &amp; Comp Mgr</v>
          </cell>
          <cell r="L1012" t="str">
            <v>Head HR Business Services</v>
          </cell>
          <cell r="M1012" t="str">
            <v>CHIGBO ENENMO</v>
          </cell>
          <cell r="N1012" t="str">
            <v>HR - SALARIES</v>
          </cell>
          <cell r="O1012" t="str">
            <v>AJILIMA- ISAAC, HAWA</v>
          </cell>
          <cell r="P1012" t="str">
            <v>TARI.AKHIBI@SHELL.COM</v>
          </cell>
          <cell r="Q1012" t="str">
            <v>OPEX</v>
          </cell>
          <cell r="R1012" t="str">
            <v>OPEX</v>
          </cell>
          <cell r="S1012" t="str">
            <v>SALARIES</v>
          </cell>
          <cell r="T1012" t="str">
            <v>N/A</v>
          </cell>
          <cell r="U1012" t="str">
            <v>N/A</v>
          </cell>
          <cell r="V1012" t="str">
            <v>N/A</v>
          </cell>
          <cell r="W1012" t="str">
            <v>P236.04 HR</v>
          </cell>
          <cell r="X1012" t="str">
            <v>S7000 Salaries and Wages</v>
          </cell>
          <cell r="Y1012" t="str">
            <v>A2340 Overhead</v>
          </cell>
          <cell r="AB1012">
            <v>0</v>
          </cell>
          <cell r="AC1012">
            <v>0</v>
          </cell>
          <cell r="AD1012">
            <v>0</v>
          </cell>
        </row>
        <row r="1013">
          <cell r="A1013" t="str">
            <v>102966_sal</v>
          </cell>
          <cell r="B1013" t="str">
            <v xml:space="preserve">SALS &amp; WAGES MAINTENANCE &amp; INTEGRITY    </v>
          </cell>
          <cell r="C1013">
            <v>540001</v>
          </cell>
          <cell r="D1013" t="str">
            <v>CORPORATE OPEX SALARIES</v>
          </cell>
          <cell r="E1013">
            <v>415004</v>
          </cell>
          <cell r="F1013">
            <v>4150</v>
          </cell>
          <cell r="G1013" t="str">
            <v>G&amp;A</v>
          </cell>
          <cell r="H1013" t="str">
            <v>BASE JV</v>
          </cell>
          <cell r="I1013" t="str">
            <v>HR</v>
          </cell>
          <cell r="J1013" t="str">
            <v>PRODUCTION</v>
          </cell>
          <cell r="K1013" t="str">
            <v>GM Production</v>
          </cell>
          <cell r="L1013" t="str">
            <v>GM Production</v>
          </cell>
          <cell r="M1013" t="str">
            <v>CHIGBO ENENMO</v>
          </cell>
          <cell r="N1013" t="str">
            <v>HR - SALARIES</v>
          </cell>
          <cell r="O1013" t="str">
            <v>AJILIMA- ISAAC, HAWA</v>
          </cell>
          <cell r="P1013" t="str">
            <v>TARI.AKHIBI@SHELL.COM</v>
          </cell>
          <cell r="Q1013" t="str">
            <v>OPEX</v>
          </cell>
          <cell r="R1013" t="str">
            <v>OPEX</v>
          </cell>
          <cell r="S1013" t="str">
            <v>SALARIES</v>
          </cell>
          <cell r="T1013" t="str">
            <v>N/A</v>
          </cell>
          <cell r="U1013" t="str">
            <v>N/A</v>
          </cell>
          <cell r="V1013" t="str">
            <v>C_OPSE_OIL_Z11</v>
          </cell>
          <cell r="W1013" t="str">
            <v>P233 Facilities Maintenance</v>
          </cell>
          <cell r="X1013" t="str">
            <v>S7000 Salaries and Wages</v>
          </cell>
          <cell r="Y1013" t="str">
            <v>A2170 Direct Mngt and Overheads</v>
          </cell>
          <cell r="AB1013">
            <v>4972866781.9338846</v>
          </cell>
          <cell r="AC1013">
            <v>0</v>
          </cell>
          <cell r="AD1013">
            <v>16304481.252242245</v>
          </cell>
        </row>
        <row r="1014">
          <cell r="A1014" t="str">
            <v>103002_sal</v>
          </cell>
          <cell r="B1014" t="str">
            <v>HEALTH SAFETY AND ENVIRONMENT OVERHEADS</v>
          </cell>
          <cell r="C1014">
            <v>540001</v>
          </cell>
          <cell r="D1014" t="str">
            <v>CORPORATE OPEX SALARIES</v>
          </cell>
          <cell r="E1014">
            <v>415004</v>
          </cell>
          <cell r="F1014">
            <v>4150</v>
          </cell>
          <cell r="G1014" t="str">
            <v>G&amp;A</v>
          </cell>
          <cell r="H1014" t="str">
            <v>BASE JV</v>
          </cell>
          <cell r="I1014" t="str">
            <v>HR</v>
          </cell>
          <cell r="J1014" t="str">
            <v>IM &amp; IT</v>
          </cell>
          <cell r="K1014" t="str">
            <v>IM&amp;IT Manager Nigeria &amp; Gabon</v>
          </cell>
          <cell r="L1014" t="str">
            <v>JV Interface Manager</v>
          </cell>
          <cell r="M1014" t="str">
            <v>CHIGBO ENENMO</v>
          </cell>
          <cell r="N1014" t="str">
            <v>HR - SALARIES</v>
          </cell>
          <cell r="O1014" t="str">
            <v>AJILIMA- ISAAC, HAWA</v>
          </cell>
          <cell r="P1014" t="str">
            <v>TARI.AKHIBI@SHELL.COM</v>
          </cell>
          <cell r="Q1014" t="str">
            <v>OPEX</v>
          </cell>
          <cell r="R1014" t="str">
            <v>OPEX</v>
          </cell>
          <cell r="S1014" t="str">
            <v>SALARIES</v>
          </cell>
          <cell r="T1014" t="str">
            <v>N/A</v>
          </cell>
          <cell r="U1014" t="str">
            <v>N/A</v>
          </cell>
          <cell r="V1014" t="str">
            <v>C_OPSE_OIL_Z11</v>
          </cell>
          <cell r="W1014" t="str">
            <v>P236.02 HSE</v>
          </cell>
          <cell r="X1014" t="str">
            <v>S7000 Salaries and Wages</v>
          </cell>
          <cell r="Y1014" t="str">
            <v>A2340 Overhead</v>
          </cell>
          <cell r="AB1014">
            <v>0</v>
          </cell>
          <cell r="AC1014">
            <v>0</v>
          </cell>
          <cell r="AD1014">
            <v>0</v>
          </cell>
        </row>
        <row r="1015">
          <cell r="A1015" t="str">
            <v>103036_SAL</v>
          </cell>
          <cell r="B1015" t="str">
            <v>COMMERCIAL DELIVERY OVERHEADS</v>
          </cell>
          <cell r="C1015">
            <v>540001</v>
          </cell>
          <cell r="D1015" t="str">
            <v>CORPORATE OPEX SALARIES</v>
          </cell>
          <cell r="E1015">
            <v>415004</v>
          </cell>
          <cell r="F1015">
            <v>4150</v>
          </cell>
          <cell r="G1015" t="str">
            <v>G&amp;A</v>
          </cell>
          <cell r="H1015" t="str">
            <v>BASE JV</v>
          </cell>
          <cell r="I1015" t="str">
            <v>HR</v>
          </cell>
          <cell r="J1015" t="str">
            <v>IM &amp; IT</v>
          </cell>
          <cell r="K1015" t="str">
            <v>IM&amp;IT Manager Nigeria &amp; Gabon</v>
          </cell>
          <cell r="L1015" t="str">
            <v>JV Interface Manager</v>
          </cell>
          <cell r="M1015" t="str">
            <v>CHIGBO ENENMO</v>
          </cell>
          <cell r="N1015" t="str">
            <v>HR - SALARIES</v>
          </cell>
          <cell r="O1015" t="str">
            <v>AJILIMA- ISAAC, HAWA</v>
          </cell>
          <cell r="P1015" t="str">
            <v>TARI.AKHIBI@SHELL.COM</v>
          </cell>
          <cell r="Q1015" t="str">
            <v>OPEX</v>
          </cell>
          <cell r="R1015" t="str">
            <v>OPEX</v>
          </cell>
          <cell r="S1015" t="str">
            <v>SALARIES</v>
          </cell>
          <cell r="T1015" t="str">
            <v>N/A</v>
          </cell>
          <cell r="U1015" t="str">
            <v>N/A</v>
          </cell>
          <cell r="V1015" t="str">
            <v>C_OPSE_OIL_Z11</v>
          </cell>
          <cell r="W1015" t="str">
            <v>P236.06 Finance and Taxation</v>
          </cell>
          <cell r="X1015" t="str">
            <v>S7000 Salaries and Wages</v>
          </cell>
          <cell r="Y1015" t="str">
            <v>A2340 Overhead</v>
          </cell>
          <cell r="AB1015">
            <v>0</v>
          </cell>
          <cell r="AC1015">
            <v>0</v>
          </cell>
          <cell r="AD1015">
            <v>0</v>
          </cell>
        </row>
        <row r="1016">
          <cell r="A1016" t="str">
            <v>103526_sal</v>
          </cell>
          <cell r="B1016" t="str">
            <v xml:space="preserve">GENERAL OVERHEADS SCM ENGINEERING       </v>
          </cell>
          <cell r="C1016">
            <v>540001</v>
          </cell>
          <cell r="D1016" t="str">
            <v>CORPORATE OPEX SALARIES</v>
          </cell>
          <cell r="E1016">
            <v>415004</v>
          </cell>
          <cell r="F1016">
            <v>4150</v>
          </cell>
          <cell r="G1016" t="str">
            <v>G&amp;A</v>
          </cell>
          <cell r="H1016" t="str">
            <v>BASE JV</v>
          </cell>
          <cell r="I1016" t="str">
            <v>HR</v>
          </cell>
          <cell r="J1016" t="str">
            <v>CONTRACTING &amp; PROCUREMENT</v>
          </cell>
          <cell r="K1016" t="str">
            <v>Manager CP UI Nigeria &amp; Gabon</v>
          </cell>
          <cell r="L1016" t="str">
            <v>CP Operations Manager</v>
          </cell>
          <cell r="M1016" t="str">
            <v>CHIGBO ENENMO</v>
          </cell>
          <cell r="N1016" t="str">
            <v>HR - SALARIES</v>
          </cell>
          <cell r="O1016" t="str">
            <v>AJILIMA- ISAAC, HAWA</v>
          </cell>
          <cell r="P1016" t="str">
            <v>TARI.AKHIBI@SHELL.COM</v>
          </cell>
          <cell r="Q1016" t="str">
            <v>OPEX</v>
          </cell>
          <cell r="R1016" t="str">
            <v>OPEX</v>
          </cell>
          <cell r="S1016" t="str">
            <v>SALARIES</v>
          </cell>
          <cell r="T1016" t="str">
            <v>N/A</v>
          </cell>
          <cell r="U1016" t="str">
            <v>N/A</v>
          </cell>
          <cell r="V1016" t="str">
            <v>C_OPSE_OIL_Z11</v>
          </cell>
          <cell r="W1016" t="str">
            <v>P236.06 Finance and Taxation</v>
          </cell>
          <cell r="X1016" t="str">
            <v>S7000 Salaries and Wages</v>
          </cell>
          <cell r="Y1016" t="str">
            <v>A2340 Overhead</v>
          </cell>
          <cell r="AB1016">
            <v>111239322.07594007</v>
          </cell>
          <cell r="AC1016">
            <v>0</v>
          </cell>
          <cell r="AD1016">
            <v>364719.08877357398</v>
          </cell>
        </row>
        <row r="1017">
          <cell r="A1017" t="str">
            <v>103529_sal</v>
          </cell>
          <cell r="B1017" t="str">
            <v xml:space="preserve">OVERHEADS PNGCD GOVERNMENT &amp; CORPORATE  </v>
          </cell>
          <cell r="C1017">
            <v>540001</v>
          </cell>
          <cell r="D1017" t="str">
            <v>CORPORATE OPEX SALARIES</v>
          </cell>
          <cell r="E1017">
            <v>415004</v>
          </cell>
          <cell r="F1017">
            <v>4150</v>
          </cell>
          <cell r="G1017" t="str">
            <v>G&amp;A</v>
          </cell>
          <cell r="H1017" t="str">
            <v>BASE JV</v>
          </cell>
          <cell r="I1017" t="str">
            <v>HR</v>
          </cell>
          <cell r="J1017" t="str">
            <v>EXTERNAL RELATIONS</v>
          </cell>
          <cell r="K1017" t="str">
            <v>Sustainable Dev. &amp; Comm. Rel. Manager</v>
          </cell>
          <cell r="L1017" t="str">
            <v>Sustainable Development Manager</v>
          </cell>
          <cell r="M1017" t="str">
            <v>CHIGBO ENENMO</v>
          </cell>
          <cell r="N1017" t="str">
            <v>HR - SALARIES</v>
          </cell>
          <cell r="O1017" t="str">
            <v>AJILIMA- ISAAC, HAWA</v>
          </cell>
          <cell r="P1017" t="str">
            <v>TARI.AKHIBI@SHELL.COM</v>
          </cell>
          <cell r="Q1017" t="str">
            <v>OPEX</v>
          </cell>
          <cell r="R1017" t="str">
            <v>OPEX</v>
          </cell>
          <cell r="S1017" t="str">
            <v>SALARIES</v>
          </cell>
          <cell r="T1017" t="str">
            <v>N/A</v>
          </cell>
          <cell r="U1017" t="str">
            <v>N/A</v>
          </cell>
          <cell r="V1017" t="str">
            <v>C_OPSE_OIL_Z11</v>
          </cell>
          <cell r="W1017" t="str">
            <v>P236.08 Overhead (SCD)</v>
          </cell>
          <cell r="X1017" t="str">
            <v>S7000 Salaries and Wages</v>
          </cell>
          <cell r="Y1017" t="str">
            <v>A2340 Overhead</v>
          </cell>
          <cell r="AB1017">
            <v>510401885.46471906</v>
          </cell>
          <cell r="AC1017">
            <v>0</v>
          </cell>
          <cell r="AD1017">
            <v>1673448.8048023575</v>
          </cell>
        </row>
        <row r="1018">
          <cell r="A1018" t="str">
            <v>104228_sal</v>
          </cell>
          <cell r="B1018" t="str">
            <v xml:space="preserve">OVERHEADS COMMUNITY RELATIONS           </v>
          </cell>
          <cell r="C1018">
            <v>540001</v>
          </cell>
          <cell r="D1018" t="str">
            <v>CORPORATE OPEX SALARIES</v>
          </cell>
          <cell r="E1018">
            <v>415004</v>
          </cell>
          <cell r="F1018">
            <v>4150</v>
          </cell>
          <cell r="G1018" t="str">
            <v>G&amp;A</v>
          </cell>
          <cell r="H1018" t="str">
            <v>BASE JV</v>
          </cell>
          <cell r="I1018" t="str">
            <v>HR</v>
          </cell>
          <cell r="J1018" t="str">
            <v>EXTERNAL RELATIONS</v>
          </cell>
          <cell r="K1018" t="str">
            <v>Sustainable Dev. &amp; Comm. Rel. Manager</v>
          </cell>
          <cell r="L1018" t="str">
            <v>Head SDCR Planning &amp; Strategy</v>
          </cell>
          <cell r="M1018" t="str">
            <v>CHIGBO ENENMO</v>
          </cell>
          <cell r="N1018" t="str">
            <v>HR - SALARIES</v>
          </cell>
          <cell r="O1018" t="str">
            <v>AJILIMA- ISAAC, HAWA</v>
          </cell>
          <cell r="P1018" t="str">
            <v>TARI.AKHIBI@SHELL.COM</v>
          </cell>
          <cell r="Q1018" t="str">
            <v>OPEX</v>
          </cell>
          <cell r="R1018" t="str">
            <v>OPEX</v>
          </cell>
          <cell r="S1018" t="str">
            <v>SALARIES</v>
          </cell>
          <cell r="T1018" t="str">
            <v>N/A</v>
          </cell>
          <cell r="U1018" t="str">
            <v>N/A</v>
          </cell>
          <cell r="V1018" t="str">
            <v>C_OPSE_OIL_Z11</v>
          </cell>
          <cell r="W1018" t="str">
            <v>P236.08 Overhead (SCD)</v>
          </cell>
          <cell r="X1018" t="str">
            <v>S7000 Salaries and Wages</v>
          </cell>
          <cell r="Y1018" t="str">
            <v>A2340 Overhead</v>
          </cell>
          <cell r="AB1018">
            <v>49127798.599128596</v>
          </cell>
          <cell r="AC1018">
            <v>0</v>
          </cell>
          <cell r="AD1018">
            <v>161074.74950533966</v>
          </cell>
        </row>
        <row r="1019">
          <cell r="A1019" t="str">
            <v>104229_sal</v>
          </cell>
          <cell r="B1019" t="str">
            <v>OVERHEADS LANDS</v>
          </cell>
          <cell r="C1019">
            <v>540001</v>
          </cell>
          <cell r="D1019" t="str">
            <v>CORPORATE OPEX SALARIES</v>
          </cell>
          <cell r="E1019">
            <v>415004</v>
          </cell>
          <cell r="F1019">
            <v>4150</v>
          </cell>
          <cell r="G1019" t="str">
            <v>G&amp;A</v>
          </cell>
          <cell r="H1019" t="str">
            <v>BASE JV</v>
          </cell>
          <cell r="I1019" t="str">
            <v>HR</v>
          </cell>
          <cell r="J1019" t="str">
            <v>EXTERNAL RELATIONS</v>
          </cell>
          <cell r="K1019" t="str">
            <v>Sustainable Dev. &amp; Comm. Rel. Manager</v>
          </cell>
          <cell r="L1019" t="str">
            <v>Corporate Lands Manager</v>
          </cell>
          <cell r="M1019" t="str">
            <v>CHIGBO ENENMO</v>
          </cell>
          <cell r="N1019" t="str">
            <v>HR - SALARIES</v>
          </cell>
          <cell r="O1019" t="str">
            <v>AJILIMA- ISAAC, HAWA</v>
          </cell>
          <cell r="P1019" t="str">
            <v>TARI.AKHIBI@SHELL.COM</v>
          </cell>
          <cell r="Q1019" t="str">
            <v>OPEX</v>
          </cell>
          <cell r="R1019" t="str">
            <v>OPEX</v>
          </cell>
          <cell r="S1019" t="str">
            <v>SALARIES</v>
          </cell>
          <cell r="T1019" t="str">
            <v>N/A</v>
          </cell>
          <cell r="U1019" t="str">
            <v>N/A</v>
          </cell>
          <cell r="V1019" t="str">
            <v>N/A</v>
          </cell>
          <cell r="W1019" t="str">
            <v>P236.08 Corporate Affairs, PR, etc.</v>
          </cell>
          <cell r="X1019" t="str">
            <v>S7000 Salaries and Wages</v>
          </cell>
          <cell r="Y1019" t="str">
            <v>A2340 Overhead</v>
          </cell>
          <cell r="AB1019">
            <v>0</v>
          </cell>
          <cell r="AC1019">
            <v>0</v>
          </cell>
          <cell r="AD1019">
            <v>0</v>
          </cell>
        </row>
        <row r="1020">
          <cell r="A1020" t="str">
            <v>104689_Sal</v>
          </cell>
          <cell r="B1020" t="str">
            <v>DEPUTY CONTROLLER/SNEPCO FUDICIARY</v>
          </cell>
          <cell r="C1020">
            <v>540001</v>
          </cell>
          <cell r="D1020" t="str">
            <v>CORPORATE OPEX SALARIES</v>
          </cell>
          <cell r="E1020">
            <v>415004</v>
          </cell>
          <cell r="F1020">
            <v>4150</v>
          </cell>
          <cell r="G1020" t="str">
            <v>G&amp;A</v>
          </cell>
          <cell r="H1020" t="str">
            <v>BASE JV</v>
          </cell>
          <cell r="I1020" t="str">
            <v>HR</v>
          </cell>
          <cell r="J1020" t="str">
            <v>HR</v>
          </cell>
          <cell r="K1020" t="str">
            <v>HR Manager Nigeria</v>
          </cell>
          <cell r="L1020" t="str">
            <v>HR Manager Nigeria</v>
          </cell>
          <cell r="M1020" t="str">
            <v>CHIGBO ENENMO</v>
          </cell>
          <cell r="N1020" t="str">
            <v>HR - SALARIES</v>
          </cell>
          <cell r="O1020" t="str">
            <v>AJILIMA- ISAAC, HAWA</v>
          </cell>
          <cell r="P1020" t="str">
            <v>TARI.AKHIBI@SHELL.COM</v>
          </cell>
          <cell r="Q1020" t="str">
            <v>OPEX</v>
          </cell>
          <cell r="R1020" t="str">
            <v>OPEX</v>
          </cell>
          <cell r="S1020" t="str">
            <v>SALARIES</v>
          </cell>
          <cell r="T1020" t="str">
            <v>N/A</v>
          </cell>
          <cell r="U1020" t="str">
            <v>N/A</v>
          </cell>
          <cell r="V1020" t="str">
            <v>C_OPSE_OIL_Z11</v>
          </cell>
          <cell r="W1020" t="str">
            <v>P236.04 HR</v>
          </cell>
          <cell r="X1020" t="str">
            <v>S7000 Salaries and Wages</v>
          </cell>
          <cell r="Y1020" t="str">
            <v>A2340 Overhead</v>
          </cell>
          <cell r="AB1020">
            <v>136515232.59803569</v>
          </cell>
          <cell r="AC1020">
            <v>0</v>
          </cell>
          <cell r="AD1020">
            <v>447590.92655093671</v>
          </cell>
        </row>
        <row r="1021">
          <cell r="A1021" t="str">
            <v>104723_sal</v>
          </cell>
          <cell r="B1021" t="str">
            <v xml:space="preserve">GENERAL MANAGER HR OPERATIONS           </v>
          </cell>
          <cell r="C1021">
            <v>540001</v>
          </cell>
          <cell r="D1021" t="str">
            <v>CORPORATE OPEX SALARIES</v>
          </cell>
          <cell r="E1021">
            <v>415004</v>
          </cell>
          <cell r="F1021">
            <v>4150</v>
          </cell>
          <cell r="G1021" t="str">
            <v>G&amp;A</v>
          </cell>
          <cell r="H1021" t="str">
            <v>BASE JV</v>
          </cell>
          <cell r="I1021" t="str">
            <v>HR</v>
          </cell>
          <cell r="J1021" t="str">
            <v>HR</v>
          </cell>
          <cell r="K1021" t="str">
            <v>HR Manager Nigeria</v>
          </cell>
          <cell r="L1021" t="str">
            <v>HR Manager Nigeria</v>
          </cell>
          <cell r="M1021" t="str">
            <v>CHIGBO ENENMO</v>
          </cell>
          <cell r="N1021" t="str">
            <v>HR - SALARIES</v>
          </cell>
          <cell r="O1021" t="str">
            <v>AJILIMA- ISAAC, HAWA</v>
          </cell>
          <cell r="P1021" t="str">
            <v>TARI.AKHIBI@SHELL.COM</v>
          </cell>
          <cell r="Q1021" t="str">
            <v>OPEX</v>
          </cell>
          <cell r="R1021" t="str">
            <v>OPEX</v>
          </cell>
          <cell r="S1021" t="str">
            <v>SALARIES</v>
          </cell>
          <cell r="T1021" t="str">
            <v>N/A</v>
          </cell>
          <cell r="U1021" t="str">
            <v>N/A</v>
          </cell>
          <cell r="V1021" t="str">
            <v>N/A</v>
          </cell>
          <cell r="W1021" t="str">
            <v>P236.04 HR</v>
          </cell>
          <cell r="X1021" t="str">
            <v>S7000 Salaries and Wages</v>
          </cell>
          <cell r="Y1021" t="str">
            <v>A2340 Overhead</v>
          </cell>
          <cell r="AB1021">
            <v>0</v>
          </cell>
          <cell r="AC1021">
            <v>0</v>
          </cell>
          <cell r="AD1021">
            <v>0</v>
          </cell>
        </row>
        <row r="1022">
          <cell r="A1022" t="str">
            <v>104839_sal</v>
          </cell>
          <cell r="B1022" t="str">
            <v>PROD CHEMISTRY STAFF COST</v>
          </cell>
          <cell r="C1022">
            <v>540001</v>
          </cell>
          <cell r="D1022" t="str">
            <v>CORPORATE OPEX SALARIES</v>
          </cell>
          <cell r="E1022">
            <v>415004</v>
          </cell>
          <cell r="F1022">
            <v>4150</v>
          </cell>
          <cell r="G1022" t="str">
            <v>G&amp;A</v>
          </cell>
          <cell r="H1022" t="str">
            <v>BASE JV</v>
          </cell>
          <cell r="I1022" t="str">
            <v>HR</v>
          </cell>
          <cell r="J1022" t="str">
            <v>IM &amp; IT</v>
          </cell>
          <cell r="K1022" t="str">
            <v>IM&amp;IT Manager Nigeria &amp; Gabon</v>
          </cell>
          <cell r="L1022" t="str">
            <v>JV Interface Manager</v>
          </cell>
          <cell r="M1022" t="str">
            <v>CHIGBO ENENMO</v>
          </cell>
          <cell r="N1022" t="str">
            <v>HR - SALARIES</v>
          </cell>
          <cell r="O1022" t="str">
            <v>AJILIMA- ISAAC, HAWA</v>
          </cell>
          <cell r="P1022" t="str">
            <v>TARI.AKHIBI@SHELL.COM</v>
          </cell>
          <cell r="Q1022" t="str">
            <v>OPEX</v>
          </cell>
          <cell r="R1022" t="str">
            <v>OPEX</v>
          </cell>
          <cell r="S1022" t="str">
            <v>SALARIES</v>
          </cell>
          <cell r="T1022" t="str">
            <v>N/A</v>
          </cell>
          <cell r="U1022" t="str">
            <v>N/A</v>
          </cell>
          <cell r="V1022" t="str">
            <v>C_OPSE_OIL_Z11</v>
          </cell>
          <cell r="W1022" t="str">
            <v>P244.01 Other Production Expenses</v>
          </cell>
          <cell r="X1022" t="str">
            <v>S7000 Salaries and Wages</v>
          </cell>
          <cell r="Y1022" t="str">
            <v>A2340 Overhead</v>
          </cell>
          <cell r="AB1022">
            <v>0</v>
          </cell>
          <cell r="AC1022">
            <v>0</v>
          </cell>
          <cell r="AD1022">
            <v>0</v>
          </cell>
        </row>
        <row r="1023">
          <cell r="A1023" t="str">
            <v>BASE CAPEX MA</v>
          </cell>
          <cell r="B1023" t="str">
            <v>BASE CAPEX MA</v>
          </cell>
          <cell r="C1023" t="str">
            <v>BASE CAPEX MA</v>
          </cell>
          <cell r="D1023" t="str">
            <v>BASE CAPEX MA</v>
          </cell>
          <cell r="H1023" t="str">
            <v>BASE JV</v>
          </cell>
          <cell r="I1023" t="str">
            <v>BASE CAPEX MA</v>
          </cell>
          <cell r="M1023" t="str">
            <v>BASE CAPEX MA</v>
          </cell>
          <cell r="N1023" t="str">
            <v>BASE CAPEX MA</v>
          </cell>
          <cell r="O1023" t="str">
            <v>MA</v>
          </cell>
          <cell r="P1023" t="str">
            <v>MA</v>
          </cell>
          <cell r="Q1023" t="str">
            <v>CAPEX</v>
          </cell>
          <cell r="R1023" t="str">
            <v>CAPEX</v>
          </cell>
          <cell r="V1023" t="str">
            <v>MA</v>
          </cell>
          <cell r="AB1023">
            <v>0</v>
          </cell>
          <cell r="AC1023">
            <v>-50826315.789473698</v>
          </cell>
          <cell r="AD1023">
            <v>-50826315.789473698</v>
          </cell>
        </row>
        <row r="1024">
          <cell r="A1024" t="str">
            <v>C.NG.AFS.DD.17.002.9410</v>
          </cell>
          <cell r="B1024" t="str">
            <v xml:space="preserve">EJAZC70W14T DRILLING </v>
          </cell>
          <cell r="C1024" t="str">
            <v>C.NG.AFS.DD.17.002.9410</v>
          </cell>
          <cell r="D1024" t="str">
            <v xml:space="preserve">EJAZC70W14T DRILLING </v>
          </cell>
          <cell r="E1024">
            <v>13002</v>
          </cell>
          <cell r="F1024">
            <v>130</v>
          </cell>
          <cell r="G1024" t="str">
            <v>PE</v>
          </cell>
          <cell r="H1024" t="str">
            <v>PROJECT FINANCE</v>
          </cell>
          <cell r="I1024" t="str">
            <v>P&amp;T</v>
          </cell>
          <cell r="J1024" t="str">
            <v>WELLS</v>
          </cell>
          <cell r="K1024" t="str">
            <v>GM Wells Ops SPDC</v>
          </cell>
          <cell r="L1024" t="str">
            <v>Well Operations Manager, Swamp/Offshore</v>
          </cell>
          <cell r="M1024" t="str">
            <v>MOJEED OKUNADE</v>
          </cell>
          <cell r="N1024" t="str">
            <v>WELLS</v>
          </cell>
          <cell r="O1024" t="str">
            <v>AUDU-USMAN, ISAAC</v>
          </cell>
          <cell r="P1024" t="str">
            <v>FRED.TIMIBITEI@SHELL.COM</v>
          </cell>
          <cell r="Q1024" t="str">
            <v>CAPEX</v>
          </cell>
          <cell r="R1024" t="str">
            <v>CAPEX</v>
          </cell>
          <cell r="V1024" t="str">
            <v>D_EJAZ_OFS_D01</v>
          </cell>
          <cell r="AB1024">
            <v>2803523093.535594</v>
          </cell>
          <cell r="AC1024">
            <v>12669479.684801331</v>
          </cell>
          <cell r="AD1024">
            <v>21861358.68</v>
          </cell>
        </row>
        <row r="1025">
          <cell r="A1025" t="str">
            <v>C.NG.AFS.DD.17.002.9411</v>
          </cell>
          <cell r="B1025" t="str">
            <v xml:space="preserve">EJAZC70W14T COMPLETION </v>
          </cell>
          <cell r="C1025" t="str">
            <v>C.NG.AFS.DD.17.002.9411</v>
          </cell>
          <cell r="D1025" t="str">
            <v xml:space="preserve">EJAZC70W14T COMPLETION </v>
          </cell>
          <cell r="E1025">
            <v>13004</v>
          </cell>
          <cell r="F1025">
            <v>130</v>
          </cell>
          <cell r="G1025" t="str">
            <v>PE</v>
          </cell>
          <cell r="H1025" t="str">
            <v>PROJECT FINANCE</v>
          </cell>
          <cell r="I1025" t="str">
            <v>P&amp;T</v>
          </cell>
          <cell r="J1025" t="str">
            <v>WELLS</v>
          </cell>
          <cell r="K1025" t="str">
            <v>GM Wells Ops SPDC</v>
          </cell>
          <cell r="L1025" t="str">
            <v>Well Engineering Manager (CWI)</v>
          </cell>
          <cell r="M1025" t="str">
            <v>MOJEED OKUNADE</v>
          </cell>
          <cell r="N1025" t="str">
            <v>WELLS</v>
          </cell>
          <cell r="O1025" t="str">
            <v>AUDU-USMAN, ISAAC</v>
          </cell>
          <cell r="P1025" t="str">
            <v>FRED.TIMIBITEI@SHELL.COM</v>
          </cell>
          <cell r="Q1025" t="str">
            <v>CAPEX</v>
          </cell>
          <cell r="R1025" t="str">
            <v>CAPEX</v>
          </cell>
          <cell r="V1025" t="str">
            <v>D_EJAZ_OFS_D01</v>
          </cell>
          <cell r="AB1025">
            <v>706756808.0209614</v>
          </cell>
          <cell r="AC1025">
            <v>3245665.5638656998</v>
          </cell>
          <cell r="AD1025">
            <v>5562901</v>
          </cell>
        </row>
        <row r="1026">
          <cell r="A1026" t="str">
            <v>C.NG.AFS.DD.17.004.9413</v>
          </cell>
          <cell r="B1026" t="str">
            <v>FORC 73 WORKOVER WELLS</v>
          </cell>
          <cell r="C1026" t="str">
            <v>C.NG.AFS.DD.17.004.9413</v>
          </cell>
          <cell r="D1026" t="str">
            <v>FORC 73 WORKOVER WELLS</v>
          </cell>
          <cell r="E1026">
            <v>13005</v>
          </cell>
          <cell r="F1026">
            <v>130</v>
          </cell>
          <cell r="G1026" t="str">
            <v>PE</v>
          </cell>
          <cell r="H1026" t="str">
            <v>PROJECT FINANCE</v>
          </cell>
          <cell r="I1026" t="str">
            <v>P&amp;T</v>
          </cell>
          <cell r="J1026" t="str">
            <v>WELLS</v>
          </cell>
          <cell r="K1026" t="str">
            <v>GM Wells Ops SPDC</v>
          </cell>
          <cell r="L1026" t="str">
            <v>Well Operations Manager, Swamp/Offshore</v>
          </cell>
          <cell r="M1026" t="str">
            <v>MOJEED OKUNADE</v>
          </cell>
          <cell r="N1026" t="str">
            <v>WELLS</v>
          </cell>
          <cell r="O1026" t="str">
            <v>AUDU-USMAN, ISAAC</v>
          </cell>
          <cell r="P1026" t="str">
            <v>FRED.TIMIBITEI@SHELL.COM</v>
          </cell>
          <cell r="Q1026" t="str">
            <v>CAPEX</v>
          </cell>
          <cell r="R1026" t="str">
            <v>CAPEX</v>
          </cell>
          <cell r="V1026" t="str">
            <v>D_FORC_WS1_C01</v>
          </cell>
          <cell r="AB1026">
            <v>2732625884.845911</v>
          </cell>
          <cell r="AC1026">
            <v>12196356.058957612</v>
          </cell>
          <cell r="AD1026">
            <v>21155785.189599946</v>
          </cell>
        </row>
        <row r="1027">
          <cell r="A1027" t="str">
            <v>C.NG.AFS.DD.17.005.9413</v>
          </cell>
          <cell r="B1027" t="str">
            <v>FORC 64 WORKOVER WELLS</v>
          </cell>
          <cell r="C1027" t="str">
            <v>C.NG.AFS.DD.17.005.9413</v>
          </cell>
          <cell r="D1027" t="str">
            <v>FORC 64 WORKOVER WELLS</v>
          </cell>
          <cell r="E1027">
            <v>13005</v>
          </cell>
          <cell r="F1027">
            <v>130</v>
          </cell>
          <cell r="G1027" t="str">
            <v>PE</v>
          </cell>
          <cell r="H1027" t="str">
            <v>PROJECT FINANCE</v>
          </cell>
          <cell r="I1027" t="str">
            <v>P&amp;T</v>
          </cell>
          <cell r="J1027" t="str">
            <v>WELLS</v>
          </cell>
          <cell r="K1027" t="str">
            <v>GM Wells Ops SPDC</v>
          </cell>
          <cell r="L1027" t="str">
            <v>Well Operations Manager, Swamp/Offshore</v>
          </cell>
          <cell r="M1027" t="str">
            <v>MOJEED OKUNADE</v>
          </cell>
          <cell r="N1027" t="str">
            <v>WELLS</v>
          </cell>
          <cell r="O1027" t="str">
            <v>AUDU-USMAN, ISAAC</v>
          </cell>
          <cell r="P1027" t="str">
            <v>FRED.TIMIBITEI@SHELL.COM</v>
          </cell>
          <cell r="Q1027" t="str">
            <v>CAPEX</v>
          </cell>
          <cell r="R1027" t="str">
            <v>CAPEX</v>
          </cell>
          <cell r="V1027" t="str">
            <v>D_FORC_WS1_C01</v>
          </cell>
          <cell r="AB1027">
            <v>2249607564.2333574</v>
          </cell>
          <cell r="AC1027">
            <v>9954043.6693635471</v>
          </cell>
          <cell r="AD1027">
            <v>17329806.175046686</v>
          </cell>
        </row>
        <row r="1028">
          <cell r="A1028" t="str">
            <v>C.NG.AFS.DD.17.006.9413</v>
          </cell>
          <cell r="B1028" t="str">
            <v>FORC 66 WORKOVER WELLS</v>
          </cell>
          <cell r="C1028" t="str">
            <v>C.NG.AFS.DD.17.006.9413</v>
          </cell>
          <cell r="D1028" t="str">
            <v>FORC 66 WORKOVER WELLS</v>
          </cell>
          <cell r="E1028">
            <v>13005</v>
          </cell>
          <cell r="F1028">
            <v>130</v>
          </cell>
          <cell r="G1028" t="str">
            <v>PE</v>
          </cell>
          <cell r="H1028" t="str">
            <v>PROJECT FINANCE</v>
          </cell>
          <cell r="I1028" t="str">
            <v>P&amp;T</v>
          </cell>
          <cell r="J1028" t="str">
            <v>WELLS</v>
          </cell>
          <cell r="K1028" t="str">
            <v>GM Wells Ops SPDC</v>
          </cell>
          <cell r="L1028" t="str">
            <v>Well Operations Manager, Swamp/Offshore</v>
          </cell>
          <cell r="M1028" t="str">
            <v>MOJEED OKUNADE</v>
          </cell>
          <cell r="N1028" t="str">
            <v>WELLS</v>
          </cell>
          <cell r="O1028" t="str">
            <v>AUDU-USMAN, ISAAC</v>
          </cell>
          <cell r="P1028" t="str">
            <v>FRED.TIMIBITEI@SHELL.COM</v>
          </cell>
          <cell r="Q1028" t="str">
            <v>CAPEX</v>
          </cell>
          <cell r="R1028" t="str">
            <v>CAPEX</v>
          </cell>
          <cell r="V1028" t="str">
            <v>D_FORC_WS1_C01</v>
          </cell>
          <cell r="AB1028">
            <v>3176663877.4336071</v>
          </cell>
          <cell r="AC1028">
            <v>14002618.158578355</v>
          </cell>
          <cell r="AD1028">
            <v>24417909.560000017</v>
          </cell>
        </row>
        <row r="1029">
          <cell r="A1029" t="str">
            <v>C.NG.AFS.DD.17.007.9413</v>
          </cell>
          <cell r="B1029" t="str">
            <v>FORC 37 WORKOVER WELLS</v>
          </cell>
          <cell r="C1029" t="str">
            <v>C.NG.AFS.DD.17.007.9413</v>
          </cell>
          <cell r="D1029" t="str">
            <v>FORC 37 WORKOVER WELLS</v>
          </cell>
          <cell r="E1029">
            <v>13005</v>
          </cell>
          <cell r="F1029">
            <v>130</v>
          </cell>
          <cell r="G1029" t="str">
            <v>PE</v>
          </cell>
          <cell r="H1029" t="str">
            <v>PROJECT FINANCE</v>
          </cell>
          <cell r="I1029" t="str">
            <v>P&amp;T</v>
          </cell>
          <cell r="J1029" t="str">
            <v>WELLS</v>
          </cell>
          <cell r="K1029" t="str">
            <v>GM Wells Ops SPDC</v>
          </cell>
          <cell r="L1029" t="str">
            <v>Well Operations Manager, Swamp/Offshore</v>
          </cell>
          <cell r="M1029" t="str">
            <v>MOJEED OKUNADE</v>
          </cell>
          <cell r="N1029" t="str">
            <v>WELLS</v>
          </cell>
          <cell r="O1029" t="str">
            <v>AUDU-USMAN, ISAAC</v>
          </cell>
          <cell r="P1029" t="str">
            <v>FRED.TIMIBITEI@SHELL.COM</v>
          </cell>
          <cell r="Q1029" t="str">
            <v>CAPEX</v>
          </cell>
          <cell r="R1029" t="str">
            <v>CAPEX</v>
          </cell>
          <cell r="V1029" t="str">
            <v>D_FORC_WS1_C01</v>
          </cell>
          <cell r="AB1029">
            <v>2613903373.8637409</v>
          </cell>
          <cell r="AC1029">
            <v>11538312.719183538</v>
          </cell>
          <cell r="AD1029">
            <v>20108487.715458099</v>
          </cell>
        </row>
        <row r="1030">
          <cell r="A1030" t="str">
            <v>C.NG.AFS.DD.17.008.9401</v>
          </cell>
          <cell r="B1030" t="str">
            <v>AGBADA 25 LOCATION PREPARATION</v>
          </cell>
          <cell r="C1030" t="str">
            <v>NEW_AGBADA 25 LOCATION PREPARATION</v>
          </cell>
          <cell r="D1030" t="str">
            <v>AGBADA 25 LOCATION PREPARATION</v>
          </cell>
          <cell r="E1030">
            <v>13001</v>
          </cell>
          <cell r="F1030">
            <v>130</v>
          </cell>
          <cell r="G1030" t="str">
            <v>PE</v>
          </cell>
          <cell r="H1030" t="str">
            <v>PROJECT FINANCE</v>
          </cell>
          <cell r="I1030" t="str">
            <v>P&amp;T</v>
          </cell>
          <cell r="J1030" t="str">
            <v>WELLS</v>
          </cell>
          <cell r="K1030" t="str">
            <v>GM Wells Ops SPDC</v>
          </cell>
          <cell r="L1030" t="str">
            <v>Well Operations Manager, Land/ D&amp;R/BOM</v>
          </cell>
          <cell r="M1030" t="str">
            <v>MOJEED OKUNADE</v>
          </cell>
          <cell r="N1030" t="str">
            <v>WELLS</v>
          </cell>
          <cell r="O1030" t="str">
            <v>AUDU-USMAN, ISAAC</v>
          </cell>
          <cell r="P1030" t="str">
            <v>B.ORABUEZE@SHELL.COM</v>
          </cell>
          <cell r="Q1030" t="str">
            <v>CAPEX</v>
          </cell>
          <cell r="R1030" t="str">
            <v>CAPEX</v>
          </cell>
          <cell r="V1030" t="str">
            <v>D_AGBD_EL1_C02</v>
          </cell>
          <cell r="AB1030">
            <v>572374668.72459757</v>
          </cell>
          <cell r="AC1030">
            <v>898361.74188656569</v>
          </cell>
          <cell r="AD1030">
            <v>2775000.0000000005</v>
          </cell>
        </row>
        <row r="1031">
          <cell r="A1031" t="str">
            <v>C.NG.AFS.DD.17.008.9413</v>
          </cell>
          <cell r="B1031" t="str">
            <v>AGBADA 25 WORKOVER</v>
          </cell>
          <cell r="C1031" t="str">
            <v>NEW_AGBADA 25 WORKOVER_9413</v>
          </cell>
          <cell r="D1031" t="str">
            <v>AGBADA 25 WORKOVER</v>
          </cell>
          <cell r="E1031">
            <v>13005</v>
          </cell>
          <cell r="F1031">
            <v>130</v>
          </cell>
          <cell r="G1031" t="str">
            <v>PE</v>
          </cell>
          <cell r="H1031" t="str">
            <v>PROJECT FINANCE</v>
          </cell>
          <cell r="I1031" t="str">
            <v>P&amp;T</v>
          </cell>
          <cell r="J1031" t="str">
            <v>WELLS</v>
          </cell>
          <cell r="K1031" t="str">
            <v>GM Wells Ops SPDC</v>
          </cell>
          <cell r="L1031" t="str">
            <v>Well Operations Manager, Land/ D&amp;R/BOM</v>
          </cell>
          <cell r="M1031" t="str">
            <v>MOJEED OKUNADE</v>
          </cell>
          <cell r="N1031" t="str">
            <v>WELLS</v>
          </cell>
          <cell r="O1031" t="str">
            <v>AUDU-USMAN, ISAAC</v>
          </cell>
          <cell r="P1031" t="str">
            <v>FRED.TIMIBITEI@SHELL.COM</v>
          </cell>
          <cell r="Q1031" t="str">
            <v>CAPEX</v>
          </cell>
          <cell r="R1031" t="str">
            <v>CAPEX</v>
          </cell>
          <cell r="V1031" t="str">
            <v>D_AGBD_EL1_C02</v>
          </cell>
          <cell r="AB1031">
            <v>2590614984.845407</v>
          </cell>
          <cell r="AC1031">
            <v>8060994.2575560501</v>
          </cell>
          <cell r="AD1031">
            <v>16554813.880000006</v>
          </cell>
        </row>
        <row r="1032">
          <cell r="A1032" t="str">
            <v>C.NG.AFS.DD.17.009.9413</v>
          </cell>
          <cell r="B1032" t="str">
            <v>AGBADA 32 WORKOVER</v>
          </cell>
          <cell r="C1032" t="str">
            <v>NEW_AGBADA 32 WORKOVER</v>
          </cell>
          <cell r="D1032" t="str">
            <v>AGBADA 32 WORKOVER</v>
          </cell>
          <cell r="E1032">
            <v>13005</v>
          </cell>
          <cell r="F1032">
            <v>130</v>
          </cell>
          <cell r="G1032" t="str">
            <v>PE</v>
          </cell>
          <cell r="H1032" t="str">
            <v>PROJECT FINANCE</v>
          </cell>
          <cell r="I1032" t="str">
            <v>P&amp;T</v>
          </cell>
          <cell r="J1032" t="str">
            <v>WELLS</v>
          </cell>
          <cell r="K1032" t="str">
            <v>GM Wells Ops SPDC</v>
          </cell>
          <cell r="L1032" t="str">
            <v>Well Operations Manager, Land/ D&amp;R/BOM</v>
          </cell>
          <cell r="M1032" t="str">
            <v>MOJEED OKUNADE</v>
          </cell>
          <cell r="N1032" t="str">
            <v>WELLS</v>
          </cell>
          <cell r="O1032" t="str">
            <v>AUDU-USMAN, ISAAC</v>
          </cell>
          <cell r="P1032" t="str">
            <v>FRED.TIMIBITEI@SHELL.COM</v>
          </cell>
          <cell r="Q1032" t="str">
            <v>CAPEX</v>
          </cell>
          <cell r="R1032" t="str">
            <v>CAPEX</v>
          </cell>
          <cell r="V1032" t="str">
            <v>D_AGBD_EL1_C02</v>
          </cell>
          <cell r="AB1032">
            <v>1559788667.5228653</v>
          </cell>
          <cell r="AC1032">
            <v>5698449.6275070002</v>
          </cell>
          <cell r="AD1032">
            <v>10812510.832500001</v>
          </cell>
        </row>
        <row r="1033">
          <cell r="A1033" t="str">
            <v>C.NG.AFS.DD.17.010.9413</v>
          </cell>
          <cell r="B1033" t="str">
            <v>AGBADA 33 WORKOVER</v>
          </cell>
          <cell r="C1033" t="str">
            <v>C.NG.PAE.DD.16.003.9413</v>
          </cell>
          <cell r="D1033" t="str">
            <v>AGBADA 33 WORKOVER</v>
          </cell>
          <cell r="E1033">
            <v>13005</v>
          </cell>
          <cell r="F1033">
            <v>130</v>
          </cell>
          <cell r="G1033" t="str">
            <v>PE</v>
          </cell>
          <cell r="H1033" t="str">
            <v>PROJECT FINANCE</v>
          </cell>
          <cell r="I1033" t="str">
            <v>P&amp;T</v>
          </cell>
          <cell r="J1033" t="str">
            <v>WELLS</v>
          </cell>
          <cell r="K1033" t="str">
            <v>GM Wells Ops SPDC</v>
          </cell>
          <cell r="L1033" t="str">
            <v>Well Operations Manager, Land/ D&amp;R/BOM</v>
          </cell>
          <cell r="M1033" t="str">
            <v>MOJEED OKUNADE</v>
          </cell>
          <cell r="N1033" t="str">
            <v>WELLS</v>
          </cell>
          <cell r="O1033" t="str">
            <v>AUDU-USMAN, ISAAC</v>
          </cell>
          <cell r="P1033" t="str">
            <v>FRED.TIMIBITEI@SHELL.COM</v>
          </cell>
          <cell r="Q1033" t="str">
            <v>CAPEX</v>
          </cell>
          <cell r="R1033" t="str">
            <v>CAPEX</v>
          </cell>
          <cell r="V1033" t="str">
            <v>D_AGBD_EL1_C02</v>
          </cell>
          <cell r="AB1033">
            <v>2141372247.4959598</v>
          </cell>
          <cell r="AC1033">
            <v>5903636.5852591489</v>
          </cell>
          <cell r="AD1033">
            <v>12924529.199999999</v>
          </cell>
        </row>
        <row r="1034">
          <cell r="A1034" t="str">
            <v>C.NG.AFS.DD.17.011.9401</v>
          </cell>
          <cell r="B1034" t="str">
            <v>ETEL001 (LOC)</v>
          </cell>
          <cell r="C1034" t="str">
            <v>C.NG.AFS.DD.17.011.9401</v>
          </cell>
          <cell r="D1034" t="str">
            <v>ETEL001 (LOC)</v>
          </cell>
          <cell r="E1034">
            <v>13001</v>
          </cell>
          <cell r="F1034">
            <v>130</v>
          </cell>
          <cell r="G1034" t="str">
            <v>PE</v>
          </cell>
          <cell r="H1034" t="str">
            <v>PROJECT FINANCE</v>
          </cell>
          <cell r="I1034" t="str">
            <v>P&amp;T</v>
          </cell>
          <cell r="J1034" t="str">
            <v>WELLS</v>
          </cell>
          <cell r="K1034" t="str">
            <v>GM Wells Ops SPDC</v>
          </cell>
          <cell r="L1034" t="str">
            <v>Well Operations Manager, Land/ D&amp;R/BOM</v>
          </cell>
          <cell r="M1034" t="str">
            <v>MOJEED OKUNADE</v>
          </cell>
          <cell r="N1034" t="str">
            <v>WELLS</v>
          </cell>
          <cell r="O1034" t="str">
            <v>AUDU-USMAN, ISAAC</v>
          </cell>
          <cell r="P1034" t="str">
            <v>B.ORABUEZE@SHELL.COM</v>
          </cell>
          <cell r="Q1034" t="str">
            <v>CAPEX</v>
          </cell>
          <cell r="R1034" t="str">
            <v>CAPEX</v>
          </cell>
          <cell r="V1034" t="str">
            <v>Z_ETEL_EL2_C03</v>
          </cell>
          <cell r="AB1034">
            <v>479936984.00999999</v>
          </cell>
          <cell r="AC1034">
            <v>606436.11800000002</v>
          </cell>
          <cell r="AD1034">
            <v>2180000</v>
          </cell>
        </row>
        <row r="1035">
          <cell r="A1035" t="str">
            <v>C.NG.AFS.DD.17.011.9413</v>
          </cell>
          <cell r="B1035" t="str">
            <v>ETEL001 WORKOVER</v>
          </cell>
          <cell r="C1035" t="str">
            <v>C.NG.AFS.DD.17.011.9413</v>
          </cell>
          <cell r="D1035" t="str">
            <v>ETEL001 WORKOVER</v>
          </cell>
          <cell r="E1035">
            <v>13005</v>
          </cell>
          <cell r="F1035">
            <v>130</v>
          </cell>
          <cell r="G1035" t="str">
            <v>PE</v>
          </cell>
          <cell r="H1035" t="str">
            <v>PROJECT FINANCE</v>
          </cell>
          <cell r="I1035" t="str">
            <v>P&amp;T</v>
          </cell>
          <cell r="J1035" t="str">
            <v>WELLS</v>
          </cell>
          <cell r="K1035" t="str">
            <v>GM Wells Ops SPDC</v>
          </cell>
          <cell r="L1035" t="str">
            <v>Well Operations Manager, Land/ D&amp;R/BOM</v>
          </cell>
          <cell r="M1035" t="str">
            <v>MOJEED OKUNADE</v>
          </cell>
          <cell r="N1035" t="str">
            <v>WELLS</v>
          </cell>
          <cell r="O1035" t="str">
            <v>AUDU-USMAN, ISAAC</v>
          </cell>
          <cell r="P1035" t="str">
            <v>FRED.TIMIBITEI@SHELL.COM</v>
          </cell>
          <cell r="Q1035" t="str">
            <v>CAPEX</v>
          </cell>
          <cell r="R1035" t="str">
            <v>CAPEX</v>
          </cell>
          <cell r="V1035" t="str">
            <v>Z_ETEL_EL2_C03</v>
          </cell>
          <cell r="AB1035">
            <v>1961150000</v>
          </cell>
          <cell r="AC1035">
            <v>6430000</v>
          </cell>
          <cell r="AD1035">
            <v>12860000</v>
          </cell>
        </row>
        <row r="1036">
          <cell r="A1036" t="str">
            <v>C.NG.AFS.DD.17.012.1238</v>
          </cell>
          <cell r="B1036" t="str">
            <v>EA Wells PMT</v>
          </cell>
          <cell r="C1036" t="str">
            <v>New_EA Wells PMT</v>
          </cell>
          <cell r="D1036" t="str">
            <v>EA Wells PMT</v>
          </cell>
          <cell r="E1036">
            <v>13002</v>
          </cell>
          <cell r="F1036">
            <v>130</v>
          </cell>
          <cell r="G1036" t="str">
            <v>HR</v>
          </cell>
          <cell r="H1036" t="str">
            <v>PROJECT FINANCE</v>
          </cell>
          <cell r="I1036" t="str">
            <v>P&amp;T</v>
          </cell>
          <cell r="J1036" t="str">
            <v>WELLS</v>
          </cell>
          <cell r="K1036" t="str">
            <v>GM Wells Ops SPDC</v>
          </cell>
          <cell r="L1036" t="str">
            <v>Well Operations Manager, Swamp/Offshore</v>
          </cell>
          <cell r="M1036" t="str">
            <v>MOJEED OKUNADE</v>
          </cell>
          <cell r="N1036" t="str">
            <v>WELLS</v>
          </cell>
          <cell r="O1036" t="str">
            <v>AUDU-USMAN, ISAAC</v>
          </cell>
          <cell r="P1036" t="str">
            <v>FRED.TIMIBITEI@SHELL.COM</v>
          </cell>
          <cell r="Q1036" t="str">
            <v>CAPEX</v>
          </cell>
          <cell r="R1036" t="str">
            <v>CAPEX</v>
          </cell>
          <cell r="V1036" t="str">
            <v>C_EA_B_Well_PMT</v>
          </cell>
          <cell r="AB1036">
            <v>28593750</v>
          </cell>
          <cell r="AC1036">
            <v>281250</v>
          </cell>
          <cell r="AD1036">
            <v>375000</v>
          </cell>
        </row>
        <row r="1037">
          <cell r="A1037" t="str">
            <v>C.NG.AFS.DD.17.015.9401</v>
          </cell>
          <cell r="B1037" t="str">
            <v>TUNUCKSE3 LOCATION PREPARATION</v>
          </cell>
          <cell r="C1037" t="str">
            <v>NEW_TUNUCKSE3 LOCATION PREPARATION_9401</v>
          </cell>
          <cell r="D1037" t="str">
            <v>TUNUCKSE3 LOCATION PREPARATION</v>
          </cell>
          <cell r="E1037">
            <v>13001</v>
          </cell>
          <cell r="F1037">
            <v>130</v>
          </cell>
          <cell r="G1037" t="str">
            <v>PE</v>
          </cell>
          <cell r="H1037" t="str">
            <v>PROJECT FINANCE</v>
          </cell>
          <cell r="I1037" t="str">
            <v>P&amp;T</v>
          </cell>
          <cell r="J1037" t="str">
            <v>GM Nigeria, Operated</v>
          </cell>
          <cell r="K1037" t="str">
            <v>GM Wells Ops SPDC</v>
          </cell>
          <cell r="L1037" t="str">
            <v>Well Operations Manager, Swamp/Offshore</v>
          </cell>
          <cell r="M1037" t="str">
            <v>MOJEED OKUNADE</v>
          </cell>
          <cell r="N1037" t="str">
            <v>WELLS</v>
          </cell>
          <cell r="O1037" t="str">
            <v>AUDU-USMAN, ISAAC</v>
          </cell>
          <cell r="P1037" t="str">
            <v>MIKE.ADIGWE@SHELL.COM</v>
          </cell>
          <cell r="Q1037" t="str">
            <v>CAPEX</v>
          </cell>
          <cell r="R1037" t="str">
            <v>CAPEX</v>
          </cell>
          <cell r="V1037" t="str">
            <v>D_TUNU_WS2_D02</v>
          </cell>
          <cell r="AB1037">
            <v>214691666.18818128</v>
          </cell>
          <cell r="AC1037">
            <v>1055860.6533844979</v>
          </cell>
          <cell r="AD1037">
            <v>1759767.7556408299</v>
          </cell>
        </row>
        <row r="1038">
          <cell r="A1038" t="str">
            <v>C.NG.AFS.DD.17.015.9410</v>
          </cell>
          <cell r="B1038" t="str">
            <v>TUNUCKSE3 DRILLING</v>
          </cell>
          <cell r="C1038" t="str">
            <v>NEW_TUNUCKSE3 DRILLING_9410</v>
          </cell>
          <cell r="D1038" t="str">
            <v>TUNUCKSE3 DRILLING</v>
          </cell>
          <cell r="E1038">
            <v>13002</v>
          </cell>
          <cell r="F1038">
            <v>130</v>
          </cell>
          <cell r="G1038" t="str">
            <v>PE</v>
          </cell>
          <cell r="H1038" t="str">
            <v>PROJECT FINANCE</v>
          </cell>
          <cell r="I1038" t="str">
            <v>P&amp;T</v>
          </cell>
          <cell r="J1038" t="str">
            <v>GM Nigeria, Operated</v>
          </cell>
          <cell r="K1038" t="str">
            <v>GM Wells Ops SPDC</v>
          </cell>
          <cell r="L1038" t="str">
            <v>Well Operations Manager, Swamp/Offshore</v>
          </cell>
          <cell r="M1038" t="str">
            <v>MOJEED OKUNADE</v>
          </cell>
          <cell r="N1038" t="str">
            <v>WELLS</v>
          </cell>
          <cell r="O1038" t="str">
            <v>AUDU-USMAN, ISAAC</v>
          </cell>
          <cell r="P1038" t="str">
            <v>FRED.TIMIBITEI@SHELL.COM</v>
          </cell>
          <cell r="Q1038" t="str">
            <v>CAPEX</v>
          </cell>
          <cell r="R1038" t="str">
            <v>CAPEX</v>
          </cell>
          <cell r="V1038" t="str">
            <v>D_TUNU_WS2_D02</v>
          </cell>
          <cell r="AB1038">
            <v>2184664641.0785341</v>
          </cell>
          <cell r="AC1038">
            <v>10753028.711217919</v>
          </cell>
          <cell r="AD1038">
            <v>17915863.599999998</v>
          </cell>
        </row>
        <row r="1039">
          <cell r="A1039" t="str">
            <v>C.NG.AFS.DD.17.015.9411</v>
          </cell>
          <cell r="B1039" t="str">
            <v>TUNUCKSE3 COMPLETIONS</v>
          </cell>
          <cell r="C1039" t="str">
            <v>NEW_TUNUCKSE3 COMPLETIONS_9411</v>
          </cell>
          <cell r="D1039" t="str">
            <v>TUNUCKSE3 COMPLETIONS</v>
          </cell>
          <cell r="E1039">
            <v>13004</v>
          </cell>
          <cell r="F1039">
            <v>130</v>
          </cell>
          <cell r="G1039" t="str">
            <v>PE</v>
          </cell>
          <cell r="H1039" t="str">
            <v>PROJECT FINANCE</v>
          </cell>
          <cell r="I1039" t="str">
            <v>P&amp;T</v>
          </cell>
          <cell r="J1039" t="str">
            <v>GM Nigeria, Operated</v>
          </cell>
          <cell r="K1039" t="str">
            <v>GM Wells Ops SPDC</v>
          </cell>
          <cell r="L1039" t="str">
            <v>Well Engineering Manager (CWI)</v>
          </cell>
          <cell r="M1039" t="str">
            <v>MOJEED OKUNADE</v>
          </cell>
          <cell r="N1039" t="str">
            <v>WELLS</v>
          </cell>
          <cell r="O1039" t="str">
            <v>AUDU-USMAN, ISAAC</v>
          </cell>
          <cell r="P1039" t="str">
            <v>FRED.TIMIBITEI@SHELL.COM</v>
          </cell>
          <cell r="Q1039" t="str">
            <v>CAPEX</v>
          </cell>
          <cell r="R1039" t="str">
            <v>CAPEX</v>
          </cell>
          <cell r="V1039" t="str">
            <v>D_TUNU_WS2_D02</v>
          </cell>
          <cell r="AB1039">
            <v>1507910477.2236497</v>
          </cell>
          <cell r="AC1039">
            <v>6369866.2222175421</v>
          </cell>
          <cell r="AD1039">
            <v>11313835</v>
          </cell>
        </row>
        <row r="1040">
          <cell r="A1040" t="str">
            <v>C.NG.AFS.DD.17.016.9401</v>
          </cell>
          <cell r="B1040" t="str">
            <v>TUNUCDRY4 LOCATION PREPARATION</v>
          </cell>
          <cell r="C1040" t="str">
            <v>NEW_TUNUCDRY4 LOCATION PREPARATION_9401</v>
          </cell>
          <cell r="D1040" t="str">
            <v>TUNUCDRY4 LOCATION PREPARATION</v>
          </cell>
          <cell r="E1040">
            <v>13001</v>
          </cell>
          <cell r="F1040">
            <v>130</v>
          </cell>
          <cell r="G1040" t="str">
            <v>PE</v>
          </cell>
          <cell r="H1040" t="str">
            <v>PROJECT FINANCE</v>
          </cell>
          <cell r="I1040" t="str">
            <v>P&amp;T</v>
          </cell>
          <cell r="J1040" t="str">
            <v>GM Nigeria, Operated</v>
          </cell>
          <cell r="K1040" t="str">
            <v>GM Wells Ops SPDC</v>
          </cell>
          <cell r="L1040" t="str">
            <v>Well Operations Manager, Swamp/Offshore</v>
          </cell>
          <cell r="M1040" t="str">
            <v>MOJEED OKUNADE</v>
          </cell>
          <cell r="N1040" t="str">
            <v>WELLS</v>
          </cell>
          <cell r="O1040" t="str">
            <v>AUDU-USMAN, ISAAC</v>
          </cell>
          <cell r="P1040" t="str">
            <v>MIKE.ADIGWE@SHELL.COM</v>
          </cell>
          <cell r="Q1040" t="str">
            <v>CAPEX</v>
          </cell>
          <cell r="R1040" t="str">
            <v>CAPEX</v>
          </cell>
          <cell r="V1040" t="str">
            <v>D_TUNU_WS2_D03</v>
          </cell>
          <cell r="AB1040">
            <v>216308673.89287949</v>
          </cell>
          <cell r="AC1040">
            <v>1063813.1502928501</v>
          </cell>
          <cell r="AD1040">
            <v>1773021.9171547501</v>
          </cell>
        </row>
        <row r="1041">
          <cell r="A1041" t="str">
            <v>C.NG.AFS.DD.17.016.9410</v>
          </cell>
          <cell r="B1041" t="str">
            <v>TUNUCDRY4 DRILLING</v>
          </cell>
          <cell r="C1041" t="str">
            <v>NEW_TUNUCDRY4 DRILLING_9410</v>
          </cell>
          <cell r="D1041" t="str">
            <v>TUNUCDRY4 DRILLING</v>
          </cell>
          <cell r="E1041">
            <v>13002</v>
          </cell>
          <cell r="F1041">
            <v>130</v>
          </cell>
          <cell r="G1041" t="str">
            <v>PE</v>
          </cell>
          <cell r="H1041" t="str">
            <v>PROJECT FINANCE</v>
          </cell>
          <cell r="I1041" t="str">
            <v>P&amp;T</v>
          </cell>
          <cell r="J1041" t="str">
            <v>GM Nigeria, Operated</v>
          </cell>
          <cell r="K1041" t="str">
            <v>GM Wells Ops SPDC</v>
          </cell>
          <cell r="L1041" t="str">
            <v>Well Operations Manager, Swamp/Offshore</v>
          </cell>
          <cell r="M1041" t="str">
            <v>MOJEED OKUNADE</v>
          </cell>
          <cell r="N1041" t="str">
            <v>WELLS</v>
          </cell>
          <cell r="O1041" t="str">
            <v>AUDU-USMAN, ISAAC</v>
          </cell>
          <cell r="P1041" t="str">
            <v>MIKE.ADIGWE@SHELL.COM</v>
          </cell>
          <cell r="Q1041" t="str">
            <v>CAPEX</v>
          </cell>
          <cell r="R1041" t="str">
            <v>CAPEX</v>
          </cell>
          <cell r="V1041" t="str">
            <v>D_TUNU_WS2_D03</v>
          </cell>
          <cell r="AB1041">
            <v>2178522765.8106446</v>
          </cell>
          <cell r="AC1041">
            <v>8993439.3071782142</v>
          </cell>
          <cell r="AD1041">
            <v>16136136.899999999</v>
          </cell>
        </row>
        <row r="1042">
          <cell r="A1042" t="str">
            <v>C.NG.AFS.DD.17.016.9411</v>
          </cell>
          <cell r="B1042" t="str">
            <v>TUNUCDRY4 COMPLETIONS</v>
          </cell>
          <cell r="C1042" t="str">
            <v>NEW_TUNUCDRY4 COMPLETIONS_9411</v>
          </cell>
          <cell r="D1042" t="str">
            <v>TUNUCDRY4 COMPLETIONS</v>
          </cell>
          <cell r="E1042">
            <v>13004</v>
          </cell>
          <cell r="F1042">
            <v>130</v>
          </cell>
          <cell r="G1042" t="str">
            <v>PE</v>
          </cell>
          <cell r="H1042" t="str">
            <v>PROJECT FINANCE</v>
          </cell>
          <cell r="I1042" t="str">
            <v>P&amp;T</v>
          </cell>
          <cell r="J1042" t="str">
            <v>GM Nigeria, Operated</v>
          </cell>
          <cell r="K1042" t="str">
            <v>GM Wells Ops SPDC</v>
          </cell>
          <cell r="L1042" t="str">
            <v>Well Engineering Manager (CWI)</v>
          </cell>
          <cell r="M1042" t="str">
            <v>MOJEED OKUNADE</v>
          </cell>
          <cell r="N1042" t="str">
            <v>WELLS</v>
          </cell>
          <cell r="O1042" t="str">
            <v>AUDU-USMAN, ISAAC</v>
          </cell>
          <cell r="P1042" t="str">
            <v>MIKE.ADIGWE@SHELL.COM</v>
          </cell>
          <cell r="Q1042" t="str">
            <v>CAPEX</v>
          </cell>
          <cell r="R1042" t="str">
            <v>CAPEX</v>
          </cell>
          <cell r="V1042" t="str">
            <v>D_TUNU_WS2_D03</v>
          </cell>
          <cell r="AB1042">
            <v>1109120227.2473691</v>
          </cell>
          <cell r="AC1042">
            <v>4628576.2385332165</v>
          </cell>
          <cell r="AD1042">
            <v>8265036</v>
          </cell>
        </row>
        <row r="1043">
          <cell r="A1043" t="str">
            <v>C.NG.AFS.DD.17.018.9401</v>
          </cell>
          <cell r="B1043" t="str">
            <v>TUNUCVSB2 LOCATION PREPARATION</v>
          </cell>
          <cell r="C1043" t="str">
            <v>NEW_TUNUCVSB2 LOCATION PREPARATION_9401</v>
          </cell>
          <cell r="D1043" t="str">
            <v>TUNUCVSB2 LOCATION PREPARATION</v>
          </cell>
          <cell r="E1043">
            <v>13001</v>
          </cell>
          <cell r="F1043">
            <v>130</v>
          </cell>
          <cell r="G1043" t="str">
            <v>PE</v>
          </cell>
          <cell r="H1043" t="str">
            <v>PROJECT FINANCE</v>
          </cell>
          <cell r="I1043" t="str">
            <v>P&amp;T</v>
          </cell>
          <cell r="J1043" t="str">
            <v>GM Nigeria, Operated</v>
          </cell>
          <cell r="K1043" t="str">
            <v>GM Wells Ops SPDC</v>
          </cell>
          <cell r="L1043" t="str">
            <v>Well Operations Manager, Swamp/Offshore</v>
          </cell>
          <cell r="M1043" t="str">
            <v>MOJEED OKUNADE</v>
          </cell>
          <cell r="N1043" t="str">
            <v>WELLS</v>
          </cell>
          <cell r="O1043" t="str">
            <v>AUDU-USMAN, ISAAC</v>
          </cell>
          <cell r="P1043" t="str">
            <v>MIKE.ADIGWE@SHELL.COM</v>
          </cell>
          <cell r="Q1043" t="str">
            <v>CAPEX</v>
          </cell>
          <cell r="R1043" t="str">
            <v>CAPEX</v>
          </cell>
          <cell r="V1043" t="str">
            <v>D_TUNU_WS2_D03</v>
          </cell>
          <cell r="AB1043">
            <v>214691666.18818128</v>
          </cell>
          <cell r="AC1043">
            <v>1055860.6533844979</v>
          </cell>
          <cell r="AD1043">
            <v>1759767.7556408299</v>
          </cell>
        </row>
        <row r="1044">
          <cell r="A1044" t="str">
            <v>C.NG.AFS.DD.17.018.9410</v>
          </cell>
          <cell r="B1044" t="str">
            <v>TUNUCVSB2 DRILLING</v>
          </cell>
          <cell r="C1044" t="str">
            <v>NEW_TUNUCVSB2 DRILLING_9410</v>
          </cell>
          <cell r="D1044" t="str">
            <v>TUNUCVSB2 DRILLING</v>
          </cell>
          <cell r="E1044">
            <v>13002</v>
          </cell>
          <cell r="F1044">
            <v>130</v>
          </cell>
          <cell r="G1044" t="str">
            <v>PE</v>
          </cell>
          <cell r="H1044" t="str">
            <v>PROJECT FINANCE</v>
          </cell>
          <cell r="I1044" t="str">
            <v>P&amp;T</v>
          </cell>
          <cell r="J1044" t="str">
            <v>GM Nigeria, Operated</v>
          </cell>
          <cell r="K1044" t="str">
            <v>GM Wells Ops SPDC</v>
          </cell>
          <cell r="L1044" t="str">
            <v>Well Operations Manager, Swamp/Offshore</v>
          </cell>
          <cell r="M1044" t="str">
            <v>MOJEED OKUNADE</v>
          </cell>
          <cell r="N1044" t="str">
            <v>WELLS</v>
          </cell>
          <cell r="O1044" t="str">
            <v>AUDU-USMAN, ISAAC</v>
          </cell>
          <cell r="P1044" t="str">
            <v>MIKE.ADIGWE@SHELL.COM</v>
          </cell>
          <cell r="Q1044" t="str">
            <v>CAPEX</v>
          </cell>
          <cell r="R1044" t="str">
            <v>CAPEX</v>
          </cell>
          <cell r="V1044" t="str">
            <v>D_TUNU_WS2_D03</v>
          </cell>
          <cell r="AB1044">
            <v>2259425268.6704369</v>
          </cell>
          <cell r="AC1044">
            <v>10303350.6994411</v>
          </cell>
          <cell r="AD1044">
            <v>17711302.399999909</v>
          </cell>
        </row>
        <row r="1045">
          <cell r="A1045" t="str">
            <v>C.NG.AFS.DD.17.018.9411</v>
          </cell>
          <cell r="B1045" t="str">
            <v>TUNUCVSB2 COMPLETIONS</v>
          </cell>
          <cell r="C1045" t="str">
            <v>NEW_TUNUCVSB2 COMPLETIONS_9411</v>
          </cell>
          <cell r="D1045" t="str">
            <v>TUNUCVSB2 COMPLETIONS</v>
          </cell>
          <cell r="E1045">
            <v>13004</v>
          </cell>
          <cell r="F1045">
            <v>130</v>
          </cell>
          <cell r="G1045" t="str">
            <v>PE</v>
          </cell>
          <cell r="H1045" t="str">
            <v>PROJECT FINANCE</v>
          </cell>
          <cell r="I1045" t="str">
            <v>P&amp;T</v>
          </cell>
          <cell r="J1045" t="str">
            <v>GM Nigeria, Operated</v>
          </cell>
          <cell r="K1045" t="str">
            <v>GM Wells Ops SPDC</v>
          </cell>
          <cell r="L1045" t="str">
            <v>Well Engineering Manager (CWI)</v>
          </cell>
          <cell r="M1045" t="str">
            <v>MOJEED OKUNADE</v>
          </cell>
          <cell r="N1045" t="str">
            <v>WELLS</v>
          </cell>
          <cell r="O1045" t="str">
            <v>AUDU-USMAN, ISAAC</v>
          </cell>
          <cell r="P1045" t="str">
            <v>MIKE.ADIGWE@SHELL.COM</v>
          </cell>
          <cell r="Q1045" t="str">
            <v>CAPEX</v>
          </cell>
          <cell r="R1045" t="str">
            <v>CAPEX</v>
          </cell>
          <cell r="V1045" t="str">
            <v>D_TUNU_WS2_D03</v>
          </cell>
          <cell r="AB1045">
            <v>1483095992.3134606</v>
          </cell>
          <cell r="AC1045">
            <v>7243349.9891362004</v>
          </cell>
          <cell r="AD1045">
            <v>12105959.800000004</v>
          </cell>
        </row>
        <row r="1046">
          <cell r="A1046" t="str">
            <v>C.NG.AFS.DD.17.019.9401</v>
          </cell>
          <cell r="B1046" t="str">
            <v>TUNUBQRT3 LOCATION PREPARATION</v>
          </cell>
          <cell r="C1046" t="str">
            <v>NEW_TUNUBQRT3 LOCATION PREPARATION_9401</v>
          </cell>
          <cell r="D1046" t="str">
            <v>TUNUBQRT3 LOCATION PREPARATION</v>
          </cell>
          <cell r="E1046">
            <v>13001</v>
          </cell>
          <cell r="F1046">
            <v>130</v>
          </cell>
          <cell r="G1046" t="str">
            <v>PE</v>
          </cell>
          <cell r="H1046" t="str">
            <v>PROJECT FINANCE</v>
          </cell>
          <cell r="I1046" t="str">
            <v>P&amp;T</v>
          </cell>
          <cell r="J1046" t="str">
            <v>GM Nigeria, Operated</v>
          </cell>
          <cell r="K1046" t="str">
            <v>GM Wells Ops SPDC</v>
          </cell>
          <cell r="L1046" t="str">
            <v>Well Operations Manager, Swamp/Offshore</v>
          </cell>
          <cell r="M1046" t="str">
            <v>MOJEED OKUNADE</v>
          </cell>
          <cell r="N1046" t="str">
            <v>WELLS</v>
          </cell>
          <cell r="O1046" t="str">
            <v>AUDU-USMAN, ISAAC</v>
          </cell>
          <cell r="P1046" t="str">
            <v>MIKE.ADIGWE@SHELL.COM</v>
          </cell>
          <cell r="Q1046" t="str">
            <v>CAPEX</v>
          </cell>
          <cell r="R1046" t="str">
            <v>CAPEX</v>
          </cell>
          <cell r="V1046" t="str">
            <v>D_TUNU_WS2_D03</v>
          </cell>
          <cell r="AB1046">
            <v>217695962.91632605</v>
          </cell>
          <cell r="AC1046">
            <v>1070635.8831950459</v>
          </cell>
          <cell r="AD1046">
            <v>1784393.1386584099</v>
          </cell>
        </row>
        <row r="1047">
          <cell r="A1047" t="str">
            <v>C.NG.AFS.DD.17.019.9410</v>
          </cell>
          <cell r="B1047" t="str">
            <v>TUNUBQRT3 DRILLING</v>
          </cell>
          <cell r="C1047" t="str">
            <v>NEW_TUNUBQRT3 DRILLING_9410</v>
          </cell>
          <cell r="D1047" t="str">
            <v>TUNUBQRT3 DRILLING</v>
          </cell>
          <cell r="E1047">
            <v>13002</v>
          </cell>
          <cell r="F1047">
            <v>130</v>
          </cell>
          <cell r="G1047" t="str">
            <v>PE</v>
          </cell>
          <cell r="H1047" t="str">
            <v>PROJECT FINANCE</v>
          </cell>
          <cell r="I1047" t="str">
            <v>P&amp;T</v>
          </cell>
          <cell r="J1047" t="str">
            <v>GM Nigeria, Operated</v>
          </cell>
          <cell r="K1047" t="str">
            <v>GM Wells Ops SPDC</v>
          </cell>
          <cell r="L1047" t="str">
            <v>Well Operations Manager, Swamp/Offshore</v>
          </cell>
          <cell r="M1047" t="str">
            <v>MOJEED OKUNADE</v>
          </cell>
          <cell r="N1047" t="str">
            <v>WELLS</v>
          </cell>
          <cell r="O1047" t="str">
            <v>AUDU-USMAN, ISAAC</v>
          </cell>
          <cell r="P1047" t="str">
            <v>MIKE.ADIGWE@SHELL.COM</v>
          </cell>
          <cell r="Q1047" t="str">
            <v>CAPEX</v>
          </cell>
          <cell r="R1047" t="str">
            <v>CAPEX</v>
          </cell>
          <cell r="V1047" t="str">
            <v>D_TUNU_WS2_D03</v>
          </cell>
          <cell r="AB1047">
            <v>2706604109.3270869</v>
          </cell>
          <cell r="AC1047">
            <v>13210143.266140699</v>
          </cell>
          <cell r="AD1047">
            <v>22084255.100000001</v>
          </cell>
        </row>
        <row r="1048">
          <cell r="A1048" t="str">
            <v>C.NG.AFS.DD.18.001.9401</v>
          </cell>
          <cell r="B1048" t="str">
            <v>AJATFSCJ1_Location Preparation</v>
          </cell>
          <cell r="C1048" t="str">
            <v>NEW_AJATFSCJ1_Location Preparation_9401</v>
          </cell>
          <cell r="D1048" t="str">
            <v>AJATFSCJ1_Location Preparation</v>
          </cell>
          <cell r="E1048">
            <v>13001</v>
          </cell>
          <cell r="F1048">
            <v>130</v>
          </cell>
          <cell r="G1048" t="str">
            <v>PE</v>
          </cell>
          <cell r="H1048" t="str">
            <v>PROJECT FINANCE</v>
          </cell>
          <cell r="I1048" t="str">
            <v>P&amp;T</v>
          </cell>
          <cell r="J1048" t="str">
            <v>WELLS</v>
          </cell>
          <cell r="K1048" t="str">
            <v>GM Wells Ops SPDC</v>
          </cell>
          <cell r="L1048" t="str">
            <v>Well Operations Manager, Swamp/Offshore</v>
          </cell>
          <cell r="M1048" t="str">
            <v>MOJEED OKUNADE</v>
          </cell>
          <cell r="N1048" t="str">
            <v>WELLS</v>
          </cell>
          <cell r="O1048" t="str">
            <v>AUDU-USMAN, ISAAC</v>
          </cell>
          <cell r="P1048" t="str">
            <v>MIKE.ADIGWE@SHELL.COM</v>
          </cell>
          <cell r="Q1048" t="str">
            <v>CAPEX</v>
          </cell>
          <cell r="R1048" t="str">
            <v>CAPEX</v>
          </cell>
          <cell r="V1048" t="str">
            <v>D_AJAT_WS2_D08</v>
          </cell>
          <cell r="AB1048">
            <v>152500000</v>
          </cell>
          <cell r="AC1048">
            <v>1500000</v>
          </cell>
          <cell r="AD1048">
            <v>2000000</v>
          </cell>
        </row>
        <row r="1049">
          <cell r="A1049" t="str">
            <v>C.NG.AFS.DD.18.002.9401</v>
          </cell>
          <cell r="B1049" t="str">
            <v>SEIBST3W02 Location Preparation</v>
          </cell>
          <cell r="C1049" t="str">
            <v>NEW_SEIBST3W02 Location Preparation_9401</v>
          </cell>
          <cell r="D1049" t="str">
            <v>SEIBST3W02 Location Preparation</v>
          </cell>
          <cell r="E1049">
            <v>13001</v>
          </cell>
          <cell r="F1049">
            <v>130</v>
          </cell>
          <cell r="G1049" t="str">
            <v>PE</v>
          </cell>
          <cell r="H1049" t="str">
            <v>PROJECT FINANCE</v>
          </cell>
          <cell r="I1049" t="str">
            <v>P&amp;T</v>
          </cell>
          <cell r="J1049" t="str">
            <v>GM Nigeria, Operated</v>
          </cell>
          <cell r="K1049" t="str">
            <v>GM Wells Ops SPDC</v>
          </cell>
          <cell r="L1049" t="str">
            <v>Well Operations Manager, Swamp/Offshore</v>
          </cell>
          <cell r="M1049" t="str">
            <v>MOJEED OKUNADE</v>
          </cell>
          <cell r="N1049" t="str">
            <v>WELLS</v>
          </cell>
          <cell r="O1049" t="str">
            <v>AUDU-USMAN, ISAAC</v>
          </cell>
          <cell r="P1049" t="str">
            <v>MIKE.ADIGWE@SHELL.COM</v>
          </cell>
          <cell r="Q1049" t="str">
            <v>CAPEX</v>
          </cell>
          <cell r="R1049" t="str">
            <v>CAPEX</v>
          </cell>
          <cell r="V1049" t="str">
            <v>D_SEIB_WS2_D08</v>
          </cell>
          <cell r="AB1049">
            <v>244000000</v>
          </cell>
          <cell r="AC1049">
            <v>1200000</v>
          </cell>
          <cell r="AD1049">
            <v>2000000</v>
          </cell>
        </row>
        <row r="1050">
          <cell r="A1050" t="str">
            <v>C.NG.AFS.DD.18.003.9401</v>
          </cell>
          <cell r="B1050" t="str">
            <v>SEIBST3W03 Location Preparation</v>
          </cell>
          <cell r="C1050" t="str">
            <v>NEW_SEIBST3W03 Location Preparation_9401</v>
          </cell>
          <cell r="D1050" t="str">
            <v>SEIBST3W03 Location Preparation</v>
          </cell>
          <cell r="E1050">
            <v>13001</v>
          </cell>
          <cell r="F1050">
            <v>130</v>
          </cell>
          <cell r="G1050" t="str">
            <v>PE</v>
          </cell>
          <cell r="H1050" t="str">
            <v>PROJECT FINANCE</v>
          </cell>
          <cell r="I1050" t="str">
            <v>P&amp;T</v>
          </cell>
          <cell r="J1050" t="str">
            <v>GM Nigeria, Operated</v>
          </cell>
          <cell r="K1050" t="str">
            <v>GM Wells Ops SPDC</v>
          </cell>
          <cell r="L1050" t="str">
            <v>Well Operations Manager, Swamp/Offshore</v>
          </cell>
          <cell r="M1050" t="str">
            <v>MOJEED OKUNADE</v>
          </cell>
          <cell r="N1050" t="str">
            <v>WELLS</v>
          </cell>
          <cell r="O1050" t="str">
            <v>AUDU-USMAN, ISAAC</v>
          </cell>
          <cell r="P1050" t="str">
            <v>MIKE.ADIGWE@SHELL.COM</v>
          </cell>
          <cell r="Q1050" t="str">
            <v>CAPEX</v>
          </cell>
          <cell r="R1050" t="str">
            <v>CAPEX</v>
          </cell>
          <cell r="V1050" t="str">
            <v>D_SEIB_WS2_D08</v>
          </cell>
          <cell r="AB1050">
            <v>244000000</v>
          </cell>
          <cell r="AC1050">
            <v>1200000</v>
          </cell>
          <cell r="AD1050">
            <v>2000000</v>
          </cell>
        </row>
        <row r="1051">
          <cell r="A1051" t="str">
            <v>C.NG.AFS.DD.18.004.9401</v>
          </cell>
          <cell r="B1051" t="str">
            <v>BENSECTW2_Location Preparation</v>
          </cell>
          <cell r="C1051" t="str">
            <v>NEW_BENSECTW2_Location Preparation_9401</v>
          </cell>
          <cell r="D1051" t="str">
            <v>BENSECTW2_Location Preparation</v>
          </cell>
          <cell r="E1051">
            <v>13001</v>
          </cell>
          <cell r="F1051">
            <v>130</v>
          </cell>
          <cell r="G1051" t="str">
            <v>PE</v>
          </cell>
          <cell r="H1051" t="str">
            <v>PROJECT FINANCE</v>
          </cell>
          <cell r="I1051" t="str">
            <v>P&amp;T</v>
          </cell>
          <cell r="J1051" t="str">
            <v>WELLS</v>
          </cell>
          <cell r="K1051" t="str">
            <v>GM Wells Ops SPDC</v>
          </cell>
          <cell r="L1051" t="str">
            <v>Well Operations Manager, Swamp/Offshore</v>
          </cell>
          <cell r="M1051" t="str">
            <v>MOJEED OKUNADE</v>
          </cell>
          <cell r="N1051" t="str">
            <v>WELLS</v>
          </cell>
          <cell r="O1051" t="str">
            <v>AUDU-USMAN, ISAAC</v>
          </cell>
          <cell r="P1051" t="str">
            <v>MIKE.ADIGWE@SHELL.COM</v>
          </cell>
          <cell r="Q1051" t="str">
            <v>CAPEX</v>
          </cell>
          <cell r="R1051" t="str">
            <v>CAPEX</v>
          </cell>
          <cell r="V1051" t="str">
            <v>D_BENS_WS2_D07</v>
          </cell>
          <cell r="AB1051">
            <v>152500000</v>
          </cell>
          <cell r="AC1051">
            <v>1500000</v>
          </cell>
          <cell r="AD1051">
            <v>2000000</v>
          </cell>
        </row>
        <row r="1052">
          <cell r="A1052" t="str">
            <v>C.NG.AFS.DD.18.005.9401</v>
          </cell>
          <cell r="B1052" t="str">
            <v>OPUKGESI1 - LOCATION PREPARATION</v>
          </cell>
          <cell r="C1052" t="str">
            <v>NEW_OPUKGESI1 - LOCATION PREPARATION_9401</v>
          </cell>
          <cell r="D1052" t="str">
            <v>OPUKGESI1 - LOCATION PREPARATION</v>
          </cell>
          <cell r="E1052">
            <v>13001</v>
          </cell>
          <cell r="F1052">
            <v>130</v>
          </cell>
          <cell r="G1052" t="str">
            <v>PE</v>
          </cell>
          <cell r="H1052" t="str">
            <v>PROJECT FINANCE</v>
          </cell>
          <cell r="I1052" t="str">
            <v>P&amp;T</v>
          </cell>
          <cell r="J1052" t="str">
            <v>GM Nigeria, Operated</v>
          </cell>
          <cell r="K1052" t="str">
            <v>GM Wells Ops SPDC</v>
          </cell>
          <cell r="L1052" t="str">
            <v>Well Operations Manager, Swamp/Offshore</v>
          </cell>
          <cell r="M1052" t="str">
            <v>MOJEED OKUNADE</v>
          </cell>
          <cell r="N1052" t="str">
            <v>WELLS</v>
          </cell>
          <cell r="O1052" t="str">
            <v>AUDU-USMAN, ISAAC</v>
          </cell>
          <cell r="P1052" t="str">
            <v>MIKE.ADIGWE@SHELL.COM</v>
          </cell>
          <cell r="Q1052" t="str">
            <v>CAPEX</v>
          </cell>
          <cell r="R1052" t="str">
            <v>CAPEX</v>
          </cell>
          <cell r="V1052" t="str">
            <v>D_OPUK_WS2_D02</v>
          </cell>
          <cell r="AB1052">
            <v>244000000</v>
          </cell>
          <cell r="AC1052">
            <v>1200000</v>
          </cell>
          <cell r="AD1052">
            <v>2000000</v>
          </cell>
        </row>
        <row r="1053">
          <cell r="A1053" t="str">
            <v>C.NG.AFS.DD.18.006.9401</v>
          </cell>
          <cell r="B1053" t="str">
            <v>OPUKFRSN-2 LOCATION PREPARATION</v>
          </cell>
          <cell r="C1053" t="str">
            <v>NEW_OPUKFRSN-2 LOCATION PREPARATION_9401</v>
          </cell>
          <cell r="D1053" t="str">
            <v>OPUKFRSN-2 LOCATION PREPARATION</v>
          </cell>
          <cell r="E1053">
            <v>13001</v>
          </cell>
          <cell r="F1053">
            <v>130</v>
          </cell>
          <cell r="G1053" t="str">
            <v>PE</v>
          </cell>
          <cell r="H1053" t="str">
            <v>PROJECT FINANCE</v>
          </cell>
          <cell r="I1053" t="str">
            <v>P&amp;T</v>
          </cell>
          <cell r="J1053" t="str">
            <v>GM Nigeria, Operated</v>
          </cell>
          <cell r="K1053" t="str">
            <v>GM Wells Ops SPDC</v>
          </cell>
          <cell r="L1053" t="str">
            <v>Well Operations Manager, Swamp/Offshore</v>
          </cell>
          <cell r="M1053" t="str">
            <v>MOJEED OKUNADE</v>
          </cell>
          <cell r="N1053" t="str">
            <v>WELLS</v>
          </cell>
          <cell r="O1053" t="str">
            <v>AUDU-USMAN, ISAAC</v>
          </cell>
          <cell r="P1053" t="str">
            <v>MIKE.ADIGWE@SHELL.COM</v>
          </cell>
          <cell r="Q1053" t="str">
            <v>CAPEX</v>
          </cell>
          <cell r="R1053" t="str">
            <v>CAPEX</v>
          </cell>
          <cell r="V1053" t="str">
            <v>D_OPUK_WS2_D02</v>
          </cell>
          <cell r="AB1053">
            <v>244000000</v>
          </cell>
          <cell r="AC1053">
            <v>1200000</v>
          </cell>
          <cell r="AD1053">
            <v>2000000</v>
          </cell>
        </row>
        <row r="1054">
          <cell r="A1054" t="str">
            <v>C.NG.AFS.DD.18.007.9401</v>
          </cell>
          <cell r="B1054" t="str">
            <v>TUNU-005ST LOCATION PREPARATION</v>
          </cell>
          <cell r="C1054" t="str">
            <v>NEW_TUNU-005ST LOCATION PREPARATION_9401</v>
          </cell>
          <cell r="D1054" t="str">
            <v>TUNU-005ST LOCATION PREPARATION</v>
          </cell>
          <cell r="E1054">
            <v>13001</v>
          </cell>
          <cell r="F1054">
            <v>130</v>
          </cell>
          <cell r="G1054" t="str">
            <v>PE</v>
          </cell>
          <cell r="H1054" t="str">
            <v>PROJECT FINANCE</v>
          </cell>
          <cell r="I1054" t="str">
            <v>P&amp;T</v>
          </cell>
          <cell r="J1054" t="str">
            <v>GM Nigeria, Operated</v>
          </cell>
          <cell r="K1054" t="str">
            <v>GM Wells Ops SPDC</v>
          </cell>
          <cell r="L1054" t="str">
            <v>Well Operations Manager, Swamp/Offshore</v>
          </cell>
          <cell r="M1054" t="str">
            <v>MOJEED OKUNADE</v>
          </cell>
          <cell r="N1054" t="str">
            <v>WELLS</v>
          </cell>
          <cell r="O1054" t="str">
            <v>AUDU-USMAN, ISAAC</v>
          </cell>
          <cell r="P1054" t="str">
            <v>MIKE.ADIGWE@SHELL.COM</v>
          </cell>
          <cell r="Q1054" t="str">
            <v>CAPEX</v>
          </cell>
          <cell r="R1054" t="str">
            <v>CAPEX</v>
          </cell>
          <cell r="V1054" t="str">
            <v>D_TUNU_WS2_D03</v>
          </cell>
          <cell r="AB1054">
            <v>216308673.89287949</v>
          </cell>
          <cell r="AC1054">
            <v>1063813.1502928501</v>
          </cell>
          <cell r="AD1054">
            <v>1773021.9171547501</v>
          </cell>
        </row>
        <row r="1055">
          <cell r="A1055" t="str">
            <v>C.NG.AFS.DD.18.007.9410</v>
          </cell>
          <cell r="B1055" t="str">
            <v>TUNU-005ST DRILLING</v>
          </cell>
          <cell r="C1055" t="str">
            <v>NEW_TUNU-005ST DRILLING_9410</v>
          </cell>
          <cell r="D1055" t="str">
            <v>TUNU-005ST DRILLING</v>
          </cell>
          <cell r="E1055">
            <v>13002</v>
          </cell>
          <cell r="F1055">
            <v>130</v>
          </cell>
          <cell r="G1055" t="str">
            <v>PE</v>
          </cell>
          <cell r="H1055" t="str">
            <v>PROJECT FINANCE</v>
          </cell>
          <cell r="I1055" t="str">
            <v>P&amp;T</v>
          </cell>
          <cell r="J1055" t="str">
            <v>GM Nigeria, Operated</v>
          </cell>
          <cell r="K1055" t="str">
            <v>GM Wells Ops SPDC</v>
          </cell>
          <cell r="L1055" t="str">
            <v>Well Operations Manager, Swamp/Offshore</v>
          </cell>
          <cell r="M1055" t="str">
            <v>MOJEED OKUNADE</v>
          </cell>
          <cell r="N1055" t="str">
            <v>WELLS</v>
          </cell>
          <cell r="O1055" t="str">
            <v>AUDU-USMAN, ISAAC</v>
          </cell>
          <cell r="P1055" t="str">
            <v>MIKE.ADIGWE@SHELL.COM</v>
          </cell>
          <cell r="Q1055" t="str">
            <v>CAPEX</v>
          </cell>
          <cell r="R1055" t="str">
            <v>CAPEX</v>
          </cell>
          <cell r="V1055" t="str">
            <v>D_TUNU_WS2_D03</v>
          </cell>
          <cell r="AB1055">
            <v>2150356256.1598072</v>
          </cell>
          <cell r="AC1055">
            <v>9846900.5191481691</v>
          </cell>
          <cell r="AD1055">
            <v>16897248.899999995</v>
          </cell>
        </row>
        <row r="1056">
          <cell r="A1056" t="str">
            <v>C.NG.AFS.DD.18.007.9411</v>
          </cell>
          <cell r="B1056" t="str">
            <v>TUNU-005ST COMPLETIONS</v>
          </cell>
          <cell r="C1056" t="str">
            <v>NEW_TUNU-005ST COMPLETIONS_9411</v>
          </cell>
          <cell r="D1056" t="str">
            <v>TUNU-005ST COMPLETIONS</v>
          </cell>
          <cell r="E1056">
            <v>13004</v>
          </cell>
          <cell r="F1056">
            <v>130</v>
          </cell>
          <cell r="G1056" t="str">
            <v>PE</v>
          </cell>
          <cell r="H1056" t="str">
            <v>PROJECT FINANCE</v>
          </cell>
          <cell r="I1056" t="str">
            <v>P&amp;T</v>
          </cell>
          <cell r="J1056" t="str">
            <v>GM Nigeria, Operated</v>
          </cell>
          <cell r="K1056" t="str">
            <v>GM Wells Ops SPDC</v>
          </cell>
          <cell r="L1056" t="str">
            <v>Well Engineering Manager (CWI)</v>
          </cell>
          <cell r="M1056" t="str">
            <v>MOJEED OKUNADE</v>
          </cell>
          <cell r="N1056" t="str">
            <v>WELLS</v>
          </cell>
          <cell r="O1056" t="str">
            <v>AUDU-USMAN, ISAAC</v>
          </cell>
          <cell r="P1056" t="str">
            <v>MIKE.ADIGWE@SHELL.COM</v>
          </cell>
          <cell r="Q1056" t="str">
            <v>CAPEX</v>
          </cell>
          <cell r="R1056" t="str">
            <v>CAPEX</v>
          </cell>
          <cell r="V1056" t="str">
            <v>D_TUNU_WS2_D03</v>
          </cell>
          <cell r="AB1056">
            <v>1171234519.9330876</v>
          </cell>
          <cell r="AC1056">
            <v>4923119.2198915165</v>
          </cell>
          <cell r="AD1056">
            <v>8763232.4000000004</v>
          </cell>
        </row>
        <row r="1057">
          <cell r="A1057" t="str">
            <v>C.NG.AFS.DD.18.008.9401</v>
          </cell>
          <cell r="B1057" t="str">
            <v>TUNUCDRY3 LOCATION PREPARATION</v>
          </cell>
          <cell r="C1057" t="str">
            <v>NEW_TUNUCDRY3 LOCATION PREPARATION_9401</v>
          </cell>
          <cell r="D1057" t="str">
            <v>TUNUCDRY3 LOCATION PREPARATION</v>
          </cell>
          <cell r="E1057">
            <v>13001</v>
          </cell>
          <cell r="F1057">
            <v>130</v>
          </cell>
          <cell r="G1057" t="str">
            <v>PE</v>
          </cell>
          <cell r="H1057" t="str">
            <v>PROJECT FINANCE</v>
          </cell>
          <cell r="I1057" t="str">
            <v>P&amp;T</v>
          </cell>
          <cell r="J1057" t="str">
            <v>GM Nigeria, Operated</v>
          </cell>
          <cell r="K1057" t="str">
            <v>GM Wells Ops SPDC</v>
          </cell>
          <cell r="L1057" t="str">
            <v>Well Operations Manager, Swamp/Offshore</v>
          </cell>
          <cell r="M1057" t="str">
            <v>MOJEED OKUNADE</v>
          </cell>
          <cell r="N1057" t="str">
            <v>WELLS</v>
          </cell>
          <cell r="O1057" t="str">
            <v>AUDU-USMAN, ISAAC</v>
          </cell>
          <cell r="P1057" t="str">
            <v>MIKE.ADIGWE@SHELL.COM</v>
          </cell>
          <cell r="Q1057" t="str">
            <v>CAPEX</v>
          </cell>
          <cell r="R1057" t="str">
            <v>CAPEX</v>
          </cell>
          <cell r="V1057" t="str">
            <v>D_TUNU_WS2_D03</v>
          </cell>
          <cell r="AB1057">
            <v>216308673.89287949</v>
          </cell>
          <cell r="AC1057">
            <v>1125574.1502928501</v>
          </cell>
          <cell r="AD1057">
            <v>1834782.9171547501</v>
          </cell>
        </row>
        <row r="1058">
          <cell r="A1058" t="str">
            <v>C.NG.AFS.DD.18.008.9410</v>
          </cell>
          <cell r="B1058" t="str">
            <v>TUNUCDRY3 DRILLING</v>
          </cell>
          <cell r="C1058" t="str">
            <v>NEW_TUNUCDRY3 DRILLING_9410</v>
          </cell>
          <cell r="D1058" t="str">
            <v>TUNUCDRY3 DRILLING</v>
          </cell>
          <cell r="E1058">
            <v>13002</v>
          </cell>
          <cell r="F1058">
            <v>130</v>
          </cell>
          <cell r="G1058" t="str">
            <v>PE</v>
          </cell>
          <cell r="H1058" t="str">
            <v>PROJECT FINANCE</v>
          </cell>
          <cell r="I1058" t="str">
            <v>P&amp;T</v>
          </cell>
          <cell r="J1058" t="str">
            <v>GM Nigeria, Operated</v>
          </cell>
          <cell r="K1058" t="str">
            <v>GM Wells Ops SPDC</v>
          </cell>
          <cell r="L1058" t="str">
            <v>Well Operations Manager, Swamp/Offshore</v>
          </cell>
          <cell r="M1058" t="str">
            <v>MOJEED OKUNADE</v>
          </cell>
          <cell r="N1058" t="str">
            <v>WELLS</v>
          </cell>
          <cell r="O1058" t="str">
            <v>AUDU-USMAN, ISAAC</v>
          </cell>
          <cell r="P1058" t="str">
            <v>MIKE.ADIGWE@SHELL.COM</v>
          </cell>
          <cell r="Q1058" t="str">
            <v>CAPEX</v>
          </cell>
          <cell r="R1058" t="str">
            <v>CAPEX</v>
          </cell>
          <cell r="V1058" t="str">
            <v>D_TUNU_WS2_D03</v>
          </cell>
          <cell r="AB1058">
            <v>2288388514.1722231</v>
          </cell>
          <cell r="AC1058">
            <v>11430979.138779599</v>
          </cell>
          <cell r="AD1058">
            <v>18933892.300000004</v>
          </cell>
        </row>
        <row r="1059">
          <cell r="A1059" t="str">
            <v>C.NG.AFS.DD.18.008.9411</v>
          </cell>
          <cell r="B1059" t="str">
            <v>TUNUCDRY3 COMPLETIONS</v>
          </cell>
          <cell r="C1059" t="str">
            <v>NEW_TUNUCDRY3 COMPLETIONS_9411</v>
          </cell>
          <cell r="D1059" t="str">
            <v>TUNUCDRY3 COMPLETIONS</v>
          </cell>
          <cell r="E1059">
            <v>13004</v>
          </cell>
          <cell r="F1059">
            <v>130</v>
          </cell>
          <cell r="G1059" t="str">
            <v>PE</v>
          </cell>
          <cell r="H1059" t="str">
            <v>PROJECT FINANCE</v>
          </cell>
          <cell r="I1059" t="str">
            <v>P&amp;T</v>
          </cell>
          <cell r="J1059" t="str">
            <v>GM Nigeria, Operated</v>
          </cell>
          <cell r="K1059" t="str">
            <v>GM Wells Ops SPDC</v>
          </cell>
          <cell r="L1059" t="str">
            <v>Well Engineering Manager (CWI)</v>
          </cell>
          <cell r="M1059" t="str">
            <v>MOJEED OKUNADE</v>
          </cell>
          <cell r="N1059" t="str">
            <v>WELLS</v>
          </cell>
          <cell r="O1059" t="str">
            <v>AUDU-USMAN, ISAAC</v>
          </cell>
          <cell r="P1059" t="str">
            <v>MIKE.ADIGWE@SHELL.COM</v>
          </cell>
          <cell r="Q1059" t="str">
            <v>CAPEX</v>
          </cell>
          <cell r="R1059" t="str">
            <v>CAPEX</v>
          </cell>
          <cell r="V1059" t="str">
            <v>D_TUNU_WS2_D03</v>
          </cell>
          <cell r="AB1059">
            <v>1144679762.0622802</v>
          </cell>
          <cell r="AC1059">
            <v>4752280.8997958032</v>
          </cell>
          <cell r="AD1059">
            <v>8505329.3000000007</v>
          </cell>
        </row>
        <row r="1060">
          <cell r="A1060" t="str">
            <v>104875_sal</v>
          </cell>
          <cell r="B1060" t="str">
            <v>MAINTENANCE &amp; INTEGRITY</v>
          </cell>
          <cell r="C1060">
            <v>540001</v>
          </cell>
          <cell r="D1060" t="str">
            <v>CORPORATE OPEX SALARIES</v>
          </cell>
          <cell r="E1060">
            <v>415004</v>
          </cell>
          <cell r="F1060">
            <v>4150</v>
          </cell>
          <cell r="G1060" t="str">
            <v>G&amp;A</v>
          </cell>
          <cell r="H1060" t="str">
            <v>BASE JV</v>
          </cell>
          <cell r="I1060" t="str">
            <v>HR</v>
          </cell>
          <cell r="J1060" t="str">
            <v>IM &amp; IT</v>
          </cell>
          <cell r="K1060" t="str">
            <v>IM&amp;IT Manager Nigeria &amp; Gabon</v>
          </cell>
          <cell r="L1060" t="str">
            <v>JV Interface Manager</v>
          </cell>
          <cell r="M1060" t="str">
            <v>CHIGBO ENENMO</v>
          </cell>
          <cell r="N1060" t="str">
            <v>HR - SALARIES</v>
          </cell>
          <cell r="O1060" t="str">
            <v>AJILIMA- ISAAC, HAWA</v>
          </cell>
          <cell r="P1060" t="str">
            <v>TARI.AKHIBI@SHELL.COM</v>
          </cell>
          <cell r="Q1060" t="str">
            <v>OPEX</v>
          </cell>
          <cell r="R1060" t="str">
            <v>OPEX</v>
          </cell>
          <cell r="S1060" t="str">
            <v>SALARIES</v>
          </cell>
          <cell r="T1060" t="str">
            <v>N/A</v>
          </cell>
          <cell r="U1060" t="str">
            <v>N/A</v>
          </cell>
          <cell r="V1060" t="str">
            <v>C_OPSE_OIL_Z11</v>
          </cell>
          <cell r="W1060" t="str">
            <v>P233 Facilities Maintenance</v>
          </cell>
          <cell r="X1060" t="str">
            <v>S7000 Salaries and Wages</v>
          </cell>
          <cell r="Y1060" t="str">
            <v>A2340 Overhead</v>
          </cell>
          <cell r="AB1060">
            <v>0</v>
          </cell>
          <cell r="AC1060">
            <v>0</v>
          </cell>
          <cell r="AD1060">
            <v>0</v>
          </cell>
        </row>
        <row r="1061">
          <cell r="A1061" t="str">
            <v>104890_Sal</v>
          </cell>
          <cell r="B1061" t="str">
            <v>CORPORATE OPEX SEVERANCE COSTS_PENSION &amp; GRATUITY</v>
          </cell>
          <cell r="C1061">
            <v>540001</v>
          </cell>
          <cell r="D1061" t="str">
            <v>CORPORATE OPEX SALARIES</v>
          </cell>
          <cell r="E1061">
            <v>415004</v>
          </cell>
          <cell r="F1061">
            <v>4150</v>
          </cell>
          <cell r="G1061" t="str">
            <v>G&amp;A</v>
          </cell>
          <cell r="H1061" t="str">
            <v>BASE JV</v>
          </cell>
          <cell r="I1061" t="str">
            <v>HR</v>
          </cell>
          <cell r="J1061" t="str">
            <v>HR</v>
          </cell>
          <cell r="K1061" t="str">
            <v>HR Manager Nigeria</v>
          </cell>
          <cell r="L1061" t="str">
            <v>HR Manager Nigeria</v>
          </cell>
          <cell r="M1061" t="str">
            <v>CHIGBO ENENMO</v>
          </cell>
          <cell r="N1061" t="str">
            <v>HR - SALARIES</v>
          </cell>
          <cell r="O1061" t="str">
            <v>AJILIMA- ISAAC, HAWA</v>
          </cell>
          <cell r="P1061" t="str">
            <v>TARI.AKHIBI@SHELL.COM</v>
          </cell>
          <cell r="Q1061" t="str">
            <v>OPEX</v>
          </cell>
          <cell r="R1061" t="str">
            <v>OPEX</v>
          </cell>
          <cell r="S1061" t="str">
            <v>SALARIES</v>
          </cell>
          <cell r="T1061" t="str">
            <v>N/A</v>
          </cell>
          <cell r="U1061" t="str">
            <v>N/A</v>
          </cell>
          <cell r="V1061" t="str">
            <v>N/A</v>
          </cell>
          <cell r="W1061" t="str">
            <v>P236.04 HR</v>
          </cell>
          <cell r="X1061" t="str">
            <v>S7000 Salaries and Wages</v>
          </cell>
          <cell r="Y1061" t="str">
            <v>A2340 Overhead</v>
          </cell>
          <cell r="AB1061">
            <v>0</v>
          </cell>
          <cell r="AC1061">
            <v>0</v>
          </cell>
          <cell r="AD1061">
            <v>0</v>
          </cell>
        </row>
        <row r="1062">
          <cell r="A1062" t="str">
            <v>104893_sal</v>
          </cell>
          <cell r="B1062" t="str">
            <v xml:space="preserve">I &amp; L OVERHEAD                          </v>
          </cell>
          <cell r="C1062">
            <v>540001</v>
          </cell>
          <cell r="D1062" t="str">
            <v>CORPORATE OPEX SALARIES</v>
          </cell>
          <cell r="E1062">
            <v>415004</v>
          </cell>
          <cell r="F1062">
            <v>4150</v>
          </cell>
          <cell r="G1062" t="str">
            <v>G&amp;A</v>
          </cell>
          <cell r="H1062" t="str">
            <v>BASE JV</v>
          </cell>
          <cell r="I1062" t="str">
            <v>HR</v>
          </cell>
          <cell r="J1062" t="str">
            <v>HR</v>
          </cell>
          <cell r="K1062" t="str">
            <v>HR Manager Nigeria</v>
          </cell>
          <cell r="L1062" t="str">
            <v>GM HR</v>
          </cell>
          <cell r="M1062" t="str">
            <v>CHIGBO ENENMO</v>
          </cell>
          <cell r="N1062" t="str">
            <v>HR - SALARIES</v>
          </cell>
          <cell r="O1062" t="str">
            <v>AJILIMA- ISAAC, HAWA</v>
          </cell>
          <cell r="P1062" t="str">
            <v>TARI.AKHIBI@SHELL.COM</v>
          </cell>
          <cell r="Q1062" t="str">
            <v>OPEX</v>
          </cell>
          <cell r="R1062" t="str">
            <v>OPEX</v>
          </cell>
          <cell r="S1062" t="str">
            <v>SALARIES</v>
          </cell>
          <cell r="T1062" t="str">
            <v>N/A</v>
          </cell>
          <cell r="U1062" t="str">
            <v>N/A</v>
          </cell>
          <cell r="V1062" t="str">
            <v>N/A</v>
          </cell>
          <cell r="W1062" t="str">
            <v>P236.02 HSE</v>
          </cell>
          <cell r="X1062" t="str">
            <v>S7000 Salaries and Wages</v>
          </cell>
          <cell r="Y1062" t="str">
            <v>A2340 Overhead</v>
          </cell>
          <cell r="AB1062">
            <v>0</v>
          </cell>
          <cell r="AC1062">
            <v>0</v>
          </cell>
          <cell r="AD1062">
            <v>0</v>
          </cell>
        </row>
        <row r="1063">
          <cell r="A1063" t="str">
            <v>104894_sal</v>
          </cell>
          <cell r="B1063" t="str">
            <v>OVERHEADS - COST AMBITION MANAGER</v>
          </cell>
          <cell r="C1063">
            <v>540001</v>
          </cell>
          <cell r="D1063" t="str">
            <v>CORPORATE OPEX SALARIES</v>
          </cell>
          <cell r="E1063">
            <v>415004</v>
          </cell>
          <cell r="F1063">
            <v>4150</v>
          </cell>
          <cell r="G1063" t="str">
            <v>G&amp;A</v>
          </cell>
          <cell r="H1063" t="str">
            <v>BASE JV</v>
          </cell>
          <cell r="I1063" t="str">
            <v>HR</v>
          </cell>
          <cell r="J1063" t="str">
            <v>FINANCE</v>
          </cell>
          <cell r="K1063" t="str">
            <v>SCiN Transformation Manager</v>
          </cell>
          <cell r="L1063" t="str">
            <v>UI Cost Ambition Manager</v>
          </cell>
          <cell r="M1063" t="str">
            <v>CHIGBO ENENMO</v>
          </cell>
          <cell r="N1063" t="str">
            <v>HR - SALARIES</v>
          </cell>
          <cell r="O1063" t="str">
            <v>AJILIMA- ISAAC, HAWA</v>
          </cell>
          <cell r="P1063" t="str">
            <v>TARI.AKHIBI@SHELL.COM</v>
          </cell>
          <cell r="Q1063" t="str">
            <v>OPEX</v>
          </cell>
          <cell r="R1063" t="str">
            <v>OPEX</v>
          </cell>
          <cell r="S1063" t="str">
            <v>SALARIES</v>
          </cell>
          <cell r="T1063" t="str">
            <v>N/A</v>
          </cell>
          <cell r="U1063" t="str">
            <v>N/A</v>
          </cell>
          <cell r="V1063" t="str">
            <v>C_OPSE_OIL_Z11</v>
          </cell>
          <cell r="W1063" t="str">
            <v>P236.06 Finance and Taxation</v>
          </cell>
          <cell r="X1063" t="str">
            <v>S7000 Salaries and Wages</v>
          </cell>
          <cell r="Y1063" t="str">
            <v>A2340 Overhead</v>
          </cell>
          <cell r="AB1063">
            <v>222867022.05688429</v>
          </cell>
          <cell r="AC1063">
            <v>0</v>
          </cell>
          <cell r="AD1063">
            <v>730711.54772748949</v>
          </cell>
        </row>
        <row r="1064">
          <cell r="A1064" t="str">
            <v>104910_SAL</v>
          </cell>
          <cell r="B1064" t="str">
            <v xml:space="preserve">SALARIES WAGES &amp; OH LAND AREA 2 EAST    </v>
          </cell>
          <cell r="C1064">
            <v>540001</v>
          </cell>
          <cell r="D1064" t="str">
            <v>CORPORATE OPEX SALARIES</v>
          </cell>
          <cell r="E1064">
            <v>415004</v>
          </cell>
          <cell r="F1064">
            <v>4150</v>
          </cell>
          <cell r="G1064" t="str">
            <v>G&amp;A</v>
          </cell>
          <cell r="H1064" t="str">
            <v>BASE JV</v>
          </cell>
          <cell r="I1064" t="str">
            <v>HR</v>
          </cell>
          <cell r="J1064" t="str">
            <v>PRODUCTION</v>
          </cell>
          <cell r="K1064" t="str">
            <v>Asset Manager Onshore</v>
          </cell>
          <cell r="L1064" t="str">
            <v>Asset Manager, Land East</v>
          </cell>
          <cell r="M1064" t="str">
            <v>CHIGBO ENENMO</v>
          </cell>
          <cell r="N1064" t="str">
            <v>HR - SALARIES</v>
          </cell>
          <cell r="O1064" t="str">
            <v>AJILIMA- ISAAC, HAWA</v>
          </cell>
          <cell r="P1064" t="str">
            <v>TARI.AKHIBI@SHELL.COM</v>
          </cell>
          <cell r="Q1064" t="str">
            <v>OPEX</v>
          </cell>
          <cell r="R1064" t="str">
            <v>OPEX</v>
          </cell>
          <cell r="S1064" t="str">
            <v>SALARIES</v>
          </cell>
          <cell r="T1064" t="str">
            <v>N/A</v>
          </cell>
          <cell r="U1064" t="str">
            <v>N/A</v>
          </cell>
          <cell r="V1064" t="str">
            <v>N/A</v>
          </cell>
          <cell r="W1064" t="str">
            <v>P231 Production Operations</v>
          </cell>
          <cell r="X1064" t="str">
            <v>S7000 Salaries and Wages</v>
          </cell>
          <cell r="Y1064" t="str">
            <v>A2110 Production Operations</v>
          </cell>
          <cell r="AB1064">
            <v>4080086073.0301452</v>
          </cell>
          <cell r="AC1064">
            <v>0</v>
          </cell>
          <cell r="AD1064">
            <v>13377331.386984082</v>
          </cell>
        </row>
        <row r="1065">
          <cell r="A1065" t="str">
            <v>105445_Sal</v>
          </cell>
          <cell r="B1065" t="str">
            <v>PNTM MGR SODA PROJECTS</v>
          </cell>
          <cell r="C1065">
            <v>540001</v>
          </cell>
          <cell r="D1065" t="str">
            <v>CORPORATE OPEX SALARIES</v>
          </cell>
          <cell r="E1065">
            <v>415004</v>
          </cell>
          <cell r="F1065">
            <v>4150</v>
          </cell>
          <cell r="G1065" t="str">
            <v>G&amp;A</v>
          </cell>
          <cell r="H1065" t="str">
            <v>BASE JV</v>
          </cell>
          <cell r="I1065" t="str">
            <v>HR</v>
          </cell>
          <cell r="J1065" t="str">
            <v>GM Nigeria, Operated</v>
          </cell>
          <cell r="K1065" t="str">
            <v>GM Nigeria, Operated</v>
          </cell>
          <cell r="L1065" t="str">
            <v>Manager, Onshore Nigeria Engineering</v>
          </cell>
          <cell r="M1065" t="str">
            <v>CHIGBO ENENMO</v>
          </cell>
          <cell r="N1065" t="str">
            <v>HR - SALARIES</v>
          </cell>
          <cell r="O1065" t="str">
            <v>AJILIMA- ISAAC, HAWA</v>
          </cell>
          <cell r="P1065" t="str">
            <v>TARI.AKHIBI@SHELL.COM</v>
          </cell>
          <cell r="Q1065" t="str">
            <v>OPEX</v>
          </cell>
          <cell r="R1065" t="str">
            <v>OPEX</v>
          </cell>
          <cell r="S1065" t="str">
            <v>SALARIES</v>
          </cell>
          <cell r="T1065" t="str">
            <v>N/A</v>
          </cell>
          <cell r="U1065" t="str">
            <v>N/A</v>
          </cell>
          <cell r="V1065" t="str">
            <v>N/A</v>
          </cell>
          <cell r="W1065" t="str">
            <v>P236.01 Technical Support</v>
          </cell>
          <cell r="X1065" t="str">
            <v>S7000 Salaries and Wages</v>
          </cell>
          <cell r="Y1065" t="str">
            <v>A2340 Overhead</v>
          </cell>
          <cell r="AB1065">
            <v>0</v>
          </cell>
          <cell r="AC1065">
            <v>0</v>
          </cell>
          <cell r="AD1065">
            <v>0</v>
          </cell>
        </row>
        <row r="1066">
          <cell r="A1066" t="str">
            <v>105938_sal</v>
          </cell>
          <cell r="B1066" t="str">
            <v>OFFSHORE MANPOWER STAFF COST</v>
          </cell>
          <cell r="C1066">
            <v>540001</v>
          </cell>
          <cell r="D1066" t="str">
            <v>CORPORATE OPEX SALARIES</v>
          </cell>
          <cell r="E1066">
            <v>415004</v>
          </cell>
          <cell r="F1066">
            <v>4150</v>
          </cell>
          <cell r="G1066" t="str">
            <v>G&amp;A</v>
          </cell>
          <cell r="H1066" t="str">
            <v>BASE JV</v>
          </cell>
          <cell r="I1066" t="str">
            <v>HR</v>
          </cell>
          <cell r="J1066" t="str">
            <v>IM &amp; IT</v>
          </cell>
          <cell r="K1066" t="str">
            <v>IM&amp;IT Manager Nigeria &amp; Gabon</v>
          </cell>
          <cell r="L1066" t="str">
            <v>JV Interface Manager</v>
          </cell>
          <cell r="M1066" t="str">
            <v>CHIGBO ENENMO</v>
          </cell>
          <cell r="N1066" t="str">
            <v>HR - SALARIES</v>
          </cell>
          <cell r="O1066" t="str">
            <v>AJILIMA- ISAAC, HAWA</v>
          </cell>
          <cell r="P1066" t="str">
            <v>TARI.AKHIBI@SHELL.COM</v>
          </cell>
          <cell r="Q1066" t="str">
            <v>OPEX</v>
          </cell>
          <cell r="R1066" t="str">
            <v>OPEX</v>
          </cell>
          <cell r="S1066" t="str">
            <v>SALARIES</v>
          </cell>
          <cell r="T1066" t="str">
            <v>N/A</v>
          </cell>
          <cell r="U1066" t="str">
            <v>N/A</v>
          </cell>
          <cell r="V1066" t="str">
            <v>C_OPSE_OIL_Z11</v>
          </cell>
          <cell r="W1066" t="str">
            <v>P231 Production Operations</v>
          </cell>
          <cell r="X1066" t="str">
            <v>S7000 Salaries and Wages</v>
          </cell>
          <cell r="Y1066" t="str">
            <v>A2340 Overhead</v>
          </cell>
          <cell r="AB1066">
            <v>0</v>
          </cell>
          <cell r="AC1066">
            <v>0</v>
          </cell>
          <cell r="AD1066">
            <v>0</v>
          </cell>
        </row>
        <row r="1067">
          <cell r="A1067" t="str">
            <v>105939_Sal</v>
          </cell>
          <cell r="B1067" t="str">
            <v>SECURITY INTELLIGENCE AND SURVEILANCE</v>
          </cell>
          <cell r="C1067">
            <v>540001</v>
          </cell>
          <cell r="D1067" t="str">
            <v>CORPORATE OPEX SALARIES</v>
          </cell>
          <cell r="E1067">
            <v>415004</v>
          </cell>
          <cell r="F1067">
            <v>4150</v>
          </cell>
          <cell r="G1067" t="str">
            <v>G&amp;A</v>
          </cell>
          <cell r="H1067" t="str">
            <v>BASE JV</v>
          </cell>
          <cell r="I1067" t="str">
            <v>HR</v>
          </cell>
          <cell r="J1067" t="str">
            <v>SECURITY</v>
          </cell>
          <cell r="K1067" t="str">
            <v>General Manager, Security</v>
          </cell>
          <cell r="L1067" t="str">
            <v>Manager Intelligence &amp; Survelliance</v>
          </cell>
          <cell r="M1067" t="str">
            <v>CHIGBO ENENMO</v>
          </cell>
          <cell r="N1067" t="str">
            <v>HR - SALARIES</v>
          </cell>
          <cell r="O1067" t="str">
            <v>AJILIMA- ISAAC, HAWA</v>
          </cell>
          <cell r="P1067" t="str">
            <v>TARI.AKHIBI@SHELL.COM</v>
          </cell>
          <cell r="Q1067" t="str">
            <v>OPEX</v>
          </cell>
          <cell r="R1067" t="str">
            <v>OPEX</v>
          </cell>
          <cell r="S1067" t="str">
            <v>SALARIES</v>
          </cell>
          <cell r="T1067" t="str">
            <v>N/A</v>
          </cell>
          <cell r="U1067" t="str">
            <v>N/A</v>
          </cell>
          <cell r="V1067" t="str">
            <v>N/A</v>
          </cell>
          <cell r="W1067" t="str">
            <v>P236.08 Corporate Affairs, PR, etc.</v>
          </cell>
          <cell r="X1067" t="str">
            <v>S7000 Salaries and Wages</v>
          </cell>
          <cell r="Y1067" t="str">
            <v>A2340 Overhead</v>
          </cell>
          <cell r="AB1067">
            <v>0</v>
          </cell>
          <cell r="AC1067">
            <v>0</v>
          </cell>
          <cell r="AD1067">
            <v>0</v>
          </cell>
        </row>
        <row r="1068">
          <cell r="A1068" t="str">
            <v>105959_sal</v>
          </cell>
          <cell r="B1068" t="str">
            <v>ASSET MGR SWAMPWEST O/H ADMIN HOTL &amp; TRA</v>
          </cell>
          <cell r="C1068">
            <v>540001</v>
          </cell>
          <cell r="D1068" t="str">
            <v>CORPORATE OPEX SALARIES</v>
          </cell>
          <cell r="E1068">
            <v>415004</v>
          </cell>
          <cell r="F1068">
            <v>4150</v>
          </cell>
          <cell r="G1068" t="str">
            <v>G&amp;A</v>
          </cell>
          <cell r="H1068" t="str">
            <v>BASE JV</v>
          </cell>
          <cell r="I1068" t="str">
            <v>HR</v>
          </cell>
          <cell r="J1068" t="str">
            <v>PRODUCTION</v>
          </cell>
          <cell r="K1068" t="str">
            <v>Asset Manager Onshore</v>
          </cell>
          <cell r="L1068" t="str">
            <v>Asset Manager, Swamp West</v>
          </cell>
          <cell r="M1068" t="str">
            <v>CHIGBO ENENMO</v>
          </cell>
          <cell r="N1068" t="str">
            <v>HR - SALARIES</v>
          </cell>
          <cell r="O1068" t="str">
            <v>AJILIMA- ISAAC, HAWA</v>
          </cell>
          <cell r="P1068" t="str">
            <v>TARI.AKHIBI@SHELL.COM</v>
          </cell>
          <cell r="Q1068" t="str">
            <v>OPEX</v>
          </cell>
          <cell r="R1068" t="str">
            <v>OPEX</v>
          </cell>
          <cell r="S1068" t="str">
            <v>SALARIES</v>
          </cell>
          <cell r="T1068" t="str">
            <v>N/A</v>
          </cell>
          <cell r="U1068" t="str">
            <v>N/A</v>
          </cell>
          <cell r="V1068" t="str">
            <v>N/A</v>
          </cell>
          <cell r="W1068" t="str">
            <v>P231 Production Operations</v>
          </cell>
          <cell r="X1068" t="str">
            <v>S7000 Salaries and Wages</v>
          </cell>
          <cell r="Y1068" t="str">
            <v>A2110 Production Operations</v>
          </cell>
          <cell r="AB1068">
            <v>0</v>
          </cell>
          <cell r="AC1068">
            <v>0</v>
          </cell>
          <cell r="AD1068">
            <v>0</v>
          </cell>
        </row>
        <row r="1069">
          <cell r="A1069" t="str">
            <v>108137_sal</v>
          </cell>
          <cell r="B1069" t="str">
            <v xml:space="preserve">FUI/O FIN UI - OPERATED NG01            </v>
          </cell>
          <cell r="C1069">
            <v>540001</v>
          </cell>
          <cell r="D1069" t="str">
            <v>CORPORATE OPEX SALARIES</v>
          </cell>
          <cell r="E1069">
            <v>415004</v>
          </cell>
          <cell r="F1069">
            <v>4150</v>
          </cell>
          <cell r="G1069" t="str">
            <v>G&amp;A</v>
          </cell>
          <cell r="H1069" t="str">
            <v>BASE JV</v>
          </cell>
          <cell r="I1069" t="str">
            <v>HR</v>
          </cell>
          <cell r="J1069" t="str">
            <v>FINANCE</v>
          </cell>
          <cell r="K1069" t="str">
            <v>GM, Planning &amp; Performance Management</v>
          </cell>
          <cell r="L1069" t="str">
            <v>Head, Regional Budgets &amp; Fin Planning</v>
          </cell>
          <cell r="M1069" t="str">
            <v>CHIGBO ENENMO</v>
          </cell>
          <cell r="N1069" t="str">
            <v>HR - SALARIES</v>
          </cell>
          <cell r="O1069" t="str">
            <v>AJILIMA- ISAAC, HAWA</v>
          </cell>
          <cell r="P1069" t="str">
            <v>TARI.AKHIBI@SHELL.COM</v>
          </cell>
          <cell r="Q1069" t="str">
            <v>OPEX</v>
          </cell>
          <cell r="R1069" t="str">
            <v>OPEX</v>
          </cell>
          <cell r="S1069" t="str">
            <v>SALARIES</v>
          </cell>
          <cell r="T1069" t="str">
            <v>N/A</v>
          </cell>
          <cell r="U1069" t="str">
            <v>N/A</v>
          </cell>
          <cell r="V1069" t="str">
            <v>N/A</v>
          </cell>
          <cell r="W1069" t="str">
            <v>P236.06 Finance and Taxation</v>
          </cell>
          <cell r="X1069" t="str">
            <v>S7000 Salaries and Wages</v>
          </cell>
          <cell r="Y1069" t="str">
            <v>A2340 Overhead</v>
          </cell>
          <cell r="AB1069">
            <v>0</v>
          </cell>
          <cell r="AC1069">
            <v>0</v>
          </cell>
          <cell r="AD1069">
            <v>0</v>
          </cell>
        </row>
        <row r="1070">
          <cell r="A1070" t="str">
            <v>108138_sal</v>
          </cell>
          <cell r="B1070" t="str">
            <v xml:space="preserve">PTP/O PROJECTS - OPERATED NG01          </v>
          </cell>
          <cell r="C1070">
            <v>540001</v>
          </cell>
          <cell r="D1070" t="str">
            <v>CORPORATE OPEX SALARIES</v>
          </cell>
          <cell r="E1070">
            <v>415004</v>
          </cell>
          <cell r="F1070">
            <v>4150</v>
          </cell>
          <cell r="G1070" t="str">
            <v>G&amp;A</v>
          </cell>
          <cell r="H1070" t="str">
            <v>BASE JV</v>
          </cell>
          <cell r="I1070" t="str">
            <v>HR</v>
          </cell>
          <cell r="J1070" t="str">
            <v>INFRASTRUCTURE</v>
          </cell>
          <cell r="K1070" t="str">
            <v>Infrastructure Services Mgr Nigeria</v>
          </cell>
          <cell r="L1070" t="str">
            <v xml:space="preserve">Head RE &amp; Infrastructure Services </v>
          </cell>
          <cell r="M1070" t="str">
            <v>CHIGBO ENENMO</v>
          </cell>
          <cell r="N1070" t="str">
            <v>HR - SALARIES</v>
          </cell>
          <cell r="O1070" t="str">
            <v>AJILIMA- ISAAC, HAWA</v>
          </cell>
          <cell r="P1070" t="str">
            <v>TARI.AKHIBI@SHELL.COM</v>
          </cell>
          <cell r="Q1070" t="str">
            <v>OPEX</v>
          </cell>
          <cell r="R1070" t="str">
            <v>OPEX</v>
          </cell>
          <cell r="S1070" t="str">
            <v>SALARIES</v>
          </cell>
          <cell r="T1070" t="str">
            <v>N/A</v>
          </cell>
          <cell r="U1070" t="str">
            <v>N/A</v>
          </cell>
          <cell r="V1070" t="str">
            <v>C_OPSE_OIL_Z11</v>
          </cell>
          <cell r="W1070" t="str">
            <v>P236.01 Technical Support</v>
          </cell>
          <cell r="X1070" t="str">
            <v>S7000 Salaries and Wages</v>
          </cell>
          <cell r="Y1070" t="str">
            <v>A2340 Overhead</v>
          </cell>
          <cell r="AB1070">
            <v>759444701.44033968</v>
          </cell>
          <cell r="AC1070">
            <v>0</v>
          </cell>
          <cell r="AD1070">
            <v>2489982.627673245</v>
          </cell>
        </row>
        <row r="1071">
          <cell r="A1071" t="str">
            <v>108139_sal</v>
          </cell>
          <cell r="B1071" t="str">
            <v xml:space="preserve">PTP/D PROJECTS - DEEPWATER NG01         </v>
          </cell>
          <cell r="C1071">
            <v>540001</v>
          </cell>
          <cell r="D1071" t="str">
            <v>CORPORATE OPEX SALARIES</v>
          </cell>
          <cell r="E1071">
            <v>415004</v>
          </cell>
          <cell r="F1071">
            <v>4150</v>
          </cell>
          <cell r="G1071" t="str">
            <v>G&amp;A</v>
          </cell>
          <cell r="H1071" t="str">
            <v>BASE JV</v>
          </cell>
          <cell r="I1071" t="str">
            <v>HR</v>
          </cell>
          <cell r="J1071" t="str">
            <v>GM Nigeria, Operated</v>
          </cell>
          <cell r="K1071" t="str">
            <v>GM Nigeria, Operated</v>
          </cell>
          <cell r="L1071" t="str">
            <v>Head, Discipline Engineering</v>
          </cell>
          <cell r="M1071" t="str">
            <v>CHIGBO ENENMO</v>
          </cell>
          <cell r="N1071" t="str">
            <v>HR - SALARIES</v>
          </cell>
          <cell r="O1071" t="str">
            <v>AJILIMA- ISAAC, HAWA</v>
          </cell>
          <cell r="P1071" t="str">
            <v>TARI.AKHIBI@SHELL.COM</v>
          </cell>
          <cell r="Q1071" t="str">
            <v>OPEX</v>
          </cell>
          <cell r="R1071" t="str">
            <v>OPEX</v>
          </cell>
          <cell r="S1071" t="str">
            <v>SALARIES</v>
          </cell>
          <cell r="T1071" t="str">
            <v>N/A</v>
          </cell>
          <cell r="U1071" t="str">
            <v>N/A</v>
          </cell>
          <cell r="V1071" t="str">
            <v>C_OPSE_OIL_Z11</v>
          </cell>
          <cell r="W1071" t="str">
            <v>P236.01 Technical Support</v>
          </cell>
          <cell r="X1071" t="str">
            <v>S7000 Salaries and Wages</v>
          </cell>
          <cell r="Y1071" t="str">
            <v>A2340 Overhead</v>
          </cell>
          <cell r="AB1071">
            <v>294969721.68819118</v>
          </cell>
          <cell r="AC1071">
            <v>1477245.5677143836</v>
          </cell>
          <cell r="AD1071">
            <v>2444359.4093150105</v>
          </cell>
        </row>
        <row r="1072">
          <cell r="A1072" t="str">
            <v>108140_sal</v>
          </cell>
          <cell r="B1072" t="str">
            <v xml:space="preserve">PTP/H PROJECTS - HSSE NG01              </v>
          </cell>
          <cell r="C1072">
            <v>540001</v>
          </cell>
          <cell r="D1072" t="str">
            <v>CORPORATE OPEX SALARIES</v>
          </cell>
          <cell r="E1072">
            <v>415004</v>
          </cell>
          <cell r="F1072">
            <v>4150</v>
          </cell>
          <cell r="G1072" t="str">
            <v>G&amp;A</v>
          </cell>
          <cell r="H1072" t="str">
            <v>BASE JV</v>
          </cell>
          <cell r="I1072" t="str">
            <v>HR</v>
          </cell>
          <cell r="J1072" t="str">
            <v>GM Nigeria, Operated</v>
          </cell>
          <cell r="K1072" t="str">
            <v>GM Nigeria, Operated</v>
          </cell>
          <cell r="L1072" t="str">
            <v>Head, Discipline Engineering</v>
          </cell>
          <cell r="M1072" t="str">
            <v>CHIGBO ENENMO</v>
          </cell>
          <cell r="N1072" t="str">
            <v>HR - SALARIES</v>
          </cell>
          <cell r="O1072" t="str">
            <v>AJILIMA- ISAAC, HAWA</v>
          </cell>
          <cell r="P1072" t="str">
            <v>TARI.AKHIBI@SHELL.COM</v>
          </cell>
          <cell r="Q1072" t="str">
            <v>OPEX</v>
          </cell>
          <cell r="R1072" t="str">
            <v>OPEX</v>
          </cell>
          <cell r="S1072" t="str">
            <v>SALARIES</v>
          </cell>
          <cell r="T1072" t="str">
            <v>N/A</v>
          </cell>
          <cell r="U1072" t="str">
            <v>N/A</v>
          </cell>
          <cell r="V1072" t="str">
            <v>C_OPSE_OIL_Z11</v>
          </cell>
          <cell r="W1072" t="str">
            <v>P236.02 HSE</v>
          </cell>
          <cell r="X1072" t="str">
            <v>S7000 Salaries and Wages</v>
          </cell>
          <cell r="Y1072" t="str">
            <v>A2340 Overhead</v>
          </cell>
          <cell r="AB1072">
            <v>135479588.0579772</v>
          </cell>
          <cell r="AC1072">
            <v>0</v>
          </cell>
          <cell r="AD1072">
            <v>444195.37068189244</v>
          </cell>
        </row>
        <row r="1073">
          <cell r="A1073" t="str">
            <v>108141_sal</v>
          </cell>
          <cell r="B1073" t="str">
            <v xml:space="preserve">PTW/O WELLS - OPERATED NG01             </v>
          </cell>
          <cell r="C1073">
            <v>540001</v>
          </cell>
          <cell r="D1073" t="str">
            <v>CORPORATE OPEX SALARIES</v>
          </cell>
          <cell r="E1073">
            <v>415004</v>
          </cell>
          <cell r="F1073">
            <v>4150</v>
          </cell>
          <cell r="G1073" t="str">
            <v>G&amp;A</v>
          </cell>
          <cell r="H1073" t="str">
            <v>BASE JV</v>
          </cell>
          <cell r="I1073" t="str">
            <v>HR</v>
          </cell>
          <cell r="J1073" t="str">
            <v>WELLS</v>
          </cell>
          <cell r="K1073" t="str">
            <v>GM Wells Ops SPDC</v>
          </cell>
          <cell r="L1073" t="str">
            <v>Well Engineering Manager</v>
          </cell>
          <cell r="M1073" t="str">
            <v>CHIGBO ENENMO</v>
          </cell>
          <cell r="N1073" t="str">
            <v>HR - SALARIES</v>
          </cell>
          <cell r="O1073" t="str">
            <v>AJILIMA- ISAAC, HAWA</v>
          </cell>
          <cell r="P1073" t="str">
            <v>TARI.AKHIBI@SHELL.COM</v>
          </cell>
          <cell r="Q1073" t="str">
            <v>OPEX</v>
          </cell>
          <cell r="R1073" t="str">
            <v>OPEX</v>
          </cell>
          <cell r="S1073" t="str">
            <v>SALARIES</v>
          </cell>
          <cell r="T1073" t="str">
            <v>N/A</v>
          </cell>
          <cell r="U1073" t="str">
            <v>N/A</v>
          </cell>
          <cell r="V1073" t="str">
            <v>N/A</v>
          </cell>
          <cell r="W1073" t="str">
            <v>P232 Well Mtce, Testing &amp; Stimulation</v>
          </cell>
          <cell r="X1073" t="str">
            <v>S7000 Salaries and Wages</v>
          </cell>
          <cell r="Y1073" t="str">
            <v>A2340 Overhead</v>
          </cell>
          <cell r="AB1073">
            <v>0</v>
          </cell>
          <cell r="AC1073">
            <v>0</v>
          </cell>
          <cell r="AD1073">
            <v>0</v>
          </cell>
        </row>
        <row r="1074">
          <cell r="A1074" t="str">
            <v>108142_sal</v>
          </cell>
          <cell r="B1074" t="str">
            <v xml:space="preserve">FPT/P FIN P&amp;T- FINANCE PROJECTS NG01    </v>
          </cell>
          <cell r="C1074">
            <v>540001</v>
          </cell>
          <cell r="D1074" t="str">
            <v>CORPORATE OPEX SALARIES</v>
          </cell>
          <cell r="E1074">
            <v>415004</v>
          </cell>
          <cell r="F1074">
            <v>4150</v>
          </cell>
          <cell r="G1074" t="str">
            <v>G&amp;A</v>
          </cell>
          <cell r="H1074" t="str">
            <v>BASE JV</v>
          </cell>
          <cell r="I1074" t="str">
            <v>HR</v>
          </cell>
          <cell r="J1074" t="str">
            <v>GM Nigeria, Operated</v>
          </cell>
          <cell r="K1074" t="str">
            <v>GM Nigeria, Operated</v>
          </cell>
          <cell r="L1074" t="str">
            <v>Manager, Asset Engineering</v>
          </cell>
          <cell r="M1074" t="str">
            <v>CHIGBO ENENMO</v>
          </cell>
          <cell r="N1074" t="str">
            <v>HR - SALARIES</v>
          </cell>
          <cell r="O1074" t="str">
            <v>AJILIMA- ISAAC, HAWA</v>
          </cell>
          <cell r="P1074" t="str">
            <v>TARI.AKHIBI@SHELL.COM</v>
          </cell>
          <cell r="Q1074" t="str">
            <v>OPEX</v>
          </cell>
          <cell r="R1074" t="str">
            <v>OPEX</v>
          </cell>
          <cell r="S1074" t="str">
            <v>SALARIES</v>
          </cell>
          <cell r="T1074" t="str">
            <v>N/A</v>
          </cell>
          <cell r="U1074" t="str">
            <v>N/A</v>
          </cell>
          <cell r="V1074" t="str">
            <v>C_OPSE_OIL_Z11</v>
          </cell>
          <cell r="W1074" t="str">
            <v>P236.06 Finance and Taxation</v>
          </cell>
          <cell r="X1074" t="str">
            <v>S7000 Salaries and Wages</v>
          </cell>
          <cell r="Y1074" t="str">
            <v>A2340 Overhead</v>
          </cell>
          <cell r="AB1074">
            <v>737792736.09995174</v>
          </cell>
          <cell r="AC1074">
            <v>0</v>
          </cell>
          <cell r="AD1074">
            <v>2418992.5773768909</v>
          </cell>
        </row>
        <row r="1075">
          <cell r="A1075" t="str">
            <v>108143_sal</v>
          </cell>
          <cell r="B1075" t="str">
            <v xml:space="preserve">PTT/S TACIT - SUBSURFACE AND WELLS NG01 </v>
          </cell>
          <cell r="C1075">
            <v>540001</v>
          </cell>
          <cell r="D1075" t="str">
            <v>CORPORATE OPEX SALARIES</v>
          </cell>
          <cell r="E1075">
            <v>415004</v>
          </cell>
          <cell r="F1075">
            <v>4150</v>
          </cell>
          <cell r="G1075" t="str">
            <v>G&amp;A</v>
          </cell>
          <cell r="H1075" t="str">
            <v>BASE JV</v>
          </cell>
          <cell r="I1075" t="str">
            <v>HR</v>
          </cell>
          <cell r="J1075" t="str">
            <v>WELLS</v>
          </cell>
          <cell r="K1075" t="str">
            <v>GM Wells Ops SPDC</v>
          </cell>
          <cell r="L1075" t="str">
            <v>Well Engineering Manager</v>
          </cell>
          <cell r="M1075" t="str">
            <v>CHIGBO ENENMO</v>
          </cell>
          <cell r="N1075" t="str">
            <v>HR - SALARIES</v>
          </cell>
          <cell r="O1075" t="str">
            <v>AJILIMA- ISAAC, HAWA</v>
          </cell>
          <cell r="P1075" t="str">
            <v>TARI.AKHIBI@SHELL.COM</v>
          </cell>
          <cell r="Q1075" t="str">
            <v>OPEX</v>
          </cell>
          <cell r="R1075" t="str">
            <v>OPEX</v>
          </cell>
          <cell r="S1075" t="str">
            <v>SALARIES</v>
          </cell>
          <cell r="T1075" t="str">
            <v>N/A</v>
          </cell>
          <cell r="U1075" t="str">
            <v>N/A</v>
          </cell>
          <cell r="V1075" t="str">
            <v>C_OPSE_OIL_Z11</v>
          </cell>
          <cell r="W1075" t="str">
            <v>P232 Well Mtce, Testing &amp; Stimulation</v>
          </cell>
          <cell r="X1075" t="str">
            <v>S7000 Salaries and Wages</v>
          </cell>
          <cell r="Y1075" t="str">
            <v>A2340 Overhead</v>
          </cell>
          <cell r="AB1075">
            <v>111239322.07594007</v>
          </cell>
          <cell r="AC1075">
            <v>0</v>
          </cell>
          <cell r="AD1075">
            <v>364719.08877357398</v>
          </cell>
        </row>
        <row r="1076">
          <cell r="A1076" t="str">
            <v>108144_sal</v>
          </cell>
          <cell r="B1076" t="str">
            <v xml:space="preserve">PTC/P C&amp;P - PROJECTS NG01               </v>
          </cell>
          <cell r="C1076">
            <v>540001</v>
          </cell>
          <cell r="D1076" t="str">
            <v>CORPORATE OPEX SALARIES</v>
          </cell>
          <cell r="E1076">
            <v>415004</v>
          </cell>
          <cell r="F1076">
            <v>4150</v>
          </cell>
          <cell r="G1076" t="str">
            <v>G&amp;A</v>
          </cell>
          <cell r="H1076" t="str">
            <v>BASE JV</v>
          </cell>
          <cell r="I1076" t="str">
            <v>HR</v>
          </cell>
          <cell r="J1076" t="str">
            <v>CONTRACTING &amp; PROCUREMENT</v>
          </cell>
          <cell r="K1076" t="str">
            <v>Manager CP UI Nigeria &amp; Gabon</v>
          </cell>
          <cell r="L1076" t="str">
            <v>CP Operations Manager</v>
          </cell>
          <cell r="M1076" t="str">
            <v>CHIGBO ENENMO</v>
          </cell>
          <cell r="N1076" t="str">
            <v>HR - SALARIES</v>
          </cell>
          <cell r="O1076" t="str">
            <v>AJILIMA- ISAAC, HAWA</v>
          </cell>
          <cell r="P1076" t="str">
            <v>TARI.AKHIBI@SHELL.COM</v>
          </cell>
          <cell r="Q1076" t="str">
            <v>OPEX</v>
          </cell>
          <cell r="R1076" t="str">
            <v>OPEX</v>
          </cell>
          <cell r="S1076" t="str">
            <v>SALARIES</v>
          </cell>
          <cell r="T1076" t="str">
            <v>N/A</v>
          </cell>
          <cell r="U1076" t="str">
            <v>N/A</v>
          </cell>
          <cell r="V1076" t="str">
            <v>C_OPSE_OIL_Z11</v>
          </cell>
          <cell r="W1076" t="str">
            <v>P236.07 Procurement Management</v>
          </cell>
          <cell r="X1076" t="str">
            <v>S7000 Salaries and Wages</v>
          </cell>
          <cell r="Y1076" t="str">
            <v>A2340 Overhead</v>
          </cell>
          <cell r="AB1076">
            <v>1568285780.4178729</v>
          </cell>
          <cell r="AC1076">
            <v>0</v>
          </cell>
          <cell r="AD1076">
            <v>5141920.5915340092</v>
          </cell>
        </row>
        <row r="1077">
          <cell r="A1077" t="str">
            <v>108146_sal</v>
          </cell>
          <cell r="B1077" t="str">
            <v xml:space="preserve">PTU/O UPSTR DEV - OPERATED NG01         </v>
          </cell>
          <cell r="C1077">
            <v>540001</v>
          </cell>
          <cell r="D1077" t="str">
            <v>CORPORATE OPEX SALARIES</v>
          </cell>
          <cell r="E1077">
            <v>415004</v>
          </cell>
          <cell r="F1077">
            <v>4150</v>
          </cell>
          <cell r="G1077" t="str">
            <v>G&amp;A</v>
          </cell>
          <cell r="H1077" t="str">
            <v>BASE JV</v>
          </cell>
          <cell r="I1077" t="str">
            <v>HR</v>
          </cell>
          <cell r="J1077" t="str">
            <v>INFRASTRUCTURE</v>
          </cell>
          <cell r="K1077" t="str">
            <v>Infrastructure Services Mgr Nigeria</v>
          </cell>
          <cell r="L1077" t="str">
            <v>Head RE &amp; Infrastructure Services SPDC</v>
          </cell>
          <cell r="M1077" t="str">
            <v>CHIGBO ENENMO</v>
          </cell>
          <cell r="N1077" t="str">
            <v>HR - SALARIES</v>
          </cell>
          <cell r="O1077" t="str">
            <v>AJILIMA- ISAAC, HAWA</v>
          </cell>
          <cell r="P1077" t="str">
            <v>TARI.AKHIBI@SHELL.COM</v>
          </cell>
          <cell r="Q1077" t="str">
            <v>OPEX</v>
          </cell>
          <cell r="R1077" t="str">
            <v>OPEX</v>
          </cell>
          <cell r="S1077" t="str">
            <v>SALARIES</v>
          </cell>
          <cell r="T1077" t="str">
            <v>N/A</v>
          </cell>
          <cell r="U1077" t="str">
            <v>N/A</v>
          </cell>
          <cell r="V1077" t="str">
            <v>C_OPSE_OIL_Z11</v>
          </cell>
          <cell r="W1077" t="str">
            <v>P236.01 Technical Support</v>
          </cell>
          <cell r="X1077" t="str">
            <v>S7000 Salaries and Wages</v>
          </cell>
          <cell r="Y1077" t="str">
            <v>A2340 Overhead</v>
          </cell>
          <cell r="AB1077">
            <v>3132079332.9361773</v>
          </cell>
          <cell r="AC1077">
            <v>8955675.1971325297</v>
          </cell>
          <cell r="AD1077">
            <v>19224787.764136389</v>
          </cell>
        </row>
        <row r="1078">
          <cell r="A1078" t="str">
            <v>108147_sal</v>
          </cell>
          <cell r="B1078" t="str">
            <v xml:space="preserve">PTC/W C&amp;P - WELLS NG01                  </v>
          </cell>
          <cell r="C1078">
            <v>540001</v>
          </cell>
          <cell r="D1078" t="str">
            <v>CORPORATE OPEX SALARIES</v>
          </cell>
          <cell r="E1078">
            <v>415004</v>
          </cell>
          <cell r="F1078">
            <v>4150</v>
          </cell>
          <cell r="G1078" t="str">
            <v>G&amp;A</v>
          </cell>
          <cell r="H1078" t="str">
            <v>BASE JV</v>
          </cell>
          <cell r="I1078" t="str">
            <v>HR</v>
          </cell>
          <cell r="J1078" t="str">
            <v>WELLS</v>
          </cell>
          <cell r="K1078" t="str">
            <v>GM Wells Ops SPDC</v>
          </cell>
          <cell r="L1078" t="str">
            <v>Well Engineering Manager (CWI)</v>
          </cell>
          <cell r="M1078" t="str">
            <v>CHIGBO ENENMO</v>
          </cell>
          <cell r="N1078" t="str">
            <v>HR - SALARIES</v>
          </cell>
          <cell r="O1078" t="str">
            <v>AJILIMA- ISAAC, HAWA</v>
          </cell>
          <cell r="P1078" t="str">
            <v>TARI.AKHIBI@SHELL.COM</v>
          </cell>
          <cell r="Q1078" t="str">
            <v>OPEX</v>
          </cell>
          <cell r="R1078" t="str">
            <v>OPEX</v>
          </cell>
          <cell r="S1078" t="str">
            <v>SALARIES</v>
          </cell>
          <cell r="T1078" t="str">
            <v>N/A</v>
          </cell>
          <cell r="U1078" t="str">
            <v>N/A</v>
          </cell>
          <cell r="V1078" t="str">
            <v>C_OPSE_OIL_Z11</v>
          </cell>
          <cell r="W1078" t="str">
            <v>P236.07 Procurement Management</v>
          </cell>
          <cell r="X1078" t="str">
            <v>S7000 Salaries and Wages</v>
          </cell>
          <cell r="Y1078" t="str">
            <v>A2340 Overhead</v>
          </cell>
          <cell r="AB1078">
            <v>457293746.5463888</v>
          </cell>
          <cell r="AC1078">
            <v>0</v>
          </cell>
          <cell r="AD1078">
            <v>1499323.759168488</v>
          </cell>
        </row>
        <row r="1079">
          <cell r="A1079" t="str">
            <v>108148_sal</v>
          </cell>
          <cell r="B1079" t="str">
            <v xml:space="preserve">PTE/S PES - PROJECT SERVICES NG01       </v>
          </cell>
          <cell r="C1079">
            <v>540001</v>
          </cell>
          <cell r="D1079" t="str">
            <v>CORPORATE OPEX SALARIES</v>
          </cell>
          <cell r="E1079">
            <v>415004</v>
          </cell>
          <cell r="F1079">
            <v>4150</v>
          </cell>
          <cell r="G1079" t="str">
            <v>G&amp;A</v>
          </cell>
          <cell r="H1079" t="str">
            <v>BASE JV</v>
          </cell>
          <cell r="I1079" t="str">
            <v>HR</v>
          </cell>
          <cell r="J1079" t="str">
            <v>GM Nigeria, Operated</v>
          </cell>
          <cell r="K1079" t="str">
            <v>GM Nigeria, Operated</v>
          </cell>
          <cell r="L1079" t="str">
            <v>Manager, Onshore Nigeria Engineering</v>
          </cell>
          <cell r="M1079" t="str">
            <v>CHIGBO ENENMO</v>
          </cell>
          <cell r="N1079" t="str">
            <v>HR - SALARIES</v>
          </cell>
          <cell r="O1079" t="str">
            <v>AJILIMA- ISAAC, HAWA</v>
          </cell>
          <cell r="P1079" t="str">
            <v>TARI.AKHIBI@SHELL.COM</v>
          </cell>
          <cell r="Q1079" t="str">
            <v>OPEX</v>
          </cell>
          <cell r="R1079" t="str">
            <v>OPEX</v>
          </cell>
          <cell r="S1079" t="str">
            <v>SALARIES</v>
          </cell>
          <cell r="T1079" t="str">
            <v>N/A</v>
          </cell>
          <cell r="U1079" t="str">
            <v>N/A</v>
          </cell>
          <cell r="V1079" t="str">
            <v>C_OPSE_OIL_Z11</v>
          </cell>
          <cell r="W1079" t="str">
            <v>P236.01 Technical Support</v>
          </cell>
          <cell r="X1079" t="str">
            <v>S7000 Salaries and Wages</v>
          </cell>
          <cell r="Y1079" t="str">
            <v>A2340 Overhead</v>
          </cell>
          <cell r="AB1079">
            <v>5120543475.8877296</v>
          </cell>
          <cell r="AC1079">
            <v>0</v>
          </cell>
          <cell r="AD1079">
            <v>16788667.134058129</v>
          </cell>
        </row>
        <row r="1080">
          <cell r="A1080" t="str">
            <v>108149_sal</v>
          </cell>
          <cell r="B1080" t="str">
            <v xml:space="preserve">PTE/V PES - VALUE ASSURANCE NG01        </v>
          </cell>
          <cell r="C1080">
            <v>540001</v>
          </cell>
          <cell r="D1080" t="str">
            <v>CORPORATE OPEX SALARIES</v>
          </cell>
          <cell r="E1080">
            <v>415004</v>
          </cell>
          <cell r="F1080">
            <v>4150</v>
          </cell>
          <cell r="G1080" t="str">
            <v>G&amp;A</v>
          </cell>
          <cell r="H1080" t="str">
            <v>BASE JV</v>
          </cell>
          <cell r="I1080" t="str">
            <v>HR</v>
          </cell>
          <cell r="J1080" t="str">
            <v>GM Nigeria, Operated</v>
          </cell>
          <cell r="K1080" t="str">
            <v>GM Nigeria, Operated</v>
          </cell>
          <cell r="L1080" t="str">
            <v>Head, Discipline Engineering</v>
          </cell>
          <cell r="M1080" t="str">
            <v>CHIGBO ENENMO</v>
          </cell>
          <cell r="N1080" t="str">
            <v>HR - SALARIES</v>
          </cell>
          <cell r="O1080" t="str">
            <v>AJILIMA- ISAAC, HAWA</v>
          </cell>
          <cell r="P1080" t="str">
            <v>TARI.AKHIBI@SHELL.COM</v>
          </cell>
          <cell r="Q1080" t="str">
            <v>OPEX</v>
          </cell>
          <cell r="R1080" t="str">
            <v>OPEX</v>
          </cell>
          <cell r="S1080" t="str">
            <v>SALARIES</v>
          </cell>
          <cell r="T1080" t="str">
            <v>N/A</v>
          </cell>
          <cell r="U1080" t="str">
            <v>N/A</v>
          </cell>
          <cell r="V1080" t="str">
            <v>C_OPSE_OIL_Z11</v>
          </cell>
          <cell r="W1080" t="str">
            <v>P236.01 Technical Support</v>
          </cell>
          <cell r="X1080" t="str">
            <v>S7000 Salaries and Wages</v>
          </cell>
          <cell r="Y1080" t="str">
            <v>A2340 Overhead</v>
          </cell>
          <cell r="AB1080">
            <v>0</v>
          </cell>
          <cell r="AC1080">
            <v>0</v>
          </cell>
          <cell r="AD1080">
            <v>0</v>
          </cell>
        </row>
        <row r="1081">
          <cell r="A1081" t="str">
            <v>108151_sal</v>
          </cell>
          <cell r="B1081" t="str">
            <v>PROJ. - SE</v>
          </cell>
          <cell r="C1081">
            <v>540001</v>
          </cell>
          <cell r="D1081" t="str">
            <v>CORPORATE OPEX SALARIES</v>
          </cell>
          <cell r="E1081">
            <v>415004</v>
          </cell>
          <cell r="F1081">
            <v>4150</v>
          </cell>
          <cell r="G1081" t="str">
            <v>G&amp;A</v>
          </cell>
          <cell r="H1081" t="str">
            <v>BASE JV</v>
          </cell>
          <cell r="I1081" t="str">
            <v>HR</v>
          </cell>
          <cell r="J1081" t="str">
            <v>IM &amp; IT</v>
          </cell>
          <cell r="K1081" t="str">
            <v>IM&amp;IT Manager Nigeria &amp; Gabon</v>
          </cell>
          <cell r="L1081" t="str">
            <v>JV Interface Manager</v>
          </cell>
          <cell r="M1081" t="str">
            <v>CHIGBO ENENMO</v>
          </cell>
          <cell r="N1081" t="str">
            <v>HR - SALARIES</v>
          </cell>
          <cell r="O1081" t="str">
            <v>AJILIMA- ISAAC, HAWA</v>
          </cell>
          <cell r="P1081" t="str">
            <v>TARI.AKHIBI@SHELL.COM</v>
          </cell>
          <cell r="Q1081" t="str">
            <v>OPEX</v>
          </cell>
          <cell r="R1081" t="str">
            <v>OPEX</v>
          </cell>
          <cell r="S1081" t="str">
            <v>SALARIES</v>
          </cell>
          <cell r="T1081" t="str">
            <v>N/A</v>
          </cell>
          <cell r="U1081" t="str">
            <v>N/A</v>
          </cell>
          <cell r="V1081" t="str">
            <v>C_OPSE_OIL_Z11</v>
          </cell>
          <cell r="W1081" t="str">
            <v>P236.02 HSE</v>
          </cell>
          <cell r="X1081" t="str">
            <v>S7000 Salaries and Wages</v>
          </cell>
          <cell r="Y1081" t="str">
            <v>A2340 Overhead</v>
          </cell>
          <cell r="AB1081">
            <v>0</v>
          </cell>
          <cell r="AC1081">
            <v>0</v>
          </cell>
          <cell r="AD1081">
            <v>0</v>
          </cell>
        </row>
        <row r="1082">
          <cell r="A1082" t="str">
            <v>108541_sal</v>
          </cell>
          <cell r="B1082" t="str">
            <v xml:space="preserve">ITG SALARY  APPL SUPPORT SSW.           </v>
          </cell>
          <cell r="C1082">
            <v>540001</v>
          </cell>
          <cell r="D1082" t="str">
            <v>CORPORATE OPEX SALARIES</v>
          </cell>
          <cell r="E1082">
            <v>415004</v>
          </cell>
          <cell r="F1082">
            <v>4150</v>
          </cell>
          <cell r="G1082" t="str">
            <v>G&amp;A</v>
          </cell>
          <cell r="H1082" t="str">
            <v>BASE JV</v>
          </cell>
          <cell r="I1082" t="str">
            <v>HR</v>
          </cell>
          <cell r="J1082" t="str">
            <v>IM &amp; IT</v>
          </cell>
          <cell r="K1082" t="str">
            <v>IM&amp;IT Manager Nigeria &amp; Gabon</v>
          </cell>
          <cell r="L1082" t="str">
            <v>JV Interface Manager</v>
          </cell>
          <cell r="M1082" t="str">
            <v>CHIGBO ENENMO</v>
          </cell>
          <cell r="N1082" t="str">
            <v>HR - SALARIES</v>
          </cell>
          <cell r="O1082" t="str">
            <v>AJILIMA- ISAAC, HAWA</v>
          </cell>
          <cell r="P1082" t="str">
            <v>TARI.AKHIBI@SHELL.COM</v>
          </cell>
          <cell r="Q1082" t="str">
            <v>OPEX</v>
          </cell>
          <cell r="R1082" t="str">
            <v>OPEX</v>
          </cell>
          <cell r="S1082" t="str">
            <v>SALARIES</v>
          </cell>
          <cell r="T1082" t="str">
            <v>N/A</v>
          </cell>
          <cell r="U1082" t="str">
            <v>N/A</v>
          </cell>
          <cell r="V1082" t="str">
            <v>C_OPSE_OIL_Z11</v>
          </cell>
          <cell r="W1082" t="str">
            <v>P236.03 IT</v>
          </cell>
          <cell r="X1082" t="str">
            <v>S7000 Salaries and Wages</v>
          </cell>
          <cell r="Y1082" t="str">
            <v>A2340 Overhead</v>
          </cell>
          <cell r="AB1082">
            <v>1199411329.431597</v>
          </cell>
          <cell r="AC1082">
            <v>1364442.4392259535</v>
          </cell>
          <cell r="AD1082">
            <v>5296938.6012967639</v>
          </cell>
        </row>
        <row r="1083">
          <cell r="A1083" t="str">
            <v>108542_sal</v>
          </cell>
          <cell r="B1083" t="str">
            <v xml:space="preserve">ITG SALARY  BUSINESS SERVICES (BSM)     </v>
          </cell>
          <cell r="C1083">
            <v>540001</v>
          </cell>
          <cell r="D1083" t="str">
            <v>CORPORATE OPEX SALARIES</v>
          </cell>
          <cell r="E1083">
            <v>415004</v>
          </cell>
          <cell r="F1083">
            <v>4150</v>
          </cell>
          <cell r="G1083" t="str">
            <v>G&amp;A</v>
          </cell>
          <cell r="H1083" t="str">
            <v>BASE JV</v>
          </cell>
          <cell r="I1083" t="str">
            <v>HR</v>
          </cell>
          <cell r="J1083" t="str">
            <v>IM &amp; IT</v>
          </cell>
          <cell r="K1083" t="str">
            <v>IM&amp;IT Manager Nigeria &amp; Gabon</v>
          </cell>
          <cell r="L1083" t="str">
            <v>JV Interface Manager</v>
          </cell>
          <cell r="M1083" t="str">
            <v>CHIGBO ENENMO</v>
          </cell>
          <cell r="N1083" t="str">
            <v>HR - SALARIES</v>
          </cell>
          <cell r="O1083" t="str">
            <v>AJILIMA- ISAAC, HAWA</v>
          </cell>
          <cell r="P1083" t="str">
            <v>TARI.AKHIBI@SHELL.COM</v>
          </cell>
          <cell r="Q1083" t="str">
            <v>OPEX</v>
          </cell>
          <cell r="R1083" t="str">
            <v>OPEX</v>
          </cell>
          <cell r="S1083" t="str">
            <v>SALARIES</v>
          </cell>
          <cell r="T1083" t="str">
            <v>N/A</v>
          </cell>
          <cell r="U1083" t="str">
            <v>N/A</v>
          </cell>
          <cell r="V1083" t="str">
            <v>C_OPSE_OIL_Z11</v>
          </cell>
          <cell r="W1083" t="str">
            <v>P236.03 IT</v>
          </cell>
          <cell r="X1083" t="str">
            <v>S7000 Salaries and Wages</v>
          </cell>
          <cell r="Y1083" t="str">
            <v>A2340 Overhead</v>
          </cell>
          <cell r="AB1083">
            <v>415978577.6115402</v>
          </cell>
          <cell r="AC1083">
            <v>0</v>
          </cell>
          <cell r="AD1083">
            <v>1363864.1888902958</v>
          </cell>
        </row>
        <row r="1084">
          <cell r="A1084" t="str">
            <v>108543_sal</v>
          </cell>
          <cell r="B1084" t="str">
            <v xml:space="preserve">ITG SALARY  DV UPSTREAM BUSINESS        </v>
          </cell>
          <cell r="C1084">
            <v>540001</v>
          </cell>
          <cell r="D1084" t="str">
            <v>CORPORATE OPEX SALARIES</v>
          </cell>
          <cell r="E1084">
            <v>415004</v>
          </cell>
          <cell r="F1084">
            <v>4150</v>
          </cell>
          <cell r="G1084" t="str">
            <v>G&amp;A</v>
          </cell>
          <cell r="H1084" t="str">
            <v>BASE JV</v>
          </cell>
          <cell r="I1084" t="str">
            <v>HR</v>
          </cell>
          <cell r="J1084" t="str">
            <v>IM &amp; IT</v>
          </cell>
          <cell r="K1084" t="str">
            <v>IM&amp;IT Manager Nigeria &amp; Gabon</v>
          </cell>
          <cell r="L1084" t="str">
            <v>JV Interface Manager</v>
          </cell>
          <cell r="M1084" t="str">
            <v>CHIGBO ENENMO</v>
          </cell>
          <cell r="N1084" t="str">
            <v>HR - SALARIES</v>
          </cell>
          <cell r="O1084" t="str">
            <v>AJILIMA- ISAAC, HAWA</v>
          </cell>
          <cell r="P1084" t="str">
            <v>TARI.AKHIBI@SHELL.COM</v>
          </cell>
          <cell r="Q1084" t="str">
            <v>OPEX</v>
          </cell>
          <cell r="R1084" t="str">
            <v>OPEX</v>
          </cell>
          <cell r="S1084" t="str">
            <v>SALARIES</v>
          </cell>
          <cell r="T1084" t="str">
            <v>N/A</v>
          </cell>
          <cell r="U1084" t="str">
            <v>N/A</v>
          </cell>
          <cell r="V1084" t="str">
            <v>C_OPSE_OIL_Z11</v>
          </cell>
          <cell r="W1084" t="str">
            <v>P236.03 IT</v>
          </cell>
          <cell r="X1084" t="str">
            <v>S7000 Salaries and Wages</v>
          </cell>
          <cell r="Y1084" t="str">
            <v>A2340 Overhead</v>
          </cell>
          <cell r="AB1084">
            <v>518325352.88492602</v>
          </cell>
          <cell r="AC1084">
            <v>0</v>
          </cell>
          <cell r="AD1084">
            <v>1699427.3865079542</v>
          </cell>
        </row>
        <row r="1085">
          <cell r="A1085" t="str">
            <v>108544_SAL</v>
          </cell>
          <cell r="B1085" t="str">
            <v xml:space="preserve">ITG SALARY APPL SUPPORT ENG SSA         </v>
          </cell>
          <cell r="C1085">
            <v>540001</v>
          </cell>
          <cell r="D1085" t="str">
            <v>CORPORATE OPEX SALARIES</v>
          </cell>
          <cell r="E1085">
            <v>415004</v>
          </cell>
          <cell r="F1085">
            <v>4150</v>
          </cell>
          <cell r="G1085" t="str">
            <v>G&amp;A</v>
          </cell>
          <cell r="H1085" t="str">
            <v>BASE JV</v>
          </cell>
          <cell r="I1085" t="str">
            <v>HR</v>
          </cell>
          <cell r="J1085" t="str">
            <v>IM &amp; IT</v>
          </cell>
          <cell r="K1085" t="str">
            <v>IM&amp;IT Manager Nigeria &amp; Gabon</v>
          </cell>
          <cell r="L1085" t="str">
            <v>JV Interface Manager</v>
          </cell>
          <cell r="M1085" t="str">
            <v>CHIGBO ENENMO</v>
          </cell>
          <cell r="N1085" t="str">
            <v>HR - SALARIES</v>
          </cell>
          <cell r="O1085" t="str">
            <v>AJILIMA- ISAAC, HAWA</v>
          </cell>
          <cell r="P1085" t="str">
            <v>TARI.AKHIBI@SHELL.COM</v>
          </cell>
          <cell r="Q1085" t="str">
            <v>OPEX</v>
          </cell>
          <cell r="R1085" t="str">
            <v>OPEX</v>
          </cell>
          <cell r="S1085" t="str">
            <v>SALARIES</v>
          </cell>
          <cell r="T1085" t="str">
            <v>N/A</v>
          </cell>
          <cell r="U1085" t="str">
            <v>N/A</v>
          </cell>
          <cell r="V1085" t="str">
            <v>C_OPSE_OIL_Z11</v>
          </cell>
          <cell r="W1085" t="str">
            <v>P236.06 Finance and Taxation</v>
          </cell>
          <cell r="X1085" t="str">
            <v>S7000 Salaries and Wages</v>
          </cell>
          <cell r="Y1085" t="str">
            <v>A2340 Overhead</v>
          </cell>
          <cell r="AB1085">
            <v>579891074.77339292</v>
          </cell>
          <cell r="AC1085">
            <v>738622.7838571918</v>
          </cell>
          <cell r="AD1085">
            <v>2639904.996228972</v>
          </cell>
        </row>
        <row r="1086">
          <cell r="A1086" t="str">
            <v>108545_sal</v>
          </cell>
          <cell r="B1086" t="str">
            <v xml:space="preserve">ITG SALARY APPL SUPPORT PRODUCTION      </v>
          </cell>
          <cell r="C1086">
            <v>540001</v>
          </cell>
          <cell r="D1086" t="str">
            <v>CORPORATE OPEX SALARIES</v>
          </cell>
          <cell r="E1086">
            <v>415004</v>
          </cell>
          <cell r="F1086">
            <v>4150</v>
          </cell>
          <cell r="G1086" t="str">
            <v>G&amp;A</v>
          </cell>
          <cell r="H1086" t="str">
            <v>BASE JV</v>
          </cell>
          <cell r="I1086" t="str">
            <v>HR</v>
          </cell>
          <cell r="J1086" t="str">
            <v>IM &amp; IT</v>
          </cell>
          <cell r="K1086" t="str">
            <v>IM&amp;IT Manager Nigeria &amp; Gabon</v>
          </cell>
          <cell r="L1086" t="str">
            <v>JV Interface Manager</v>
          </cell>
          <cell r="M1086" t="str">
            <v>CHIGBO ENENMO</v>
          </cell>
          <cell r="N1086" t="str">
            <v>HR - SALARIES</v>
          </cell>
          <cell r="O1086" t="str">
            <v>AJILIMA- ISAAC, HAWA</v>
          </cell>
          <cell r="P1086" t="str">
            <v>TARI.AKHIBI@SHELL.COM</v>
          </cell>
          <cell r="Q1086" t="str">
            <v>OPEX</v>
          </cell>
          <cell r="R1086" t="str">
            <v>OPEX</v>
          </cell>
          <cell r="S1086" t="str">
            <v>SALARIES</v>
          </cell>
          <cell r="T1086" t="str">
            <v>N/A</v>
          </cell>
          <cell r="U1086" t="str">
            <v>N/A</v>
          </cell>
          <cell r="V1086" t="str">
            <v>C_OPSE_OIL_Z11</v>
          </cell>
          <cell r="W1086" t="str">
            <v>P236.03 IT</v>
          </cell>
          <cell r="X1086" t="str">
            <v>S7000 Salaries and Wages</v>
          </cell>
          <cell r="Y1086" t="str">
            <v>A2340 Overhead</v>
          </cell>
          <cell r="AB1086">
            <v>186334570.43043447</v>
          </cell>
          <cell r="AC1086">
            <v>0</v>
          </cell>
          <cell r="AD1086">
            <v>610933.01780470321</v>
          </cell>
        </row>
        <row r="1087">
          <cell r="A1087" t="str">
            <v>108546_sal</v>
          </cell>
          <cell r="B1087" t="str">
            <v xml:space="preserve">ITG SALARY IT MAJOR PROJECT             </v>
          </cell>
          <cell r="C1087">
            <v>540001</v>
          </cell>
          <cell r="D1087" t="str">
            <v>CORPORATE OPEX SALARIES</v>
          </cell>
          <cell r="E1087">
            <v>415004</v>
          </cell>
          <cell r="F1087">
            <v>4150</v>
          </cell>
          <cell r="G1087" t="str">
            <v>G&amp;A</v>
          </cell>
          <cell r="H1087" t="str">
            <v>BASE JV</v>
          </cell>
          <cell r="I1087" t="str">
            <v>HR</v>
          </cell>
          <cell r="J1087" t="str">
            <v>IM &amp; IT</v>
          </cell>
          <cell r="K1087" t="str">
            <v>IM&amp;IT Manager Nigeria &amp; Gabon</v>
          </cell>
          <cell r="L1087" t="str">
            <v>JV Interface Manager</v>
          </cell>
          <cell r="M1087" t="str">
            <v>CHIGBO ENENMO</v>
          </cell>
          <cell r="N1087" t="str">
            <v>HR - SALARIES</v>
          </cell>
          <cell r="O1087" t="str">
            <v>AJILIMA- ISAAC, HAWA</v>
          </cell>
          <cell r="P1087" t="str">
            <v>TARI.AKHIBI@SHELL.COM</v>
          </cell>
          <cell r="Q1087" t="str">
            <v>OPEX</v>
          </cell>
          <cell r="R1087" t="str">
            <v>OPEX</v>
          </cell>
          <cell r="S1087" t="str">
            <v>SALARIES</v>
          </cell>
          <cell r="T1087" t="str">
            <v>N/A</v>
          </cell>
          <cell r="U1087" t="str">
            <v>N/A</v>
          </cell>
          <cell r="V1087" t="str">
            <v>C_OPSE_OIL_Z11</v>
          </cell>
          <cell r="W1087" t="str">
            <v>P236.03 IT</v>
          </cell>
          <cell r="X1087" t="str">
            <v>S7000 Salaries and Wages</v>
          </cell>
          <cell r="Y1087" t="str">
            <v>A2340 Overhead</v>
          </cell>
          <cell r="AB1087">
            <v>86351789.458848596</v>
          </cell>
          <cell r="AC1087">
            <v>0</v>
          </cell>
          <cell r="AD1087">
            <v>283120.62117655278</v>
          </cell>
        </row>
        <row r="1088">
          <cell r="A1088" t="str">
            <v>108547_sal</v>
          </cell>
          <cell r="B1088" t="str">
            <v xml:space="preserve">ITG SALARY IT SERVICES AND OPERATION    </v>
          </cell>
          <cell r="C1088">
            <v>540001</v>
          </cell>
          <cell r="D1088" t="str">
            <v>CORPORATE OPEX SALARIES</v>
          </cell>
          <cell r="E1088">
            <v>415004</v>
          </cell>
          <cell r="F1088">
            <v>4150</v>
          </cell>
          <cell r="G1088" t="str">
            <v>G&amp;A</v>
          </cell>
          <cell r="H1088" t="str">
            <v>BASE JV</v>
          </cell>
          <cell r="I1088" t="str">
            <v>HR</v>
          </cell>
          <cell r="J1088" t="str">
            <v>IM &amp; IT</v>
          </cell>
          <cell r="K1088" t="str">
            <v>IM&amp;IT Manager Nigeria &amp; Gabon</v>
          </cell>
          <cell r="L1088" t="str">
            <v>JV Interface Manager</v>
          </cell>
          <cell r="M1088" t="str">
            <v>CHIGBO ENENMO</v>
          </cell>
          <cell r="N1088" t="str">
            <v>HR - SALARIES</v>
          </cell>
          <cell r="O1088" t="str">
            <v>AJILIMA- ISAAC, HAWA</v>
          </cell>
          <cell r="P1088" t="str">
            <v>TARI.AKHIBI@SHELL.COM</v>
          </cell>
          <cell r="Q1088" t="str">
            <v>OPEX</v>
          </cell>
          <cell r="R1088" t="str">
            <v>OPEX</v>
          </cell>
          <cell r="S1088" t="str">
            <v>SALARIES</v>
          </cell>
          <cell r="T1088" t="str">
            <v>N/A</v>
          </cell>
          <cell r="U1088" t="str">
            <v>N/A</v>
          </cell>
          <cell r="V1088" t="str">
            <v>C_OPSE_OIL_Z11</v>
          </cell>
          <cell r="W1088" t="str">
            <v>P236.03 IT</v>
          </cell>
          <cell r="X1088" t="str">
            <v>S7000 Salaries and Wages</v>
          </cell>
          <cell r="Y1088" t="str">
            <v>A2340 Overhead</v>
          </cell>
          <cell r="AB1088">
            <v>3187612822.3894539</v>
          </cell>
          <cell r="AC1088">
            <v>0</v>
          </cell>
          <cell r="AD1088">
            <v>10451189.581604768</v>
          </cell>
        </row>
        <row r="1089">
          <cell r="A1089" t="str">
            <v>108552_sal</v>
          </cell>
          <cell r="B1089" t="str">
            <v xml:space="preserve">SUG UPSTREAM GAS - SALARY               </v>
          </cell>
          <cell r="C1089">
            <v>540001</v>
          </cell>
          <cell r="D1089" t="str">
            <v>CORPORATE OPEX SALARIES</v>
          </cell>
          <cell r="E1089">
            <v>415004</v>
          </cell>
          <cell r="F1089">
            <v>4150</v>
          </cell>
          <cell r="G1089" t="str">
            <v>G&amp;A</v>
          </cell>
          <cell r="H1089" t="str">
            <v>BASE JV</v>
          </cell>
          <cell r="I1089" t="str">
            <v>HR</v>
          </cell>
          <cell r="J1089" t="str">
            <v>COMMERCIAL / GAS</v>
          </cell>
          <cell r="K1089" t="str">
            <v>General Manager Upstream Gas</v>
          </cell>
          <cell r="L1089" t="str">
            <v>Integration/Demand &amp; Supply Planning Mgr</v>
          </cell>
          <cell r="M1089" t="str">
            <v>CHIGBO ENENMO</v>
          </cell>
          <cell r="N1089" t="str">
            <v>HR - SALARIES</v>
          </cell>
          <cell r="O1089" t="str">
            <v>AJILIMA- ISAAC, HAWA</v>
          </cell>
          <cell r="P1089" t="str">
            <v>TARI.AKHIBI@SHELL.COM</v>
          </cell>
          <cell r="Q1089" t="str">
            <v>OPEX</v>
          </cell>
          <cell r="R1089" t="str">
            <v>OPEX</v>
          </cell>
          <cell r="S1089" t="str">
            <v>SALARIES</v>
          </cell>
          <cell r="T1089" t="str">
            <v>N/A</v>
          </cell>
          <cell r="U1089" t="str">
            <v>N/A</v>
          </cell>
          <cell r="V1089" t="str">
            <v>C_OPSE_OIL_Z11</v>
          </cell>
          <cell r="W1089" t="str">
            <v>P235 Direct Management</v>
          </cell>
          <cell r="X1089" t="str">
            <v>S7000 Salaries and Wages</v>
          </cell>
          <cell r="Y1089" t="str">
            <v>A2340 Overhead</v>
          </cell>
          <cell r="AB1089">
            <v>1754221137.7855084</v>
          </cell>
          <cell r="AC1089">
            <v>887874.43278952071</v>
          </cell>
          <cell r="AD1089">
            <v>6639419.1468403675</v>
          </cell>
        </row>
        <row r="1090">
          <cell r="A1090" t="str">
            <v>108554_sal</v>
          </cell>
          <cell r="B1090" t="str">
            <v xml:space="preserve">DRILLING/COMPLETION                     </v>
          </cell>
          <cell r="C1090">
            <v>540001</v>
          </cell>
          <cell r="D1090" t="str">
            <v>CORPORATE OPEX SALARIES</v>
          </cell>
          <cell r="E1090">
            <v>415004</v>
          </cell>
          <cell r="F1090">
            <v>4150</v>
          </cell>
          <cell r="G1090" t="str">
            <v>G&amp;A</v>
          </cell>
          <cell r="H1090" t="str">
            <v>BASE JV</v>
          </cell>
          <cell r="I1090" t="str">
            <v>HR</v>
          </cell>
          <cell r="J1090" t="str">
            <v>WELLS</v>
          </cell>
          <cell r="K1090" t="str">
            <v>GM Wells Ops SPDC</v>
          </cell>
          <cell r="L1090" t="str">
            <v>Well Engineering Manager (CWI)</v>
          </cell>
          <cell r="M1090" t="str">
            <v>CHIGBO ENENMO</v>
          </cell>
          <cell r="N1090" t="str">
            <v>HR - SALARIES</v>
          </cell>
          <cell r="O1090" t="str">
            <v>AJILIMA- ISAAC, HAWA</v>
          </cell>
          <cell r="P1090" t="str">
            <v>TARI.AKHIBI@SHELL.COM</v>
          </cell>
          <cell r="Q1090" t="str">
            <v>OPEX</v>
          </cell>
          <cell r="R1090" t="str">
            <v>OPEX</v>
          </cell>
          <cell r="S1090" t="str">
            <v>SALARIES</v>
          </cell>
          <cell r="T1090" t="str">
            <v>N/A</v>
          </cell>
          <cell r="U1090" t="str">
            <v>N/A</v>
          </cell>
          <cell r="V1090" t="str">
            <v>C_OPSE_OIL_Z11</v>
          </cell>
          <cell r="W1090" t="str">
            <v>P232 Well Mtce, Testing &amp; Stimulation</v>
          </cell>
          <cell r="X1090" t="str">
            <v>S7000 Salaries and Wages</v>
          </cell>
          <cell r="Y1090" t="str">
            <v>A2340 Overhead</v>
          </cell>
          <cell r="AB1090">
            <v>1022819331.3997816</v>
          </cell>
          <cell r="AC1090">
            <v>0</v>
          </cell>
          <cell r="AD1090">
            <v>3353506.0045894478</v>
          </cell>
        </row>
        <row r="1091">
          <cell r="A1091" t="str">
            <v>108555_sal</v>
          </cell>
          <cell r="B1091" t="str">
            <v xml:space="preserve">WELL INTERVENTION                       </v>
          </cell>
          <cell r="C1091">
            <v>540001</v>
          </cell>
          <cell r="D1091" t="str">
            <v>CORPORATE OPEX SALARIES</v>
          </cell>
          <cell r="E1091">
            <v>415004</v>
          </cell>
          <cell r="F1091">
            <v>4150</v>
          </cell>
          <cell r="G1091" t="str">
            <v>G&amp;A</v>
          </cell>
          <cell r="H1091" t="str">
            <v>BASE JV</v>
          </cell>
          <cell r="I1091" t="str">
            <v>HR</v>
          </cell>
          <cell r="J1091" t="str">
            <v>WELLS</v>
          </cell>
          <cell r="K1091" t="str">
            <v>GM Wells Ops SPDC</v>
          </cell>
          <cell r="L1091" t="str">
            <v>Well Engineering Manager (CWI)</v>
          </cell>
          <cell r="M1091" t="str">
            <v>CHIGBO ENENMO</v>
          </cell>
          <cell r="N1091" t="str">
            <v>HR - SALARIES</v>
          </cell>
          <cell r="O1091" t="str">
            <v>AJILIMA- ISAAC, HAWA</v>
          </cell>
          <cell r="P1091" t="str">
            <v>TARI.AKHIBI@SHELL.COM</v>
          </cell>
          <cell r="Q1091" t="str">
            <v>OPEX</v>
          </cell>
          <cell r="R1091" t="str">
            <v>OPEX</v>
          </cell>
          <cell r="S1091" t="str">
            <v>SALARIES</v>
          </cell>
          <cell r="T1091" t="str">
            <v>N/A</v>
          </cell>
          <cell r="U1091" t="str">
            <v>N/A</v>
          </cell>
          <cell r="V1091" t="str">
            <v>C_OPSE_OIL_Z11</v>
          </cell>
          <cell r="W1091" t="str">
            <v>P232 Well Mtce, Testing &amp; Stimulation</v>
          </cell>
          <cell r="X1091" t="str">
            <v>S7000 Salaries and Wages</v>
          </cell>
          <cell r="Y1091" t="str">
            <v>A2340 Overhead</v>
          </cell>
          <cell r="AB1091">
            <v>5990927738.1146812</v>
          </cell>
          <cell r="AC1091">
            <v>625819.65536876174</v>
          </cell>
          <cell r="AD1091">
            <v>20268205.681974273</v>
          </cell>
        </row>
        <row r="1092">
          <cell r="A1092" t="str">
            <v>108556_SAL</v>
          </cell>
          <cell r="B1092" t="str">
            <v xml:space="preserve">GEOLOGICAL SERVICES - SALARY            </v>
          </cell>
          <cell r="C1092">
            <v>540001</v>
          </cell>
          <cell r="D1092" t="str">
            <v>CORPORATE OPEX SALARIES</v>
          </cell>
          <cell r="E1092">
            <v>415004</v>
          </cell>
          <cell r="F1092">
            <v>4150</v>
          </cell>
          <cell r="G1092" t="str">
            <v>G&amp;A</v>
          </cell>
          <cell r="H1092" t="str">
            <v>BASE JV</v>
          </cell>
          <cell r="I1092" t="str">
            <v>HR</v>
          </cell>
          <cell r="J1092" t="str">
            <v>DEVELOPMENT</v>
          </cell>
          <cell r="K1092" t="str">
            <v>GM Development</v>
          </cell>
          <cell r="L1092" t="str">
            <v>Manager, Geosolutions &amp; Onshore Studies</v>
          </cell>
          <cell r="M1092" t="str">
            <v>CHIGBO ENENMO</v>
          </cell>
          <cell r="N1092" t="str">
            <v>HR - SALARIES</v>
          </cell>
          <cell r="O1092" t="str">
            <v>AJILIMA- ISAAC, HAWA</v>
          </cell>
          <cell r="P1092" t="str">
            <v>TARI.AKHIBI@SHELL.COM</v>
          </cell>
          <cell r="Q1092" t="str">
            <v>OPEX</v>
          </cell>
          <cell r="R1092" t="str">
            <v>OPEX</v>
          </cell>
          <cell r="S1092" t="str">
            <v>SALARIES</v>
          </cell>
          <cell r="T1092" t="str">
            <v>N/A</v>
          </cell>
          <cell r="U1092" t="str">
            <v>N/A</v>
          </cell>
          <cell r="V1092" t="str">
            <v>C_OPSE_OIL_Z11</v>
          </cell>
          <cell r="W1092" t="str">
            <v>P236.01 Technical Support</v>
          </cell>
          <cell r="X1092" t="str">
            <v>S7000 Salaries and Wages</v>
          </cell>
          <cell r="Y1092" t="str">
            <v>A2340 Overhead</v>
          </cell>
          <cell r="AB1092">
            <v>422839231.88187033</v>
          </cell>
          <cell r="AC1092">
            <v>738622.7838571918</v>
          </cell>
          <cell r="AD1092">
            <v>2124980.9211747996</v>
          </cell>
        </row>
        <row r="1093">
          <cell r="A1093" t="str">
            <v>108557_SAL</v>
          </cell>
          <cell r="B1093" t="str">
            <v xml:space="preserve">TECHNICAL DEV MGR - SALARY              </v>
          </cell>
          <cell r="C1093">
            <v>540001</v>
          </cell>
          <cell r="D1093" t="str">
            <v>CORPORATE OPEX SALARIES</v>
          </cell>
          <cell r="E1093">
            <v>415004</v>
          </cell>
          <cell r="F1093">
            <v>4150</v>
          </cell>
          <cell r="G1093" t="str">
            <v>G&amp;A</v>
          </cell>
          <cell r="H1093" t="str">
            <v>BASE JV</v>
          </cell>
          <cell r="I1093" t="str">
            <v>HR</v>
          </cell>
          <cell r="J1093" t="str">
            <v>DEVELOPMENT</v>
          </cell>
          <cell r="K1093" t="str">
            <v>GM Development</v>
          </cell>
          <cell r="L1093" t="str">
            <v>Manager, Geosolutions &amp; Onshore Studies</v>
          </cell>
          <cell r="M1093" t="str">
            <v>CHIGBO ENENMO</v>
          </cell>
          <cell r="N1093" t="str">
            <v>HR - SALARIES</v>
          </cell>
          <cell r="O1093" t="str">
            <v>AJILIMA- ISAAC, HAWA</v>
          </cell>
          <cell r="P1093" t="str">
            <v>TARI.AKHIBI@SHELL.COM</v>
          </cell>
          <cell r="Q1093" t="str">
            <v>OPEX</v>
          </cell>
          <cell r="R1093" t="str">
            <v>OPEX</v>
          </cell>
          <cell r="S1093" t="str">
            <v>SALARIES</v>
          </cell>
          <cell r="T1093" t="str">
            <v>N/A</v>
          </cell>
          <cell r="U1093" t="str">
            <v>N/A</v>
          </cell>
          <cell r="V1093" t="str">
            <v>C_OPSE_OIL_Z11</v>
          </cell>
          <cell r="W1093" t="str">
            <v>P236.01 Technical Support</v>
          </cell>
          <cell r="X1093" t="str">
            <v>S7000 Salaries and Wages</v>
          </cell>
          <cell r="Y1093" t="str">
            <v>A2340 Overhead</v>
          </cell>
          <cell r="AB1093">
            <v>18432541472.689598</v>
          </cell>
          <cell r="AC1093">
            <v>4782823.8348497972</v>
          </cell>
          <cell r="AD1093">
            <v>65217386.040389463</v>
          </cell>
        </row>
        <row r="1094">
          <cell r="A1094" t="str">
            <v>108581_sal</v>
          </cell>
          <cell r="B1094" t="str">
            <v xml:space="preserve">HSE STAFF SALARIES                      </v>
          </cell>
          <cell r="C1094">
            <v>540001</v>
          </cell>
          <cell r="D1094" t="str">
            <v>CORPORATE OPEX SALARIES</v>
          </cell>
          <cell r="E1094">
            <v>415004</v>
          </cell>
          <cell r="F1094">
            <v>4150</v>
          </cell>
          <cell r="G1094" t="str">
            <v>G&amp;A</v>
          </cell>
          <cell r="H1094" t="str">
            <v>BASE JV</v>
          </cell>
          <cell r="I1094" t="str">
            <v>HR</v>
          </cell>
          <cell r="J1094" t="str">
            <v>EXTERNAL RELATIONS</v>
          </cell>
          <cell r="K1094" t="str">
            <v>Sustainable Dev. &amp; Comm. Rel. Manager</v>
          </cell>
          <cell r="L1094" t="str">
            <v>Govt. &amp; Community Relations Manager</v>
          </cell>
          <cell r="M1094" t="str">
            <v>CHIGBO ENENMO</v>
          </cell>
          <cell r="N1094" t="str">
            <v>HR - SALARIES</v>
          </cell>
          <cell r="O1094" t="str">
            <v>AJILIMA- ISAAC, HAWA</v>
          </cell>
          <cell r="P1094" t="str">
            <v>TARI.AKHIBI@SHELL.COM</v>
          </cell>
          <cell r="Q1094" t="str">
            <v>OPEX</v>
          </cell>
          <cell r="R1094" t="str">
            <v>OPEX</v>
          </cell>
          <cell r="S1094" t="str">
            <v>SALARIES</v>
          </cell>
          <cell r="T1094" t="str">
            <v>N/A</v>
          </cell>
          <cell r="U1094" t="str">
            <v>N/A</v>
          </cell>
          <cell r="V1094" t="str">
            <v>C_OPSE_OIL_Z11</v>
          </cell>
          <cell r="W1094" t="str">
            <v>P236.02 HSE</v>
          </cell>
          <cell r="X1094" t="str">
            <v>S7000 Salaries and Wages</v>
          </cell>
          <cell r="Y1094" t="str">
            <v>A2340 Overhead</v>
          </cell>
          <cell r="AB1094">
            <v>4252205233.7839513</v>
          </cell>
          <cell r="AC1094">
            <v>3365941.6270800526</v>
          </cell>
          <cell r="AD1094">
            <v>17307598.131289728</v>
          </cell>
        </row>
        <row r="1095">
          <cell r="A1095" t="str">
            <v>108582_SAL</v>
          </cell>
          <cell r="B1095" t="str">
            <v xml:space="preserve">SECURITY STAFF SALARIES                 </v>
          </cell>
          <cell r="C1095">
            <v>540001</v>
          </cell>
          <cell r="D1095" t="str">
            <v>CORPORATE OPEX SALARIES</v>
          </cell>
          <cell r="E1095">
            <v>415004</v>
          </cell>
          <cell r="F1095">
            <v>4150</v>
          </cell>
          <cell r="G1095" t="str">
            <v>G&amp;A</v>
          </cell>
          <cell r="H1095" t="str">
            <v>BASE JV</v>
          </cell>
          <cell r="I1095" t="str">
            <v>HR</v>
          </cell>
          <cell r="J1095" t="str">
            <v>EXTERNAL RELATIONS</v>
          </cell>
          <cell r="K1095" t="str">
            <v>Sustainable Dev. &amp; Comm. Rel. Manager</v>
          </cell>
          <cell r="L1095" t="str">
            <v>Govt. &amp; Community Relations Manager</v>
          </cell>
          <cell r="M1095" t="str">
            <v>CHIGBO ENENMO</v>
          </cell>
          <cell r="N1095" t="str">
            <v>HR - SALARIES</v>
          </cell>
          <cell r="O1095" t="str">
            <v>AJILIMA- ISAAC, HAWA</v>
          </cell>
          <cell r="P1095" t="str">
            <v>TARI.AKHIBI@SHELL.COM</v>
          </cell>
          <cell r="Q1095" t="str">
            <v>OPEX</v>
          </cell>
          <cell r="R1095" t="str">
            <v>OPEX</v>
          </cell>
          <cell r="S1095" t="str">
            <v>SALARIES</v>
          </cell>
          <cell r="T1095" t="str">
            <v>N/A</v>
          </cell>
          <cell r="U1095" t="str">
            <v>N/A</v>
          </cell>
          <cell r="V1095" t="str">
            <v>C_OPSE_OIL_Z11</v>
          </cell>
          <cell r="W1095" t="str">
            <v>P231 Production Operations</v>
          </cell>
          <cell r="X1095" t="str">
            <v>S7000 Salaries and Wages</v>
          </cell>
          <cell r="Y1095" t="str">
            <v>A2110 Production Operations</v>
          </cell>
          <cell r="AB1095">
            <v>2028960457.5838947</v>
          </cell>
          <cell r="AC1095">
            <v>1626497.2166467125</v>
          </cell>
          <cell r="AD1095">
            <v>8278826.5857742364</v>
          </cell>
        </row>
        <row r="1096">
          <cell r="A1096" t="str">
            <v>108583_sal</v>
          </cell>
          <cell r="B1096" t="str">
            <v xml:space="preserve">ER AND FIRE STAFF SALARIES              </v>
          </cell>
          <cell r="C1096">
            <v>540001</v>
          </cell>
          <cell r="D1096" t="str">
            <v>CORPORATE OPEX SALARIES</v>
          </cell>
          <cell r="E1096">
            <v>415004</v>
          </cell>
          <cell r="F1096">
            <v>4150</v>
          </cell>
          <cell r="G1096" t="str">
            <v>G&amp;A</v>
          </cell>
          <cell r="H1096" t="str">
            <v>BASE JV</v>
          </cell>
          <cell r="I1096" t="str">
            <v>HR</v>
          </cell>
          <cell r="J1096" t="str">
            <v>EXTERNAL RELATIONS</v>
          </cell>
          <cell r="K1096" t="str">
            <v>Sustainable Dev. &amp; Comm. Rel. Manager</v>
          </cell>
          <cell r="L1096" t="str">
            <v>Govt. &amp; Community Relations Manager</v>
          </cell>
          <cell r="M1096" t="str">
            <v>CHIGBO ENENMO</v>
          </cell>
          <cell r="N1096" t="str">
            <v>HR - SALARIES</v>
          </cell>
          <cell r="O1096" t="str">
            <v>AJILIMA- ISAAC, HAWA</v>
          </cell>
          <cell r="P1096" t="str">
            <v>TARI.AKHIBI@SHELL.COM</v>
          </cell>
          <cell r="Q1096" t="str">
            <v>OPEX</v>
          </cell>
          <cell r="R1096" t="str">
            <v>OPEX</v>
          </cell>
          <cell r="S1096" t="str">
            <v>SALARIES</v>
          </cell>
          <cell r="T1096" t="str">
            <v>N/A</v>
          </cell>
          <cell r="U1096" t="str">
            <v>N/A</v>
          </cell>
          <cell r="V1096" t="str">
            <v>C_OPSE_OIL_Z11</v>
          </cell>
          <cell r="W1096" t="str">
            <v>P236.02 HSE</v>
          </cell>
          <cell r="X1096" t="str">
            <v>S7000 Salaries and Wages</v>
          </cell>
          <cell r="Y1096" t="str">
            <v>A2340 Overhead</v>
          </cell>
          <cell r="AB1096">
            <v>1778642520.4609084</v>
          </cell>
          <cell r="AC1096">
            <v>0</v>
          </cell>
          <cell r="AD1096">
            <v>5831614.8211833062</v>
          </cell>
        </row>
        <row r="1097">
          <cell r="A1097" t="str">
            <v>108795_SAL</v>
          </cell>
          <cell r="B1097" t="str">
            <v>CAPITAL PROJECTS IMIT NG02</v>
          </cell>
          <cell r="C1097">
            <v>540001</v>
          </cell>
          <cell r="D1097" t="str">
            <v>CORPORATE OPEX SALARIES</v>
          </cell>
          <cell r="E1097">
            <v>415004</v>
          </cell>
          <cell r="F1097">
            <v>4150</v>
          </cell>
          <cell r="G1097" t="str">
            <v>G&amp;A</v>
          </cell>
          <cell r="H1097" t="str">
            <v>BASE JV</v>
          </cell>
          <cell r="I1097" t="str">
            <v>HR</v>
          </cell>
          <cell r="J1097" t="str">
            <v>IM &amp; IT</v>
          </cell>
          <cell r="K1097" t="str">
            <v>IM&amp;IT Manager Nigeria &amp; Gabon</v>
          </cell>
          <cell r="L1097" t="str">
            <v>JV Interface Manager</v>
          </cell>
          <cell r="M1097" t="str">
            <v>CHIGBO ENENMO</v>
          </cell>
          <cell r="N1097" t="str">
            <v>HR - SALARIES</v>
          </cell>
          <cell r="O1097" t="str">
            <v>AJILIMA- ISAAC, HAWA</v>
          </cell>
          <cell r="P1097" t="str">
            <v>TARI.AKHIBI@SHELL.COM</v>
          </cell>
          <cell r="Q1097" t="str">
            <v>OPEX</v>
          </cell>
          <cell r="R1097" t="str">
            <v>OPEX</v>
          </cell>
          <cell r="S1097" t="str">
            <v>SALARIES</v>
          </cell>
          <cell r="T1097" t="str">
            <v>N/A</v>
          </cell>
          <cell r="U1097" t="str">
            <v>N/A</v>
          </cell>
          <cell r="V1097" t="str">
            <v>C_OPSE_OIL_Z11</v>
          </cell>
          <cell r="W1097" t="str">
            <v>P236.03 IT</v>
          </cell>
          <cell r="X1097" t="str">
            <v>S7000 Salaries and Wages</v>
          </cell>
          <cell r="Y1097" t="str">
            <v>A2340 Overhead</v>
          </cell>
          <cell r="AB1097">
            <v>0</v>
          </cell>
          <cell r="AC1097">
            <v>0</v>
          </cell>
          <cell r="AD1097">
            <v>0</v>
          </cell>
        </row>
        <row r="1098">
          <cell r="A1098" t="str">
            <v>108805_sal</v>
          </cell>
          <cell r="B1098" t="str">
            <v xml:space="preserve">PTW/D WELLS - DEEPWATER NG01            </v>
          </cell>
          <cell r="C1098">
            <v>540001</v>
          </cell>
          <cell r="D1098" t="str">
            <v>CORPORATE OPEX SALARIES</v>
          </cell>
          <cell r="E1098">
            <v>415004</v>
          </cell>
          <cell r="F1098">
            <v>4150</v>
          </cell>
          <cell r="G1098" t="str">
            <v>G&amp;A</v>
          </cell>
          <cell r="H1098" t="str">
            <v>BASE JV</v>
          </cell>
          <cell r="I1098" t="str">
            <v>HR</v>
          </cell>
          <cell r="J1098" t="str">
            <v>WELLS</v>
          </cell>
          <cell r="K1098" t="str">
            <v>GM Wells Ops SPDC</v>
          </cell>
          <cell r="L1098" t="str">
            <v>Well Engineering Manager</v>
          </cell>
          <cell r="M1098" t="str">
            <v>CHIGBO ENENMO</v>
          </cell>
          <cell r="N1098" t="str">
            <v>HR - SALARIES</v>
          </cell>
          <cell r="O1098" t="str">
            <v>AJILIMA- ISAAC, HAWA</v>
          </cell>
          <cell r="P1098" t="str">
            <v>TARI.AKHIBI@SHELL.COM</v>
          </cell>
          <cell r="Q1098" t="str">
            <v>OPEX</v>
          </cell>
          <cell r="R1098" t="str">
            <v>OPEX</v>
          </cell>
          <cell r="S1098" t="str">
            <v>SALARIES</v>
          </cell>
          <cell r="T1098" t="str">
            <v>N/A</v>
          </cell>
          <cell r="U1098" t="str">
            <v>N/A</v>
          </cell>
          <cell r="V1098" t="str">
            <v>N/A</v>
          </cell>
          <cell r="W1098" t="str">
            <v>P232 Well Mtce, Testing &amp; Stimulation</v>
          </cell>
          <cell r="X1098" t="str">
            <v>S7000 Salaries and Wages</v>
          </cell>
          <cell r="Y1098" t="str">
            <v>A2340 Overhead</v>
          </cell>
          <cell r="AB1098">
            <v>0</v>
          </cell>
          <cell r="AC1098">
            <v>0</v>
          </cell>
          <cell r="AD1098">
            <v>0</v>
          </cell>
        </row>
        <row r="1099">
          <cell r="A1099" t="str">
            <v>108927_SAL</v>
          </cell>
          <cell r="B1099" t="str">
            <v xml:space="preserve">SPECIAL SECURITY LAND EAST              </v>
          </cell>
          <cell r="C1099">
            <v>540001</v>
          </cell>
          <cell r="D1099" t="str">
            <v>CORPORATE OPEX SALARIES</v>
          </cell>
          <cell r="E1099">
            <v>415004</v>
          </cell>
          <cell r="F1099">
            <v>4150</v>
          </cell>
          <cell r="G1099" t="str">
            <v>G&amp;A</v>
          </cell>
          <cell r="H1099" t="str">
            <v>BASE JV</v>
          </cell>
          <cell r="I1099" t="str">
            <v>HR</v>
          </cell>
          <cell r="J1099" t="str">
            <v>SECURITY</v>
          </cell>
          <cell r="K1099" t="str">
            <v>General Manager, Security</v>
          </cell>
          <cell r="L1099" t="str">
            <v>External Security Relations Manager</v>
          </cell>
          <cell r="M1099" t="str">
            <v>CHIGBO ENENMO</v>
          </cell>
          <cell r="N1099" t="str">
            <v>HR - SALARIES</v>
          </cell>
          <cell r="O1099" t="str">
            <v>AJILIMA- ISAAC, HAWA</v>
          </cell>
          <cell r="P1099" t="str">
            <v>TARI.AKHIBI@SHELL.COM</v>
          </cell>
          <cell r="Q1099" t="str">
            <v>OPEX</v>
          </cell>
          <cell r="R1099" t="str">
            <v>OPEX</v>
          </cell>
          <cell r="S1099" t="str">
            <v>SALARIES</v>
          </cell>
          <cell r="T1099" t="str">
            <v>N/A</v>
          </cell>
          <cell r="U1099" t="str">
            <v>N/A</v>
          </cell>
          <cell r="V1099" t="str">
            <v>N/A</v>
          </cell>
          <cell r="W1099" t="str">
            <v>P231 Production Operations</v>
          </cell>
          <cell r="X1099" t="str">
            <v>S7000 Salaries and Wages</v>
          </cell>
          <cell r="Y1099" t="str">
            <v>A2110 Production Operations</v>
          </cell>
          <cell r="AB1099">
            <v>0</v>
          </cell>
          <cell r="AC1099">
            <v>0</v>
          </cell>
          <cell r="AD1099">
            <v>0</v>
          </cell>
        </row>
        <row r="1100">
          <cell r="A1100" t="str">
            <v>108968_sal</v>
          </cell>
          <cell r="B1100" t="str">
            <v xml:space="preserve">REGIONAL SECURITY MANAGER SSA TEAM      </v>
          </cell>
          <cell r="C1100">
            <v>540001</v>
          </cell>
          <cell r="D1100" t="str">
            <v>CORPORATE OPEX SALARIES</v>
          </cell>
          <cell r="E1100">
            <v>415004</v>
          </cell>
          <cell r="F1100">
            <v>4150</v>
          </cell>
          <cell r="G1100" t="str">
            <v>G&amp;A</v>
          </cell>
          <cell r="H1100" t="str">
            <v>BASE JV</v>
          </cell>
          <cell r="I1100" t="str">
            <v>HR</v>
          </cell>
          <cell r="J1100" t="str">
            <v>SECURITY</v>
          </cell>
          <cell r="K1100" t="str">
            <v>General Manager, Security</v>
          </cell>
          <cell r="L1100" t="str">
            <v>General Manager, Security</v>
          </cell>
          <cell r="M1100" t="str">
            <v>CHIGBO ENENMO</v>
          </cell>
          <cell r="N1100" t="str">
            <v>HR - SALARIES</v>
          </cell>
          <cell r="O1100" t="str">
            <v>AJILIMA- ISAAC, HAWA</v>
          </cell>
          <cell r="P1100" t="str">
            <v>TARI.AKHIBI@SHELL.COM</v>
          </cell>
          <cell r="Q1100" t="str">
            <v>OPEX</v>
          </cell>
          <cell r="R1100" t="str">
            <v>OPEX</v>
          </cell>
          <cell r="S1100" t="str">
            <v>SALARIES</v>
          </cell>
          <cell r="T1100" t="str">
            <v>N/A</v>
          </cell>
          <cell r="U1100" t="str">
            <v>N/A</v>
          </cell>
          <cell r="V1100" t="str">
            <v>C_OPSE_OIL_Z11</v>
          </cell>
          <cell r="W1100" t="str">
            <v>P231 Production Operations</v>
          </cell>
          <cell r="X1100" t="str">
            <v>S7000 Salaries and Wages</v>
          </cell>
          <cell r="Y1100" t="str">
            <v>A2110 Production Operations</v>
          </cell>
          <cell r="AB1100">
            <v>36245538.7681555</v>
          </cell>
          <cell r="AC1100">
            <v>738622.7838571918</v>
          </cell>
          <cell r="AD1100">
            <v>857460.61588393117</v>
          </cell>
        </row>
        <row r="1101">
          <cell r="A1101" t="str">
            <v>108999_sal</v>
          </cell>
          <cell r="B1101" t="str">
            <v>OVERHEAD TRAVEL &amp; HOTEL PROJECT &amp; TECHNO</v>
          </cell>
          <cell r="C1101">
            <v>540001</v>
          </cell>
          <cell r="D1101" t="str">
            <v>CORPORATE OPEX SALARIES</v>
          </cell>
          <cell r="E1101">
            <v>415004</v>
          </cell>
          <cell r="F1101">
            <v>4150</v>
          </cell>
          <cell r="G1101" t="str">
            <v>G&amp;A</v>
          </cell>
          <cell r="H1101" t="str">
            <v>BASE JV</v>
          </cell>
          <cell r="I1101" t="str">
            <v>HR</v>
          </cell>
          <cell r="J1101" t="str">
            <v>LEGAL</v>
          </cell>
          <cell r="K1101" t="str">
            <v>HoL Nigeria / Company Secretary</v>
          </cell>
          <cell r="L1101" t="str">
            <v>Managing Counsel HSSE, Lands &amp;</v>
          </cell>
          <cell r="M1101" t="str">
            <v>CHIGBO ENENMO</v>
          </cell>
          <cell r="N1101" t="str">
            <v>HR - SALARIES</v>
          </cell>
          <cell r="O1101" t="str">
            <v>AJILIMA- ISAAC, HAWA</v>
          </cell>
          <cell r="P1101" t="str">
            <v>TARI.AKHIBI@SHELL.COM</v>
          </cell>
          <cell r="Q1101" t="str">
            <v>OPEX</v>
          </cell>
          <cell r="R1101" t="str">
            <v>OPEX</v>
          </cell>
          <cell r="S1101" t="str">
            <v>SALARIES</v>
          </cell>
          <cell r="T1101" t="str">
            <v>N/A</v>
          </cell>
          <cell r="U1101" t="str">
            <v>N/A</v>
          </cell>
          <cell r="V1101" t="str">
            <v>C_OPSE_OIL_Z11</v>
          </cell>
          <cell r="W1101" t="str">
            <v>P235 Direct Management</v>
          </cell>
          <cell r="X1101" t="str">
            <v>S7000 Salaries and Wages</v>
          </cell>
          <cell r="Y1101" t="str">
            <v>A2170 Direct Mngt and Overheads</v>
          </cell>
          <cell r="AB1101">
            <v>255223079.03146741</v>
          </cell>
          <cell r="AC1101">
            <v>0</v>
          </cell>
          <cell r="AD1101">
            <v>836796.98043104063</v>
          </cell>
        </row>
        <row r="1102">
          <cell r="A1102" t="str">
            <v>109402_sal</v>
          </cell>
          <cell r="B1102" t="str">
            <v>PT FIN WELLS/EXPLORATION OVERHEADS</v>
          </cell>
          <cell r="C1102">
            <v>540001</v>
          </cell>
          <cell r="D1102" t="str">
            <v>CORPORATE OPEX SALARIES</v>
          </cell>
          <cell r="E1102">
            <v>415004</v>
          </cell>
          <cell r="F1102">
            <v>4150</v>
          </cell>
          <cell r="G1102" t="str">
            <v>G&amp;A</v>
          </cell>
          <cell r="H1102" t="str">
            <v>BASE JV</v>
          </cell>
          <cell r="I1102" t="str">
            <v>HR</v>
          </cell>
          <cell r="J1102" t="str">
            <v>WELLS</v>
          </cell>
          <cell r="K1102" t="str">
            <v>GM Wells Ops SPDC</v>
          </cell>
          <cell r="L1102" t="str">
            <v>Well Engineering Manager</v>
          </cell>
          <cell r="M1102" t="str">
            <v>CHIGBO ENENMO</v>
          </cell>
          <cell r="N1102" t="str">
            <v>HR - SALARIES</v>
          </cell>
          <cell r="O1102" t="str">
            <v>AJILIMA- ISAAC, HAWA</v>
          </cell>
          <cell r="P1102" t="str">
            <v>TARI.AKHIBI@SHELL.COM</v>
          </cell>
          <cell r="Q1102" t="str">
            <v>OPEX</v>
          </cell>
          <cell r="R1102" t="str">
            <v>OPEX</v>
          </cell>
          <cell r="S1102" t="str">
            <v>SALARIES</v>
          </cell>
          <cell r="T1102" t="str">
            <v>N/A</v>
          </cell>
          <cell r="U1102" t="str">
            <v>N/A</v>
          </cell>
          <cell r="V1102" t="str">
            <v>C_OPSE_OIL_Z11</v>
          </cell>
          <cell r="W1102" t="str">
            <v>P236.06 Finance and Taxation</v>
          </cell>
          <cell r="X1102" t="str">
            <v>S7000 Salaries and Wages</v>
          </cell>
          <cell r="Y1102" t="str">
            <v>A2340 Overhead</v>
          </cell>
          <cell r="AB1102">
            <v>329238410.24768746</v>
          </cell>
          <cell r="AC1102">
            <v>0</v>
          </cell>
          <cell r="AD1102">
            <v>1079470.1975334014</v>
          </cell>
        </row>
        <row r="1103">
          <cell r="A1103" t="str">
            <v>C.NG.AFS.DL.17.016.1201</v>
          </cell>
          <cell r="B1103" t="str">
            <v>EA FOD PHASE 1-FACILITIES</v>
          </cell>
          <cell r="C1103" t="str">
            <v>C.NG.AFS.DL.17.016.1201</v>
          </cell>
          <cell r="D1103" t="str">
            <v>EA FOD PHASE 1-FACILITIES</v>
          </cell>
          <cell r="E1103">
            <v>13203</v>
          </cell>
          <cell r="F1103">
            <v>132</v>
          </cell>
          <cell r="G1103" t="str">
            <v>OF-E&amp;M</v>
          </cell>
          <cell r="H1103" t="str">
            <v>PROJECT FINANCE</v>
          </cell>
          <cell r="I1103" t="str">
            <v>P&amp;T</v>
          </cell>
          <cell r="J1103" t="str">
            <v>GM Nigeria, Operated</v>
          </cell>
          <cell r="K1103" t="str">
            <v>GM Nigeria, Operated</v>
          </cell>
          <cell r="L1103" t="str">
            <v xml:space="preserve">Project Manager, Matrix, Major Pipelines, H Block &amp; Corp Civil </v>
          </cell>
          <cell r="M1103" t="str">
            <v>MOJEED OKUNADE</v>
          </cell>
          <cell r="N1103" t="str">
            <v>MAJOR PROJECTS</v>
          </cell>
          <cell r="O1103" t="str">
            <v>EBEM, MARCEL</v>
          </cell>
          <cell r="P1103" t="str">
            <v>UCHE.NWABUOKU@SHELL.COM</v>
          </cell>
          <cell r="Q1103" t="str">
            <v>CAPEX</v>
          </cell>
          <cell r="R1103" t="str">
            <v>CAPEX</v>
          </cell>
          <cell r="S1103" t="str">
            <v>NON SAL</v>
          </cell>
          <cell r="T1103" t="str">
            <v>N/A</v>
          </cell>
          <cell r="U1103" t="str">
            <v>N/A</v>
          </cell>
          <cell r="V1103" t="str">
            <v>C_EA_OFS</v>
          </cell>
          <cell r="AB1103">
            <v>170800000</v>
          </cell>
          <cell r="AC1103">
            <v>1680000</v>
          </cell>
          <cell r="AD1103">
            <v>2240000</v>
          </cell>
        </row>
        <row r="1104">
          <cell r="A1104" t="str">
            <v>C.NG.AFS.DN.17.022.9410</v>
          </cell>
          <cell r="B1104" t="str">
            <v>FORCADOS YOKRI NAG DRILLING</v>
          </cell>
          <cell r="C1104" t="str">
            <v>C.NG.AFS.DN.17.007.9410</v>
          </cell>
          <cell r="D1104" t="str">
            <v>FORCADOS YOKRI NAG DRILLING</v>
          </cell>
          <cell r="E1104">
            <v>13102</v>
          </cell>
          <cell r="F1104">
            <v>131</v>
          </cell>
          <cell r="G1104" t="str">
            <v>GAS</v>
          </cell>
          <cell r="H1104" t="str">
            <v>PROJECT FINANCE</v>
          </cell>
          <cell r="I1104" t="str">
            <v>P&amp;T</v>
          </cell>
          <cell r="J1104" t="str">
            <v>WELLS</v>
          </cell>
          <cell r="K1104" t="str">
            <v>GM Wells Ops SPDC</v>
          </cell>
          <cell r="L1104" t="str">
            <v>Well Operations Manager, Swamp/Offshore</v>
          </cell>
          <cell r="M1104" t="str">
            <v>MOJEED OKUNADE</v>
          </cell>
          <cell r="N1104" t="str">
            <v>WELLS</v>
          </cell>
          <cell r="O1104" t="str">
            <v>AUDU-USMAN, ISAAC</v>
          </cell>
          <cell r="P1104" t="str">
            <v>FRED.TIMIBITEI@SHELL.COM</v>
          </cell>
          <cell r="Q1104" t="str">
            <v>CAPEX</v>
          </cell>
          <cell r="R1104" t="str">
            <v>CAPEX</v>
          </cell>
          <cell r="V1104" t="str">
            <v>D_FORC_WS1_G01</v>
          </cell>
          <cell r="AB1104">
            <v>8281305069.1590633</v>
          </cell>
          <cell r="AC1104">
            <v>34042775.546400502</v>
          </cell>
          <cell r="AD1104">
            <v>61194595.445282683</v>
          </cell>
        </row>
        <row r="1105">
          <cell r="A1105" t="str">
            <v>C.NG.AFS.DN.17.022.9411</v>
          </cell>
          <cell r="B1105" t="str">
            <v>FORCADOS YOKRI NAG COMPLETION</v>
          </cell>
          <cell r="C1105" t="str">
            <v>C.NG.AFS.DN.17.007.9411</v>
          </cell>
          <cell r="D1105" t="str">
            <v>FORCADOS YOKRI NAG COMPLETION</v>
          </cell>
          <cell r="E1105">
            <v>13104</v>
          </cell>
          <cell r="F1105">
            <v>131</v>
          </cell>
          <cell r="G1105" t="str">
            <v>GAS</v>
          </cell>
          <cell r="H1105" t="str">
            <v>PROJECT FINANCE</v>
          </cell>
          <cell r="I1105" t="str">
            <v>P&amp;T</v>
          </cell>
          <cell r="J1105" t="str">
            <v>WELLS</v>
          </cell>
          <cell r="K1105" t="str">
            <v>GM Wells Ops SPDC</v>
          </cell>
          <cell r="L1105" t="str">
            <v>Well Engineering Manager (CWI)</v>
          </cell>
          <cell r="M1105" t="str">
            <v>MOJEED OKUNADE</v>
          </cell>
          <cell r="N1105" t="str">
            <v>WELLS</v>
          </cell>
          <cell r="O1105" t="str">
            <v>AUDU-USMAN, ISAAC</v>
          </cell>
          <cell r="P1105" t="str">
            <v>FRED.TIMIBITEI@SHELL.COM</v>
          </cell>
          <cell r="Q1105" t="str">
            <v>CAPEX</v>
          </cell>
          <cell r="R1105" t="str">
            <v>CAPEX</v>
          </cell>
          <cell r="V1105" t="str">
            <v>D_FORC_WS1_G01</v>
          </cell>
          <cell r="AB1105">
            <v>2692258761.0354714</v>
          </cell>
          <cell r="AC1105">
            <v>11578326.283518005</v>
          </cell>
          <cell r="AD1105">
            <v>20405404.188552339</v>
          </cell>
        </row>
        <row r="1106">
          <cell r="A1106" t="str">
            <v>C.NG.AFS.OR.17.001.A160</v>
          </cell>
          <cell r="B1106" t="str">
            <v>RIG MOB/DEMOB &amp; START-UP - AF</v>
          </cell>
          <cell r="C1106" t="str">
            <v>C.NG.AFS.OR.17.001.A160</v>
          </cell>
          <cell r="D1106" t="str">
            <v>RIG MOB/DEMOB &amp; START-UP - AF</v>
          </cell>
          <cell r="E1106">
            <v>13003</v>
          </cell>
          <cell r="F1106">
            <v>130</v>
          </cell>
          <cell r="G1106" t="str">
            <v>PE</v>
          </cell>
          <cell r="H1106" t="str">
            <v>PROJECT FINANCE</v>
          </cell>
          <cell r="I1106" t="str">
            <v>P&amp;T</v>
          </cell>
          <cell r="J1106" t="str">
            <v>WELLS</v>
          </cell>
          <cell r="K1106" t="str">
            <v>GM Wells Ops SPDC</v>
          </cell>
          <cell r="L1106" t="str">
            <v>Well Operations Manager, Swamp/Offshore</v>
          </cell>
          <cell r="M1106" t="str">
            <v>MOJEED OKUNADE</v>
          </cell>
          <cell r="N1106" t="str">
            <v>WELLS</v>
          </cell>
          <cell r="O1106" t="str">
            <v>AUDU-USMAN, ISAAC</v>
          </cell>
          <cell r="P1106" t="str">
            <v>FRED.TIMIBITEI@SHELL.COM</v>
          </cell>
          <cell r="Q1106" t="str">
            <v>CAPEX</v>
          </cell>
          <cell r="R1106" t="str">
            <v>CAPEX</v>
          </cell>
          <cell r="V1106" t="str">
            <v>C_EA_FLDX_Z01</v>
          </cell>
          <cell r="AB1106">
            <v>644312500</v>
          </cell>
          <cell r="AC1106">
            <v>6337500</v>
          </cell>
          <cell r="AD1106">
            <v>8450000</v>
          </cell>
        </row>
        <row r="1107">
          <cell r="A1107" t="str">
            <v>C.NG.AGS.DG.08.101.1238</v>
          </cell>
          <cell r="B1107" t="str">
            <v>AG SOLUTION OTUMARA-PMT</v>
          </cell>
          <cell r="C1107" t="str">
            <v>C.NG.AGS.DG.08.101.1238</v>
          </cell>
          <cell r="D1107" t="str">
            <v>AG SOLUTION OTUMARA-PMT</v>
          </cell>
          <cell r="E1107">
            <v>415004</v>
          </cell>
          <cell r="F1107">
            <v>4150</v>
          </cell>
          <cell r="G1107" t="str">
            <v>GAS</v>
          </cell>
          <cell r="H1107" t="str">
            <v>DOMGAS/IPP</v>
          </cell>
          <cell r="I1107" t="str">
            <v>P&amp;T</v>
          </cell>
          <cell r="J1107" t="str">
            <v>GM Nigeria, Operated</v>
          </cell>
          <cell r="K1107" t="str">
            <v>GM Nigeria, Operated</v>
          </cell>
          <cell r="L1107" t="str">
            <v>Project Manager, DOMGAS &amp; FYIP</v>
          </cell>
          <cell r="M1107" t="str">
            <v>MOJEED OKUNADE</v>
          </cell>
          <cell r="N1107" t="str">
            <v>MAJOR PROJECTS</v>
          </cell>
          <cell r="O1107" t="str">
            <v>AJALA, OLUFEMI</v>
          </cell>
          <cell r="P1107" t="str">
            <v>SHOLA.OMOTINUGBON@SHELL.COM</v>
          </cell>
          <cell r="Q1107" t="str">
            <v>CAPEX</v>
          </cell>
          <cell r="R1107" t="str">
            <v>CAPEX</v>
          </cell>
          <cell r="S1107" t="str">
            <v>NON SAL</v>
          </cell>
          <cell r="T1107" t="str">
            <v>N/A</v>
          </cell>
          <cell r="U1107" t="str">
            <v>N/A</v>
          </cell>
          <cell r="V1107" t="str">
            <v>C_OTUM_AGS1_PMT</v>
          </cell>
          <cell r="AB1107">
            <v>22875000</v>
          </cell>
          <cell r="AC1107">
            <v>225000</v>
          </cell>
          <cell r="AD1107">
            <v>300000</v>
          </cell>
        </row>
        <row r="1108">
          <cell r="A1108" t="str">
            <v>109417_Sal</v>
          </cell>
          <cell r="B1108" t="str">
            <v>EXPAT SALARIES</v>
          </cell>
          <cell r="C1108">
            <v>540001</v>
          </cell>
          <cell r="D1108" t="str">
            <v>CORPORATE OPEX SALARIES</v>
          </cell>
          <cell r="E1108">
            <v>415004</v>
          </cell>
          <cell r="F1108">
            <v>4150</v>
          </cell>
          <cell r="G1108" t="str">
            <v>G&amp;A</v>
          </cell>
          <cell r="H1108" t="str">
            <v>BASE JV</v>
          </cell>
          <cell r="I1108" t="str">
            <v>HR</v>
          </cell>
          <cell r="J1108" t="str">
            <v>HR</v>
          </cell>
          <cell r="K1108" t="str">
            <v>HR Manager Nigeria</v>
          </cell>
          <cell r="L1108" t="str">
            <v>HR Manager Nigeria</v>
          </cell>
          <cell r="M1108" t="str">
            <v>CHIGBO ENENMO</v>
          </cell>
          <cell r="N1108" t="str">
            <v>HR - SALARIES</v>
          </cell>
          <cell r="O1108" t="str">
            <v>AJILIMA- ISAAC, HAWA</v>
          </cell>
          <cell r="P1108" t="str">
            <v>TARI.AKHIBI@SHELL.COM</v>
          </cell>
          <cell r="Q1108" t="str">
            <v>OPEX</v>
          </cell>
          <cell r="R1108" t="str">
            <v>OPEX</v>
          </cell>
          <cell r="S1108" t="str">
            <v>SALARIES</v>
          </cell>
          <cell r="T1108" t="str">
            <v>N/A</v>
          </cell>
          <cell r="U1108" t="str">
            <v>N/A</v>
          </cell>
          <cell r="V1108" t="str">
            <v>N/A</v>
          </cell>
          <cell r="W1108" t="str">
            <v>P236.04 HR</v>
          </cell>
          <cell r="X1108" t="str">
            <v>S7000 Salaries and Wages</v>
          </cell>
          <cell r="Y1108" t="str">
            <v>A2340 Overhead</v>
          </cell>
          <cell r="AB1108">
            <v>0</v>
          </cell>
          <cell r="AC1108">
            <v>0</v>
          </cell>
          <cell r="AD1108">
            <v>0</v>
          </cell>
        </row>
        <row r="1109">
          <cell r="A1109" t="str">
            <v>C.NG.ANO.DG.17.001</v>
          </cell>
          <cell r="B1109" t="str">
            <v>ASSA NORTH / OHAJI SOUTH- DOMGAS PROJECT</v>
          </cell>
          <cell r="C1109" t="str">
            <v>P.NG.ANO.DG.15.001</v>
          </cell>
          <cell r="D1109" t="str">
            <v>ASSA NORTH / OHAJI SOUTH DOMGAS PROJECT</v>
          </cell>
          <cell r="E1109">
            <v>13303</v>
          </cell>
          <cell r="F1109">
            <v>133</v>
          </cell>
          <cell r="G1109" t="str">
            <v>AN-OS</v>
          </cell>
          <cell r="H1109" t="str">
            <v>DOMGAS/IPP</v>
          </cell>
          <cell r="I1109" t="str">
            <v>P&amp;T</v>
          </cell>
          <cell r="J1109" t="str">
            <v>GM Nigeria, Operated</v>
          </cell>
          <cell r="K1109" t="str">
            <v>GM Nigeria, Operated</v>
          </cell>
          <cell r="L1109" t="str">
            <v>Project Manager ASSA North</v>
          </cell>
          <cell r="M1109" t="str">
            <v>MOJEED OKUNADE</v>
          </cell>
          <cell r="N1109" t="str">
            <v>MAJOR PROJECTS</v>
          </cell>
          <cell r="O1109" t="str">
            <v>AJALA, OLUFEMI</v>
          </cell>
          <cell r="P1109" t="str">
            <v>GODIAN.EHIRIM@SHELL.COM</v>
          </cell>
          <cell r="Q1109" t="str">
            <v>CAPEX</v>
          </cell>
          <cell r="R1109" t="str">
            <v>CAPEX</v>
          </cell>
          <cell r="S1109" t="str">
            <v>NON SAL</v>
          </cell>
          <cell r="T1109" t="str">
            <v>N/A</v>
          </cell>
          <cell r="U1109" t="str">
            <v>N/A</v>
          </cell>
          <cell r="V1109" t="str">
            <v>C_ASSN_Domgas</v>
          </cell>
          <cell r="AB1109">
            <v>10425510000</v>
          </cell>
          <cell r="AC1109">
            <v>79758000</v>
          </cell>
          <cell r="AD1109">
            <v>113940000</v>
          </cell>
        </row>
        <row r="1110">
          <cell r="A1110" t="str">
            <v>C.NG.ANO.DN.17.001.9410</v>
          </cell>
          <cell r="B1110" t="str">
            <v>ASSNH40W01 DRILLING</v>
          </cell>
          <cell r="C1110" t="str">
            <v>C.NG.PAE.DN.17.001.9410</v>
          </cell>
          <cell r="D1110" t="str">
            <v>ASSNH40W01 DRILLING</v>
          </cell>
          <cell r="E1110">
            <v>13102</v>
          </cell>
          <cell r="F1110">
            <v>131</v>
          </cell>
          <cell r="G1110" t="str">
            <v>GAS</v>
          </cell>
          <cell r="H1110" t="str">
            <v>DOMGAS/IPP</v>
          </cell>
          <cell r="I1110" t="str">
            <v>P&amp;T</v>
          </cell>
          <cell r="J1110" t="str">
            <v>WELLS</v>
          </cell>
          <cell r="K1110" t="str">
            <v>GM Wells Ops SPDC</v>
          </cell>
          <cell r="L1110" t="str">
            <v>Well Operations Manager, Land/ D&amp;R/BOM</v>
          </cell>
          <cell r="M1110" t="str">
            <v>MOJEED OKUNADE</v>
          </cell>
          <cell r="N1110" t="str">
            <v>WELLS</v>
          </cell>
          <cell r="O1110" t="str">
            <v>AUDU-USMAN, ISAAC</v>
          </cell>
          <cell r="P1110" t="str">
            <v>FRED.TIMIBITEI@SHELL.COM</v>
          </cell>
          <cell r="Q1110" t="str">
            <v>CAPEX</v>
          </cell>
          <cell r="R1110" t="str">
            <v>CAPEX</v>
          </cell>
          <cell r="V1110" t="str">
            <v>D_ASSN_EL2_G30</v>
          </cell>
          <cell r="AB1110">
            <v>1430351004.7563798</v>
          </cell>
          <cell r="AC1110">
            <v>6561685.65248744</v>
          </cell>
          <cell r="AD1110">
            <v>11251361.077918194</v>
          </cell>
        </row>
        <row r="1111">
          <cell r="A1111" t="str">
            <v>C.NG.ANO.DN.17.001.9411</v>
          </cell>
          <cell r="B1111" t="str">
            <v>ASSNH40W01 COMPLETION</v>
          </cell>
          <cell r="C1111" t="str">
            <v>C.NG.PAE.DN.17.001.9411</v>
          </cell>
          <cell r="D1111" t="str">
            <v>ASSNH40W01 COMPLETION</v>
          </cell>
          <cell r="E1111">
            <v>13104</v>
          </cell>
          <cell r="F1111">
            <v>131</v>
          </cell>
          <cell r="G1111" t="str">
            <v>GAS</v>
          </cell>
          <cell r="H1111" t="str">
            <v>DOMGAS/IPP</v>
          </cell>
          <cell r="I1111" t="str">
            <v>P&amp;T</v>
          </cell>
          <cell r="J1111" t="str">
            <v>WELLS</v>
          </cell>
          <cell r="K1111" t="str">
            <v>GM Wells Ops SPDC</v>
          </cell>
          <cell r="L1111" t="str">
            <v>Well Engineering Manager (CWI)</v>
          </cell>
          <cell r="M1111" t="str">
            <v>MOJEED OKUNADE</v>
          </cell>
          <cell r="N1111" t="str">
            <v>WELLS</v>
          </cell>
          <cell r="O1111" t="str">
            <v>AUDU-USMAN, ISAAC</v>
          </cell>
          <cell r="P1111" t="str">
            <v>FRED.TIMIBITEI@SHELL.COM</v>
          </cell>
          <cell r="Q1111" t="str">
            <v>CAPEX</v>
          </cell>
          <cell r="R1111" t="str">
            <v>CAPEX</v>
          </cell>
          <cell r="V1111" t="str">
            <v>D_ASSN_EL2_G30</v>
          </cell>
          <cell r="AB1111">
            <v>552768069.67751074</v>
          </cell>
          <cell r="AC1111">
            <v>2655703.6294569881</v>
          </cell>
          <cell r="AD1111">
            <v>4468057.9562684987</v>
          </cell>
        </row>
        <row r="1112">
          <cell r="A1112" t="str">
            <v>C.NG.ANO.DN.17.002.9410</v>
          </cell>
          <cell r="B1112" t="str">
            <v>ASSNH40W02 DRILLING</v>
          </cell>
          <cell r="C1112" t="str">
            <v>C.NG.PAE.DN.17.002.9410</v>
          </cell>
          <cell r="D1112" t="str">
            <v>ASSNH40W02 DRILLING</v>
          </cell>
          <cell r="E1112">
            <v>13102</v>
          </cell>
          <cell r="F1112">
            <v>131</v>
          </cell>
          <cell r="G1112" t="str">
            <v>GAS</v>
          </cell>
          <cell r="H1112" t="str">
            <v>DOMGAS/IPP</v>
          </cell>
          <cell r="I1112" t="str">
            <v>P&amp;T</v>
          </cell>
          <cell r="J1112" t="str">
            <v>WELLS</v>
          </cell>
          <cell r="K1112" t="str">
            <v>GM Wells Ops SPDC</v>
          </cell>
          <cell r="L1112" t="str">
            <v>Well Operations Manager, Land/ D&amp;R/BOM</v>
          </cell>
          <cell r="M1112" t="str">
            <v>MOJEED OKUNADE</v>
          </cell>
          <cell r="N1112" t="str">
            <v>WELLS</v>
          </cell>
          <cell r="O1112" t="str">
            <v>AUDU-USMAN, ISAAC</v>
          </cell>
          <cell r="P1112" t="str">
            <v>FRED.TIMIBITEI@SHELL.COM</v>
          </cell>
          <cell r="Q1112" t="str">
            <v>CAPEX</v>
          </cell>
          <cell r="R1112" t="str">
            <v>CAPEX</v>
          </cell>
          <cell r="V1112" t="str">
            <v>D_ASSN_EL2_G30</v>
          </cell>
          <cell r="AB1112">
            <v>908305073.4508599</v>
          </cell>
          <cell r="AC1112">
            <v>4121776.1266266014</v>
          </cell>
          <cell r="AD1112">
            <v>7099825.5477769617</v>
          </cell>
        </row>
        <row r="1113">
          <cell r="A1113" t="str">
            <v>C.NG.ANO.DN.17.002.9411</v>
          </cell>
          <cell r="B1113" t="str">
            <v>ASSNH40W02 COMPLETION</v>
          </cell>
          <cell r="C1113" t="str">
            <v>C.NG.PAE.DN.17.002.9411</v>
          </cell>
          <cell r="D1113" t="str">
            <v>ASSNH40W02 COMPLETION</v>
          </cell>
          <cell r="E1113">
            <v>13104</v>
          </cell>
          <cell r="F1113">
            <v>131</v>
          </cell>
          <cell r="G1113" t="str">
            <v>GAS</v>
          </cell>
          <cell r="H1113" t="str">
            <v>DOMGAS/IPP</v>
          </cell>
          <cell r="I1113" t="str">
            <v>P&amp;T</v>
          </cell>
          <cell r="J1113" t="str">
            <v>WELLS</v>
          </cell>
          <cell r="K1113" t="str">
            <v>GM Wells Ops SPDC</v>
          </cell>
          <cell r="L1113" t="str">
            <v>Well Engineering Manager (CWI)</v>
          </cell>
          <cell r="M1113" t="str">
            <v>MOJEED OKUNADE</v>
          </cell>
          <cell r="N1113" t="str">
            <v>WELLS</v>
          </cell>
          <cell r="O1113" t="str">
            <v>AUDU-USMAN, ISAAC</v>
          </cell>
          <cell r="P1113" t="str">
            <v>FRED.TIMIBITEI@SHELL.COM</v>
          </cell>
          <cell r="Q1113" t="str">
            <v>CAPEX</v>
          </cell>
          <cell r="R1113" t="str">
            <v>CAPEX</v>
          </cell>
          <cell r="V1113" t="str">
            <v>D_ASSN_EL2_G30</v>
          </cell>
          <cell r="AB1113">
            <v>552282819.76460218</v>
          </cell>
          <cell r="AC1113">
            <v>2651698.925408544</v>
          </cell>
          <cell r="AD1113">
            <v>4462462.2688990431</v>
          </cell>
        </row>
        <row r="1114">
          <cell r="A1114" t="str">
            <v>C.NG.ANO.DN.17.003.9401</v>
          </cell>
          <cell r="B1114" t="str">
            <v>ASSNH10W01  LOCATION PREPARATION</v>
          </cell>
          <cell r="C1114" t="str">
            <v>New_ASSNH10W01  LOCATION PREPARATION</v>
          </cell>
          <cell r="D1114" t="str">
            <v>ASSNH10W01  LOCATION PREPARATION</v>
          </cell>
          <cell r="E1114">
            <v>13101</v>
          </cell>
          <cell r="F1114">
            <v>131</v>
          </cell>
          <cell r="G1114" t="str">
            <v>GAS</v>
          </cell>
          <cell r="H1114" t="str">
            <v>DOMGAS/IPP</v>
          </cell>
          <cell r="I1114" t="str">
            <v>P&amp;T</v>
          </cell>
          <cell r="J1114" t="str">
            <v>WELLS</v>
          </cell>
          <cell r="K1114" t="str">
            <v>GM Wells Ops SPDC</v>
          </cell>
          <cell r="L1114" t="str">
            <v>Well Operations Manager, Land/ D&amp;R/BOM</v>
          </cell>
          <cell r="M1114" t="str">
            <v>MOJEED OKUNADE</v>
          </cell>
          <cell r="N1114" t="str">
            <v>WELLS</v>
          </cell>
          <cell r="O1114" t="str">
            <v>AUDU-USMAN, ISAAC</v>
          </cell>
          <cell r="P1114" t="str">
            <v>B.ORABUEZE@SHELL.COM</v>
          </cell>
          <cell r="Q1114" t="str">
            <v>CAPEX</v>
          </cell>
          <cell r="R1114" t="str">
            <v>CAPEX</v>
          </cell>
          <cell r="V1114" t="str">
            <v>D_ASSN_EL2_G30</v>
          </cell>
          <cell r="AB1114">
            <v>211830447.59811547</v>
          </cell>
          <cell r="AC1114">
            <v>405473.94230126083</v>
          </cell>
          <cell r="AD1114">
            <v>1100000</v>
          </cell>
        </row>
        <row r="1115">
          <cell r="A1115" t="str">
            <v>C.NG.ANO.DN.17.003.9410</v>
          </cell>
          <cell r="B1115" t="str">
            <v>ASSNH10W01  DRILLING</v>
          </cell>
          <cell r="C1115" t="str">
            <v>New_ASSNH10W01  DRILLING_9410</v>
          </cell>
          <cell r="D1115" t="str">
            <v>ASSNH10W01  DRILLING</v>
          </cell>
          <cell r="E1115">
            <v>13102</v>
          </cell>
          <cell r="F1115">
            <v>131</v>
          </cell>
          <cell r="G1115" t="str">
            <v>GAS</v>
          </cell>
          <cell r="H1115" t="str">
            <v>DOMGAS/IPP</v>
          </cell>
          <cell r="I1115" t="str">
            <v>P&amp;T</v>
          </cell>
          <cell r="J1115" t="str">
            <v>WELLS</v>
          </cell>
          <cell r="K1115" t="str">
            <v>GM Wells Ops SPDC</v>
          </cell>
          <cell r="L1115" t="str">
            <v>Well Operations Manager, Land/ D&amp;R/BOM</v>
          </cell>
          <cell r="M1115" t="str">
            <v>MOJEED OKUNADE</v>
          </cell>
          <cell r="N1115" t="str">
            <v>WELLS</v>
          </cell>
          <cell r="O1115" t="str">
            <v>AUDU-USMAN, ISAAC</v>
          </cell>
          <cell r="P1115" t="str">
            <v>FRED.TIMIBITEI@SHELL.COM</v>
          </cell>
          <cell r="Q1115" t="str">
            <v>CAPEX</v>
          </cell>
          <cell r="R1115" t="str">
            <v>CAPEX</v>
          </cell>
          <cell r="V1115" t="str">
            <v>D_ASSN_EL2_G30</v>
          </cell>
          <cell r="AB1115">
            <v>1024878213.447511</v>
          </cell>
          <cell r="AC1115">
            <v>4640354.1280215168</v>
          </cell>
          <cell r="AD1115">
            <v>8000610.5655543394</v>
          </cell>
        </row>
        <row r="1116">
          <cell r="A1116" t="str">
            <v>C.NG.ANO.DN.17.004.9401</v>
          </cell>
          <cell r="B1116" t="str">
            <v>ASSNH10W02  LOCATION PREPARATION</v>
          </cell>
          <cell r="C1116" t="str">
            <v>New_ASSNH10W02  LOCATION PREPARATION</v>
          </cell>
          <cell r="D1116" t="str">
            <v>ASSNH10W02  LOCATION PREPARATION</v>
          </cell>
          <cell r="E1116">
            <v>13101</v>
          </cell>
          <cell r="F1116">
            <v>131</v>
          </cell>
          <cell r="G1116" t="str">
            <v>GAS</v>
          </cell>
          <cell r="H1116" t="str">
            <v>DOMGAS/IPP</v>
          </cell>
          <cell r="I1116" t="str">
            <v>P&amp;T</v>
          </cell>
          <cell r="J1116" t="str">
            <v>WELLS</v>
          </cell>
          <cell r="K1116" t="str">
            <v>GM Wells Ops SPDC</v>
          </cell>
          <cell r="L1116" t="str">
            <v>Well Operations Manager, Land/ D&amp;R/BOM</v>
          </cell>
          <cell r="M1116" t="str">
            <v>MOJEED OKUNADE</v>
          </cell>
          <cell r="N1116" t="str">
            <v>WELLS</v>
          </cell>
          <cell r="O1116" t="str">
            <v>AUDU-USMAN, ISAAC</v>
          </cell>
          <cell r="P1116" t="str">
            <v>B.ORABUEZE@SHELL.COM</v>
          </cell>
          <cell r="Q1116" t="str">
            <v>CAPEX</v>
          </cell>
          <cell r="R1116" t="str">
            <v>CAPEX</v>
          </cell>
          <cell r="V1116" t="str">
            <v>D_ASSN_EL2_G30</v>
          </cell>
          <cell r="AB1116">
            <v>211830447.59811547</v>
          </cell>
          <cell r="AC1116">
            <v>405473.94230126083</v>
          </cell>
          <cell r="AD1116">
            <v>1100000</v>
          </cell>
        </row>
        <row r="1117">
          <cell r="A1117" t="str">
            <v>C.NG.ANO.DN.17.005.9401</v>
          </cell>
          <cell r="B1117" t="str">
            <v>ASSNH10W03  LOCATION PREPARATION</v>
          </cell>
          <cell r="C1117" t="str">
            <v>New_ASSNH10W03  LOCATION PREPARATION</v>
          </cell>
          <cell r="D1117" t="str">
            <v>ASSNH10W03  LOCATION PREPARATION</v>
          </cell>
          <cell r="E1117">
            <v>13101</v>
          </cell>
          <cell r="F1117">
            <v>131</v>
          </cell>
          <cell r="G1117" t="str">
            <v>GAS</v>
          </cell>
          <cell r="H1117" t="str">
            <v>DOMGAS/IPP</v>
          </cell>
          <cell r="I1117" t="str">
            <v>P&amp;T</v>
          </cell>
          <cell r="J1117" t="str">
            <v>WELLS</v>
          </cell>
          <cell r="K1117" t="str">
            <v>GM Wells Ops SPDC</v>
          </cell>
          <cell r="L1117" t="str">
            <v>Well Operations Manager, Land/ D&amp;R/BOM</v>
          </cell>
          <cell r="M1117" t="str">
            <v>MOJEED OKUNADE</v>
          </cell>
          <cell r="N1117" t="str">
            <v>WELLS</v>
          </cell>
          <cell r="O1117" t="str">
            <v>AUDU-USMAN, ISAAC</v>
          </cell>
          <cell r="P1117" t="str">
            <v>B.ORABUEZE@SHELL.COM</v>
          </cell>
          <cell r="Q1117" t="str">
            <v>CAPEX</v>
          </cell>
          <cell r="R1117" t="str">
            <v>CAPEX</v>
          </cell>
          <cell r="V1117" t="str">
            <v>D_ASSN_EL2_G30</v>
          </cell>
          <cell r="AB1117">
            <v>211830447.59811547</v>
          </cell>
          <cell r="AC1117">
            <v>405473.94230126083</v>
          </cell>
          <cell r="AD1117">
            <v>1100000</v>
          </cell>
        </row>
        <row r="1118">
          <cell r="A1118" t="str">
            <v>C.NG.ANO.DN.17.006.9401</v>
          </cell>
          <cell r="B1118" t="str">
            <v>ASSNH10W04 LOCATION PREPARATION</v>
          </cell>
          <cell r="C1118" t="str">
            <v>New_ASSNH10W04 LOCATION PREPARATION</v>
          </cell>
          <cell r="D1118" t="str">
            <v>ASSNH10W04 LOCATION PREPARATION</v>
          </cell>
          <cell r="E1118">
            <v>13101</v>
          </cell>
          <cell r="F1118">
            <v>131</v>
          </cell>
          <cell r="G1118" t="str">
            <v>GAS</v>
          </cell>
          <cell r="H1118" t="str">
            <v>DOMGAS/IPP</v>
          </cell>
          <cell r="I1118" t="str">
            <v>P&amp;T</v>
          </cell>
          <cell r="J1118" t="str">
            <v>WELLS</v>
          </cell>
          <cell r="K1118" t="str">
            <v>GM Wells Ops SPDC</v>
          </cell>
          <cell r="L1118" t="str">
            <v>Well Operations Manager, Land/ D&amp;R/BOM</v>
          </cell>
          <cell r="M1118" t="str">
            <v>MOJEED OKUNADE</v>
          </cell>
          <cell r="N1118" t="str">
            <v>WELLS</v>
          </cell>
          <cell r="O1118" t="str">
            <v>AUDU-USMAN, ISAAC</v>
          </cell>
          <cell r="P1118" t="str">
            <v>B.ORABUEZE@SHELL.COM</v>
          </cell>
          <cell r="Q1118" t="str">
            <v>CAPEX</v>
          </cell>
          <cell r="R1118" t="str">
            <v>CAPEX</v>
          </cell>
          <cell r="V1118" t="str">
            <v>D_ASSN_EL2_G30</v>
          </cell>
          <cell r="AB1118">
            <v>211830447.59811547</v>
          </cell>
          <cell r="AC1118">
            <v>405473.94230126083</v>
          </cell>
          <cell r="AD1118">
            <v>1100000</v>
          </cell>
        </row>
        <row r="1119">
          <cell r="A1119" t="str">
            <v>C.NG.CMP.DF.15.001.1230</v>
          </cell>
          <cell r="B1119" t="str">
            <v>CRUDE OIL METERING:-CONSTRUCTION</v>
          </cell>
          <cell r="C1119" t="str">
            <v>C.NG.CMP.DF.15.001</v>
          </cell>
          <cell r="D1119" t="str">
            <v>CRUDE OIL METERING</v>
          </cell>
          <cell r="E1119">
            <v>13203</v>
          </cell>
          <cell r="F1119">
            <v>132</v>
          </cell>
          <cell r="G1119" t="str">
            <v>OF-E&amp;M</v>
          </cell>
          <cell r="H1119" t="str">
            <v>BASE JV</v>
          </cell>
          <cell r="I1119" t="str">
            <v>P&amp;T</v>
          </cell>
          <cell r="J1119" t="str">
            <v>GM Nigeria, Operated</v>
          </cell>
          <cell r="K1119" t="str">
            <v>GM Nigeria, Operated</v>
          </cell>
          <cell r="L1119" t="str">
            <v xml:space="preserve">Project Manager, Matrix, Major Pipelines, H Block &amp; Corp Civil </v>
          </cell>
          <cell r="M1119" t="str">
            <v>MOJEED OKUNADE</v>
          </cell>
          <cell r="N1119" t="str">
            <v>MAJOR PROJECTS</v>
          </cell>
          <cell r="O1119" t="str">
            <v>EBEM, MARCEL</v>
          </cell>
          <cell r="P1119" t="str">
            <v>OLUKOREDE.ODUWOLE@SHELL.COM</v>
          </cell>
          <cell r="Q1119" t="str">
            <v>CAPEX</v>
          </cell>
          <cell r="R1119" t="str">
            <v>CAPEX</v>
          </cell>
          <cell r="S1119" t="str">
            <v>NON SAL</v>
          </cell>
          <cell r="T1119" t="str">
            <v>N/A</v>
          </cell>
          <cell r="U1119" t="str">
            <v>N/A</v>
          </cell>
          <cell r="V1119" t="str">
            <v>C_SOKU_METERING_ES1_Z01</v>
          </cell>
          <cell r="AB1119">
            <v>524600000</v>
          </cell>
          <cell r="AC1119">
            <v>5160000</v>
          </cell>
          <cell r="AD1119">
            <v>6880000</v>
          </cell>
        </row>
        <row r="1120">
          <cell r="A1120" t="str">
            <v>C.NG.CMP.DF.15.001.AC03</v>
          </cell>
          <cell r="B1120" t="str">
            <v>CRUDE OIL METERING:-PMT</v>
          </cell>
          <cell r="C1120" t="str">
            <v>C.NG.CMP.DF.15.001.AC03</v>
          </cell>
          <cell r="D1120" t="str">
            <v>CRUDE OIL METERING</v>
          </cell>
          <cell r="E1120">
            <v>415004</v>
          </cell>
          <cell r="F1120">
            <v>4150</v>
          </cell>
          <cell r="G1120" t="str">
            <v>OF-E&amp;M</v>
          </cell>
          <cell r="H1120" t="str">
            <v>BASE JV</v>
          </cell>
          <cell r="I1120" t="str">
            <v>P&amp;T</v>
          </cell>
          <cell r="J1120" t="str">
            <v>GM Nigeria, Operated</v>
          </cell>
          <cell r="K1120" t="str">
            <v>GM Nigeria, Operated</v>
          </cell>
          <cell r="L1120" t="str">
            <v xml:space="preserve">Project Manager, Matrix, Major Pipelines, H Block &amp; Corp Civil </v>
          </cell>
          <cell r="M1120" t="str">
            <v>MOJEED OKUNADE</v>
          </cell>
          <cell r="N1120" t="str">
            <v>MAJOR PROJECTS</v>
          </cell>
          <cell r="O1120" t="str">
            <v>EBEM, MARCEL</v>
          </cell>
          <cell r="P1120" t="str">
            <v>OLUKOREDE.ODUWOLE@SHELL.COM</v>
          </cell>
          <cell r="Q1120" t="str">
            <v>CAPEX</v>
          </cell>
          <cell r="R1120" t="str">
            <v>CAPEX</v>
          </cell>
          <cell r="S1120" t="str">
            <v>NON SAL</v>
          </cell>
          <cell r="T1120" t="str">
            <v>N/A</v>
          </cell>
          <cell r="U1120" t="str">
            <v>N/A</v>
          </cell>
          <cell r="V1120" t="str">
            <v>C_METERING_PMT_ES1_Z01</v>
          </cell>
          <cell r="AB1120">
            <v>60237500</v>
          </cell>
          <cell r="AC1120">
            <v>592500</v>
          </cell>
          <cell r="AD1120">
            <v>790000</v>
          </cell>
        </row>
        <row r="1121">
          <cell r="A1121" t="str">
            <v>C.NG.DEV.OU.18.001.2020</v>
          </cell>
          <cell r="B1121" t="str">
            <v>DEVELOPMENT COMPUTER HARDWARE PURCHASE</v>
          </cell>
          <cell r="C1121" t="str">
            <v>C.NG.DEV.OU.18.001</v>
          </cell>
          <cell r="D1121" t="str">
            <v>DEVELOPMENT COMPUTER HARDWARE PURCHASE</v>
          </cell>
          <cell r="E1121">
            <v>14006</v>
          </cell>
          <cell r="F1121">
            <v>140</v>
          </cell>
          <cell r="G1121" t="str">
            <v>OF-E&amp;M</v>
          </cell>
          <cell r="H1121" t="str">
            <v>BASE JV</v>
          </cell>
          <cell r="I1121" t="str">
            <v>DEVELOPMENT</v>
          </cell>
          <cell r="J1121" t="str">
            <v>DEVELOPMENT</v>
          </cell>
          <cell r="K1121" t="str">
            <v>Manager, Geosolutions &amp; Onshore Studies</v>
          </cell>
          <cell r="L1121" t="str">
            <v>Chief Geophysicist</v>
          </cell>
          <cell r="M1121" t="str">
            <v>MOJEED OKUNADE</v>
          </cell>
          <cell r="N1121" t="str">
            <v>DEVELOPMENT</v>
          </cell>
          <cell r="O1121" t="str">
            <v>ENONCHE, VANESSA</v>
          </cell>
          <cell r="P1121" t="str">
            <v>RAZAQ.TAJUDEEN@SHELL.COM</v>
          </cell>
          <cell r="Q1121" t="str">
            <v>CAPEX</v>
          </cell>
          <cell r="R1121" t="str">
            <v>CAPEX</v>
          </cell>
          <cell r="V1121" t="str">
            <v>C_NOGI_CCC_Z44</v>
          </cell>
          <cell r="AB1121">
            <v>41937500</v>
          </cell>
          <cell r="AC1121">
            <v>412500</v>
          </cell>
          <cell r="AD1121">
            <v>550000</v>
          </cell>
        </row>
        <row r="1122">
          <cell r="A1122" t="str">
            <v>C.NG.DGM.DF.18.001</v>
          </cell>
          <cell r="B1122" t="str">
            <v>DOMGAS METERING</v>
          </cell>
          <cell r="C1122" t="str">
            <v>C.NG.DGM.DF.18.001</v>
          </cell>
          <cell r="D1122" t="str">
            <v>DOMGAS METERING</v>
          </cell>
          <cell r="E1122">
            <v>13303</v>
          </cell>
          <cell r="F1122">
            <v>133</v>
          </cell>
          <cell r="G1122" t="str">
            <v>GAS</v>
          </cell>
          <cell r="H1122" t="str">
            <v>DOMGAS/IPP</v>
          </cell>
          <cell r="I1122" t="str">
            <v>P&amp;T</v>
          </cell>
          <cell r="J1122" t="str">
            <v>GM Nigeria, Operated</v>
          </cell>
          <cell r="K1122" t="str">
            <v>GM Nigeria, Operated</v>
          </cell>
          <cell r="L1122" t="str">
            <v xml:space="preserve">Project Manager, Matrix, Major Pipelines, H Block &amp; Corp Civil </v>
          </cell>
          <cell r="M1122" t="str">
            <v>MOJEED OKUNADE</v>
          </cell>
          <cell r="N1122" t="str">
            <v>MAJOR PROJECTS</v>
          </cell>
          <cell r="O1122" t="str">
            <v>EBEM, MARCEL</v>
          </cell>
          <cell r="P1122" t="str">
            <v>othuke.okpokoro@shell.com</v>
          </cell>
          <cell r="Q1122" t="str">
            <v>CAPEX</v>
          </cell>
          <cell r="R1122" t="str">
            <v>CAPEX</v>
          </cell>
          <cell r="S1122" t="str">
            <v>NON SAL</v>
          </cell>
          <cell r="T1122" t="str">
            <v>N/A</v>
          </cell>
          <cell r="U1122" t="str">
            <v>N/A</v>
          </cell>
          <cell r="V1122" t="str">
            <v>C_IMOR_METERING_EL1_Z01</v>
          </cell>
          <cell r="AB1122">
            <v>525362500</v>
          </cell>
          <cell r="AC1122">
            <v>5167500</v>
          </cell>
          <cell r="AD1122">
            <v>6890000</v>
          </cell>
        </row>
        <row r="1123">
          <cell r="A1123" t="str">
            <v>109428_Sal</v>
          </cell>
          <cell r="B1123" t="str">
            <v>NLNG Payables</v>
          </cell>
          <cell r="C1123">
            <v>540001</v>
          </cell>
          <cell r="D1123" t="str">
            <v>CORPORATE OPEX SALARIES</v>
          </cell>
          <cell r="E1123">
            <v>415004</v>
          </cell>
          <cell r="F1123">
            <v>4150</v>
          </cell>
          <cell r="G1123" t="str">
            <v>G&amp;A</v>
          </cell>
          <cell r="H1123" t="str">
            <v>BASE JV</v>
          </cell>
          <cell r="I1123" t="str">
            <v>HR</v>
          </cell>
          <cell r="J1123" t="str">
            <v>HR</v>
          </cell>
          <cell r="M1123" t="str">
            <v>CHIGBO ENENMO</v>
          </cell>
          <cell r="N1123" t="str">
            <v>HR - SALARIES</v>
          </cell>
          <cell r="O1123" t="str">
            <v>AJILIMA- ISAAC, HAWA</v>
          </cell>
          <cell r="P1123" t="str">
            <v>TARI.AKHIBI@SHELL.COM</v>
          </cell>
          <cell r="Q1123" t="str">
            <v>OPEX</v>
          </cell>
          <cell r="R1123" t="str">
            <v>OPEX</v>
          </cell>
          <cell r="S1123" t="str">
            <v>SALARIES</v>
          </cell>
          <cell r="T1123" t="str">
            <v>N/A</v>
          </cell>
          <cell r="U1123" t="str">
            <v>N/A</v>
          </cell>
          <cell r="V1123" t="str">
            <v>N/A</v>
          </cell>
          <cell r="W1123" t="str">
            <v>P236.04 HR</v>
          </cell>
          <cell r="X1123" t="str">
            <v>S7000 Salaries and Wages</v>
          </cell>
          <cell r="Y1123" t="str">
            <v>A2340 Overhead</v>
          </cell>
          <cell r="AB1123">
            <v>0</v>
          </cell>
          <cell r="AC1123">
            <v>0</v>
          </cell>
          <cell r="AD1123">
            <v>0</v>
          </cell>
        </row>
        <row r="1124">
          <cell r="A1124" t="str">
            <v>109941_Sal</v>
          </cell>
          <cell r="B1124" t="str">
            <v xml:space="preserve">WELLS CONSULTANTS                       </v>
          </cell>
          <cell r="C1124">
            <v>540001</v>
          </cell>
          <cell r="D1124" t="str">
            <v>CORPORATE OPEX SALARIES</v>
          </cell>
          <cell r="E1124">
            <v>415004</v>
          </cell>
          <cell r="F1124">
            <v>4150</v>
          </cell>
          <cell r="G1124" t="str">
            <v>G&amp;A</v>
          </cell>
          <cell r="H1124" t="str">
            <v>BASE JV</v>
          </cell>
          <cell r="I1124" t="str">
            <v>HR</v>
          </cell>
          <cell r="J1124" t="str">
            <v>WELLS</v>
          </cell>
          <cell r="K1124" t="str">
            <v>GM Wells Ops SPDC</v>
          </cell>
          <cell r="L1124" t="str">
            <v>Well Engineering Manager</v>
          </cell>
          <cell r="M1124" t="str">
            <v>CHIGBO ENENMO</v>
          </cell>
          <cell r="N1124" t="str">
            <v>HR - SALARIES</v>
          </cell>
          <cell r="O1124" t="str">
            <v>AJILIMA- ISAAC, HAWA</v>
          </cell>
          <cell r="P1124" t="str">
            <v>TARI.AKHIBI@SHELL.COM</v>
          </cell>
          <cell r="Q1124" t="str">
            <v>OPEX</v>
          </cell>
          <cell r="R1124" t="str">
            <v>OPEX</v>
          </cell>
          <cell r="S1124" t="str">
            <v>SALARIES</v>
          </cell>
          <cell r="T1124" t="str">
            <v>N/A</v>
          </cell>
          <cell r="U1124" t="str">
            <v>N/A</v>
          </cell>
          <cell r="V1124" t="str">
            <v>N/A</v>
          </cell>
          <cell r="W1124" t="str">
            <v>P236.01 Technical Support</v>
          </cell>
          <cell r="X1124" t="str">
            <v>S7000 Salaries and Wages</v>
          </cell>
          <cell r="Y1124" t="str">
            <v>A2340 Overhead</v>
          </cell>
          <cell r="AB1124">
            <v>0</v>
          </cell>
          <cell r="AC1124">
            <v>0</v>
          </cell>
          <cell r="AD1124">
            <v>0</v>
          </cell>
        </row>
        <row r="1125">
          <cell r="A1125" t="str">
            <v>110025_Sal</v>
          </cell>
          <cell r="B1125" t="str">
            <v>CLINICAL HEALTH GENERAL MEDICAL ADMINIST</v>
          </cell>
          <cell r="C1125">
            <v>540001</v>
          </cell>
          <cell r="D1125" t="str">
            <v>CORPORATE OPEX SALARIES</v>
          </cell>
          <cell r="E1125">
            <v>415004</v>
          </cell>
          <cell r="F1125">
            <v>4150</v>
          </cell>
          <cell r="G1125" t="str">
            <v>G&amp;A</v>
          </cell>
          <cell r="H1125" t="str">
            <v>BASE JV</v>
          </cell>
          <cell r="I1125" t="str">
            <v>HR</v>
          </cell>
          <cell r="J1125" t="str">
            <v>HR</v>
          </cell>
          <cell r="K1125" t="str">
            <v>Regional Health Manager</v>
          </cell>
          <cell r="L1125" t="str">
            <v>GDMO/Specialist Physician</v>
          </cell>
          <cell r="M1125" t="str">
            <v>CHIGBO ENENMO</v>
          </cell>
          <cell r="N1125" t="str">
            <v>HR - SALARIES</v>
          </cell>
          <cell r="O1125" t="str">
            <v>AJILIMA- ISAAC, HAWA</v>
          </cell>
          <cell r="P1125" t="str">
            <v>TARI.AKHIBI@SHELL.COM</v>
          </cell>
          <cell r="Q1125" t="str">
            <v>OPEX</v>
          </cell>
          <cell r="R1125" t="str">
            <v>OPEX</v>
          </cell>
          <cell r="S1125" t="str">
            <v>SALARIES</v>
          </cell>
          <cell r="T1125" t="str">
            <v>N/A</v>
          </cell>
          <cell r="U1125" t="str">
            <v>N/A</v>
          </cell>
          <cell r="V1125" t="str">
            <v>N/A</v>
          </cell>
          <cell r="W1125" t="str">
            <v>P236.04 HR</v>
          </cell>
          <cell r="X1125" t="str">
            <v>S7000 Salaries and Wages</v>
          </cell>
          <cell r="Y1125" t="str">
            <v>A2340 Overhead</v>
          </cell>
          <cell r="AB1125">
            <v>0</v>
          </cell>
          <cell r="AC1125">
            <v>0</v>
          </cell>
          <cell r="AD1125">
            <v>0</v>
          </cell>
        </row>
        <row r="1126">
          <cell r="A1126" t="str">
            <v>C.NG.EAF.DF.17.001.AC03</v>
          </cell>
          <cell r="B1126" t="str">
            <v>EA FOD PHASE 1-FACILITIES PMT</v>
          </cell>
          <cell r="C1126" t="str">
            <v>C.NG.EAF.DF.17.001.AC03</v>
          </cell>
          <cell r="D1126" t="str">
            <v>EA FOD PHASE 1-FACILITIES</v>
          </cell>
          <cell r="E1126">
            <v>415004</v>
          </cell>
          <cell r="F1126">
            <v>4150</v>
          </cell>
          <cell r="G1126" t="str">
            <v>OF-E&amp;M</v>
          </cell>
          <cell r="H1126" t="str">
            <v>PROJECT FINANCE</v>
          </cell>
          <cell r="I1126" t="str">
            <v>P&amp;T</v>
          </cell>
          <cell r="J1126" t="str">
            <v>GM Nigeria, Operated</v>
          </cell>
          <cell r="K1126" t="str">
            <v>GM Nigeria, Operated</v>
          </cell>
          <cell r="L1126" t="str">
            <v xml:space="preserve">Project Manager, Matrix, Major Pipelines, H Block &amp; Corp Civil </v>
          </cell>
          <cell r="M1126" t="str">
            <v>MOJEED OKUNADE</v>
          </cell>
          <cell r="N1126" t="str">
            <v>MAJOR PROJECTS</v>
          </cell>
          <cell r="O1126" t="str">
            <v>EBEM, MARCEL</v>
          </cell>
          <cell r="P1126" t="str">
            <v>UCHE.NWABUOKU@SHELL.COM</v>
          </cell>
          <cell r="Q1126" t="str">
            <v>CAPEX</v>
          </cell>
          <cell r="R1126" t="str">
            <v>CAPEX</v>
          </cell>
          <cell r="S1126" t="str">
            <v>NON SAL</v>
          </cell>
          <cell r="T1126" t="str">
            <v>N/A</v>
          </cell>
          <cell r="U1126" t="str">
            <v>N/A</v>
          </cell>
          <cell r="V1126" t="str">
            <v>C_EA_OFS_PMT</v>
          </cell>
          <cell r="AB1126">
            <v>115137500</v>
          </cell>
          <cell r="AC1126">
            <v>1132500</v>
          </cell>
          <cell r="AD1126">
            <v>1510000</v>
          </cell>
        </row>
        <row r="1127">
          <cell r="A1127" t="str">
            <v>C.NG.EXP.OR.18.001.1100</v>
          </cell>
          <cell r="B1127" t="str">
            <v>EXP. STAFF SALARY</v>
          </cell>
          <cell r="C1127" t="str">
            <v>C.NG.EXP.OR.18.001.1100</v>
          </cell>
          <cell r="D1127" t="str">
            <v>EXP. STAFF SALARY</v>
          </cell>
          <cell r="E1127">
            <v>415004</v>
          </cell>
          <cell r="F1127">
            <v>4150</v>
          </cell>
          <cell r="G1127" t="str">
            <v>EXCOM</v>
          </cell>
          <cell r="H1127" t="str">
            <v>BASE JV</v>
          </cell>
          <cell r="I1127" t="str">
            <v>EXPLORATION</v>
          </cell>
          <cell r="J1127" t="str">
            <v>EXPLORATION</v>
          </cell>
          <cell r="K1127" t="str">
            <v>Exploration Manager Nigeria</v>
          </cell>
          <cell r="L1127" t="str">
            <v>Senior Portfolio Analyst</v>
          </cell>
          <cell r="M1127" t="str">
            <v>MOJEED OKUNADE</v>
          </cell>
          <cell r="N1127" t="str">
            <v>EXPLORATION</v>
          </cell>
          <cell r="O1127" t="str">
            <v>AKINLAMI, OLUWAKEMI</v>
          </cell>
          <cell r="P1127" t="str">
            <v>Chimankpa.Chikezie@shell.com</v>
          </cell>
          <cell r="Q1127" t="str">
            <v>EXPEX</v>
          </cell>
          <cell r="R1127" t="str">
            <v>CAPEX</v>
          </cell>
          <cell r="S1127" t="str">
            <v>NON SAL</v>
          </cell>
          <cell r="T1127" t="str">
            <v>N/A</v>
          </cell>
          <cell r="U1127" t="str">
            <v>N/A</v>
          </cell>
          <cell r="V1127" t="str">
            <v>E_EXPLORATION_OVERHEAD</v>
          </cell>
          <cell r="AB1127">
            <v>2200395050</v>
          </cell>
          <cell r="AC1127">
            <v>3091890</v>
          </cell>
          <cell r="AD1127">
            <v>10306300</v>
          </cell>
        </row>
        <row r="1128">
          <cell r="A1128" t="str">
            <v>110033_Sal</v>
          </cell>
          <cell r="B1128" t="str">
            <v>CLINICAL HEALTH  SUPPORT SERVICES</v>
          </cell>
          <cell r="C1128">
            <v>540001</v>
          </cell>
          <cell r="D1128" t="str">
            <v>CORPORATE OPEX SALARIES</v>
          </cell>
          <cell r="E1128">
            <v>415004</v>
          </cell>
          <cell r="F1128">
            <v>4150</v>
          </cell>
          <cell r="G1128" t="str">
            <v>G&amp;A</v>
          </cell>
          <cell r="H1128" t="str">
            <v>BASE JV</v>
          </cell>
          <cell r="I1128" t="str">
            <v>HR</v>
          </cell>
          <cell r="J1128" t="str">
            <v>HR</v>
          </cell>
          <cell r="K1128" t="str">
            <v>Regional Health Manager</v>
          </cell>
          <cell r="L1128" t="str">
            <v>GDMO/Specialist Physician</v>
          </cell>
          <cell r="M1128" t="str">
            <v>CHIGBO ENENMO</v>
          </cell>
          <cell r="N1128" t="str">
            <v>HR - SALARIES</v>
          </cell>
          <cell r="O1128" t="str">
            <v>AJILIMA- ISAAC, HAWA</v>
          </cell>
          <cell r="P1128" t="str">
            <v>TARI.AKHIBI@SHELL.COM</v>
          </cell>
          <cell r="Q1128" t="str">
            <v>OPEX</v>
          </cell>
          <cell r="R1128" t="str">
            <v>OPEX</v>
          </cell>
          <cell r="S1128" t="str">
            <v>SALARIES</v>
          </cell>
          <cell r="T1128" t="str">
            <v>N/A</v>
          </cell>
          <cell r="U1128" t="str">
            <v>N/A</v>
          </cell>
          <cell r="V1128" t="str">
            <v>N/A</v>
          </cell>
          <cell r="W1128" t="str">
            <v>P236.04 HR</v>
          </cell>
          <cell r="X1128" t="str">
            <v>S7200 Services</v>
          </cell>
          <cell r="Y1128" t="str">
            <v>A2340 Overhead</v>
          </cell>
          <cell r="AB1128">
            <v>0</v>
          </cell>
          <cell r="AC1128">
            <v>0</v>
          </cell>
          <cell r="AD1128">
            <v>0</v>
          </cell>
        </row>
        <row r="1129">
          <cell r="A1129" t="str">
            <v>110043_Sal</v>
          </cell>
          <cell r="B1129" t="str">
            <v>WELL INTEGRITY GAP CLOSURE</v>
          </cell>
          <cell r="C1129">
            <v>540001</v>
          </cell>
          <cell r="D1129" t="str">
            <v>CORPORATE OPEX SALARIES</v>
          </cell>
          <cell r="E1129">
            <v>415004</v>
          </cell>
          <cell r="F1129">
            <v>4150</v>
          </cell>
          <cell r="G1129" t="str">
            <v>G&amp;A</v>
          </cell>
          <cell r="H1129" t="str">
            <v>BASE JV</v>
          </cell>
          <cell r="I1129" t="str">
            <v>HR</v>
          </cell>
          <cell r="J1129" t="str">
            <v>PRODUCTION</v>
          </cell>
          <cell r="K1129" t="str">
            <v>Asset Manager Onshore</v>
          </cell>
          <cell r="L1129" t="str">
            <v>Asset Manager, Land East</v>
          </cell>
          <cell r="M1129" t="str">
            <v>CHIGBO ENENMO</v>
          </cell>
          <cell r="N1129" t="str">
            <v>HR - SALARIES</v>
          </cell>
          <cell r="O1129" t="str">
            <v>AJILIMA- ISAAC, HAWA</v>
          </cell>
          <cell r="P1129" t="str">
            <v>TARI.AKHIBI@SHELL.COM</v>
          </cell>
          <cell r="Q1129" t="str">
            <v>OPEX</v>
          </cell>
          <cell r="R1129" t="str">
            <v>OPEX</v>
          </cell>
          <cell r="S1129" t="str">
            <v>SALARIES</v>
          </cell>
          <cell r="T1129" t="str">
            <v>N/A</v>
          </cell>
          <cell r="U1129" t="str">
            <v>N/A</v>
          </cell>
          <cell r="V1129" t="str">
            <v>N/A</v>
          </cell>
          <cell r="W1129" t="str">
            <v>P232 Well Mtce, Testing &amp; Stimulation</v>
          </cell>
          <cell r="X1129" t="str">
            <v>S7000 Salaries and Wages</v>
          </cell>
          <cell r="Y1129" t="str">
            <v>A2340 Overhead</v>
          </cell>
          <cell r="AB1129">
            <v>0</v>
          </cell>
          <cell r="AC1129">
            <v>0</v>
          </cell>
          <cell r="AD1129">
            <v>0</v>
          </cell>
        </row>
        <row r="1130">
          <cell r="A1130" t="str">
            <v>110054_Sal</v>
          </cell>
          <cell r="B1130" t="str">
            <v>SALARY CREDIT OML 24</v>
          </cell>
          <cell r="C1130">
            <v>540001</v>
          </cell>
          <cell r="D1130" t="str">
            <v>CORPORATE OPEX SALARIES</v>
          </cell>
          <cell r="E1130">
            <v>415004</v>
          </cell>
          <cell r="F1130">
            <v>4150</v>
          </cell>
          <cell r="G1130" t="str">
            <v>G&amp;A</v>
          </cell>
          <cell r="H1130" t="str">
            <v>BASE JV</v>
          </cell>
          <cell r="I1130" t="str">
            <v>HR</v>
          </cell>
          <cell r="J1130" t="str">
            <v>HR</v>
          </cell>
          <cell r="K1130" t="str">
            <v>HR Manager Nigeria</v>
          </cell>
          <cell r="L1130" t="str">
            <v>HR Manager Nigeria</v>
          </cell>
          <cell r="M1130" t="str">
            <v>CHIGBO ENENMO</v>
          </cell>
          <cell r="N1130" t="str">
            <v>HR - SALARIES</v>
          </cell>
          <cell r="O1130" t="str">
            <v>AJILIMA- ISAAC, HAWA</v>
          </cell>
          <cell r="P1130" t="str">
            <v>TARI.AKHIBI@SHELL.COM</v>
          </cell>
          <cell r="Q1130" t="str">
            <v>OPEX</v>
          </cell>
          <cell r="R1130" t="str">
            <v>OPEX</v>
          </cell>
          <cell r="S1130" t="str">
            <v>SALARIES</v>
          </cell>
          <cell r="T1130" t="str">
            <v>N/A</v>
          </cell>
          <cell r="U1130" t="str">
            <v>N/A</v>
          </cell>
          <cell r="V1130" t="str">
            <v>N/A</v>
          </cell>
          <cell r="W1130" t="str">
            <v>P231 Production Operations</v>
          </cell>
          <cell r="X1130" t="str">
            <v>S7000 Salaries and Wages</v>
          </cell>
          <cell r="Y1130" t="str">
            <v>A2110 Production Operations</v>
          </cell>
          <cell r="AB1130">
            <v>0</v>
          </cell>
          <cell r="AC1130">
            <v>0</v>
          </cell>
          <cell r="AD1130">
            <v>0</v>
          </cell>
        </row>
        <row r="1131">
          <cell r="A1131" t="str">
            <v>110132_sal</v>
          </cell>
          <cell r="B1131" t="str">
            <v>SE PROCESS SAFETY</v>
          </cell>
          <cell r="C1131">
            <v>540001</v>
          </cell>
          <cell r="D1131" t="str">
            <v>CORPORATE OPEX SALARIES</v>
          </cell>
          <cell r="E1131">
            <v>415004</v>
          </cell>
          <cell r="F1131">
            <v>4150</v>
          </cell>
          <cell r="G1131" t="str">
            <v>G&amp;A</v>
          </cell>
          <cell r="H1131" t="str">
            <v>BASE JV</v>
          </cell>
          <cell r="I1131" t="str">
            <v>HR</v>
          </cell>
          <cell r="J1131" t="str">
            <v>SAFETY &amp; ENVIRONMENT</v>
          </cell>
          <cell r="K1131" t="str">
            <v>General Manager, Safety &amp; Environment</v>
          </cell>
          <cell r="L1131" t="str">
            <v>SE Development Manager</v>
          </cell>
          <cell r="M1131" t="str">
            <v>CHIGBO ENENMO</v>
          </cell>
          <cell r="N1131" t="str">
            <v>HR - SALARIES</v>
          </cell>
          <cell r="O1131" t="str">
            <v>AJILIMA- ISAAC, HAWA</v>
          </cell>
          <cell r="P1131" t="str">
            <v>TARI.AKHIBI@SHELL.COM</v>
          </cell>
          <cell r="Q1131" t="str">
            <v>OPEX</v>
          </cell>
          <cell r="R1131" t="str">
            <v>OPEX</v>
          </cell>
          <cell r="S1131" t="str">
            <v>SALARIES</v>
          </cell>
          <cell r="T1131" t="str">
            <v>N/A</v>
          </cell>
          <cell r="U1131" t="str">
            <v>N/A</v>
          </cell>
          <cell r="V1131" t="str">
            <v>N/A</v>
          </cell>
          <cell r="W1131" t="str">
            <v>P236.02 HSE</v>
          </cell>
          <cell r="X1131" t="str">
            <v>S7000 Salaries and Wages</v>
          </cell>
          <cell r="Y1131" t="str">
            <v>A2170 Direct Mngt and Overheads</v>
          </cell>
          <cell r="AB1131">
            <v>0</v>
          </cell>
          <cell r="AC1131">
            <v>0</v>
          </cell>
          <cell r="AD1131">
            <v>0</v>
          </cell>
        </row>
        <row r="1132">
          <cell r="A1132" t="str">
            <v>110239_SAL</v>
          </cell>
          <cell r="B1132" t="str">
            <v>SUSTAINABLE &amp; COMMUNITY DEVELOPMENT A2E</v>
          </cell>
          <cell r="C1132">
            <v>540001</v>
          </cell>
          <cell r="D1132" t="str">
            <v>CORPORATE OPEX SALARIES</v>
          </cell>
          <cell r="E1132">
            <v>415004</v>
          </cell>
          <cell r="F1132">
            <v>4150</v>
          </cell>
          <cell r="G1132" t="str">
            <v>G&amp;A</v>
          </cell>
          <cell r="H1132" t="str">
            <v>BASE JV</v>
          </cell>
          <cell r="I1132" t="str">
            <v>HR</v>
          </cell>
          <cell r="J1132" t="str">
            <v>IM &amp; IT</v>
          </cell>
          <cell r="K1132" t="str">
            <v>IM&amp;IT Manager Nigeria &amp; Gabon</v>
          </cell>
          <cell r="L1132" t="str">
            <v>JV Interface Manager</v>
          </cell>
          <cell r="M1132" t="str">
            <v>CHIGBO ENENMO</v>
          </cell>
          <cell r="N1132" t="str">
            <v>HR - SALARIES</v>
          </cell>
          <cell r="O1132" t="str">
            <v>AJILIMA- ISAAC, HAWA</v>
          </cell>
          <cell r="P1132" t="str">
            <v>TARI.AKHIBI@SHELL.COM</v>
          </cell>
          <cell r="Q1132" t="str">
            <v>OPEX</v>
          </cell>
          <cell r="R1132" t="str">
            <v>OPEX</v>
          </cell>
          <cell r="S1132" t="str">
            <v>SALARIES</v>
          </cell>
          <cell r="T1132" t="str">
            <v>N/A</v>
          </cell>
          <cell r="U1132" t="str">
            <v>N/A</v>
          </cell>
          <cell r="V1132" t="str">
            <v>C_OPSE_OIL_Z11</v>
          </cell>
          <cell r="W1132" t="str">
            <v>P236.08 Overhead (SCD)</v>
          </cell>
          <cell r="X1132" t="str">
            <v>S7000 Salaries and Wages</v>
          </cell>
          <cell r="Y1132" t="str">
            <v>A2340 Overhead</v>
          </cell>
          <cell r="AB1132">
            <v>0</v>
          </cell>
          <cell r="AC1132">
            <v>0</v>
          </cell>
          <cell r="AD1132">
            <v>0</v>
          </cell>
        </row>
        <row r="1133">
          <cell r="A1133" t="str">
            <v>110345_Sal</v>
          </cell>
          <cell r="B1133" t="str">
            <v>ITG SALARY MAJOR PROJECTS CAPITALIZATION</v>
          </cell>
          <cell r="C1133">
            <v>540001</v>
          </cell>
          <cell r="D1133" t="str">
            <v>CORPORATE OPEX SALARIES</v>
          </cell>
          <cell r="E1133">
            <v>415004</v>
          </cell>
          <cell r="F1133">
            <v>4150</v>
          </cell>
          <cell r="G1133" t="str">
            <v>G&amp;A</v>
          </cell>
          <cell r="H1133" t="str">
            <v>BASE JV</v>
          </cell>
          <cell r="I1133" t="str">
            <v>HR</v>
          </cell>
          <cell r="J1133" t="str">
            <v>IM &amp; IT</v>
          </cell>
          <cell r="K1133" t="str">
            <v>IM&amp;IT Manager Nigeria &amp; Gabon</v>
          </cell>
          <cell r="L1133" t="str">
            <v>JV Interface Manager</v>
          </cell>
          <cell r="M1133" t="str">
            <v>CHIGBO ENENMO</v>
          </cell>
          <cell r="N1133" t="str">
            <v>HR - SALARIES</v>
          </cell>
          <cell r="O1133" t="str">
            <v>AJILIMA- ISAAC, HAWA</v>
          </cell>
          <cell r="P1133" t="str">
            <v>TARI.AKHIBI@SHELL.COM</v>
          </cell>
          <cell r="Q1133" t="str">
            <v>OPEX</v>
          </cell>
          <cell r="R1133" t="str">
            <v>OPEX</v>
          </cell>
          <cell r="S1133" t="str">
            <v>SALARIES</v>
          </cell>
          <cell r="T1133" t="str">
            <v>N/A</v>
          </cell>
          <cell r="U1133" t="str">
            <v>N/A</v>
          </cell>
          <cell r="V1133" t="str">
            <v>C_OPSE_OIL_Z11</v>
          </cell>
          <cell r="W1133" t="str">
            <v>P236.03 IT</v>
          </cell>
          <cell r="X1133" t="str">
            <v>S7000 Salaries and Wages</v>
          </cell>
          <cell r="Y1133" t="str">
            <v>A2340 Overhead</v>
          </cell>
          <cell r="AB1133">
            <v>577037237.5198791</v>
          </cell>
          <cell r="AC1133">
            <v>0</v>
          </cell>
          <cell r="AD1133">
            <v>1891925.3689176363</v>
          </cell>
        </row>
        <row r="1134">
          <cell r="A1134" t="str">
            <v>C.NG.EXP.XG.17.001.9410</v>
          </cell>
          <cell r="B1134" t="str">
            <v>Epu Deep Drilling</v>
          </cell>
          <cell r="C1134" t="str">
            <v>C.NG.EXP.XG.17.001.9410</v>
          </cell>
          <cell r="D1134" t="str">
            <v>Epu Deep Drilling</v>
          </cell>
          <cell r="E1134">
            <v>12102</v>
          </cell>
          <cell r="F1134">
            <v>121</v>
          </cell>
          <cell r="G1134" t="str">
            <v>EXCOM</v>
          </cell>
          <cell r="H1134" t="str">
            <v>BASE JV</v>
          </cell>
          <cell r="I1134" t="str">
            <v>EXPLORATION</v>
          </cell>
          <cell r="J1134" t="str">
            <v>EXPLORATION</v>
          </cell>
          <cell r="K1134" t="str">
            <v>Head of HPHT Exploration</v>
          </cell>
          <cell r="L1134" t="str">
            <v>Head of HPHT Exploration</v>
          </cell>
          <cell r="M1134" t="str">
            <v>MOJEED OKUNADE</v>
          </cell>
          <cell r="N1134" t="str">
            <v>EXPLORATION</v>
          </cell>
          <cell r="O1134" t="str">
            <v>AKINLAMI, OLUWAKEMI</v>
          </cell>
          <cell r="P1134" t="str">
            <v>NURUDEEN.IBRAHIM@SHELL.COM</v>
          </cell>
          <cell r="Q1134" t="str">
            <v>EXPEX</v>
          </cell>
          <cell r="R1134" t="str">
            <v>CAPEX</v>
          </cell>
          <cell r="S1134" t="str">
            <v>NON SAL</v>
          </cell>
          <cell r="T1134" t="str">
            <v>N/A</v>
          </cell>
          <cell r="U1134" t="str">
            <v>N/A</v>
          </cell>
          <cell r="V1134" t="str">
            <v>E_EPDP_EL2_X07</v>
          </cell>
          <cell r="AB1134">
            <v>6292760000</v>
          </cell>
          <cell r="AC1134">
            <v>30808000</v>
          </cell>
          <cell r="AD1134">
            <v>51440000</v>
          </cell>
        </row>
        <row r="1135">
          <cell r="A1135" t="str">
            <v>C.NG.EXP.XG.18.001.9410</v>
          </cell>
          <cell r="B1135" t="str">
            <v>Forcados Low UFC (Forcados TXZK-8)</v>
          </cell>
          <cell r="C1135" t="str">
            <v>New_C.NG.EXP.XG.18.001.9410</v>
          </cell>
          <cell r="D1135" t="str">
            <v xml:space="preserve">Forcados Low UFC (Forcados TXZK-8) </v>
          </cell>
          <cell r="E1135">
            <v>12102</v>
          </cell>
          <cell r="F1135">
            <v>121</v>
          </cell>
          <cell r="G1135" t="str">
            <v>EXCOM</v>
          </cell>
          <cell r="H1135" t="str">
            <v>BASE JV</v>
          </cell>
          <cell r="I1135" t="str">
            <v>EXPLORATION</v>
          </cell>
          <cell r="J1135" t="str">
            <v>EXPLORATION</v>
          </cell>
          <cell r="K1135" t="str">
            <v>Head of HPHT Exploration</v>
          </cell>
          <cell r="L1135" t="str">
            <v>Head of HPHT Exploration</v>
          </cell>
          <cell r="M1135" t="str">
            <v>MOJEED OKUNADE</v>
          </cell>
          <cell r="N1135" t="str">
            <v>EXPLORATION</v>
          </cell>
          <cell r="O1135" t="str">
            <v>AKINLAMI, OLUWAKEMI</v>
          </cell>
          <cell r="P1135" t="str">
            <v>NURUDEEN.IBRAHIM@SHELL.COM</v>
          </cell>
          <cell r="Q1135" t="str">
            <v>EXPEX</v>
          </cell>
          <cell r="R1135" t="str">
            <v>CAPEX</v>
          </cell>
          <cell r="S1135" t="str">
            <v>NON SAL</v>
          </cell>
          <cell r="T1135" t="str">
            <v>N/A</v>
          </cell>
          <cell r="U1135" t="str">
            <v>N/A</v>
          </cell>
          <cell r="V1135" t="str">
            <v>X_FORC_WS1_G02</v>
          </cell>
          <cell r="AB1135">
            <v>1220000000</v>
          </cell>
          <cell r="AC1135">
            <v>6000000</v>
          </cell>
          <cell r="AD1135">
            <v>10000000</v>
          </cell>
        </row>
        <row r="1136">
          <cell r="A1136" t="str">
            <v>C.NG.EXP.XI.18.001.1090</v>
          </cell>
          <cell r="B1136" t="str">
            <v>GEOLOGICAL DATA ANALYSIS, REPAIR &amp; MAINTENANCE LAB EQUIPMENT</v>
          </cell>
          <cell r="C1136" t="str">
            <v>C.NG.EXP.XI.18.001.1090</v>
          </cell>
          <cell r="D1136" t="str">
            <v>GEOLOGICAL DATA ANALYSIS, REPAIR &amp; MAINTENANCE LAB EQUIPMENT</v>
          </cell>
          <cell r="E1136">
            <v>12005</v>
          </cell>
          <cell r="F1136">
            <v>120</v>
          </cell>
          <cell r="G1136" t="str">
            <v>EXCOM</v>
          </cell>
          <cell r="H1136" t="str">
            <v>BASE JV</v>
          </cell>
          <cell r="I1136" t="str">
            <v>DEVELOPMENT</v>
          </cell>
          <cell r="J1136" t="str">
            <v>DEVELOPMENT</v>
          </cell>
          <cell r="K1136" t="str">
            <v>Manager, Geosolutions &amp; Onshore Studies</v>
          </cell>
          <cell r="L1136" t="str">
            <v>Head, Geological Services</v>
          </cell>
          <cell r="M1136" t="str">
            <v>MOJEED OKUNADE</v>
          </cell>
          <cell r="N1136" t="str">
            <v>DEVELOPMENT</v>
          </cell>
          <cell r="O1136" t="str">
            <v>ENONCHE, VANESSA</v>
          </cell>
          <cell r="P1136" t="str">
            <v>EFE.MUDE@SHELL.COM</v>
          </cell>
          <cell r="Q1136" t="str">
            <v>CAPEX</v>
          </cell>
          <cell r="R1136" t="str">
            <v>CAPEX</v>
          </cell>
          <cell r="V1136" t="str">
            <v>E_EXPLORATION_SEISMIC_OVERHEAD</v>
          </cell>
          <cell r="AB1136">
            <v>62738500</v>
          </cell>
          <cell r="AC1136">
            <v>116300</v>
          </cell>
          <cell r="AD1136">
            <v>322000</v>
          </cell>
        </row>
        <row r="1137">
          <cell r="A1137" t="str">
            <v>C.NG.EXP.XI.18.002.1090</v>
          </cell>
          <cell r="B1137" t="str">
            <v xml:space="preserve"> ROUTINE BIOSTRATIGRAPHIC SERVICES</v>
          </cell>
          <cell r="C1137" t="str">
            <v>C.NG.EXP.XI.18.002.1090</v>
          </cell>
          <cell r="D1137" t="str">
            <v xml:space="preserve"> ROUTINE BIOSTRATIGRAPHIC SERVICES</v>
          </cell>
          <cell r="E1137">
            <v>12005</v>
          </cell>
          <cell r="F1137">
            <v>120</v>
          </cell>
          <cell r="G1137" t="str">
            <v>EXCOM</v>
          </cell>
          <cell r="H1137" t="str">
            <v>BASE JV</v>
          </cell>
          <cell r="I1137" t="str">
            <v>DEVELOPMENT</v>
          </cell>
          <cell r="J1137" t="str">
            <v>DEVELOPMENT</v>
          </cell>
          <cell r="K1137" t="str">
            <v>Manager, Geosolutions &amp; Onshore Studies</v>
          </cell>
          <cell r="L1137" t="str">
            <v>Head, Geological Services</v>
          </cell>
          <cell r="M1137" t="str">
            <v>MOJEED OKUNADE</v>
          </cell>
          <cell r="N1137" t="str">
            <v>DEVELOPMENT</v>
          </cell>
          <cell r="O1137" t="str">
            <v>ENONCHE, VANESSA</v>
          </cell>
          <cell r="P1137" t="str">
            <v>EFE.MUDE@SHELL.COM</v>
          </cell>
          <cell r="Q1137" t="str">
            <v>CAPEX</v>
          </cell>
          <cell r="R1137" t="str">
            <v>CAPEX</v>
          </cell>
          <cell r="V1137" t="str">
            <v>E_EXPLORATION_SEISMIC_OVERHEAD</v>
          </cell>
          <cell r="AB1137">
            <v>60695000</v>
          </cell>
          <cell r="AC1137">
            <v>162000</v>
          </cell>
          <cell r="AD1137">
            <v>361000</v>
          </cell>
        </row>
        <row r="1138">
          <cell r="A1138" t="str">
            <v>C.NG.EXP.XO.10.002.9401</v>
          </cell>
          <cell r="B1138" t="str">
            <v>GBARAN-26 IC LOCATION PREP</v>
          </cell>
          <cell r="C1138" t="str">
            <v>New_GBARAN-26 IC</v>
          </cell>
          <cell r="D1138" t="str">
            <v>GBARAN-26 IC LOCATION PREP</v>
          </cell>
          <cell r="E1138">
            <v>13101</v>
          </cell>
          <cell r="F1138">
            <v>131</v>
          </cell>
          <cell r="G1138" t="str">
            <v>GAS</v>
          </cell>
          <cell r="H1138" t="str">
            <v>NLNG BALANCE SHEET</v>
          </cell>
          <cell r="I1138" t="str">
            <v>P&amp;T</v>
          </cell>
          <cell r="J1138" t="str">
            <v>WELLS</v>
          </cell>
          <cell r="K1138" t="str">
            <v>GM Wells Ops SPDC</v>
          </cell>
          <cell r="L1138" t="str">
            <v>Well Operations Manager, Land/ D&amp;R/BOM</v>
          </cell>
          <cell r="M1138" t="str">
            <v>MOJEED OKUNADE</v>
          </cell>
          <cell r="N1138" t="str">
            <v>WELLS</v>
          </cell>
          <cell r="O1138" t="str">
            <v>AUDU-USMAN, ISAAC</v>
          </cell>
          <cell r="P1138" t="str">
            <v>B.ORABUEZE@SHELL.COM</v>
          </cell>
          <cell r="Q1138" t="str">
            <v>CAPEX</v>
          </cell>
          <cell r="R1138" t="str">
            <v>CAPEX</v>
          </cell>
          <cell r="V1138" t="str">
            <v>D_GBAR_EL2_G14</v>
          </cell>
          <cell r="AB1138">
            <v>192150000</v>
          </cell>
          <cell r="AC1138">
            <v>1890000</v>
          </cell>
          <cell r="AD1138">
            <v>2520000</v>
          </cell>
        </row>
        <row r="1139">
          <cell r="A1139" t="str">
            <v>C.NG.EXP.XO.13.003.9410</v>
          </cell>
          <cell r="B1139" t="str">
            <v>Zarama Deep Drilling</v>
          </cell>
          <cell r="C1139" t="str">
            <v>C.NG.EXP.XO.13.003.9410</v>
          </cell>
          <cell r="D1139" t="str">
            <v>Zarama Deep Drilling</v>
          </cell>
          <cell r="E1139">
            <v>12102</v>
          </cell>
          <cell r="F1139">
            <v>121</v>
          </cell>
          <cell r="G1139" t="str">
            <v>EXCOM</v>
          </cell>
          <cell r="H1139" t="str">
            <v>BASE JV</v>
          </cell>
          <cell r="I1139" t="str">
            <v>EXPLORATION</v>
          </cell>
          <cell r="J1139" t="str">
            <v>EXPLORATION</v>
          </cell>
          <cell r="K1139" t="str">
            <v>Head of HPHT Exploration</v>
          </cell>
          <cell r="L1139" t="str">
            <v>Head of HPHT Exploration</v>
          </cell>
          <cell r="M1139" t="str">
            <v>MOJEED OKUNADE</v>
          </cell>
          <cell r="N1139" t="str">
            <v>EXPLORATION</v>
          </cell>
          <cell r="O1139" t="str">
            <v>AKINLAMI, OLUWAKEMI</v>
          </cell>
          <cell r="P1139" t="str">
            <v>NURUDEEN.IBRAHIM@SHELL.COM</v>
          </cell>
          <cell r="Q1139" t="str">
            <v>EXPEX</v>
          </cell>
          <cell r="R1139" t="str">
            <v>CAPEX</v>
          </cell>
          <cell r="S1139" t="str">
            <v>NON SAL</v>
          </cell>
          <cell r="T1139" t="str">
            <v>N/A</v>
          </cell>
          <cell r="U1139" t="str">
            <v>N/A</v>
          </cell>
          <cell r="V1139" t="str">
            <v>E_ZARA_EL2_X07</v>
          </cell>
          <cell r="AB1139">
            <v>3856115000</v>
          </cell>
          <cell r="AC1139">
            <v>19576000</v>
          </cell>
          <cell r="AD1139">
            <v>32219000</v>
          </cell>
        </row>
        <row r="1140">
          <cell r="A1140" t="str">
            <v>C.NG.EXP.XO.18.001.9410</v>
          </cell>
          <cell r="B1140" t="str">
            <v>Tunu Low UFC (Tunu-CVSB-2 deepening)</v>
          </cell>
          <cell r="C1140" t="str">
            <v>New_C.NG.EXP.XO.18.001.9410</v>
          </cell>
          <cell r="D1140" t="str">
            <v>Tunu Low UFC (Tunu-CVSB-2 deepening)</v>
          </cell>
          <cell r="E1140">
            <v>12102</v>
          </cell>
          <cell r="F1140">
            <v>121</v>
          </cell>
          <cell r="G1140" t="str">
            <v>EXCOM</v>
          </cell>
          <cell r="H1140" t="str">
            <v>BASE JV</v>
          </cell>
          <cell r="I1140" t="str">
            <v>EXPLORATION</v>
          </cell>
          <cell r="J1140" t="str">
            <v>EXPLORATION</v>
          </cell>
          <cell r="K1140" t="str">
            <v>Head of HPHT Exploration</v>
          </cell>
          <cell r="L1140" t="str">
            <v>Head of HPHT Exploration</v>
          </cell>
          <cell r="M1140" t="str">
            <v>MOJEED OKUNADE</v>
          </cell>
          <cell r="N1140" t="str">
            <v>EXPLORATION</v>
          </cell>
          <cell r="O1140" t="str">
            <v>AKINLAMI, OLUWAKEMI</v>
          </cell>
          <cell r="P1140" t="str">
            <v>NURUDEEN.IBRAHIM@SHELL.COM</v>
          </cell>
          <cell r="Q1140" t="str">
            <v>EXPEX</v>
          </cell>
          <cell r="R1140" t="str">
            <v>CAPEX</v>
          </cell>
          <cell r="S1140" t="str">
            <v>NON SAL</v>
          </cell>
          <cell r="T1140" t="str">
            <v>N/A</v>
          </cell>
          <cell r="U1140" t="str">
            <v>N/A</v>
          </cell>
          <cell r="V1140" t="str">
            <v>X_TUNU_WS2_G01</v>
          </cell>
          <cell r="AB1140">
            <v>90768000</v>
          </cell>
          <cell r="AC1140">
            <v>446400</v>
          </cell>
          <cell r="AD1140">
            <v>744000</v>
          </cell>
        </row>
        <row r="1141">
          <cell r="A1141" t="str">
            <v>C.NG.EXP.XO.18.005.9401</v>
          </cell>
          <cell r="B1141" t="str">
            <v>ADVANCED LOCATION PREPARATION</v>
          </cell>
          <cell r="C1141" t="str">
            <v>C.NG.EXP.XO.18.005.9401</v>
          </cell>
          <cell r="D1141" t="str">
            <v>ADVANCED LOCATION PREPARATION</v>
          </cell>
          <cell r="E1141">
            <v>12101</v>
          </cell>
          <cell r="F1141">
            <v>121</v>
          </cell>
          <cell r="G1141" t="str">
            <v>EXCOM</v>
          </cell>
          <cell r="H1141" t="str">
            <v>BASE JV</v>
          </cell>
          <cell r="I1141" t="str">
            <v>EXPLORATION</v>
          </cell>
          <cell r="J1141" t="str">
            <v>EXPLORATION</v>
          </cell>
          <cell r="K1141" t="str">
            <v>Exploration Manager Nigeria</v>
          </cell>
          <cell r="L1141" t="str">
            <v>Senior Portfolio Analyst</v>
          </cell>
          <cell r="M1141" t="str">
            <v>MOJEED OKUNADE</v>
          </cell>
          <cell r="N1141" t="str">
            <v>EXPLORATION</v>
          </cell>
          <cell r="O1141" t="str">
            <v>AKINLAMI, OLUWAKEMI</v>
          </cell>
          <cell r="P1141" t="str">
            <v>Chimankpa.Chikezie@shell.com</v>
          </cell>
          <cell r="Q1141" t="str">
            <v>EXPEX</v>
          </cell>
          <cell r="R1141" t="str">
            <v>CAPEX</v>
          </cell>
          <cell r="S1141" t="str">
            <v>NON SAL</v>
          </cell>
          <cell r="T1141" t="str">
            <v>N/A</v>
          </cell>
          <cell r="U1141" t="str">
            <v>N/A</v>
          </cell>
          <cell r="V1141" t="str">
            <v>E_EXPLORATION_OVERHEAD</v>
          </cell>
          <cell r="AB1141">
            <v>213500000</v>
          </cell>
          <cell r="AC1141">
            <v>300000</v>
          </cell>
          <cell r="AD1141">
            <v>1000000</v>
          </cell>
        </row>
        <row r="1142">
          <cell r="A1142" t="str">
            <v>C.NG.EXP.XP.18.005.1100</v>
          </cell>
          <cell r="B1142" t="str">
            <v>HPHT CAMPAIGN EXECUTION SUPPORT</v>
          </cell>
          <cell r="C1142" t="str">
            <v>C.NG.EXP.XP.18.005.1100</v>
          </cell>
          <cell r="D1142" t="str">
            <v>HPHT CAMPAIGN EXECUTION SUPPORT</v>
          </cell>
          <cell r="E1142">
            <v>12004</v>
          </cell>
          <cell r="F1142">
            <v>120</v>
          </cell>
          <cell r="G1142" t="str">
            <v>EXCOM</v>
          </cell>
          <cell r="H1142" t="str">
            <v>BASE JV</v>
          </cell>
          <cell r="I1142" t="str">
            <v>EXPLORATION</v>
          </cell>
          <cell r="J1142" t="str">
            <v>EXPLORATION</v>
          </cell>
          <cell r="K1142" t="str">
            <v>Exploration Manager Nigeria</v>
          </cell>
          <cell r="L1142" t="str">
            <v>Senior Portfolio Analyst</v>
          </cell>
          <cell r="M1142" t="str">
            <v>MOJEED OKUNADE</v>
          </cell>
          <cell r="N1142" t="str">
            <v>EXPLORATION</v>
          </cell>
          <cell r="O1142" t="str">
            <v>AKINLAMI, OLUWAKEMI</v>
          </cell>
          <cell r="P1142" t="str">
            <v>Chimankpa.Chikezie@shell.com</v>
          </cell>
          <cell r="Q1142" t="str">
            <v>EXPEX</v>
          </cell>
          <cell r="R1142" t="str">
            <v>CAPEX</v>
          </cell>
          <cell r="S1142" t="str">
            <v>NON SAL</v>
          </cell>
          <cell r="T1142" t="str">
            <v>N/A</v>
          </cell>
          <cell r="U1142" t="str">
            <v>N/A</v>
          </cell>
          <cell r="V1142" t="str">
            <v>E_HPHT CAMPAIGN EXECUTION SUPPORT</v>
          </cell>
          <cell r="AB1142">
            <v>8015400.0000000019</v>
          </cell>
          <cell r="AC1142">
            <v>61319.999999999993</v>
          </cell>
          <cell r="AD1142">
            <v>87600</v>
          </cell>
        </row>
        <row r="1143">
          <cell r="A1143" t="str">
            <v>C.NG.EXP.XP.18.007.1100</v>
          </cell>
          <cell r="B1143" t="str">
            <v>EXP. BUSINESS SUPPORT</v>
          </cell>
          <cell r="C1143" t="str">
            <v>C.NG.EXP.XP.18.007.1100</v>
          </cell>
          <cell r="D1143" t="str">
            <v>EXP. BUSINESS SUPPORT</v>
          </cell>
          <cell r="E1143">
            <v>415002</v>
          </cell>
          <cell r="F1143">
            <v>4150</v>
          </cell>
          <cell r="G1143" t="str">
            <v>EXCOM</v>
          </cell>
          <cell r="H1143" t="str">
            <v>BASE JV</v>
          </cell>
          <cell r="I1143" t="str">
            <v>EXPLORATION</v>
          </cell>
          <cell r="J1143" t="str">
            <v>EXPLORATION</v>
          </cell>
          <cell r="K1143" t="str">
            <v>Exploration Manager Nigeria</v>
          </cell>
          <cell r="L1143" t="str">
            <v>Senior Portfolio Analyst</v>
          </cell>
          <cell r="M1143" t="str">
            <v>MOJEED OKUNADE</v>
          </cell>
          <cell r="N1143" t="str">
            <v>EXPLORATION</v>
          </cell>
          <cell r="O1143" t="str">
            <v>AKINLAMI, OLUWAKEMI</v>
          </cell>
          <cell r="P1143" t="str">
            <v>Chimankpa.Chikezie@shell.com</v>
          </cell>
          <cell r="Q1143" t="str">
            <v>EXPEX</v>
          </cell>
          <cell r="R1143" t="str">
            <v>CAPEX</v>
          </cell>
          <cell r="S1143" t="str">
            <v>NON SAL</v>
          </cell>
          <cell r="T1143" t="str">
            <v>N/A</v>
          </cell>
          <cell r="U1143" t="str">
            <v>N/A</v>
          </cell>
          <cell r="V1143" t="str">
            <v>E_EXPLORATION_OVERHEAD</v>
          </cell>
          <cell r="AB1143">
            <v>130296000</v>
          </cell>
          <cell r="AC1143">
            <v>284800</v>
          </cell>
          <cell r="AD1143">
            <v>712000</v>
          </cell>
        </row>
        <row r="1144">
          <cell r="A1144" t="str">
            <v>C.NG.EXP.XP.18.008.1100</v>
          </cell>
          <cell r="B1144" t="str">
            <v>STRATCOM AND YET TO FIND STUDY</v>
          </cell>
          <cell r="C1144" t="str">
            <v>C.NG.EXP.XP.18.008.1100</v>
          </cell>
          <cell r="D1144" t="str">
            <v>STRATCOM AND YET TO FIND STUDY</v>
          </cell>
          <cell r="E1144">
            <v>12004</v>
          </cell>
          <cell r="F1144">
            <v>120</v>
          </cell>
          <cell r="G1144" t="str">
            <v>EXCOM</v>
          </cell>
          <cell r="H1144" t="str">
            <v>BASE JV</v>
          </cell>
          <cell r="I1144" t="str">
            <v>EXPLORATION</v>
          </cell>
          <cell r="J1144" t="str">
            <v>EXPLORATION</v>
          </cell>
          <cell r="K1144" t="str">
            <v>Exploration Manager Nigeria</v>
          </cell>
          <cell r="L1144" t="str">
            <v>Senior Portfolio Analyst</v>
          </cell>
          <cell r="M1144" t="str">
            <v>MOJEED OKUNADE</v>
          </cell>
          <cell r="N1144" t="str">
            <v>EXPLORATION</v>
          </cell>
          <cell r="O1144" t="str">
            <v>AKINLAMI, OLUWAKEMI</v>
          </cell>
          <cell r="P1144" t="str">
            <v>Chimankpa.Chikezie@shell.com</v>
          </cell>
          <cell r="Q1144" t="str">
            <v>EXPEX</v>
          </cell>
          <cell r="R1144" t="str">
            <v>CAPEX</v>
          </cell>
          <cell r="S1144" t="str">
            <v>NON SAL</v>
          </cell>
          <cell r="T1144" t="str">
            <v>N/A</v>
          </cell>
          <cell r="U1144" t="str">
            <v>N/A</v>
          </cell>
          <cell r="V1144" t="str">
            <v>E_EXPLORATION_OVERHEAD</v>
          </cell>
          <cell r="AB1144">
            <v>0</v>
          </cell>
          <cell r="AC1144">
            <v>150000</v>
          </cell>
          <cell r="AD1144">
            <v>150000</v>
          </cell>
        </row>
        <row r="1145">
          <cell r="A1145" t="str">
            <v>C.NG.EXP.XP.18.009.1100</v>
          </cell>
          <cell r="B1145" t="str">
            <v>EXP. WORKSHOPS &amp; CONFERENCES</v>
          </cell>
          <cell r="C1145" t="str">
            <v>C.NG.EXP.XP.18.009.1100</v>
          </cell>
          <cell r="D1145" t="str">
            <v>EXP. WORKSHOPS &amp; CONFERENCES</v>
          </cell>
          <cell r="E1145">
            <v>415004</v>
          </cell>
          <cell r="F1145">
            <v>4150</v>
          </cell>
          <cell r="G1145" t="str">
            <v>EXCOM</v>
          </cell>
          <cell r="H1145" t="str">
            <v>BASE JV</v>
          </cell>
          <cell r="I1145" t="str">
            <v>EXPLORATION</v>
          </cell>
          <cell r="J1145" t="str">
            <v>EXPLORATION</v>
          </cell>
          <cell r="K1145" t="str">
            <v>Exploration Manager Nigeria</v>
          </cell>
          <cell r="L1145" t="str">
            <v>Senior Portfolio Analyst</v>
          </cell>
          <cell r="M1145" t="str">
            <v>MOJEED OKUNADE</v>
          </cell>
          <cell r="N1145" t="str">
            <v>EXPLORATION</v>
          </cell>
          <cell r="O1145" t="str">
            <v>AKINLAMI, OLUWAKEMI</v>
          </cell>
          <cell r="P1145" t="str">
            <v>Chimankpa.Chikezie@shell.com</v>
          </cell>
          <cell r="Q1145" t="str">
            <v>EXPEX</v>
          </cell>
          <cell r="R1145" t="str">
            <v>CAPEX</v>
          </cell>
          <cell r="S1145" t="str">
            <v>NON SAL</v>
          </cell>
          <cell r="T1145" t="str">
            <v>N/A</v>
          </cell>
          <cell r="U1145" t="str">
            <v>N/A</v>
          </cell>
          <cell r="V1145" t="str">
            <v>E_EXPLORATION_OVERHEAD</v>
          </cell>
          <cell r="AB1145">
            <v>47183500</v>
          </cell>
          <cell r="AC1145">
            <v>66300</v>
          </cell>
          <cell r="AD1145">
            <v>221000</v>
          </cell>
        </row>
        <row r="1146">
          <cell r="A1146" t="str">
            <v>C.NG.EXP.XP.18.010.1100</v>
          </cell>
          <cell r="B1146" t="str">
            <v>BOOK CLIFFS FIELD TR</v>
          </cell>
          <cell r="C1146" t="str">
            <v>C.NG.EXP.XP.18.010.1100</v>
          </cell>
          <cell r="D1146" t="str">
            <v>BOOK CLIFFS FIELD TR</v>
          </cell>
          <cell r="E1146">
            <v>415002</v>
          </cell>
          <cell r="F1146">
            <v>4150</v>
          </cell>
          <cell r="G1146" t="str">
            <v>EXCOM</v>
          </cell>
          <cell r="H1146" t="str">
            <v>BASE JV</v>
          </cell>
          <cell r="I1146" t="str">
            <v>EXPLORATION</v>
          </cell>
          <cell r="J1146" t="str">
            <v>EXPLORATION</v>
          </cell>
          <cell r="K1146" t="str">
            <v>Exploration Manager Nigeria</v>
          </cell>
          <cell r="L1146" t="str">
            <v>Senior Portfolio Analyst</v>
          </cell>
          <cell r="M1146" t="str">
            <v>MOJEED OKUNADE</v>
          </cell>
          <cell r="N1146" t="str">
            <v>EXPLORATION</v>
          </cell>
          <cell r="O1146" t="str">
            <v>AKINLAMI, OLUWAKEMI</v>
          </cell>
          <cell r="P1146" t="str">
            <v>Chimankpa.Chikezie@shell.com</v>
          </cell>
          <cell r="Q1146" t="str">
            <v>EXPEX</v>
          </cell>
          <cell r="R1146" t="str">
            <v>CAPEX</v>
          </cell>
          <cell r="S1146" t="str">
            <v>NON SAL</v>
          </cell>
          <cell r="T1146" t="str">
            <v>N/A</v>
          </cell>
          <cell r="U1146" t="str">
            <v>N/A</v>
          </cell>
          <cell r="V1146" t="str">
            <v>E_EXPLORATION_OVERHEAD</v>
          </cell>
          <cell r="AB1146">
            <v>48129000</v>
          </cell>
          <cell r="AC1146">
            <v>105200.00000000001</v>
          </cell>
          <cell r="AD1146">
            <v>263000</v>
          </cell>
        </row>
        <row r="1147">
          <cell r="A1147" t="str">
            <v>C.NG.EXP.XP.18.013.1100</v>
          </cell>
          <cell r="B1147" t="str">
            <v>GEOCHEMISTRY</v>
          </cell>
          <cell r="C1147" t="str">
            <v>C.NG.EXP.XP.18.013.1100</v>
          </cell>
          <cell r="D1147" t="str">
            <v>GEOCHEMISTRY</v>
          </cell>
          <cell r="E1147">
            <v>12005</v>
          </cell>
          <cell r="F1147">
            <v>120</v>
          </cell>
          <cell r="G1147" t="str">
            <v>EXCOM</v>
          </cell>
          <cell r="H1147" t="str">
            <v>BASE JV</v>
          </cell>
          <cell r="I1147" t="str">
            <v>EXPLORATION</v>
          </cell>
          <cell r="J1147" t="str">
            <v>EXPLORATION</v>
          </cell>
          <cell r="K1147" t="str">
            <v>Exploration Manager Nigeria</v>
          </cell>
          <cell r="L1147" t="str">
            <v>Senior Portfolio Analyst</v>
          </cell>
          <cell r="M1147" t="str">
            <v>MOJEED OKUNADE</v>
          </cell>
          <cell r="N1147" t="str">
            <v>EXPLORATION</v>
          </cell>
          <cell r="O1147" t="str">
            <v>AKINLAMI, OLUWAKEMI</v>
          </cell>
          <cell r="P1147" t="str">
            <v>Chimankpa.Chikezie@shell.com</v>
          </cell>
          <cell r="Q1147" t="str">
            <v>EXPEX</v>
          </cell>
          <cell r="R1147" t="str">
            <v>CAPEX</v>
          </cell>
          <cell r="S1147" t="str">
            <v>NON SAL</v>
          </cell>
          <cell r="T1147" t="str">
            <v>N/A</v>
          </cell>
          <cell r="U1147" t="str">
            <v>N/A</v>
          </cell>
          <cell r="V1147" t="str">
            <v>E_EXPLORATION_OVERHEAD</v>
          </cell>
          <cell r="AB1147">
            <v>19947000</v>
          </cell>
          <cell r="AC1147">
            <v>152600</v>
          </cell>
          <cell r="AD1147">
            <v>218000</v>
          </cell>
        </row>
        <row r="1148">
          <cell r="A1148" t="str">
            <v>C.NG.EXP.XP.18.016.1100</v>
          </cell>
          <cell r="B1148" t="str">
            <v>NIGERIAN UNIVERSITIES SUPPORT</v>
          </cell>
          <cell r="C1148" t="str">
            <v>C.NG.EXP.XP.18.016.1100</v>
          </cell>
          <cell r="D1148" t="str">
            <v>NIGERIAN UNIVERSITIES SUPPORT</v>
          </cell>
          <cell r="E1148">
            <v>415004</v>
          </cell>
          <cell r="F1148">
            <v>4150</v>
          </cell>
          <cell r="G1148" t="str">
            <v>EXCOM</v>
          </cell>
          <cell r="H1148" t="str">
            <v>BASE JV</v>
          </cell>
          <cell r="I1148" t="str">
            <v>EXPLORATION</v>
          </cell>
          <cell r="J1148" t="str">
            <v>EXPLORATION</v>
          </cell>
          <cell r="K1148" t="str">
            <v>Exploration Manager Nigeria</v>
          </cell>
          <cell r="L1148" t="str">
            <v>Senior Portfolio Analyst</v>
          </cell>
          <cell r="M1148" t="str">
            <v>MOJEED OKUNADE</v>
          </cell>
          <cell r="N1148" t="str">
            <v>EXPLORATION</v>
          </cell>
          <cell r="O1148" t="str">
            <v>AKINLAMI, OLUWAKEMI</v>
          </cell>
          <cell r="P1148" t="str">
            <v>Chimankpa.Chikezie@shell.com</v>
          </cell>
          <cell r="Q1148" t="str">
            <v>EXPEX</v>
          </cell>
          <cell r="R1148" t="str">
            <v>CAPEX</v>
          </cell>
          <cell r="S1148" t="str">
            <v>NON SAL</v>
          </cell>
          <cell r="T1148" t="str">
            <v>N/A</v>
          </cell>
          <cell r="U1148" t="str">
            <v>N/A</v>
          </cell>
          <cell r="V1148" t="str">
            <v>E_EXPLORATION_OVERHEAD</v>
          </cell>
          <cell r="AB1148">
            <v>2866999.9999999953</v>
          </cell>
          <cell r="AC1148">
            <v>84600.000000000015</v>
          </cell>
          <cell r="AD1148">
            <v>94000</v>
          </cell>
        </row>
        <row r="1149">
          <cell r="A1149" t="str">
            <v>C.NG.EXP.XP.18.018.1100</v>
          </cell>
          <cell r="B1149" t="str">
            <v xml:space="preserve">QC ,GPS METOCEAN AND HSE MGT SERVICES </v>
          </cell>
          <cell r="C1149" t="str">
            <v>C.NG.EXP.XP.18.018.1100</v>
          </cell>
          <cell r="D1149" t="str">
            <v xml:space="preserve">QC ,GPS METOCEAN AND HSE MGT SERVICES </v>
          </cell>
          <cell r="E1149">
            <v>12005</v>
          </cell>
          <cell r="F1149">
            <v>120</v>
          </cell>
          <cell r="G1149" t="str">
            <v>EXCOM</v>
          </cell>
          <cell r="H1149" t="str">
            <v>BASE JV</v>
          </cell>
          <cell r="I1149" t="str">
            <v>DEVELOPMENT</v>
          </cell>
          <cell r="J1149" t="str">
            <v>DEVELOPMENT</v>
          </cell>
          <cell r="K1149" t="str">
            <v>Manager, Geosolutions &amp; Onshore Studies</v>
          </cell>
          <cell r="L1149" t="str">
            <v>Chief Surveyor &amp; Head Geomatics</v>
          </cell>
          <cell r="M1149" t="str">
            <v>MOJEED OKUNADE</v>
          </cell>
          <cell r="N1149" t="str">
            <v>DEVELOPMENT</v>
          </cell>
          <cell r="O1149" t="str">
            <v>ENONCHE, VANESSA</v>
          </cell>
          <cell r="P1149" t="str">
            <v>MPAKA.EREKOSIMA@SHELL.COM</v>
          </cell>
          <cell r="Q1149" t="str">
            <v>CAPEX</v>
          </cell>
          <cell r="R1149" t="str">
            <v>CAPEX</v>
          </cell>
          <cell r="V1149" t="str">
            <v>E_EXPLORATION_SEISMIC_OVERHEAD</v>
          </cell>
          <cell r="AB1149">
            <v>46765650</v>
          </cell>
          <cell r="AC1149">
            <v>117670</v>
          </cell>
          <cell r="AD1149">
            <v>271000</v>
          </cell>
        </row>
        <row r="1150">
          <cell r="A1150" t="str">
            <v>C.NG.EXP.XP.18.019.1100</v>
          </cell>
          <cell r="B1150" t="str">
            <v>GEOMATICS SPATIAL INFO MGT (SIM) &amp; CAD SVCS</v>
          </cell>
          <cell r="C1150" t="str">
            <v>C.NG.EXP.XP.18.019.1100</v>
          </cell>
          <cell r="D1150" t="str">
            <v>GEOMATICS SPATIAL INFO MGT (SIM) &amp; CAD SVCS</v>
          </cell>
          <cell r="E1150">
            <v>12004</v>
          </cell>
          <cell r="F1150">
            <v>120</v>
          </cell>
          <cell r="G1150" t="str">
            <v>EXCOM</v>
          </cell>
          <cell r="H1150" t="str">
            <v>BASE JV</v>
          </cell>
          <cell r="I1150" t="str">
            <v>DEVELOPMENT</v>
          </cell>
          <cell r="J1150" t="str">
            <v>DEVELOPMENT</v>
          </cell>
          <cell r="K1150" t="str">
            <v>Manager, Geosolutions &amp; Onshore Studies</v>
          </cell>
          <cell r="L1150" t="str">
            <v>Chief Surveyor &amp; Head Geomatics</v>
          </cell>
          <cell r="M1150" t="str">
            <v>MOJEED OKUNADE</v>
          </cell>
          <cell r="N1150" t="str">
            <v>DEVELOPMENT</v>
          </cell>
          <cell r="O1150" t="str">
            <v>ENONCHE, VANESSA</v>
          </cell>
          <cell r="P1150" t="str">
            <v>C.BISIKE-OJIAKO@SHELL.COM</v>
          </cell>
          <cell r="Q1150" t="str">
            <v>CAPEX</v>
          </cell>
          <cell r="R1150" t="str">
            <v>CAPEX</v>
          </cell>
          <cell r="V1150" t="str">
            <v>E_EXPLORATION_SEISMIC_OVERHEAD</v>
          </cell>
          <cell r="AB1150">
            <v>172325000</v>
          </cell>
          <cell r="AC1150">
            <v>123000</v>
          </cell>
          <cell r="AD1150">
            <v>688000</v>
          </cell>
        </row>
        <row r="1151">
          <cell r="A1151" t="str">
            <v>C.NG.EXP.XS.13.004.1020</v>
          </cell>
          <cell r="B1151" t="str">
            <v>LAND EXPLORATN SEISMIC (IDSL)</v>
          </cell>
          <cell r="C1151" t="str">
            <v>C.NG.EXP.XS.13.004.1020</v>
          </cell>
          <cell r="D1151" t="str">
            <v>LAND EXPLORATN SEISMIC (IDSL)</v>
          </cell>
          <cell r="E1151">
            <v>12001</v>
          </cell>
          <cell r="F1151">
            <v>120</v>
          </cell>
          <cell r="G1151" t="str">
            <v>EXCOM</v>
          </cell>
          <cell r="H1151" t="str">
            <v>BASE JV</v>
          </cell>
          <cell r="I1151" t="str">
            <v>DEVELOPMENT</v>
          </cell>
          <cell r="J1151" t="str">
            <v>DEVELOPMENT</v>
          </cell>
          <cell r="K1151" t="str">
            <v>Manager, Geosolutions &amp; Onshore Studies</v>
          </cell>
          <cell r="L1151" t="str">
            <v>Chief Geophysicist</v>
          </cell>
          <cell r="M1151" t="str">
            <v>MOJEED OKUNADE</v>
          </cell>
          <cell r="N1151" t="str">
            <v>DEVELOPMENT</v>
          </cell>
          <cell r="O1151" t="str">
            <v>ENONCHE, VANESSA</v>
          </cell>
          <cell r="P1151" t="str">
            <v>OLUFEMI.SEGUN@SHELL.COM</v>
          </cell>
          <cell r="Q1151" t="str">
            <v>EXPEX</v>
          </cell>
          <cell r="R1151" t="str">
            <v>CAPEX</v>
          </cell>
          <cell r="V1151" t="str">
            <v>E_EXPLORATION_SEISMIC_ACQUSITION</v>
          </cell>
          <cell r="AB1151">
            <v>2110600000</v>
          </cell>
          <cell r="AC1151">
            <v>10380000</v>
          </cell>
          <cell r="AD1151">
            <v>17300000</v>
          </cell>
        </row>
        <row r="1152">
          <cell r="A1152" t="str">
            <v>C.NG.EXP.XS.13.004.1030</v>
          </cell>
          <cell r="B1152" t="str">
            <v>LAND B EXPLORATION SEISMIC CNPC</v>
          </cell>
          <cell r="C1152" t="str">
            <v>C.NG.EXP.XS.13.004.1030</v>
          </cell>
          <cell r="D1152" t="str">
            <v>LAND EXPLORATN SEISMIC (CNPC)</v>
          </cell>
          <cell r="E1152">
            <v>12001</v>
          </cell>
          <cell r="F1152">
            <v>120</v>
          </cell>
          <cell r="G1152" t="str">
            <v>EXCOM</v>
          </cell>
          <cell r="H1152" t="str">
            <v>BASE JV</v>
          </cell>
          <cell r="I1152" t="str">
            <v>DEVELOPMENT</v>
          </cell>
          <cell r="J1152" t="str">
            <v>DEVELOPMENT</v>
          </cell>
          <cell r="K1152" t="str">
            <v>Manager, Geosolutions &amp; Onshore Studies</v>
          </cell>
          <cell r="L1152" t="str">
            <v>Chief Geophysicist</v>
          </cell>
          <cell r="M1152" t="str">
            <v>MOJEED OKUNADE</v>
          </cell>
          <cell r="N1152" t="str">
            <v>DEVELOPMENT</v>
          </cell>
          <cell r="O1152" t="str">
            <v>ENONCHE, VANESSA</v>
          </cell>
          <cell r="P1152" t="str">
            <v>OLUFEMI.SEGUN@SHELL.COM</v>
          </cell>
          <cell r="Q1152" t="str">
            <v>CAPEX</v>
          </cell>
          <cell r="R1152" t="str">
            <v>CAPEX</v>
          </cell>
          <cell r="V1152" t="str">
            <v>E_DEVELOPMENT_SEISMIC_ACQUSITION2</v>
          </cell>
          <cell r="AB1152">
            <v>1982500000</v>
          </cell>
          <cell r="AC1152">
            <v>19500000</v>
          </cell>
          <cell r="AD1152">
            <v>26000000</v>
          </cell>
        </row>
        <row r="1153">
          <cell r="A1153" t="str">
            <v>110355_Sal</v>
          </cell>
          <cell r="B1153" t="str">
            <v>PHC SCHOOL STAFF SALARY</v>
          </cell>
          <cell r="C1153">
            <v>540001</v>
          </cell>
          <cell r="D1153" t="str">
            <v>CORPORATE OPEX SALARIES</v>
          </cell>
          <cell r="E1153">
            <v>415004</v>
          </cell>
          <cell r="F1153">
            <v>4150</v>
          </cell>
          <cell r="G1153" t="str">
            <v>G&amp;A</v>
          </cell>
          <cell r="H1153" t="str">
            <v>BASE JV</v>
          </cell>
          <cell r="I1153" t="str">
            <v>HR</v>
          </cell>
          <cell r="J1153" t="str">
            <v>HR</v>
          </cell>
          <cell r="K1153" t="str">
            <v>HR Manager Nigeria</v>
          </cell>
          <cell r="L1153" t="str">
            <v>Head Teacher</v>
          </cell>
          <cell r="M1153" t="str">
            <v>CHIGBO ENENMO</v>
          </cell>
          <cell r="N1153" t="str">
            <v>HR - SALARIES</v>
          </cell>
          <cell r="O1153" t="str">
            <v>AJILIMA- ISAAC, HAWA</v>
          </cell>
          <cell r="P1153" t="str">
            <v>TARI.AKHIBI@SHELL.COM</v>
          </cell>
          <cell r="Q1153" t="str">
            <v>OPEX</v>
          </cell>
          <cell r="R1153" t="str">
            <v>OPEX</v>
          </cell>
          <cell r="S1153" t="str">
            <v>SALARIES</v>
          </cell>
          <cell r="T1153" t="str">
            <v>N/A</v>
          </cell>
          <cell r="U1153" t="str">
            <v>N/A</v>
          </cell>
          <cell r="V1153" t="str">
            <v>C_OPSE_OIL_Z11</v>
          </cell>
          <cell r="W1153" t="str">
            <v>P236.04 HR</v>
          </cell>
          <cell r="X1153" t="str">
            <v>S7000 Salaries and Wages</v>
          </cell>
          <cell r="Y1153" t="str">
            <v>A2340 Overhead</v>
          </cell>
          <cell r="AB1153">
            <v>204978731.5542964</v>
          </cell>
          <cell r="AC1153">
            <v>2973363.6894926047</v>
          </cell>
          <cell r="AD1153">
            <v>3645425.1044247239</v>
          </cell>
        </row>
        <row r="1154">
          <cell r="A1154" t="str">
            <v>110456_Sal</v>
          </cell>
          <cell r="B1154" t="str">
            <v>Early Hookup to Domgas Iseni</v>
          </cell>
          <cell r="C1154">
            <v>540001</v>
          </cell>
          <cell r="D1154" t="str">
            <v>CORPORATE OPEX SALARIES</v>
          </cell>
          <cell r="E1154">
            <v>415004</v>
          </cell>
          <cell r="F1154">
            <v>4150</v>
          </cell>
          <cell r="G1154" t="str">
            <v>G&amp;A</v>
          </cell>
          <cell r="H1154" t="str">
            <v>BASE JV</v>
          </cell>
          <cell r="I1154" t="str">
            <v>HR</v>
          </cell>
          <cell r="J1154" t="str">
            <v>GM Nigeria, Operated</v>
          </cell>
          <cell r="K1154" t="str">
            <v>GM Nigeria, Operated</v>
          </cell>
          <cell r="L1154" t="str">
            <v xml:space="preserve">Project Manager, Matrix, Major Pipelines, H Block &amp; Corp Civil </v>
          </cell>
          <cell r="M1154" t="str">
            <v>CHIGBO ENENMO</v>
          </cell>
          <cell r="N1154" t="str">
            <v>HR - SALARIES</v>
          </cell>
          <cell r="O1154" t="str">
            <v>AJILIMA- ISAAC, HAWA</v>
          </cell>
          <cell r="P1154" t="str">
            <v>TARI.AKHIBI@SHELL.COM</v>
          </cell>
          <cell r="Q1154" t="str">
            <v>OPEX</v>
          </cell>
          <cell r="R1154" t="str">
            <v>OPEX</v>
          </cell>
          <cell r="S1154" t="str">
            <v>SALARIES</v>
          </cell>
          <cell r="T1154" t="str">
            <v>N/A</v>
          </cell>
          <cell r="U1154" t="str">
            <v>N/A</v>
          </cell>
          <cell r="V1154" t="str">
            <v>N/A</v>
          </cell>
          <cell r="W1154" t="str">
            <v>P242 Feasibility Expenses</v>
          </cell>
          <cell r="X1154" t="str">
            <v>S7000 Salaries and Wages</v>
          </cell>
          <cell r="Y1154" t="str">
            <v>A2340 Overhead</v>
          </cell>
          <cell r="AB1154">
            <v>0</v>
          </cell>
          <cell r="AC1154">
            <v>0</v>
          </cell>
          <cell r="AD1154">
            <v>0</v>
          </cell>
        </row>
        <row r="1155">
          <cell r="A1155" t="str">
            <v>112871_Sal</v>
          </cell>
          <cell r="B1155" t="str">
            <v>PWC DREDGING/P/OPS, SWAMP 2 WEST</v>
          </cell>
          <cell r="C1155">
            <v>540001</v>
          </cell>
          <cell r="D1155" t="str">
            <v>CORPORATE OPEX SALARIES</v>
          </cell>
          <cell r="E1155">
            <v>415004</v>
          </cell>
          <cell r="F1155">
            <v>4150</v>
          </cell>
          <cell r="G1155" t="str">
            <v>G&amp;A</v>
          </cell>
          <cell r="H1155" t="str">
            <v>BASE JV</v>
          </cell>
          <cell r="I1155" t="str">
            <v>HR</v>
          </cell>
          <cell r="J1155" t="str">
            <v>PRODUCTION</v>
          </cell>
          <cell r="K1155" t="str">
            <v>Asset Manager Onshore</v>
          </cell>
          <cell r="L1155" t="str">
            <v>Asset Manager, Swamp West</v>
          </cell>
          <cell r="M1155" t="str">
            <v>CHIGBO ENENMO</v>
          </cell>
          <cell r="N1155" t="str">
            <v>HR - SALARIES</v>
          </cell>
          <cell r="O1155" t="str">
            <v>AJILIMA- ISAAC, HAWA</v>
          </cell>
          <cell r="P1155" t="str">
            <v>TARI.AKHIBI@SHELL.COM</v>
          </cell>
          <cell r="Q1155" t="str">
            <v>OPEX</v>
          </cell>
          <cell r="R1155" t="str">
            <v>OPEX</v>
          </cell>
          <cell r="S1155" t="str">
            <v>SALARIES</v>
          </cell>
          <cell r="T1155" t="str">
            <v>N/A</v>
          </cell>
          <cell r="U1155" t="str">
            <v>N/A</v>
          </cell>
          <cell r="V1155" t="str">
            <v>N/A</v>
          </cell>
          <cell r="W1155" t="str">
            <v>P236.01 Technical Support</v>
          </cell>
          <cell r="X1155" t="str">
            <v>S7000 Salaries and Wages</v>
          </cell>
          <cell r="Y1155" t="str">
            <v>A2340 Overhead</v>
          </cell>
          <cell r="AB1155">
            <v>0</v>
          </cell>
          <cell r="AC1155">
            <v>0</v>
          </cell>
          <cell r="AD1155">
            <v>0</v>
          </cell>
        </row>
        <row r="1156">
          <cell r="A1156" t="str">
            <v>112877_Sal</v>
          </cell>
          <cell r="B1156" t="str">
            <v xml:space="preserve">DATA ACQUISITION                        </v>
          </cell>
          <cell r="C1156">
            <v>540001</v>
          </cell>
          <cell r="D1156" t="str">
            <v>CORPORATE OPEX SALARIES</v>
          </cell>
          <cell r="E1156">
            <v>415004</v>
          </cell>
          <cell r="F1156">
            <v>4150</v>
          </cell>
          <cell r="G1156" t="str">
            <v>G&amp;A</v>
          </cell>
          <cell r="H1156" t="str">
            <v>BASE JV</v>
          </cell>
          <cell r="I1156" t="str">
            <v>HR</v>
          </cell>
          <cell r="J1156" t="str">
            <v>PRODUCTION</v>
          </cell>
          <cell r="K1156" t="str">
            <v>Asset Manager, Central Hub</v>
          </cell>
          <cell r="L1156" t="str">
            <v>Asset Management Integration Lead</v>
          </cell>
          <cell r="M1156" t="str">
            <v>CHIGBO ENENMO</v>
          </cell>
          <cell r="N1156" t="str">
            <v>HR - SALARIES</v>
          </cell>
          <cell r="O1156" t="str">
            <v>AJILIMA- ISAAC, HAWA</v>
          </cell>
          <cell r="P1156" t="str">
            <v>TARI.AKHIBI@SHELL.COM</v>
          </cell>
          <cell r="Q1156" t="str">
            <v>OPEX</v>
          </cell>
          <cell r="R1156" t="str">
            <v>OPEX</v>
          </cell>
          <cell r="S1156" t="str">
            <v>SALARIES</v>
          </cell>
          <cell r="T1156" t="str">
            <v>N/A</v>
          </cell>
          <cell r="U1156" t="str">
            <v>N/A</v>
          </cell>
          <cell r="V1156" t="str">
            <v>N/A</v>
          </cell>
          <cell r="W1156" t="str">
            <v>P236.04 HR</v>
          </cell>
          <cell r="X1156" t="str">
            <v>S7000 Salaries and Wages</v>
          </cell>
          <cell r="Y1156" t="str">
            <v>A2340 Overhead</v>
          </cell>
          <cell r="AB1156">
            <v>0</v>
          </cell>
          <cell r="AC1156">
            <v>0</v>
          </cell>
          <cell r="AD1156">
            <v>0</v>
          </cell>
        </row>
        <row r="1157">
          <cell r="A1157" t="str">
            <v>112893_Sal</v>
          </cell>
          <cell r="B1157" t="str">
            <v>RTO SURVEILLANCE SUPPORT</v>
          </cell>
          <cell r="C1157">
            <v>540001</v>
          </cell>
          <cell r="D1157" t="str">
            <v>CORPORATE OPEX SALARIES</v>
          </cell>
          <cell r="E1157">
            <v>415004</v>
          </cell>
          <cell r="F1157">
            <v>4150</v>
          </cell>
          <cell r="G1157" t="str">
            <v>G&amp;A</v>
          </cell>
          <cell r="H1157" t="str">
            <v>BASE JV</v>
          </cell>
          <cell r="I1157" t="str">
            <v>HR</v>
          </cell>
          <cell r="J1157" t="str">
            <v>PRODUCTION</v>
          </cell>
          <cell r="K1157" t="str">
            <v>Production Services Manager</v>
          </cell>
          <cell r="L1157" t="str">
            <v xml:space="preserve">	Production Support Manager                                                          </v>
          </cell>
          <cell r="M1157" t="str">
            <v>CHIGBO ENENMO</v>
          </cell>
          <cell r="N1157" t="str">
            <v>HR - SALARIES</v>
          </cell>
          <cell r="O1157" t="str">
            <v>AJILIMA- ISAAC, HAWA</v>
          </cell>
          <cell r="P1157" t="str">
            <v>TARI.AKHIBI@SHELL.COM</v>
          </cell>
          <cell r="Q1157" t="str">
            <v>OPEX</v>
          </cell>
          <cell r="R1157" t="str">
            <v>OPEX</v>
          </cell>
          <cell r="S1157" t="str">
            <v>SALARIES</v>
          </cell>
          <cell r="T1157" t="str">
            <v>N/A</v>
          </cell>
          <cell r="U1157" t="str">
            <v>N/A</v>
          </cell>
          <cell r="V1157" t="str">
            <v>N/A</v>
          </cell>
          <cell r="W1157" t="str">
            <v>P233 Facilities Maintenance</v>
          </cell>
          <cell r="X1157" t="str">
            <v>S7000 Salaries and Wages</v>
          </cell>
          <cell r="Y1157" t="str">
            <v>A2340 Overhead</v>
          </cell>
          <cell r="AB1157">
            <v>0</v>
          </cell>
          <cell r="AC1157">
            <v>0</v>
          </cell>
          <cell r="AD1157">
            <v>0</v>
          </cell>
        </row>
        <row r="1158">
          <cell r="A1158" t="str">
            <v>112906_sal</v>
          </cell>
          <cell r="B1158" t="str">
            <v>ADMIN SERV COST -GM DEV</v>
          </cell>
          <cell r="C1158">
            <v>540001</v>
          </cell>
          <cell r="D1158" t="str">
            <v>CORPORATE OPEX SALARIES</v>
          </cell>
          <cell r="E1158">
            <v>415004</v>
          </cell>
          <cell r="F1158">
            <v>4150</v>
          </cell>
          <cell r="G1158" t="str">
            <v>G&amp;A</v>
          </cell>
          <cell r="H1158" t="str">
            <v>BASE JV</v>
          </cell>
          <cell r="I1158" t="str">
            <v>HR</v>
          </cell>
          <cell r="J1158" t="str">
            <v>DEVELOPMENT</v>
          </cell>
          <cell r="K1158" t="str">
            <v>GM Development</v>
          </cell>
          <cell r="L1158" t="str">
            <v>GM Development</v>
          </cell>
          <cell r="M1158" t="str">
            <v>CHIGBO ENENMO</v>
          </cell>
          <cell r="N1158" t="str">
            <v>HR - SALARIES</v>
          </cell>
          <cell r="O1158" t="str">
            <v>AJILIMA- ISAAC, HAWA</v>
          </cell>
          <cell r="P1158" t="str">
            <v>TARI.AKHIBI@SHELL.COM</v>
          </cell>
          <cell r="Q1158" t="str">
            <v>OPEX</v>
          </cell>
          <cell r="R1158" t="str">
            <v>OPEX</v>
          </cell>
          <cell r="S1158" t="str">
            <v>SALARIES</v>
          </cell>
          <cell r="T1158" t="str">
            <v>N/A</v>
          </cell>
          <cell r="U1158" t="str">
            <v>N/A</v>
          </cell>
          <cell r="V1158" t="str">
            <v>C_OPSE_OIL_Z11</v>
          </cell>
          <cell r="W1158" t="str">
            <v>P236.01 Technical Support</v>
          </cell>
          <cell r="X1158" t="str">
            <v>S7000 Salaries and Wages</v>
          </cell>
          <cell r="Y1158" t="str">
            <v>A2340 Overhead</v>
          </cell>
          <cell r="AB1158">
            <v>498738722.33926082</v>
          </cell>
          <cell r="AC1158">
            <v>1118234.8446068896</v>
          </cell>
          <cell r="AD1158">
            <v>2753443.770309384</v>
          </cell>
        </row>
        <row r="1159">
          <cell r="A1159" t="str">
            <v>112955_sal</v>
          </cell>
          <cell r="B1159" t="str">
            <v>ADMIN SERV COST -GEOSOLUTIONS</v>
          </cell>
          <cell r="C1159">
            <v>540001</v>
          </cell>
          <cell r="D1159" t="str">
            <v>CORPORATE OPEX SALARIES</v>
          </cell>
          <cell r="E1159">
            <v>415004</v>
          </cell>
          <cell r="F1159">
            <v>4150</v>
          </cell>
          <cell r="G1159" t="str">
            <v>G&amp;A</v>
          </cell>
          <cell r="H1159" t="str">
            <v>BASE JV</v>
          </cell>
          <cell r="I1159" t="str">
            <v>HR</v>
          </cell>
          <cell r="J1159" t="str">
            <v>DEVELOPMENT</v>
          </cell>
          <cell r="K1159" t="str">
            <v>GM Development</v>
          </cell>
          <cell r="L1159" t="str">
            <v>Manager, Geosolutions &amp; Onshore Studies</v>
          </cell>
          <cell r="M1159" t="str">
            <v>CHIGBO ENENMO</v>
          </cell>
          <cell r="N1159" t="str">
            <v>HR - SALARIES</v>
          </cell>
          <cell r="O1159" t="str">
            <v>AJILIMA- ISAAC, HAWA</v>
          </cell>
          <cell r="P1159" t="str">
            <v>TARI.AKHIBI@SHELL.COM</v>
          </cell>
          <cell r="Q1159" t="str">
            <v>OPEX</v>
          </cell>
          <cell r="R1159" t="str">
            <v>OPEX</v>
          </cell>
          <cell r="S1159" t="str">
            <v>SALARIES</v>
          </cell>
          <cell r="T1159" t="str">
            <v>N/A</v>
          </cell>
          <cell r="U1159" t="str">
            <v>N/A</v>
          </cell>
          <cell r="V1159" t="str">
            <v>N/A</v>
          </cell>
          <cell r="W1159" t="str">
            <v>P236.01 Technical Support</v>
          </cell>
          <cell r="X1159" t="str">
            <v>S7000 Salaries and Wages</v>
          </cell>
          <cell r="Y1159" t="str">
            <v>A2340 Overhead</v>
          </cell>
          <cell r="AB1159">
            <v>0</v>
          </cell>
          <cell r="AC1159">
            <v>0</v>
          </cell>
          <cell r="AD1159">
            <v>0</v>
          </cell>
        </row>
        <row r="1160">
          <cell r="A1160" t="str">
            <v>112982_sal</v>
          </cell>
          <cell r="B1160" t="str">
            <v>OVERHEADS PNL LEGAL_ADMIN COST</v>
          </cell>
          <cell r="C1160">
            <v>540001</v>
          </cell>
          <cell r="D1160" t="str">
            <v>CORPORATE OPEX SALARIES</v>
          </cell>
          <cell r="E1160">
            <v>415004</v>
          </cell>
          <cell r="F1160">
            <v>4150</v>
          </cell>
          <cell r="G1160" t="str">
            <v>G&amp;A</v>
          </cell>
          <cell r="H1160" t="str">
            <v>BASE JV</v>
          </cell>
          <cell r="I1160" t="str">
            <v>HR</v>
          </cell>
          <cell r="J1160" t="str">
            <v>LEGAL</v>
          </cell>
          <cell r="K1160" t="str">
            <v>HoL Nigeria / Company Secretary</v>
          </cell>
          <cell r="L1160" t="str">
            <v>Managing Counsel HSSE, Lands &amp;</v>
          </cell>
          <cell r="M1160" t="str">
            <v>CHIGBO ENENMO</v>
          </cell>
          <cell r="N1160" t="str">
            <v>HR - SALARIES</v>
          </cell>
          <cell r="O1160" t="str">
            <v>AJILIMA- ISAAC, HAWA</v>
          </cell>
          <cell r="P1160" t="str">
            <v>TARI.AKHIBI@SHELL.COM</v>
          </cell>
          <cell r="Q1160" t="str">
            <v>OPEX</v>
          </cell>
          <cell r="R1160" t="str">
            <v>OPEX</v>
          </cell>
          <cell r="S1160" t="str">
            <v>SALARIES</v>
          </cell>
          <cell r="T1160" t="str">
            <v>N/A</v>
          </cell>
          <cell r="U1160" t="str">
            <v>N/A</v>
          </cell>
          <cell r="V1160" t="str">
            <v>C_OPSE_OIL_Z11</v>
          </cell>
          <cell r="W1160" t="str">
            <v>P236.09 Legal</v>
          </cell>
          <cell r="X1160" t="str">
            <v>S7000 Salaries and Wages</v>
          </cell>
          <cell r="Y1160" t="str">
            <v>A2340 Overhead</v>
          </cell>
          <cell r="AB1160">
            <v>962045182.93417907</v>
          </cell>
          <cell r="AC1160">
            <v>0</v>
          </cell>
          <cell r="AD1160">
            <v>3154246.5014235377</v>
          </cell>
        </row>
        <row r="1161">
          <cell r="A1161" t="str">
            <v>C.NG.EXP.XS.18.011.1040</v>
          </cell>
          <cell r="B1161" t="str">
            <v>SHALLOW OFFSHORE SEISMIC -OML 79</v>
          </cell>
          <cell r="C1161" t="str">
            <v xml:space="preserve">C.NG.EXP.XS.18.011.003.1040 </v>
          </cell>
          <cell r="D1161" t="str">
            <v>SHALLOW OFFSHORE SEISMIC -OML 79</v>
          </cell>
          <cell r="E1161">
            <v>12001</v>
          </cell>
          <cell r="F1161">
            <v>120</v>
          </cell>
          <cell r="G1161" t="str">
            <v>EXCOM</v>
          </cell>
          <cell r="H1161" t="str">
            <v>BASE JV</v>
          </cell>
          <cell r="I1161" t="str">
            <v>DEVELOPMENT</v>
          </cell>
          <cell r="J1161" t="str">
            <v>DEVELOPMENT</v>
          </cell>
          <cell r="K1161" t="str">
            <v>OLUFEMI.SEGUN@SHELL.COM</v>
          </cell>
          <cell r="L1161" t="str">
            <v>Chief Geophysicist</v>
          </cell>
          <cell r="M1161" t="str">
            <v>MOJEED OKUNADE</v>
          </cell>
          <cell r="N1161" t="str">
            <v>DEVELOPMENT</v>
          </cell>
          <cell r="O1161" t="str">
            <v>ENONCHE, VANESSA</v>
          </cell>
          <cell r="P1161" t="str">
            <v>OLUFEMI.SEGUN@SHELL.COM</v>
          </cell>
          <cell r="Q1161" t="str">
            <v>EXPEX</v>
          </cell>
          <cell r="R1161" t="str">
            <v>CAPEX</v>
          </cell>
          <cell r="V1161" t="str">
            <v>E_EXPLORATION_SEISMIC_ACQUISITION_6</v>
          </cell>
          <cell r="AB1161">
            <v>6100000000</v>
          </cell>
          <cell r="AC1161">
            <v>30000000</v>
          </cell>
          <cell r="AD1161">
            <v>50000000</v>
          </cell>
        </row>
        <row r="1162">
          <cell r="A1162" t="str">
            <v>C.NG.EXP.XS.18.011.1050</v>
          </cell>
          <cell r="B1162" t="str">
            <v>SHALLOW OFFSHORE SEISMIC (OML 74)</v>
          </cell>
          <cell r="C1162" t="str">
            <v xml:space="preserve">C.NG.EXP.XS.18.011.003.1050 </v>
          </cell>
          <cell r="D1162" t="str">
            <v>SHALLOW OFFSHORE SEISMIC (OML 74)</v>
          </cell>
          <cell r="E1162">
            <v>12001</v>
          </cell>
          <cell r="F1162">
            <v>120</v>
          </cell>
          <cell r="G1162" t="str">
            <v>EXCOM</v>
          </cell>
          <cell r="H1162" t="str">
            <v>BASE JV</v>
          </cell>
          <cell r="I1162" t="str">
            <v>DEVELOPMENT</v>
          </cell>
          <cell r="J1162" t="str">
            <v>DEVELOPMENT</v>
          </cell>
          <cell r="K1162" t="str">
            <v>OLUFEMI.SEGUN@SHELL.COM</v>
          </cell>
          <cell r="L1162" t="str">
            <v>Chief Geophysicist</v>
          </cell>
          <cell r="M1162" t="str">
            <v>MOJEED OKUNADE</v>
          </cell>
          <cell r="N1162" t="str">
            <v>DEVELOPMENT</v>
          </cell>
          <cell r="O1162" t="str">
            <v>ENONCHE, VANESSA</v>
          </cell>
          <cell r="P1162" t="str">
            <v>OLUFEMI.SEGUN@SHELL.COM</v>
          </cell>
          <cell r="Q1162" t="str">
            <v>EXPEX</v>
          </cell>
          <cell r="R1162" t="str">
            <v>CAPEX</v>
          </cell>
          <cell r="V1162" t="str">
            <v>E_EXPLORATION_SEISMIC_ACQUISITION_6</v>
          </cell>
          <cell r="AB1162">
            <v>0</v>
          </cell>
          <cell r="AC1162">
            <v>0</v>
          </cell>
          <cell r="AD1162">
            <v>0</v>
          </cell>
        </row>
        <row r="1163">
          <cell r="A1163" t="str">
            <v>C.NG.EXP.XS.18.011.1060</v>
          </cell>
          <cell r="B1163" t="str">
            <v>SWAMP SEISMIC (OML-11 BONNY)</v>
          </cell>
          <cell r="C1163" t="str">
            <v xml:space="preserve">C.NG.EXP.XS.18.011.003.1060 </v>
          </cell>
          <cell r="D1163" t="str">
            <v>SWAMP SEISMIC (OML-11 BONNY)</v>
          </cell>
          <cell r="E1163">
            <v>12001</v>
          </cell>
          <cell r="F1163">
            <v>120</v>
          </cell>
          <cell r="G1163" t="str">
            <v>EXCOM</v>
          </cell>
          <cell r="H1163" t="str">
            <v>BASE JV</v>
          </cell>
          <cell r="I1163" t="str">
            <v>DEVELOPMENT</v>
          </cell>
          <cell r="J1163" t="str">
            <v>DEVELOPMENT</v>
          </cell>
          <cell r="K1163" t="str">
            <v>OLUFEMI.SEGUN@SHELL.COM</v>
          </cell>
          <cell r="L1163" t="str">
            <v>Chief Geophysicist</v>
          </cell>
          <cell r="M1163" t="str">
            <v>MOJEED OKUNADE</v>
          </cell>
          <cell r="N1163" t="str">
            <v>DEVELOPMENT</v>
          </cell>
          <cell r="O1163" t="str">
            <v>ENONCHE, VANESSA</v>
          </cell>
          <cell r="P1163" t="str">
            <v>OLUFEMI.SEGUN@SHELL.COM</v>
          </cell>
          <cell r="Q1163" t="str">
            <v>EXPEX</v>
          </cell>
          <cell r="R1163" t="str">
            <v>CAPEX</v>
          </cell>
          <cell r="V1163" t="str">
            <v>E_EXPLORATION_SEISMIC_ACQUISITION_6</v>
          </cell>
          <cell r="AB1163">
            <v>0</v>
          </cell>
          <cell r="AC1163">
            <v>0</v>
          </cell>
          <cell r="AD1163">
            <v>0</v>
          </cell>
        </row>
        <row r="1164">
          <cell r="A1164" t="str">
            <v>C.NG.GAS.OB.14.001</v>
          </cell>
          <cell r="B1164" t="str">
            <v>UPSTREAM GAS OTHER CAPEX</v>
          </cell>
          <cell r="C1164" t="str">
            <v>C.NG.GAS.OB.14.001.2410</v>
          </cell>
          <cell r="D1164" t="str">
            <v>UPSTREAM GAS OTHER CAPEX</v>
          </cell>
          <cell r="E1164">
            <v>13301</v>
          </cell>
          <cell r="F1164">
            <v>133</v>
          </cell>
          <cell r="G1164" t="str">
            <v>GAS</v>
          </cell>
          <cell r="H1164" t="str">
            <v>BASE JV</v>
          </cell>
          <cell r="I1164" t="str">
            <v>COMMERCIAL / GAS</v>
          </cell>
          <cell r="J1164" t="str">
            <v>COMMERCIAL / GAS</v>
          </cell>
          <cell r="K1164" t="str">
            <v>Integration/Demand &amp; Supply Planning Mgr</v>
          </cell>
          <cell r="L1164" t="str">
            <v>Head, Gas Planning and Integration</v>
          </cell>
          <cell r="M1164" t="str">
            <v>TUNDE ODUWOLE</v>
          </cell>
          <cell r="N1164" t="str">
            <v>GAS</v>
          </cell>
          <cell r="O1164" t="str">
            <v>BELO-OSAGIE, OGOCHUKWU</v>
          </cell>
          <cell r="P1164" t="str">
            <v>ELOZINO.OLANIYAN@SHELL.COM</v>
          </cell>
          <cell r="Q1164" t="str">
            <v>CAPEX</v>
          </cell>
          <cell r="R1164" t="str">
            <v>CAPEX</v>
          </cell>
          <cell r="V1164" t="str">
            <v>C_ASIT_GAS_Z01</v>
          </cell>
          <cell r="AB1164">
            <v>7625000</v>
          </cell>
          <cell r="AC1164">
            <v>75000</v>
          </cell>
          <cell r="AD1164">
            <v>100000</v>
          </cell>
        </row>
        <row r="1165">
          <cell r="A1165" t="str">
            <v>C.NG.ITG.OB.14.001</v>
          </cell>
          <cell r="B1165" t="str">
            <v>ERP PROJECTS/SAP BLUEPRINT INFRA TRANSFORMATION
ENTERPRISE DATA WAREHOUSE REPORTING</v>
          </cell>
          <cell r="C1165" t="str">
            <v>C.NG.ITG.OB.16.002</v>
          </cell>
          <cell r="D1165" t="str">
            <v>ERP PROJECTS/SAP BLUEPRINT INFRA TRANSFORMATION
ENTERPRISE DATA WAREHOUSE REPORTING</v>
          </cell>
          <cell r="E1165">
            <v>14006</v>
          </cell>
          <cell r="F1165">
            <v>140</v>
          </cell>
          <cell r="G1165" t="str">
            <v>OF-E&amp;M</v>
          </cell>
          <cell r="H1165" t="str">
            <v>BASE JV</v>
          </cell>
          <cell r="I1165" t="str">
            <v>FINANCE</v>
          </cell>
          <cell r="J1165" t="str">
            <v>IM &amp; IT</v>
          </cell>
          <cell r="K1165" t="str">
            <v>IM&amp;IT Manager Nigeria &amp; Gabon</v>
          </cell>
          <cell r="L1165" t="str">
            <v>Global JV Operations OLM</v>
          </cell>
          <cell r="M1165" t="str">
            <v>CHIGBO ENENMO</v>
          </cell>
          <cell r="N1165" t="str">
            <v>FINANCE/IT</v>
          </cell>
          <cell r="O1165" t="str">
            <v>ONAMUSI, ADERONKE</v>
          </cell>
          <cell r="P1165" t="str">
            <v>GBOLAHAN.OLASANYA@SHELL.COM</v>
          </cell>
          <cell r="Q1165" t="str">
            <v>CAPEX</v>
          </cell>
          <cell r="R1165" t="str">
            <v>CAPEX</v>
          </cell>
          <cell r="V1165" t="str">
            <v>C_NOGI_CIT_Z32</v>
          </cell>
          <cell r="AB1165">
            <v>20587500</v>
          </cell>
          <cell r="AC1165">
            <v>202500</v>
          </cell>
          <cell r="AD1165">
            <v>270000</v>
          </cell>
        </row>
        <row r="1166">
          <cell r="A1166" t="str">
            <v>C.NG.ITG.OB.16.001</v>
          </cell>
          <cell r="B1166" t="str">
            <v>DC POWER, EARTHING AND LIGHTNING IMPROVEMENT PROJE</v>
          </cell>
          <cell r="C1166" t="str">
            <v>C.NG.ITG.OB.16.001</v>
          </cell>
          <cell r="D1166" t="str">
            <v>DC POWER, EARTHING AND LIGHTNING IMPROVEMENT PROJE</v>
          </cell>
          <cell r="E1166">
            <v>14006</v>
          </cell>
          <cell r="F1166">
            <v>140</v>
          </cell>
          <cell r="G1166" t="str">
            <v>OF-E&amp;M</v>
          </cell>
          <cell r="H1166" t="str">
            <v>BASE JV</v>
          </cell>
          <cell r="I1166" t="str">
            <v>FINANCE</v>
          </cell>
          <cell r="J1166" t="str">
            <v>IM &amp; IT</v>
          </cell>
          <cell r="K1166" t="str">
            <v>IM&amp;IT Manager Nigeria &amp; Gabon</v>
          </cell>
          <cell r="L1166" t="str">
            <v>Global JV Operations OLM</v>
          </cell>
          <cell r="M1166" t="str">
            <v>CHIGBO ENENMO</v>
          </cell>
          <cell r="N1166" t="str">
            <v>FINANCE/IT</v>
          </cell>
          <cell r="O1166" t="str">
            <v>ONAMUSI, ADERONKE</v>
          </cell>
          <cell r="P1166" t="str">
            <v>NWANNE.OKEREKE@SHELL.COM</v>
          </cell>
          <cell r="Q1166" t="str">
            <v>CAPEX</v>
          </cell>
          <cell r="R1166" t="str">
            <v>CAPEX</v>
          </cell>
          <cell r="V1166" t="str">
            <v>C_NOGI_CIT_Z12</v>
          </cell>
          <cell r="AB1166">
            <v>7625000</v>
          </cell>
          <cell r="AC1166">
            <v>75000</v>
          </cell>
          <cell r="AD1166">
            <v>100000</v>
          </cell>
        </row>
        <row r="1167">
          <cell r="A1167" t="str">
            <v>C.NG.ITG.OB.16.003</v>
          </cell>
          <cell r="B1167" t="str">
            <v>TOWERS CONSTRUCTION AND UPGRADE</v>
          </cell>
          <cell r="C1167" t="str">
            <v>C.NG.ITG.OB.16.003</v>
          </cell>
          <cell r="D1167" t="str">
            <v>TOWERS CONSTRUCTION AND UPGRADE</v>
          </cell>
          <cell r="E1167">
            <v>14006</v>
          </cell>
          <cell r="F1167">
            <v>140</v>
          </cell>
          <cell r="G1167" t="str">
            <v>OF-E&amp;M</v>
          </cell>
          <cell r="H1167" t="str">
            <v>BASE JV</v>
          </cell>
          <cell r="I1167" t="str">
            <v>FINANCE</v>
          </cell>
          <cell r="J1167" t="str">
            <v>IM &amp; IT</v>
          </cell>
          <cell r="K1167" t="str">
            <v>IM&amp;IT Manager Nigeria &amp; Gabon</v>
          </cell>
          <cell r="L1167" t="str">
            <v>Global JV Operations OLM</v>
          </cell>
          <cell r="M1167" t="str">
            <v>CHIGBO ENENMO</v>
          </cell>
          <cell r="N1167" t="str">
            <v>FINANCE/IT</v>
          </cell>
          <cell r="O1167" t="str">
            <v>ONAMUSI, ADERONKE</v>
          </cell>
          <cell r="P1167" t="str">
            <v>NWANNE.OKEREKE@SHELL.COM</v>
          </cell>
          <cell r="Q1167" t="str">
            <v>CAPEX</v>
          </cell>
          <cell r="R1167" t="str">
            <v>CAPEX</v>
          </cell>
          <cell r="V1167" t="str">
            <v>C_NOGI_CIT_Z13</v>
          </cell>
          <cell r="AB1167">
            <v>45750000</v>
          </cell>
          <cell r="AC1167">
            <v>450000</v>
          </cell>
          <cell r="AD1167">
            <v>600000</v>
          </cell>
        </row>
        <row r="1168">
          <cell r="A1168" t="str">
            <v>C.NG.ITG.OB.16.004</v>
          </cell>
          <cell r="B1168" t="str">
            <v>GID CLIENT ASSET REFRESH</v>
          </cell>
          <cell r="C1168" t="str">
            <v>C.NG.ITG.OB.16.004</v>
          </cell>
          <cell r="D1168" t="str">
            <v>GID CLIENT ASSET REFRESH</v>
          </cell>
          <cell r="E1168">
            <v>14006</v>
          </cell>
          <cell r="F1168">
            <v>140</v>
          </cell>
          <cell r="G1168" t="str">
            <v>OF-E&amp;M</v>
          </cell>
          <cell r="H1168" t="str">
            <v>BASE JV</v>
          </cell>
          <cell r="I1168" t="str">
            <v>FINANCE</v>
          </cell>
          <cell r="J1168" t="str">
            <v>IM &amp; IT</v>
          </cell>
          <cell r="K1168" t="str">
            <v>IM&amp;IT Manager Nigeria &amp; Gabon</v>
          </cell>
          <cell r="L1168" t="str">
            <v>Global JV Operations OLM</v>
          </cell>
          <cell r="M1168" t="str">
            <v>CHIGBO ENENMO</v>
          </cell>
          <cell r="N1168" t="str">
            <v>FINANCE/IT</v>
          </cell>
          <cell r="O1168" t="str">
            <v>ONAMUSI, ADERONKE</v>
          </cell>
          <cell r="P1168" t="str">
            <v>Emuobosa.Fabolude@Shell.com</v>
          </cell>
          <cell r="Q1168" t="str">
            <v>CAPEX</v>
          </cell>
          <cell r="R1168" t="str">
            <v>CAPEX</v>
          </cell>
          <cell r="V1168" t="str">
            <v>C_NOGI_CIT_Z21</v>
          </cell>
          <cell r="AB1168">
            <v>114375000</v>
          </cell>
          <cell r="AC1168">
            <v>1125000</v>
          </cell>
          <cell r="AD1168">
            <v>1500000</v>
          </cell>
        </row>
        <row r="1169">
          <cell r="A1169" t="str">
            <v>C.NG.ITG.OB.16.005</v>
          </cell>
          <cell r="B1169" t="str">
            <v>EMERGENCY RESPONSE COMMUNICATION SYSTEM- TETRA</v>
          </cell>
          <cell r="C1169" t="str">
            <v>C.NG.ITG.OB.16.005</v>
          </cell>
          <cell r="D1169" t="str">
            <v>EMERGENCY RESPONSE COMMUNICATION SYSTEM- TETRA</v>
          </cell>
          <cell r="E1169">
            <v>14006</v>
          </cell>
          <cell r="F1169">
            <v>140</v>
          </cell>
          <cell r="G1169" t="str">
            <v>OF-E&amp;M</v>
          </cell>
          <cell r="H1169" t="str">
            <v>BASE JV</v>
          </cell>
          <cell r="I1169" t="str">
            <v>FINANCE</v>
          </cell>
          <cell r="J1169" t="str">
            <v>IM &amp; IT</v>
          </cell>
          <cell r="K1169" t="str">
            <v>IM&amp;IT Manager Nigeria &amp; Gabon</v>
          </cell>
          <cell r="L1169" t="str">
            <v>Global JV Operations OLM</v>
          </cell>
          <cell r="M1169" t="str">
            <v>CHIGBO ENENMO</v>
          </cell>
          <cell r="N1169" t="str">
            <v>FINANCE/IT</v>
          </cell>
          <cell r="O1169" t="str">
            <v>ONAMUSI, ADERONKE</v>
          </cell>
          <cell r="P1169" t="str">
            <v>NWANNE.OKEREKE@SHELL.COM</v>
          </cell>
          <cell r="Q1169" t="str">
            <v>CAPEX</v>
          </cell>
          <cell r="R1169" t="str">
            <v>CAPEX</v>
          </cell>
          <cell r="V1169" t="str">
            <v>C_NOGI_CIT_Z27</v>
          </cell>
          <cell r="AB1169">
            <v>38125000</v>
          </cell>
          <cell r="AC1169">
            <v>375000</v>
          </cell>
          <cell r="AD1169">
            <v>500000</v>
          </cell>
        </row>
        <row r="1170">
          <cell r="A1170" t="str">
            <v>C.NG.ITG.OB.16.006</v>
          </cell>
          <cell r="B1170" t="str">
            <v>FIELD COMMUNICATION INFRASTRUCTURE UPGRADE AND STA</v>
          </cell>
          <cell r="C1170" t="str">
            <v>C.NG.ITG.OB.16.006</v>
          </cell>
          <cell r="D1170" t="str">
            <v>FIELD COMMUNICATION INFRASTRUCTURE UPGRADE AND STA</v>
          </cell>
          <cell r="E1170">
            <v>14006</v>
          </cell>
          <cell r="F1170">
            <v>140</v>
          </cell>
          <cell r="G1170" t="str">
            <v>OF-E&amp;M</v>
          </cell>
          <cell r="H1170" t="str">
            <v>BASE JV</v>
          </cell>
          <cell r="I1170" t="str">
            <v>FINANCE</v>
          </cell>
          <cell r="J1170" t="str">
            <v>IM &amp; IT</v>
          </cell>
          <cell r="K1170" t="str">
            <v>IM&amp;IT Manager Nigeria &amp; Gabon</v>
          </cell>
          <cell r="L1170" t="str">
            <v>Global JV Operations OLM</v>
          </cell>
          <cell r="M1170" t="str">
            <v>CHIGBO ENENMO</v>
          </cell>
          <cell r="N1170" t="str">
            <v>FINANCE/IT</v>
          </cell>
          <cell r="O1170" t="str">
            <v>ONAMUSI, ADERONKE</v>
          </cell>
          <cell r="P1170" t="str">
            <v>NWANNE.OKEREKE@SHELL.COM</v>
          </cell>
          <cell r="Q1170" t="str">
            <v>CAPEX</v>
          </cell>
          <cell r="R1170" t="str">
            <v>CAPEX</v>
          </cell>
          <cell r="V1170" t="str">
            <v>C_NOGI_CIT_Z07</v>
          </cell>
          <cell r="AB1170">
            <v>38125000</v>
          </cell>
          <cell r="AC1170">
            <v>375000</v>
          </cell>
          <cell r="AD1170">
            <v>500000</v>
          </cell>
        </row>
        <row r="1171">
          <cell r="A1171" t="str">
            <v>C.NG.ITG.OB.18.007</v>
          </cell>
          <cell r="B1171" t="str">
            <v>COLLABORATION INFRASTRUCTURE ENHANCEMENT</v>
          </cell>
          <cell r="C1171" t="str">
            <v>C.NG.ITG.OB.17.007</v>
          </cell>
          <cell r="D1171" t="str">
            <v>COLLABORATION INFRASTRUCTURE ENHANCEMENT</v>
          </cell>
          <cell r="E1171">
            <v>14006</v>
          </cell>
          <cell r="F1171">
            <v>140</v>
          </cell>
          <cell r="G1171" t="str">
            <v>OF-E&amp;M</v>
          </cell>
          <cell r="H1171" t="str">
            <v>BASE JV</v>
          </cell>
          <cell r="I1171" t="str">
            <v>FINANCE</v>
          </cell>
          <cell r="J1171" t="str">
            <v>IM &amp; IT</v>
          </cell>
          <cell r="K1171" t="str">
            <v>IM&amp;IT Manager Nigeria &amp; Gabon</v>
          </cell>
          <cell r="L1171" t="str">
            <v>Global JV Operations OLM</v>
          </cell>
          <cell r="M1171" t="str">
            <v>CHIGBO ENENMO</v>
          </cell>
          <cell r="N1171" t="str">
            <v>FINANCE/IT</v>
          </cell>
          <cell r="O1171" t="str">
            <v>Onamusi, Aderonke</v>
          </cell>
          <cell r="P1171" t="str">
            <v>NWANNE.OKEREKE@SHELL.COM</v>
          </cell>
          <cell r="Q1171" t="str">
            <v>CAPEX</v>
          </cell>
          <cell r="R1171" t="str">
            <v>CAPEX</v>
          </cell>
          <cell r="V1171" t="str">
            <v>C_NOGI_CIT_Z19</v>
          </cell>
          <cell r="AB1171">
            <v>21350000</v>
          </cell>
          <cell r="AC1171">
            <v>210000</v>
          </cell>
          <cell r="AD1171">
            <v>280000</v>
          </cell>
        </row>
        <row r="1172">
          <cell r="A1172" t="str">
            <v>C.NG.ITG.OB.18.008</v>
          </cell>
          <cell r="B1172" t="str">
            <v>Docusphere/Brainware Server Localisation</v>
          </cell>
          <cell r="C1172" t="str">
            <v>C.NG.ITG.OB.17.008</v>
          </cell>
          <cell r="D1172" t="str">
            <v>Docusphere/Brainware Server Localisation</v>
          </cell>
          <cell r="E1172">
            <v>14006</v>
          </cell>
          <cell r="F1172">
            <v>140</v>
          </cell>
          <cell r="G1172" t="str">
            <v>OF-E&amp;M</v>
          </cell>
          <cell r="H1172" t="str">
            <v>BASE JV</v>
          </cell>
          <cell r="I1172" t="str">
            <v>FINANCE</v>
          </cell>
          <cell r="J1172" t="str">
            <v>IM &amp; IT</v>
          </cell>
          <cell r="K1172" t="str">
            <v>IM&amp;IT Manager Nigeria &amp; Gabon</v>
          </cell>
          <cell r="L1172" t="str">
            <v>Global JV Operations OLM</v>
          </cell>
          <cell r="M1172" t="str">
            <v>CHIGBO ENENMO</v>
          </cell>
          <cell r="N1172" t="str">
            <v>FINANCE/IT</v>
          </cell>
          <cell r="O1172" t="str">
            <v>Onamusi, Aderonke</v>
          </cell>
          <cell r="P1172" t="str">
            <v>GBOLAHAN.OLASANYA@SHELL.COM</v>
          </cell>
          <cell r="Q1172" t="str">
            <v>CAPEX</v>
          </cell>
          <cell r="R1172" t="str">
            <v>CAPEX</v>
          </cell>
          <cell r="V1172" t="str">
            <v>C_NOGI_CIT_Z37</v>
          </cell>
          <cell r="AB1172">
            <v>205875000</v>
          </cell>
          <cell r="AC1172">
            <v>2025000</v>
          </cell>
          <cell r="AD1172">
            <v>2700000</v>
          </cell>
        </row>
        <row r="1173">
          <cell r="A1173" t="str">
            <v>C.NG.ITG.OC.16.003</v>
          </cell>
          <cell r="B1173" t="str">
            <v>DATA CENTRE UPGRADE</v>
          </cell>
          <cell r="C1173" t="str">
            <v>C.NG.ITG.OC.16.003</v>
          </cell>
          <cell r="D1173" t="str">
            <v>DATA CENTRE UPGRADE</v>
          </cell>
          <cell r="E1173">
            <v>14006</v>
          </cell>
          <cell r="F1173">
            <v>140</v>
          </cell>
          <cell r="G1173" t="str">
            <v>OF-E&amp;M</v>
          </cell>
          <cell r="H1173" t="str">
            <v>BASE JV</v>
          </cell>
          <cell r="I1173" t="str">
            <v>FINANCE</v>
          </cell>
          <cell r="J1173" t="str">
            <v>IM &amp; IT</v>
          </cell>
          <cell r="K1173" t="str">
            <v>IM&amp;IT Manager Nigeria &amp; Gabon</v>
          </cell>
          <cell r="L1173" t="str">
            <v>Global JV Operations OLM</v>
          </cell>
          <cell r="M1173" t="str">
            <v>CHIGBO ENENMO</v>
          </cell>
          <cell r="N1173" t="str">
            <v>FINANCE/IT</v>
          </cell>
          <cell r="O1173" t="str">
            <v>ONAMUSI, ADERONKE</v>
          </cell>
          <cell r="P1173" t="str">
            <v>UCHE.AMECHI@SHELL.COM</v>
          </cell>
          <cell r="Q1173" t="str">
            <v>CAPEX</v>
          </cell>
          <cell r="R1173" t="str">
            <v>CAPEX</v>
          </cell>
          <cell r="V1173" t="str">
            <v>C_NOGI_CIT_Z28</v>
          </cell>
          <cell r="AB1173">
            <v>7625000</v>
          </cell>
          <cell r="AC1173">
            <v>75000</v>
          </cell>
          <cell r="AD1173">
            <v>100000</v>
          </cell>
        </row>
        <row r="1174">
          <cell r="A1174" t="str">
            <v>C.NG.ITG.OC.16.005</v>
          </cell>
          <cell r="B1174" t="str">
            <v>DATACOMS NETWORK ENHANCEMENTS PROJECTS'</v>
          </cell>
          <cell r="C1174" t="str">
            <v>C.NG.ITG.OC.16.005</v>
          </cell>
          <cell r="D1174" t="str">
            <v>DATACOMS NETWORK ENHANCEMENTS PROJECTS'</v>
          </cell>
          <cell r="E1174">
            <v>14006</v>
          </cell>
          <cell r="F1174">
            <v>140</v>
          </cell>
          <cell r="G1174" t="str">
            <v>OF-E&amp;M</v>
          </cell>
          <cell r="H1174" t="str">
            <v>BASE JV</v>
          </cell>
          <cell r="I1174" t="str">
            <v>FINANCE</v>
          </cell>
          <cell r="J1174" t="str">
            <v>IM &amp; IT</v>
          </cell>
          <cell r="K1174" t="str">
            <v>IM&amp;IT Manager Nigeria &amp; Gabon</v>
          </cell>
          <cell r="L1174" t="str">
            <v>Global JV Operations OLM</v>
          </cell>
          <cell r="M1174" t="str">
            <v>CHIGBO ENENMO</v>
          </cell>
          <cell r="N1174" t="str">
            <v>FINANCE/IT</v>
          </cell>
          <cell r="O1174" t="str">
            <v>ONAMUSI, ADERONKE</v>
          </cell>
          <cell r="P1174" t="str">
            <v>NWANNE.OKEREKE@SHELL.COM</v>
          </cell>
          <cell r="Q1174" t="str">
            <v>CAPEX</v>
          </cell>
          <cell r="R1174" t="str">
            <v>CAPEX</v>
          </cell>
          <cell r="V1174" t="str">
            <v>C_NOGI_CIT_Z05</v>
          </cell>
          <cell r="AB1174">
            <v>61000000</v>
          </cell>
          <cell r="AC1174">
            <v>600000</v>
          </cell>
          <cell r="AD1174">
            <v>800000</v>
          </cell>
        </row>
        <row r="1175">
          <cell r="A1175" t="str">
            <v>C.NG.ITG.OC.16.006</v>
          </cell>
          <cell r="B1175" t="str">
            <v>COMPUTING INFRASTRUCTURE UPGRADE</v>
          </cell>
          <cell r="C1175" t="str">
            <v>C.NG.ITG.OC.16.006</v>
          </cell>
          <cell r="D1175" t="str">
            <v>COMPUTING INFRASTRUCTURE UPGRADE</v>
          </cell>
          <cell r="E1175">
            <v>14006</v>
          </cell>
          <cell r="F1175">
            <v>140</v>
          </cell>
          <cell r="G1175" t="str">
            <v>OF-E&amp;M</v>
          </cell>
          <cell r="H1175" t="str">
            <v>BASE JV</v>
          </cell>
          <cell r="I1175" t="str">
            <v>FINANCE</v>
          </cell>
          <cell r="J1175" t="str">
            <v>IM &amp; IT</v>
          </cell>
          <cell r="K1175" t="str">
            <v>IM&amp;IT Manager Nigeria &amp; Gabon</v>
          </cell>
          <cell r="L1175" t="str">
            <v>Global JV Operations OLM</v>
          </cell>
          <cell r="M1175" t="str">
            <v>CHIGBO ENENMO</v>
          </cell>
          <cell r="N1175" t="str">
            <v>FINANCE/IT</v>
          </cell>
          <cell r="O1175" t="str">
            <v>ONAMUSI, ADERONKE</v>
          </cell>
          <cell r="P1175" t="str">
            <v>UCHE.AMECHI@SHELL.COM</v>
          </cell>
          <cell r="Q1175" t="str">
            <v>CAPEX</v>
          </cell>
          <cell r="R1175" t="str">
            <v>CAPEX</v>
          </cell>
          <cell r="V1175" t="str">
            <v>C_NOGI_CIT_Z08</v>
          </cell>
          <cell r="AB1175">
            <v>75487500</v>
          </cell>
          <cell r="AC1175">
            <v>742500</v>
          </cell>
          <cell r="AD1175">
            <v>990000</v>
          </cell>
        </row>
        <row r="1176">
          <cell r="A1176" t="str">
            <v>C.NG.ITG.OC.16.007</v>
          </cell>
          <cell r="B1176" t="str">
            <v>MOBILE COMM (GSM) PROJECT</v>
          </cell>
          <cell r="C1176" t="str">
            <v>C.NG.ITG.OC.16.007</v>
          </cell>
          <cell r="D1176" t="str">
            <v>MOBILE COMM (GSM) PROJECT</v>
          </cell>
          <cell r="E1176">
            <v>14006</v>
          </cell>
          <cell r="F1176">
            <v>140</v>
          </cell>
          <cell r="G1176" t="str">
            <v>OF-E&amp;M</v>
          </cell>
          <cell r="H1176" t="str">
            <v>BASE JV</v>
          </cell>
          <cell r="I1176" t="str">
            <v>FINANCE</v>
          </cell>
          <cell r="J1176" t="str">
            <v>IM &amp; IT</v>
          </cell>
          <cell r="K1176" t="str">
            <v>IM&amp;IT Manager Nigeria &amp; Gabon</v>
          </cell>
          <cell r="L1176" t="str">
            <v>Global JV Operations OLM</v>
          </cell>
          <cell r="M1176" t="str">
            <v>CHIGBO ENENMO</v>
          </cell>
          <cell r="N1176" t="str">
            <v>FINANCE/IT</v>
          </cell>
          <cell r="O1176" t="str">
            <v>ONAMUSI, ADERONKE</v>
          </cell>
          <cell r="P1176" t="str">
            <v>NWANNE.OKEREKE@SHELL.COM</v>
          </cell>
          <cell r="Q1176" t="str">
            <v>CAPEX</v>
          </cell>
          <cell r="R1176" t="str">
            <v>CAPEX</v>
          </cell>
          <cell r="V1176" t="str">
            <v>C_NOGI_CIT_Z01</v>
          </cell>
          <cell r="AB1176">
            <v>6100000</v>
          </cell>
          <cell r="AC1176">
            <v>60000</v>
          </cell>
          <cell r="AD1176">
            <v>80000</v>
          </cell>
        </row>
        <row r="1177">
          <cell r="A1177" t="str">
            <v>C.NG.ITG.OC.16.010</v>
          </cell>
          <cell r="B1177" t="str">
            <v>SHAREPOINT INFRASTRUCTURE</v>
          </cell>
          <cell r="C1177" t="str">
            <v>C.NG.ITG.OC.16.010</v>
          </cell>
          <cell r="D1177" t="str">
            <v>SHAREPOINT INFRASTRUCTURE</v>
          </cell>
          <cell r="E1177">
            <v>14006</v>
          </cell>
          <cell r="F1177">
            <v>140</v>
          </cell>
          <cell r="G1177" t="str">
            <v>OF-E&amp;M</v>
          </cell>
          <cell r="H1177" t="str">
            <v>BASE JV</v>
          </cell>
          <cell r="I1177" t="str">
            <v>FINANCE</v>
          </cell>
          <cell r="J1177" t="str">
            <v>IM &amp; IT</v>
          </cell>
          <cell r="K1177" t="str">
            <v>IM&amp;IT Manager Nigeria &amp; Gabon</v>
          </cell>
          <cell r="L1177" t="str">
            <v>Global JV Operations OLM</v>
          </cell>
          <cell r="M1177" t="str">
            <v>CHIGBO ENENMO</v>
          </cell>
          <cell r="N1177" t="str">
            <v>FINANCE/IT</v>
          </cell>
          <cell r="O1177" t="str">
            <v>ONAMUSI, ADERONKE</v>
          </cell>
          <cell r="P1177" t="str">
            <v>UCHE.AMECHI@SHELL.COM</v>
          </cell>
          <cell r="Q1177" t="str">
            <v>CAPEX</v>
          </cell>
          <cell r="R1177" t="str">
            <v>CAPEX</v>
          </cell>
          <cell r="V1177" t="str">
            <v>C_NOGI_CIT_Z23</v>
          </cell>
          <cell r="AB1177">
            <v>7625000</v>
          </cell>
          <cell r="AC1177">
            <v>75000</v>
          </cell>
          <cell r="AD1177">
            <v>100000</v>
          </cell>
        </row>
        <row r="1178">
          <cell r="A1178" t="str">
            <v>C.NG.ITG.OO.16.002</v>
          </cell>
          <cell r="B1178" t="str">
            <v>ENGINEERING IT APPLICATION  PROJECTS</v>
          </cell>
          <cell r="C1178" t="str">
            <v>C.NG.ITG.OO.16.002</v>
          </cell>
          <cell r="D1178" t="str">
            <v>ENGINEERING IT APPLICATION  PROJECTS</v>
          </cell>
          <cell r="E1178">
            <v>14006</v>
          </cell>
          <cell r="F1178">
            <v>140</v>
          </cell>
          <cell r="G1178" t="str">
            <v>OF-E&amp;M</v>
          </cell>
          <cell r="H1178" t="str">
            <v>BASE JV</v>
          </cell>
          <cell r="I1178" t="str">
            <v>FINANCE</v>
          </cell>
          <cell r="J1178" t="str">
            <v>IM &amp; IT</v>
          </cell>
          <cell r="K1178" t="str">
            <v>IM&amp;IT Manager Nigeria &amp; Gabon</v>
          </cell>
          <cell r="L1178" t="str">
            <v>Delivery Manager Nigeria &amp; Gabon</v>
          </cell>
          <cell r="M1178" t="str">
            <v>CHIGBO ENENMO</v>
          </cell>
          <cell r="N1178" t="str">
            <v>FINANCE/IT</v>
          </cell>
          <cell r="O1178" t="str">
            <v>ONAMUSI, ADERONKE</v>
          </cell>
          <cell r="P1178" t="str">
            <v>IKECHUKWU.NWOSU@SHELL.COM</v>
          </cell>
          <cell r="Q1178" t="str">
            <v>CAPEX</v>
          </cell>
          <cell r="R1178" t="str">
            <v>CAPEX</v>
          </cell>
          <cell r="V1178" t="str">
            <v>C_NOGI_CIT_Z10</v>
          </cell>
          <cell r="AB1178">
            <v>30500000</v>
          </cell>
          <cell r="AC1178">
            <v>300000</v>
          </cell>
          <cell r="AD1178">
            <v>400000</v>
          </cell>
        </row>
        <row r="1179">
          <cell r="A1179" t="str">
            <v>C.NG.ITG.OO.16.005</v>
          </cell>
          <cell r="B1179" t="str">
            <v>BUSINESS ADMINISTRATION APPLICATION PROJECTS</v>
          </cell>
          <cell r="C1179" t="str">
            <v>C.NG.ITG.OO.16.005</v>
          </cell>
          <cell r="D1179" t="str">
            <v>BUSINESS ADMINISTRATION APPLICATION PROJECTS</v>
          </cell>
          <cell r="E1179">
            <v>14006</v>
          </cell>
          <cell r="F1179">
            <v>140</v>
          </cell>
          <cell r="G1179" t="str">
            <v>OF-E&amp;M</v>
          </cell>
          <cell r="H1179" t="str">
            <v>BASE JV</v>
          </cell>
          <cell r="I1179" t="str">
            <v>FINANCE</v>
          </cell>
          <cell r="J1179" t="str">
            <v>IM &amp; IT</v>
          </cell>
          <cell r="K1179" t="str">
            <v>IM&amp;IT Manager Nigeria &amp; Gabon</v>
          </cell>
          <cell r="L1179" t="str">
            <v>Delivery Manager Oper. Excellence</v>
          </cell>
          <cell r="M1179" t="str">
            <v>CHIGBO ENENMO</v>
          </cell>
          <cell r="N1179" t="str">
            <v>FINANCE/IT</v>
          </cell>
          <cell r="O1179" t="str">
            <v>ONAMUSI, ADERONKE</v>
          </cell>
          <cell r="P1179" t="str">
            <v>ikedichi.enyinnaya@shell.com</v>
          </cell>
          <cell r="Q1179" t="str">
            <v>CAPEX</v>
          </cell>
          <cell r="R1179" t="str">
            <v>CAPEX</v>
          </cell>
          <cell r="V1179" t="str">
            <v>C_NOGI_CIT_Z03</v>
          </cell>
          <cell r="AB1179">
            <v>7625000</v>
          </cell>
          <cell r="AC1179">
            <v>75000</v>
          </cell>
          <cell r="AD1179">
            <v>100000</v>
          </cell>
        </row>
        <row r="1180">
          <cell r="A1180" t="str">
            <v>C.NG.ITG.OS.16.001</v>
          </cell>
          <cell r="B1180" t="str">
            <v>PRODUCTION IT APPLICATION  PROJECTS</v>
          </cell>
          <cell r="C1180" t="str">
            <v>C.NG.ITG.OS.16.001</v>
          </cell>
          <cell r="D1180" t="str">
            <v>PRODUCTION IT APPLICATION  PROJECTS</v>
          </cell>
          <cell r="E1180">
            <v>14006</v>
          </cell>
          <cell r="F1180">
            <v>140</v>
          </cell>
          <cell r="G1180" t="str">
            <v>OF-E&amp;M</v>
          </cell>
          <cell r="H1180" t="str">
            <v>BASE JV</v>
          </cell>
          <cell r="I1180" t="str">
            <v>FINANCE</v>
          </cell>
          <cell r="J1180" t="str">
            <v>IM &amp; IT</v>
          </cell>
          <cell r="K1180" t="str">
            <v>IM&amp;IT Manager Nigeria &amp; Gabon</v>
          </cell>
          <cell r="L1180" t="str">
            <v>Deployment Manager West Africa</v>
          </cell>
          <cell r="M1180" t="str">
            <v>CHIGBO ENENMO</v>
          </cell>
          <cell r="N1180" t="str">
            <v>FINANCE/IT</v>
          </cell>
          <cell r="O1180" t="str">
            <v>ONAMUSI, ADERONKE</v>
          </cell>
          <cell r="P1180" t="str">
            <v>RAPHAEL.AHANONU@SHELL.COM</v>
          </cell>
          <cell r="Q1180" t="str">
            <v>CAPEX</v>
          </cell>
          <cell r="R1180" t="str">
            <v>CAPEX</v>
          </cell>
          <cell r="V1180" t="str">
            <v>C_NOGI_CIT_Z09</v>
          </cell>
          <cell r="AB1180">
            <v>30500000</v>
          </cell>
          <cell r="AC1180">
            <v>300000</v>
          </cell>
          <cell r="AD1180">
            <v>400000</v>
          </cell>
        </row>
        <row r="1181">
          <cell r="A1181" t="str">
            <v>112995_sal</v>
          </cell>
          <cell r="B1181" t="str">
            <v xml:space="preserve">OVERHEADS, GRA / BCO_ADMIN COST         </v>
          </cell>
          <cell r="C1181">
            <v>540001</v>
          </cell>
          <cell r="D1181" t="str">
            <v>CORPORATE OPEX SALARIES</v>
          </cell>
          <cell r="E1181">
            <v>415004</v>
          </cell>
          <cell r="F1181">
            <v>4150</v>
          </cell>
          <cell r="G1181" t="str">
            <v>G&amp;A</v>
          </cell>
          <cell r="H1181" t="str">
            <v>BASE JV</v>
          </cell>
          <cell r="I1181" t="str">
            <v>HR</v>
          </cell>
          <cell r="J1181" t="str">
            <v>FINANCE</v>
          </cell>
          <cell r="K1181" t="str">
            <v>Controller Africa</v>
          </cell>
          <cell r="L1181" t="str">
            <v>GRA Manager</v>
          </cell>
          <cell r="M1181" t="str">
            <v>CHIGBO ENENMO</v>
          </cell>
          <cell r="N1181" t="str">
            <v>HR - SALARIES</v>
          </cell>
          <cell r="O1181" t="str">
            <v>AJILIMA- ISAAC, HAWA</v>
          </cell>
          <cell r="P1181" t="str">
            <v>TARI.AKHIBI@SHELL.COM</v>
          </cell>
          <cell r="Q1181" t="str">
            <v>OPEX</v>
          </cell>
          <cell r="R1181" t="str">
            <v>OPEX</v>
          </cell>
          <cell r="S1181" t="str">
            <v>SALARIES</v>
          </cell>
          <cell r="T1181" t="str">
            <v>N/A</v>
          </cell>
          <cell r="U1181" t="str">
            <v>N/A</v>
          </cell>
          <cell r="V1181" t="str">
            <v>N/A</v>
          </cell>
          <cell r="W1181" t="str">
            <v>P236.06 Finance and Taxation</v>
          </cell>
          <cell r="X1181" t="str">
            <v>S7000 Salaries and Wages</v>
          </cell>
          <cell r="Y1181" t="str">
            <v>A2340 Overhead</v>
          </cell>
          <cell r="AB1181">
            <v>0</v>
          </cell>
          <cell r="AC1181">
            <v>0</v>
          </cell>
          <cell r="AD1181">
            <v>0</v>
          </cell>
        </row>
        <row r="1182">
          <cell r="A1182" t="str">
            <v>113009_sal</v>
          </cell>
          <cell r="B1182" t="str">
            <v>OVERHEADS - M&amp;A AND COMMERCIAL FINANCE</v>
          </cell>
          <cell r="C1182">
            <v>540001</v>
          </cell>
          <cell r="D1182" t="str">
            <v>CORPORATE OPEX SALARIES</v>
          </cell>
          <cell r="E1182">
            <v>415004</v>
          </cell>
          <cell r="F1182">
            <v>4150</v>
          </cell>
          <cell r="G1182" t="str">
            <v>G&amp;A</v>
          </cell>
          <cell r="H1182" t="str">
            <v>BASE JV</v>
          </cell>
          <cell r="I1182" t="str">
            <v>HR</v>
          </cell>
          <cell r="J1182" t="str">
            <v>FINANCE</v>
          </cell>
          <cell r="K1182" t="str">
            <v>SPDC Finance Director</v>
          </cell>
          <cell r="L1182" t="str">
            <v>SPDC Finance Director</v>
          </cell>
          <cell r="M1182" t="str">
            <v>CHIGBO ENENMO</v>
          </cell>
          <cell r="N1182" t="str">
            <v>HR - SALARIES</v>
          </cell>
          <cell r="O1182" t="str">
            <v>AJILIMA- ISAAC, HAWA</v>
          </cell>
          <cell r="P1182" t="str">
            <v>TARI.AKHIBI@SHELL.COM</v>
          </cell>
          <cell r="Q1182" t="str">
            <v>OPEX</v>
          </cell>
          <cell r="R1182" t="str">
            <v>OPEX</v>
          </cell>
          <cell r="S1182" t="str">
            <v>SALARIES</v>
          </cell>
          <cell r="T1182" t="str">
            <v>N/A</v>
          </cell>
          <cell r="U1182" t="str">
            <v>N/A</v>
          </cell>
          <cell r="V1182" t="str">
            <v>C_OPSE_OIL_Z11</v>
          </cell>
          <cell r="W1182" t="str">
            <v>P236.06 Finance and Taxation</v>
          </cell>
          <cell r="X1182" t="str">
            <v>S7000 Salaries and Wages</v>
          </cell>
          <cell r="Y1182" t="str">
            <v>A2340 Overhead</v>
          </cell>
          <cell r="AB1182">
            <v>382173227.3446539</v>
          </cell>
          <cell r="AC1182">
            <v>738622.7838571918</v>
          </cell>
          <cell r="AD1182">
            <v>1991649.7587576965</v>
          </cell>
        </row>
        <row r="1183">
          <cell r="A1183" t="str">
            <v>C.NG.LNG.DG.13.002</v>
          </cell>
          <cell r="B1183" t="str">
            <v>GU PHASE 2B</v>
          </cell>
          <cell r="C1183" t="str">
            <v>C.NG.PBE.DG.11.028</v>
          </cell>
          <cell r="D1183" t="str">
            <v>GU  PH2B</v>
          </cell>
          <cell r="E1183">
            <v>13303</v>
          </cell>
          <cell r="F1183">
            <v>133</v>
          </cell>
          <cell r="G1183" t="str">
            <v>MCA2</v>
          </cell>
          <cell r="H1183" t="str">
            <v>MCA2 - GU</v>
          </cell>
          <cell r="I1183" t="str">
            <v>P&amp;T</v>
          </cell>
          <cell r="J1183" t="str">
            <v>GM Nigeria, Operated</v>
          </cell>
          <cell r="K1183" t="str">
            <v>GM Nigeria, Operated</v>
          </cell>
          <cell r="L1183" t="str">
            <v>Project Manager NLNG Supplies</v>
          </cell>
          <cell r="M1183" t="str">
            <v>MOJEED OKUNADE</v>
          </cell>
          <cell r="N1183" t="str">
            <v>MAJOR PROJECTS</v>
          </cell>
          <cell r="O1183" t="str">
            <v>AKINLAMI, OLUWAKEMI</v>
          </cell>
          <cell r="P1183" t="str">
            <v>OLANREWAJU.OLAWUYI@SHELL.COM</v>
          </cell>
          <cell r="Q1183" t="str">
            <v>CAPEX</v>
          </cell>
          <cell r="R1183" t="str">
            <v>CAPEX</v>
          </cell>
          <cell r="S1183" t="str">
            <v>NON SAL</v>
          </cell>
          <cell r="T1183" t="str">
            <v>N/A</v>
          </cell>
          <cell r="U1183" t="str">
            <v>N/A</v>
          </cell>
          <cell r="V1183" t="str">
            <v>C_KOCR_GU2</v>
          </cell>
          <cell r="AB1183">
            <v>253912500</v>
          </cell>
          <cell r="AC1183">
            <v>2497500</v>
          </cell>
          <cell r="AD1183">
            <v>3330000</v>
          </cell>
        </row>
        <row r="1184">
          <cell r="A1184" t="str">
            <v>113011_sal</v>
          </cell>
          <cell r="B1184" t="str">
            <v xml:space="preserve">OVERHEADS PNL LEGAL_ICT SOFTWARE        </v>
          </cell>
          <cell r="C1184">
            <v>540001</v>
          </cell>
          <cell r="D1184" t="str">
            <v>CORPORATE OPEX SALARIES</v>
          </cell>
          <cell r="E1184">
            <v>415004</v>
          </cell>
          <cell r="F1184">
            <v>4150</v>
          </cell>
          <cell r="G1184" t="str">
            <v>G&amp;A</v>
          </cell>
          <cell r="H1184" t="str">
            <v>BASE JV</v>
          </cell>
          <cell r="I1184" t="str">
            <v>HR</v>
          </cell>
          <cell r="J1184" t="str">
            <v>LEGAL</v>
          </cell>
          <cell r="K1184" t="str">
            <v>HoL Nigeria / Company Secretary</v>
          </cell>
          <cell r="L1184" t="str">
            <v>Managing Counsel HSSE, Lands &amp;</v>
          </cell>
          <cell r="M1184" t="str">
            <v>CHIGBO ENENMO</v>
          </cell>
          <cell r="N1184" t="str">
            <v>HR - SALARIES</v>
          </cell>
          <cell r="O1184" t="str">
            <v>AJILIMA- ISAAC, HAWA</v>
          </cell>
          <cell r="P1184" t="str">
            <v>TARI.AKHIBI@SHELL.COM</v>
          </cell>
          <cell r="Q1184" t="str">
            <v>OPEX</v>
          </cell>
          <cell r="R1184" t="str">
            <v>OPEX</v>
          </cell>
          <cell r="S1184" t="str">
            <v>SALARIES</v>
          </cell>
          <cell r="T1184" t="str">
            <v>N/A</v>
          </cell>
          <cell r="U1184" t="str">
            <v>N/A</v>
          </cell>
          <cell r="V1184" t="str">
            <v>N/A</v>
          </cell>
          <cell r="W1184" t="str">
            <v>P236.09 Legal</v>
          </cell>
          <cell r="X1184" t="str">
            <v>S7000 Salaries and Wages</v>
          </cell>
          <cell r="Y1184" t="str">
            <v>A2340 Overhead</v>
          </cell>
          <cell r="AB1184">
            <v>0</v>
          </cell>
          <cell r="AC1184">
            <v>0</v>
          </cell>
          <cell r="AD1184">
            <v>0</v>
          </cell>
        </row>
        <row r="1185">
          <cell r="A1185" t="str">
            <v>C.NG.LNG.DG.15.001.AC03</v>
          </cell>
          <cell r="B1185" t="str">
            <v>GBARAN NODAL PROJ MGT &amp; QA/QC/INSPECTN</v>
          </cell>
          <cell r="C1185" t="str">
            <v>C.NG.LNG.DG.15.001.AC03</v>
          </cell>
          <cell r="D1185" t="str">
            <v>GBARAN NODAL PROJ MGT &amp; QA/QC/INSPECTN</v>
          </cell>
          <cell r="E1185">
            <v>415004</v>
          </cell>
          <cell r="F1185">
            <v>4150</v>
          </cell>
          <cell r="G1185" t="str">
            <v>GAS</v>
          </cell>
          <cell r="H1185" t="str">
            <v>NLNG BALANCE SHEET</v>
          </cell>
          <cell r="I1185" t="str">
            <v>P&amp;T</v>
          </cell>
          <cell r="J1185" t="str">
            <v>GM Nigeria, Operated</v>
          </cell>
          <cell r="K1185" t="str">
            <v>GM Nigeria, Operated</v>
          </cell>
          <cell r="L1185" t="str">
            <v>Project Manager NLNG Supplies</v>
          </cell>
          <cell r="M1185" t="str">
            <v>MOJEED OKUNADE</v>
          </cell>
          <cell r="N1185" t="str">
            <v>MAJOR PROJECTS</v>
          </cell>
          <cell r="O1185" t="str">
            <v>AKINLAMI, OLUWAKEMI</v>
          </cell>
          <cell r="P1185" t="str">
            <v>MUSA.DADI@SHELL.COM</v>
          </cell>
          <cell r="Q1185" t="str">
            <v>CAPEX</v>
          </cell>
          <cell r="R1185" t="str">
            <v>CAPEX</v>
          </cell>
          <cell r="S1185" t="str">
            <v>NON SAL</v>
          </cell>
          <cell r="T1185" t="str">
            <v>N/A</v>
          </cell>
          <cell r="U1185" t="str">
            <v>N/A</v>
          </cell>
          <cell r="V1185" t="str">
            <v>C_GBARCOMP_PMT</v>
          </cell>
          <cell r="AB1185">
            <v>587125000</v>
          </cell>
          <cell r="AC1185">
            <v>5775000</v>
          </cell>
          <cell r="AD1185">
            <v>7700000</v>
          </cell>
        </row>
        <row r="1186">
          <cell r="A1186" t="str">
            <v>C.NG.LNG.DG.16.001</v>
          </cell>
          <cell r="B1186" t="str">
            <v>GBARAN NODAL COMPRESSION</v>
          </cell>
          <cell r="C1186" t="str">
            <v>C.NG.LNG.DG.16.001</v>
          </cell>
          <cell r="D1186" t="str">
            <v>GBARAN NODAL COMPRESSION</v>
          </cell>
          <cell r="E1186">
            <v>13303</v>
          </cell>
          <cell r="F1186">
            <v>133</v>
          </cell>
          <cell r="G1186" t="str">
            <v>GAS</v>
          </cell>
          <cell r="H1186" t="str">
            <v>NLNG BALANCE SHEET</v>
          </cell>
          <cell r="I1186" t="str">
            <v>P&amp;T</v>
          </cell>
          <cell r="J1186" t="str">
            <v>GM Nigeria, Operated</v>
          </cell>
          <cell r="K1186" t="str">
            <v>GM Nigeria, Operated</v>
          </cell>
          <cell r="L1186" t="str">
            <v>Project Manager NLNG Supplies</v>
          </cell>
          <cell r="M1186" t="str">
            <v>MOJEED OKUNADE</v>
          </cell>
          <cell r="N1186" t="str">
            <v>MAJOR PROJECTS</v>
          </cell>
          <cell r="O1186" t="str">
            <v>AKINLAMI, OLUWAKEMI</v>
          </cell>
          <cell r="P1186" t="str">
            <v>DELE.ASALA@SHELL.COM</v>
          </cell>
          <cell r="Q1186" t="str">
            <v>CAPEX</v>
          </cell>
          <cell r="R1186" t="str">
            <v>CAPEX</v>
          </cell>
          <cell r="S1186" t="str">
            <v>NON SAL</v>
          </cell>
          <cell r="T1186" t="str">
            <v>N/A</v>
          </cell>
          <cell r="U1186" t="str">
            <v>N/A</v>
          </cell>
          <cell r="V1186" t="str">
            <v>C_GBARCOMP</v>
          </cell>
          <cell r="AB1186">
            <v>1410625000</v>
          </cell>
          <cell r="AC1186">
            <v>13875000</v>
          </cell>
          <cell r="AD1186">
            <v>18500000</v>
          </cell>
        </row>
        <row r="1187">
          <cell r="A1187" t="str">
            <v>C.NG.LNG.DG.17.001</v>
          </cell>
          <cell r="B1187" t="str">
            <v>GBARAN PHASE 3A - GREEN FIELDS-ENWH</v>
          </cell>
          <cell r="C1187" t="str">
            <v>C.NG.LNG.DG.17.001</v>
          </cell>
          <cell r="D1187" t="str">
            <v>GBARAN PHASE 3A - GREEN FIELDS-ENWH</v>
          </cell>
          <cell r="E1187">
            <v>13303</v>
          </cell>
          <cell r="F1187">
            <v>133</v>
          </cell>
          <cell r="G1187" t="str">
            <v>GAS</v>
          </cell>
          <cell r="H1187" t="str">
            <v>NLNG BALANCE SHEET</v>
          </cell>
          <cell r="I1187" t="str">
            <v>P&amp;T</v>
          </cell>
          <cell r="J1187" t="str">
            <v>GM Nigeria, Operated</v>
          </cell>
          <cell r="K1187" t="str">
            <v>GM Nigeria, Operated</v>
          </cell>
          <cell r="L1187" t="str">
            <v>Project Manager NLNG Supplies</v>
          </cell>
          <cell r="M1187" t="str">
            <v>MOJEED OKUNADE</v>
          </cell>
          <cell r="N1187" t="str">
            <v>MAJOR PROJECTS</v>
          </cell>
          <cell r="O1187" t="str">
            <v>AKINLAMI, OLUWAKEMI</v>
          </cell>
          <cell r="P1187" t="str">
            <v>TUNDE.ADESANYA@SHELL.COM</v>
          </cell>
          <cell r="Q1187" t="str">
            <v>CAPEX</v>
          </cell>
          <cell r="R1187" t="str">
            <v>CAPEX</v>
          </cell>
          <cell r="S1187" t="str">
            <v>NON SAL</v>
          </cell>
          <cell r="T1187" t="str">
            <v>N/A</v>
          </cell>
          <cell r="U1187" t="str">
            <v>N/A</v>
          </cell>
          <cell r="V1187" t="str">
            <v>D_ENWH_EL2_G01</v>
          </cell>
          <cell r="AB1187">
            <v>2287500000</v>
          </cell>
          <cell r="AC1187">
            <v>22500000</v>
          </cell>
          <cell r="AD1187">
            <v>30000000</v>
          </cell>
        </row>
        <row r="1188">
          <cell r="A1188" t="str">
            <v>C.NG.LNG.DG.17.001.AC03</v>
          </cell>
          <cell r="B1188" t="str">
            <v>GBARAN 3A ENWHE PROJ MGT &amp; QA/QC/INSPECTN</v>
          </cell>
          <cell r="C1188" t="str">
            <v>C.NG.LNG.DG.17.001.AC03</v>
          </cell>
          <cell r="D1188" t="str">
            <v>GBARAN 3A ENWHE PROJ MGT &amp; QA/QC/INSPECTN</v>
          </cell>
          <cell r="E1188">
            <v>415004</v>
          </cell>
          <cell r="F1188">
            <v>4150</v>
          </cell>
          <cell r="G1188" t="str">
            <v>GAS</v>
          </cell>
          <cell r="H1188" t="str">
            <v>NLNG BALANCE SHEET</v>
          </cell>
          <cell r="I1188" t="str">
            <v>P&amp;T</v>
          </cell>
          <cell r="J1188" t="str">
            <v>GM Nigeria, Operated</v>
          </cell>
          <cell r="K1188" t="str">
            <v>GM Nigeria, Operated</v>
          </cell>
          <cell r="L1188" t="str">
            <v>Project Manager NLNG Supplies</v>
          </cell>
          <cell r="M1188" t="str">
            <v>MOJEED OKUNADE</v>
          </cell>
          <cell r="N1188" t="str">
            <v>MAJOR PROJECTS</v>
          </cell>
          <cell r="O1188" t="str">
            <v>AKINLAMI, OLUWAKEMI</v>
          </cell>
          <cell r="P1188" t="str">
            <v>MUSA.DADI@SHELL.COM</v>
          </cell>
          <cell r="Q1188" t="str">
            <v>CAPEX</v>
          </cell>
          <cell r="R1188" t="str">
            <v>CAPEX</v>
          </cell>
          <cell r="S1188" t="str">
            <v>NON SAL</v>
          </cell>
          <cell r="T1188" t="str">
            <v>N/A</v>
          </cell>
          <cell r="U1188" t="str">
            <v>N/A</v>
          </cell>
          <cell r="V1188" t="str">
            <v>C_ENWH_EL2_PMT</v>
          </cell>
          <cell r="AB1188">
            <v>343125000</v>
          </cell>
          <cell r="AC1188">
            <v>3375000</v>
          </cell>
          <cell r="AD1188">
            <v>4500000</v>
          </cell>
        </row>
        <row r="1189">
          <cell r="A1189" t="str">
            <v>C.NG.LOC.IC.16.011</v>
          </cell>
          <cell r="B1189" t="str">
            <v>CHANGEOUT STANDBY SOUND PROOF GENSET PHC RA</v>
          </cell>
          <cell r="C1189" t="str">
            <v>C.NG.LOC.IC.16.011</v>
          </cell>
          <cell r="D1189" t="str">
            <v>CHANGEOUT STANDBY SOUND PROOF GENSET PHC RA</v>
          </cell>
          <cell r="E1189">
            <v>14001</v>
          </cell>
          <cell r="F1189">
            <v>140</v>
          </cell>
          <cell r="G1189" t="str">
            <v>OF-E&amp;M</v>
          </cell>
          <cell r="H1189" t="str">
            <v>BASE JV</v>
          </cell>
          <cell r="I1189" t="str">
            <v>HR</v>
          </cell>
          <cell r="J1189" t="str">
            <v>INFRASTRUCTURE</v>
          </cell>
          <cell r="K1189" t="str">
            <v>Infrastructure Services Mgr Nigeria</v>
          </cell>
          <cell r="L1189" t="str">
            <v>Head, Corporate Utilities</v>
          </cell>
          <cell r="M1189" t="str">
            <v>CHIGBO ENENMO</v>
          </cell>
          <cell r="N1189" t="str">
            <v>INFRASTRUCTURE</v>
          </cell>
          <cell r="O1189" t="str">
            <v>Ajilima- Isaac, Hawa</v>
          </cell>
          <cell r="P1189" t="str">
            <v>IDARA.IDANG@SHELL.COM</v>
          </cell>
          <cell r="Q1189" t="str">
            <v>CAPEX</v>
          </cell>
          <cell r="R1189" t="str">
            <v>CAPEX</v>
          </cell>
          <cell r="V1189" t="str">
            <v>C_NOGI_ESV_Z17</v>
          </cell>
          <cell r="AB1189">
            <v>122000000</v>
          </cell>
          <cell r="AC1189">
            <v>1200000</v>
          </cell>
          <cell r="AD1189">
            <v>1600000</v>
          </cell>
        </row>
        <row r="1190">
          <cell r="A1190" t="str">
            <v>C.NG.LOC.IC.16.025</v>
          </cell>
          <cell r="B1190" t="str">
            <v>ABUJA OFFICE BUILDING - UPGRADES</v>
          </cell>
          <cell r="C1190" t="str">
            <v>C.NG.LOC.IC.16.025</v>
          </cell>
          <cell r="D1190" t="str">
            <v>ABUJA OFFICE BUILDING - UPGRADES</v>
          </cell>
          <cell r="E1190">
            <v>14101</v>
          </cell>
          <cell r="F1190">
            <v>141</v>
          </cell>
          <cell r="G1190" t="str">
            <v>OF-CIVIL</v>
          </cell>
          <cell r="H1190" t="str">
            <v>BASE JV</v>
          </cell>
          <cell r="I1190" t="str">
            <v>HR</v>
          </cell>
          <cell r="J1190" t="str">
            <v>INFRASTRUCTURE</v>
          </cell>
          <cell r="K1190" t="str">
            <v>Infrastructure Services Mgr Nigeria</v>
          </cell>
          <cell r="L1190" t="str">
            <v>Head RE &amp; Infrastructure Services SPDC</v>
          </cell>
          <cell r="M1190" t="str">
            <v>CHIGBO ENENMO</v>
          </cell>
          <cell r="N1190" t="str">
            <v>INFRASTRUCTURE</v>
          </cell>
          <cell r="O1190" t="str">
            <v>AJILIMA- ISAAC, HAWA</v>
          </cell>
          <cell r="P1190" t="str">
            <v>ADEPEJU.JIMOH@SHELL.COM</v>
          </cell>
          <cell r="Q1190" t="str">
            <v>CAPEX</v>
          </cell>
          <cell r="R1190" t="str">
            <v>CAPEX</v>
          </cell>
          <cell r="V1190" t="str">
            <v>C_NOGI_ASV_A01</v>
          </cell>
          <cell r="AB1190">
            <v>5337500</v>
          </cell>
          <cell r="AC1190">
            <v>52500</v>
          </cell>
          <cell r="AD1190">
            <v>70000</v>
          </cell>
        </row>
        <row r="1191">
          <cell r="A1191" t="str">
            <v>C.NG.LOC.IC.17.003</v>
          </cell>
          <cell r="B1191" t="str">
            <v>UPGRADE OF FORCADOS TERMINAL FLB - WEST</v>
          </cell>
          <cell r="C1191" t="str">
            <v>C.NG.LOC.IC.16.003</v>
          </cell>
          <cell r="D1191" t="str">
            <v>UPGRADE OF FORCADOS TERMINAL FLB - WEST</v>
          </cell>
          <cell r="E1191">
            <v>14101</v>
          </cell>
          <cell r="F1191">
            <v>141</v>
          </cell>
          <cell r="G1191" t="str">
            <v>OF-CIVIL</v>
          </cell>
          <cell r="H1191" t="str">
            <v>BASE JV</v>
          </cell>
          <cell r="I1191" t="str">
            <v>HR</v>
          </cell>
          <cell r="J1191" t="str">
            <v>INFRASTRUCTURE</v>
          </cell>
          <cell r="K1191" t="str">
            <v>Infrastructure Services Mgr Nigeria</v>
          </cell>
          <cell r="L1191" t="str">
            <v>Head RE &amp; Infrastructure Services SPDC</v>
          </cell>
          <cell r="M1191" t="str">
            <v>CHIGBO ENENMO</v>
          </cell>
          <cell r="N1191" t="str">
            <v>INFRASTRUCTURE</v>
          </cell>
          <cell r="O1191" t="str">
            <v>AJILIMA- ISAAC, HAWA</v>
          </cell>
          <cell r="P1191" t="str">
            <v>JOHN.UDUAGHAN@SHELL.COM</v>
          </cell>
          <cell r="Q1191" t="str">
            <v>CAPEX</v>
          </cell>
          <cell r="R1191" t="str">
            <v>CAPEX</v>
          </cell>
          <cell r="V1191" t="str">
            <v>C_NOGI_WSV_A15</v>
          </cell>
          <cell r="AB1191">
            <v>247812500</v>
          </cell>
          <cell r="AC1191">
            <v>2437500</v>
          </cell>
          <cell r="AD1191">
            <v>3250000</v>
          </cell>
        </row>
        <row r="1192">
          <cell r="A1192" t="str">
            <v>113079_sal</v>
          </cell>
          <cell r="B1192" t="str">
            <v>OVERHEADS - SPDC FINANCE DIRECTOR_ADMIN COST</v>
          </cell>
          <cell r="C1192">
            <v>540001</v>
          </cell>
          <cell r="D1192" t="str">
            <v>CORPORATE OPEX SALARIES</v>
          </cell>
          <cell r="E1192">
            <v>415004</v>
          </cell>
          <cell r="F1192">
            <v>4150</v>
          </cell>
          <cell r="G1192" t="str">
            <v>G&amp;A</v>
          </cell>
          <cell r="H1192" t="str">
            <v>BASE JV</v>
          </cell>
          <cell r="I1192" t="str">
            <v>HR</v>
          </cell>
          <cell r="J1192" t="str">
            <v>FINANCE</v>
          </cell>
          <cell r="K1192" t="str">
            <v>SPDC Finance Director</v>
          </cell>
          <cell r="L1192" t="str">
            <v>SPDC Finance Director</v>
          </cell>
          <cell r="M1192" t="str">
            <v>CHIGBO ENENMO</v>
          </cell>
          <cell r="N1192" t="str">
            <v>HR - SALARIES</v>
          </cell>
          <cell r="O1192" t="str">
            <v>AJILIMA- ISAAC, HAWA</v>
          </cell>
          <cell r="P1192" t="str">
            <v>TARI.AKHIBI@SHELL.COM</v>
          </cell>
          <cell r="Q1192" t="str">
            <v>OPEX</v>
          </cell>
          <cell r="R1192" t="str">
            <v>OPEX</v>
          </cell>
          <cell r="S1192" t="str">
            <v>SALARIES</v>
          </cell>
          <cell r="T1192" t="str">
            <v>N/A</v>
          </cell>
          <cell r="U1192" t="str">
            <v>N/A</v>
          </cell>
          <cell r="V1192" t="str">
            <v>C_OPSE_OIL_Z11</v>
          </cell>
          <cell r="W1192" t="str">
            <v>P236.04 HR</v>
          </cell>
          <cell r="X1192" t="str">
            <v>S7000 Salaries and Wages</v>
          </cell>
          <cell r="Y1192" t="str">
            <v>A2340 Overhead</v>
          </cell>
          <cell r="AB1192">
            <v>76281755.609127149</v>
          </cell>
          <cell r="AC1192">
            <v>1118234.8446068896</v>
          </cell>
          <cell r="AD1192">
            <v>1368338.9613581263</v>
          </cell>
        </row>
        <row r="1193">
          <cell r="A1193" t="str">
            <v>113082_sal</v>
          </cell>
          <cell r="B1193" t="str">
            <v>OVERHEADS, GRA / BCO_TRAVEL &amp; HOTEL</v>
          </cell>
          <cell r="C1193">
            <v>540001</v>
          </cell>
          <cell r="D1193" t="str">
            <v>CORPORATE OPEX SALARIES</v>
          </cell>
          <cell r="E1193">
            <v>415004</v>
          </cell>
          <cell r="F1193">
            <v>4150</v>
          </cell>
          <cell r="G1193" t="str">
            <v>G&amp;A</v>
          </cell>
          <cell r="H1193" t="str">
            <v>BASE JV</v>
          </cell>
          <cell r="I1193" t="str">
            <v>HR</v>
          </cell>
          <cell r="J1193" t="str">
            <v>FINANCE</v>
          </cell>
          <cell r="K1193" t="str">
            <v>Controller Africa</v>
          </cell>
          <cell r="L1193" t="str">
            <v>GRA Manager</v>
          </cell>
          <cell r="M1193" t="str">
            <v>CHIGBO ENENMO</v>
          </cell>
          <cell r="N1193" t="str">
            <v>HR - SALARIES</v>
          </cell>
          <cell r="O1193" t="str">
            <v>AJILIMA- ISAAC, HAWA</v>
          </cell>
          <cell r="P1193" t="str">
            <v>TARI.AKHIBI@SHELL.COM</v>
          </cell>
          <cell r="Q1193" t="str">
            <v>OPEX</v>
          </cell>
          <cell r="R1193" t="str">
            <v>OPEX</v>
          </cell>
          <cell r="S1193" t="str">
            <v>SALARIES</v>
          </cell>
          <cell r="T1193" t="str">
            <v>N/A</v>
          </cell>
          <cell r="U1193" t="str">
            <v>N/A</v>
          </cell>
          <cell r="V1193" t="str">
            <v>C_OPSE_OIL_Z11</v>
          </cell>
          <cell r="W1193" t="str">
            <v>P236.06 Finance and Taxation</v>
          </cell>
          <cell r="X1193" t="str">
            <v>S7000 Salaries and Wages</v>
          </cell>
          <cell r="Y1193" t="str">
            <v>A2340 Overhead</v>
          </cell>
          <cell r="AB1193">
            <v>86351789.458848596</v>
          </cell>
          <cell r="AC1193">
            <v>0</v>
          </cell>
          <cell r="AD1193">
            <v>283120.62117655278</v>
          </cell>
        </row>
        <row r="1194">
          <cell r="A1194" t="str">
            <v>C.NG.LOC.OR.16.003</v>
          </cell>
          <cell r="B1194" t="str">
            <v>LAGOS OFFICE UPGRADES</v>
          </cell>
          <cell r="C1194" t="str">
            <v>C.NG.LOC.OR.16.003</v>
          </cell>
          <cell r="D1194" t="str">
            <v>LAGOS OFFICE UPGRADES</v>
          </cell>
          <cell r="E1194">
            <v>14101</v>
          </cell>
          <cell r="F1194">
            <v>141</v>
          </cell>
          <cell r="G1194" t="str">
            <v>PMM</v>
          </cell>
          <cell r="H1194" t="str">
            <v>BASE JV</v>
          </cell>
          <cell r="I1194" t="str">
            <v>HR</v>
          </cell>
          <cell r="J1194" t="str">
            <v>INFRASTRUCTURE</v>
          </cell>
          <cell r="K1194" t="str">
            <v>Infrastructure Services Mgr Nigeria</v>
          </cell>
          <cell r="L1194" t="str">
            <v>Head RE &amp; Infrastructure Services SPDC</v>
          </cell>
          <cell r="M1194" t="str">
            <v>CHIGBO ENENMO</v>
          </cell>
          <cell r="N1194" t="str">
            <v>INFRASTRUCTURE</v>
          </cell>
          <cell r="O1194" t="str">
            <v>AJILIMA- ISAAC, HAWA</v>
          </cell>
          <cell r="P1194" t="str">
            <v>OLANIYI.FASANMI@SHELL.COM</v>
          </cell>
          <cell r="Q1194" t="str">
            <v>CAPEX</v>
          </cell>
          <cell r="R1194" t="str">
            <v>CAPEX</v>
          </cell>
          <cell r="V1194" t="str">
            <v>C_NOGI_LSV_Z02</v>
          </cell>
          <cell r="AB1194">
            <v>128862500</v>
          </cell>
          <cell r="AC1194">
            <v>1267500</v>
          </cell>
          <cell r="AD1194">
            <v>1690000</v>
          </cell>
        </row>
        <row r="1195">
          <cell r="A1195" t="str">
            <v>C.NG.LOC.OR.16.005</v>
          </cell>
          <cell r="B1195" t="str">
            <v>UPGRADE OF RA GUEST HOUSES</v>
          </cell>
          <cell r="C1195" t="str">
            <v>C.NG.LOC.OR.16.005</v>
          </cell>
          <cell r="D1195" t="str">
            <v>UPGRADE OF RA GUEST HOUSES</v>
          </cell>
          <cell r="E1195">
            <v>14102</v>
          </cell>
          <cell r="F1195">
            <v>141</v>
          </cell>
          <cell r="G1195" t="str">
            <v>OF-CIVIL</v>
          </cell>
          <cell r="H1195" t="str">
            <v>BASE JV</v>
          </cell>
          <cell r="I1195" t="str">
            <v>HR</v>
          </cell>
          <cell r="J1195" t="str">
            <v>INFRASTRUCTURE</v>
          </cell>
          <cell r="K1195" t="str">
            <v>Infrastructure Services Mgr Nigeria</v>
          </cell>
          <cell r="L1195" t="str">
            <v>Head RE &amp; Infrastructure Services SPDC</v>
          </cell>
          <cell r="M1195" t="str">
            <v>CHIGBO ENENMO</v>
          </cell>
          <cell r="N1195" t="str">
            <v>INFRASTRUCTURE</v>
          </cell>
          <cell r="O1195" t="str">
            <v>Ajilima- Isaac, Hawa</v>
          </cell>
          <cell r="P1195" t="str">
            <v>SAMSON.USIAYO@SHELL.COM</v>
          </cell>
          <cell r="Q1195" t="str">
            <v>CAPEX</v>
          </cell>
          <cell r="R1195" t="str">
            <v>CAPEX</v>
          </cell>
          <cell r="V1195" t="str">
            <v>C_NOGI_ESV_A21</v>
          </cell>
          <cell r="AB1195">
            <v>6100000</v>
          </cell>
          <cell r="AC1195">
            <v>60000</v>
          </cell>
          <cell r="AD1195">
            <v>80000</v>
          </cell>
        </row>
        <row r="1196">
          <cell r="A1196" t="str">
            <v>C.NG.LOC.OR.16.006</v>
          </cell>
          <cell r="B1196" t="str">
            <v>OFFICE BLOCK UPGRADE - PH IA</v>
          </cell>
          <cell r="C1196" t="str">
            <v>C.NG.LOC.OR.16.006</v>
          </cell>
          <cell r="D1196" t="str">
            <v>OFFICE BLOCK UPGRADE - PH IA</v>
          </cell>
          <cell r="E1196">
            <v>14101</v>
          </cell>
          <cell r="F1196">
            <v>141</v>
          </cell>
          <cell r="G1196" t="str">
            <v>OF-CIVIL</v>
          </cell>
          <cell r="H1196" t="str">
            <v>BASE JV</v>
          </cell>
          <cell r="I1196" t="str">
            <v>HR</v>
          </cell>
          <cell r="J1196" t="str">
            <v>INFRASTRUCTURE</v>
          </cell>
          <cell r="K1196" t="str">
            <v>Infrastructure Services Mgr Nigeria</v>
          </cell>
          <cell r="L1196" t="str">
            <v>Head RE &amp; Infrastructure Services SPDC</v>
          </cell>
          <cell r="M1196" t="str">
            <v>CHIGBO ENENMO</v>
          </cell>
          <cell r="N1196" t="str">
            <v>INFRASTRUCTURE</v>
          </cell>
          <cell r="O1196" t="str">
            <v>AJILIMA- ISAAC, HAWA</v>
          </cell>
          <cell r="P1196" t="str">
            <v>FESTUS.OSHOGBUNU@SHELL.COM</v>
          </cell>
          <cell r="Q1196" t="str">
            <v>CAPEX</v>
          </cell>
          <cell r="R1196" t="str">
            <v>CAPEX</v>
          </cell>
          <cell r="V1196" t="str">
            <v>C_NOGI_ESV_A29</v>
          </cell>
          <cell r="AB1196">
            <v>413275000</v>
          </cell>
          <cell r="AC1196">
            <v>4065000</v>
          </cell>
          <cell r="AD1196">
            <v>5420000</v>
          </cell>
        </row>
        <row r="1197">
          <cell r="A1197" t="str">
            <v>C.NG.LOC.OR.16.007</v>
          </cell>
          <cell r="B1197" t="str">
            <v>UPGRADE OF RUMUOKRUSHE SCHOOL</v>
          </cell>
          <cell r="C1197" t="str">
            <v>C.NG.LOC.OR.16.007</v>
          </cell>
          <cell r="D1197" t="str">
            <v>UPGRADE OF RUMUOKRUSHE SCHOOL</v>
          </cell>
          <cell r="E1197">
            <v>14008</v>
          </cell>
          <cell r="F1197">
            <v>140</v>
          </cell>
          <cell r="G1197" t="str">
            <v>OF-CIVIL</v>
          </cell>
          <cell r="H1197" t="str">
            <v>BASE JV</v>
          </cell>
          <cell r="I1197" t="str">
            <v>HR</v>
          </cell>
          <cell r="J1197" t="str">
            <v>HR</v>
          </cell>
          <cell r="K1197" t="str">
            <v>Reg. HR Policy, Pro, Systems &amp; Comp Mgr</v>
          </cell>
          <cell r="L1197" t="str">
            <v>Head HR Business Services</v>
          </cell>
          <cell r="M1197" t="str">
            <v>CHIGBO ENENMO</v>
          </cell>
          <cell r="N1197" t="str">
            <v>HR</v>
          </cell>
          <cell r="O1197" t="str">
            <v>AJILIMA- ISAAC, HAWA</v>
          </cell>
          <cell r="P1197" t="str">
            <v>AGNES.OKE@SHELL.COM</v>
          </cell>
          <cell r="Q1197" t="str">
            <v>CAPEX</v>
          </cell>
          <cell r="R1197" t="str">
            <v>CAPEX</v>
          </cell>
          <cell r="V1197" t="str">
            <v>C_NOGI_EHR_A01</v>
          </cell>
          <cell r="AB1197">
            <v>2287500</v>
          </cell>
          <cell r="AC1197">
            <v>22500</v>
          </cell>
          <cell r="AD1197">
            <v>30000</v>
          </cell>
        </row>
        <row r="1198">
          <cell r="A1198" t="str">
            <v>C.NG.LOC.OR.16.011</v>
          </cell>
          <cell r="B1198" t="str">
            <v>PURCHASE OF NEW SUMO PUMPS AND FLOW METERS</v>
          </cell>
          <cell r="C1198" t="str">
            <v>C.NG.LOC.OR.16.011</v>
          </cell>
          <cell r="D1198" t="str">
            <v>PURCHASE OF NEW SUMO PUMPS AND FLOW METERS</v>
          </cell>
          <cell r="E1198">
            <v>14001</v>
          </cell>
          <cell r="F1198">
            <v>140</v>
          </cell>
          <cell r="G1198" t="str">
            <v>OF-E&amp;M</v>
          </cell>
          <cell r="H1198" t="str">
            <v>BASE JV</v>
          </cell>
          <cell r="I1198" t="str">
            <v>HR</v>
          </cell>
          <cell r="J1198" t="str">
            <v>INFRASTRUCTURE</v>
          </cell>
          <cell r="K1198" t="str">
            <v>Infrastructure Services Mgr Nigeria</v>
          </cell>
          <cell r="L1198" t="str">
            <v>Head RE &amp; Infrastructure Services SPDC</v>
          </cell>
          <cell r="M1198" t="str">
            <v>CHIGBO ENENMO</v>
          </cell>
          <cell r="N1198" t="str">
            <v>INFRASTRUCTURE</v>
          </cell>
          <cell r="O1198" t="str">
            <v>Ajilima- Isaac, Hawa</v>
          </cell>
          <cell r="P1198" t="str">
            <v>humphrey.uluocha@shell.com</v>
          </cell>
          <cell r="Q1198" t="str">
            <v>CAPEX</v>
          </cell>
          <cell r="R1198" t="str">
            <v>CAPEX</v>
          </cell>
          <cell r="V1198" t="str">
            <v>C_NOGI_WSV_Z07</v>
          </cell>
          <cell r="AB1198">
            <v>22112500</v>
          </cell>
          <cell r="AC1198">
            <v>217500</v>
          </cell>
          <cell r="AD1198">
            <v>290000</v>
          </cell>
        </row>
        <row r="1199">
          <cell r="A1199" t="str">
            <v>C.NG.LOC.OR.16.451</v>
          </cell>
          <cell r="B1199" t="str">
            <v>EAST - MEDICAL EQUIPMENT</v>
          </cell>
          <cell r="C1199" t="str">
            <v>C.NG.LOC.OR.17.451</v>
          </cell>
          <cell r="D1199" t="str">
            <v>EAST - MEDICAL EQUIPMENT</v>
          </cell>
          <cell r="E1199">
            <v>14008</v>
          </cell>
          <cell r="F1199">
            <v>140</v>
          </cell>
          <cell r="G1199" t="str">
            <v>PMM</v>
          </cell>
          <cell r="H1199" t="str">
            <v>BASE JV</v>
          </cell>
          <cell r="I1199" t="str">
            <v>HR</v>
          </cell>
          <cell r="J1199" t="str">
            <v>HR</v>
          </cell>
          <cell r="K1199" t="str">
            <v>Regional Health Manager</v>
          </cell>
          <cell r="L1199" t="str">
            <v>GDMO/Specialist Physician</v>
          </cell>
          <cell r="M1199" t="str">
            <v>CHIGBO ENENMO</v>
          </cell>
          <cell r="N1199" t="str">
            <v>HR</v>
          </cell>
          <cell r="O1199" t="str">
            <v>AJILIMA- ISAAC, HAWA</v>
          </cell>
          <cell r="P1199" t="str">
            <v>MAUREEN.WILLIAMS@SHELL.COM</v>
          </cell>
          <cell r="Q1199" t="str">
            <v>CAPEX</v>
          </cell>
          <cell r="R1199" t="str">
            <v>CAPEX</v>
          </cell>
          <cell r="V1199" t="str">
            <v>C_NOGI_EHR_Z01</v>
          </cell>
          <cell r="AB1199">
            <v>30500000</v>
          </cell>
          <cell r="AC1199">
            <v>300000</v>
          </cell>
          <cell r="AD1199">
            <v>400000</v>
          </cell>
        </row>
        <row r="1200">
          <cell r="A1200" t="str">
            <v>C.NG.LOC.OR.17.012</v>
          </cell>
          <cell r="B1200" t="str">
            <v>REHABILITATION OF RA HOUSES</v>
          </cell>
          <cell r="C1200" t="str">
            <v>C.NG.LOC.OR.16.012</v>
          </cell>
          <cell r="D1200" t="str">
            <v>REHABILITATION OF RA HOUSES</v>
          </cell>
          <cell r="E1200">
            <v>14101</v>
          </cell>
          <cell r="F1200">
            <v>141</v>
          </cell>
          <cell r="G1200" t="str">
            <v>OF-CIVIL</v>
          </cell>
          <cell r="H1200" t="str">
            <v>BASE JV</v>
          </cell>
          <cell r="I1200" t="str">
            <v>HR</v>
          </cell>
          <cell r="J1200" t="str">
            <v>INFRASTRUCTURE</v>
          </cell>
          <cell r="K1200" t="str">
            <v>Infrastructure Services Mgr Nigeria</v>
          </cell>
          <cell r="L1200" t="str">
            <v>Head RE &amp; Infrastructure Services SPDC</v>
          </cell>
          <cell r="M1200" t="str">
            <v>CHIGBO ENENMO</v>
          </cell>
          <cell r="N1200" t="str">
            <v>INFRASTRUCTURE</v>
          </cell>
          <cell r="O1200" t="str">
            <v>AJILIMA- ISAAC, HAWA</v>
          </cell>
          <cell r="P1200" t="str">
            <v>SAMSON.USIAYO@SHELL.COM</v>
          </cell>
          <cell r="Q1200" t="str">
            <v>CAPEX</v>
          </cell>
          <cell r="R1200" t="str">
            <v>CAPEX</v>
          </cell>
          <cell r="V1200" t="str">
            <v>C_NOGI_ESV_A11</v>
          </cell>
          <cell r="AB1200">
            <v>56425000</v>
          </cell>
          <cell r="AC1200">
            <v>555000</v>
          </cell>
          <cell r="AD1200">
            <v>740000</v>
          </cell>
        </row>
        <row r="1201">
          <cell r="A1201" t="str">
            <v>C.NG.LOC.OR.17.019</v>
          </cell>
          <cell r="B1201" t="str">
            <v>FLB - OUTSTATION IMPROVEMENT  - EAST</v>
          </cell>
          <cell r="C1201" t="str">
            <v>C.NG.LOC.OR.16.019</v>
          </cell>
          <cell r="D1201" t="str">
            <v>FLB - OUTSTATION IMPROVEMENT  - EAST</v>
          </cell>
          <cell r="E1201">
            <v>14101</v>
          </cell>
          <cell r="F1201">
            <v>141</v>
          </cell>
          <cell r="G1201" t="str">
            <v>OF-CIVIL</v>
          </cell>
          <cell r="H1201" t="str">
            <v>BASE JV</v>
          </cell>
          <cell r="I1201" t="str">
            <v>HR</v>
          </cell>
          <cell r="J1201" t="str">
            <v>INFRASTRUCTURE</v>
          </cell>
          <cell r="K1201" t="str">
            <v>Infrastructure Services Mgr Nigeria</v>
          </cell>
          <cell r="L1201" t="str">
            <v>Head RE &amp; Infrastructure Services SPDC</v>
          </cell>
          <cell r="M1201" t="str">
            <v>CHIGBO ENENMO</v>
          </cell>
          <cell r="N1201" t="str">
            <v>INFRASTRUCTURE</v>
          </cell>
          <cell r="O1201" t="str">
            <v>AJILIMA- ISAAC, HAWA</v>
          </cell>
          <cell r="P1201" t="str">
            <v>OCHY.ORJI@SHELL.COM</v>
          </cell>
          <cell r="Q1201" t="str">
            <v>CAPEX</v>
          </cell>
          <cell r="R1201" t="str">
            <v>CAPEX</v>
          </cell>
          <cell r="V1201" t="str">
            <v>C_NOGI_ESV_A22</v>
          </cell>
          <cell r="AB1201">
            <v>247812500</v>
          </cell>
          <cell r="AC1201">
            <v>2437500</v>
          </cell>
          <cell r="AD1201">
            <v>3250000</v>
          </cell>
        </row>
        <row r="1202">
          <cell r="A1202" t="str">
            <v>C.NG.LOC.OR.18.034</v>
          </cell>
          <cell r="B1202" t="str">
            <v>L AND D IT INFRA</v>
          </cell>
          <cell r="C1202" t="str">
            <v>C.NG.LOC.OR.18.034</v>
          </cell>
          <cell r="D1202" t="str">
            <v>L AND D IT INFRA</v>
          </cell>
          <cell r="E1202">
            <v>14007</v>
          </cell>
          <cell r="F1202">
            <v>140</v>
          </cell>
          <cell r="G1202" t="str">
            <v>OF-E&amp;M</v>
          </cell>
          <cell r="H1202" t="str">
            <v>BASE JV</v>
          </cell>
          <cell r="I1202" t="str">
            <v>HR</v>
          </cell>
          <cell r="J1202" t="str">
            <v>HR</v>
          </cell>
          <cell r="K1202" t="str">
            <v>Manager Learning Sub Saharan Africa</v>
          </cell>
          <cell r="L1202" t="str">
            <v>Manager Learning UIO</v>
          </cell>
          <cell r="M1202" t="str">
            <v>CHIGBO ENENMO</v>
          </cell>
          <cell r="N1202" t="str">
            <v>HR</v>
          </cell>
          <cell r="O1202" t="str">
            <v>Ajilima- Isaac, Hawa</v>
          </cell>
          <cell r="P1202" t="str">
            <v>JOBSON.GWATANA@SHELL.COM</v>
          </cell>
          <cell r="Q1202" t="str">
            <v>CAPEX</v>
          </cell>
          <cell r="R1202" t="str">
            <v>CAPEX</v>
          </cell>
          <cell r="V1202" t="str">
            <v>C_NOGI_CHR_Z02</v>
          </cell>
          <cell r="AB1202">
            <v>122000000</v>
          </cell>
          <cell r="AC1202">
            <v>1200000</v>
          </cell>
          <cell r="AD1202">
            <v>1600000</v>
          </cell>
        </row>
        <row r="1203">
          <cell r="A1203" t="str">
            <v>C.NG.LOG.OR.07.012</v>
          </cell>
          <cell r="B1203" t="str">
            <v>LIGHT VEHICLES / OPERATIONS</v>
          </cell>
          <cell r="C1203" t="str">
            <v>C.NG.LOG.OR.07.012</v>
          </cell>
          <cell r="D1203" t="str">
            <v>LIGHT VEHICLES / OPERATIONS</v>
          </cell>
          <cell r="E1203">
            <v>14003</v>
          </cell>
          <cell r="F1203">
            <v>140</v>
          </cell>
          <cell r="G1203" t="str">
            <v>PMM</v>
          </cell>
          <cell r="H1203" t="str">
            <v>BASE JV</v>
          </cell>
          <cell r="I1203" t="str">
            <v>PRODUCTION</v>
          </cell>
          <cell r="J1203" t="str">
            <v>PRODUCTION</v>
          </cell>
          <cell r="K1203" t="str">
            <v>Production Services Manager</v>
          </cell>
          <cell r="L1203" t="str">
            <v>Logistics Manager</v>
          </cell>
          <cell r="M1203" t="str">
            <v>IRETI OMOTOSO</v>
          </cell>
          <cell r="N1203" t="str">
            <v>PRODUCTION</v>
          </cell>
          <cell r="O1203" t="str">
            <v>Okeke, Julius</v>
          </cell>
          <cell r="P1203" t="str">
            <v>DOMINIK.ATUEGBU@SHELL.COM</v>
          </cell>
          <cell r="Q1203" t="str">
            <v>CAPEX</v>
          </cell>
          <cell r="R1203" t="str">
            <v>CAPEX</v>
          </cell>
          <cell r="V1203" t="str">
            <v>C_NOGI_ELG_A19</v>
          </cell>
          <cell r="AB1203">
            <v>9150000</v>
          </cell>
          <cell r="AC1203">
            <v>0</v>
          </cell>
          <cell r="AD1203">
            <v>30000</v>
          </cell>
        </row>
        <row r="1204">
          <cell r="A1204" t="str">
            <v>C.NG.LOG.OR.09.004</v>
          </cell>
          <cell r="B1204" t="str">
            <v>FORCADOS AIRSTRIP REHABILITATION</v>
          </cell>
          <cell r="C1204" t="str">
            <v>C.NG.LOG.OR.09.004</v>
          </cell>
          <cell r="D1204" t="str">
            <v>FORCADOS AIRSTRIP REHABILITATION</v>
          </cell>
          <cell r="E1204">
            <v>14004</v>
          </cell>
          <cell r="F1204">
            <v>140</v>
          </cell>
          <cell r="G1204" t="str">
            <v>OF-CIVIL</v>
          </cell>
          <cell r="H1204" t="str">
            <v>BASE JV</v>
          </cell>
          <cell r="I1204" t="str">
            <v>PRODUCTION</v>
          </cell>
          <cell r="J1204" t="str">
            <v>PRODUCTION</v>
          </cell>
          <cell r="K1204" t="str">
            <v>Production Services Manager</v>
          </cell>
          <cell r="L1204" t="str">
            <v>Logistics Manager</v>
          </cell>
          <cell r="M1204" t="str">
            <v>IRETI OMOTOSO</v>
          </cell>
          <cell r="N1204" t="str">
            <v>PRODUCTION</v>
          </cell>
          <cell r="O1204" t="str">
            <v>OKEKE, JULIUS</v>
          </cell>
          <cell r="P1204" t="str">
            <v>BABAFEMI.FAKUNLE@SHELL.COM</v>
          </cell>
          <cell r="Q1204" t="str">
            <v>CAPEX</v>
          </cell>
          <cell r="R1204" t="str">
            <v>CAPEX</v>
          </cell>
          <cell r="V1204" t="str">
            <v>C_NOGI_CAV_A03</v>
          </cell>
          <cell r="AB1204">
            <v>122000000</v>
          </cell>
          <cell r="AC1204">
            <v>100000</v>
          </cell>
          <cell r="AD1204">
            <v>500000</v>
          </cell>
        </row>
        <row r="1205">
          <cell r="A1205" t="str">
            <v>C.NG.LOG.OR.10.029</v>
          </cell>
          <cell r="B1205" t="str">
            <v>IMPROVE FUEL DISPENSING AND MANAGEMENT</v>
          </cell>
          <cell r="C1205" t="str">
            <v>C.NG.LOG.OR.10.029</v>
          </cell>
          <cell r="D1205" t="str">
            <v>IMPROVE FUEL DISPENSING AND MANAGEMENT</v>
          </cell>
          <cell r="E1205">
            <v>14001</v>
          </cell>
          <cell r="F1205">
            <v>140</v>
          </cell>
          <cell r="G1205" t="str">
            <v>PMM</v>
          </cell>
          <cell r="H1205" t="str">
            <v>BASE JV</v>
          </cell>
          <cell r="I1205" t="str">
            <v>PRODUCTION</v>
          </cell>
          <cell r="J1205" t="str">
            <v>PRODUCTION</v>
          </cell>
          <cell r="K1205" t="str">
            <v>Production Services Manager</v>
          </cell>
          <cell r="L1205" t="str">
            <v>Logistics Manager</v>
          </cell>
          <cell r="M1205" t="str">
            <v>IRETI OMOTOSO</v>
          </cell>
          <cell r="N1205" t="str">
            <v>PRODUCTION</v>
          </cell>
          <cell r="O1205" t="str">
            <v>Okeke, Julius</v>
          </cell>
          <cell r="P1205" t="str">
            <v xml:space="preserve"> Edoghogho.Enaibre@shelll.com</v>
          </cell>
          <cell r="Q1205" t="str">
            <v>CAPEX</v>
          </cell>
          <cell r="R1205" t="str">
            <v>CAPEX</v>
          </cell>
          <cell r="V1205" t="str">
            <v>C_NOGI_ELG_A20</v>
          </cell>
          <cell r="AB1205">
            <v>8540000</v>
          </cell>
          <cell r="AC1205">
            <v>42000</v>
          </cell>
          <cell r="AD1205">
            <v>70000</v>
          </cell>
        </row>
        <row r="1206">
          <cell r="A1206" t="str">
            <v>C.NG.LOG.OR.15.001</v>
          </cell>
          <cell r="B1206" t="str">
            <v>IMPROVEMENT OF AVIATION FACILITIES EAST / WEST</v>
          </cell>
          <cell r="C1206" t="str">
            <v>C.NG.LOG.OR.15.001</v>
          </cell>
          <cell r="D1206" t="str">
            <v>IMPROVEMENT OF AVIATION FACILITIES EAST / WEST</v>
          </cell>
          <cell r="E1206">
            <v>14004</v>
          </cell>
          <cell r="F1206">
            <v>140</v>
          </cell>
          <cell r="G1206" t="str">
            <v>OF-CIVIL</v>
          </cell>
          <cell r="H1206" t="str">
            <v>BASE JV</v>
          </cell>
          <cell r="I1206" t="str">
            <v>PRODUCTION</v>
          </cell>
          <cell r="J1206" t="str">
            <v>PRODUCTION</v>
          </cell>
          <cell r="K1206" t="str">
            <v>Production Services Manager</v>
          </cell>
          <cell r="L1206" t="str">
            <v>Logistics Manager</v>
          </cell>
          <cell r="M1206" t="str">
            <v>IRETI OMOTOSO</v>
          </cell>
          <cell r="N1206" t="str">
            <v>PRODUCTION</v>
          </cell>
          <cell r="O1206" t="str">
            <v>OKEKE, JULIUS</v>
          </cell>
          <cell r="P1206" t="str">
            <v>BABAFEMI.FAKUNLE@SHELL.COM</v>
          </cell>
          <cell r="Q1206" t="str">
            <v>CAPEX</v>
          </cell>
          <cell r="R1206" t="str">
            <v>CAPEX</v>
          </cell>
          <cell r="V1206" t="str">
            <v>C_NOGI_CAV_A02</v>
          </cell>
          <cell r="AB1206">
            <v>18300000</v>
          </cell>
          <cell r="AC1206">
            <v>90000</v>
          </cell>
          <cell r="AD1206">
            <v>150000</v>
          </cell>
        </row>
        <row r="1207">
          <cell r="A1207" t="str">
            <v>C.NG.LOG.OR.15.003</v>
          </cell>
          <cell r="B1207" t="str">
            <v>IA PHC SEWAGE TREATMENT PLANT UPGRADE</v>
          </cell>
          <cell r="C1207" t="str">
            <v>C.NG.LOG.OR.15.003</v>
          </cell>
          <cell r="D1207" t="str">
            <v>IA PHC SEWAGE TREATMENT PLANT UPGRADE</v>
          </cell>
          <cell r="E1207">
            <v>13403</v>
          </cell>
          <cell r="F1207">
            <v>134</v>
          </cell>
          <cell r="G1207" t="str">
            <v>HSE</v>
          </cell>
          <cell r="H1207" t="str">
            <v>BASE JV</v>
          </cell>
          <cell r="I1207" t="str">
            <v>PRODUCTION</v>
          </cell>
          <cell r="J1207" t="str">
            <v>PRODUCTION</v>
          </cell>
          <cell r="K1207" t="str">
            <v>Production Services Manager</v>
          </cell>
          <cell r="L1207" t="str">
            <v>Logistics Manager</v>
          </cell>
          <cell r="M1207" t="str">
            <v>IRETI OMOTOSO</v>
          </cell>
          <cell r="N1207" t="str">
            <v>PRODUCTION</v>
          </cell>
          <cell r="O1207" t="str">
            <v>OKEKE, JULIUS</v>
          </cell>
          <cell r="P1207" t="str">
            <v>NYEBUCHI.IGWEH@SHELL&gt;COM</v>
          </cell>
          <cell r="Q1207" t="str">
            <v>CAPEX</v>
          </cell>
          <cell r="R1207" t="str">
            <v>CAPEX</v>
          </cell>
          <cell r="V1207" t="str">
            <v>C_NOGI_CAV_A06</v>
          </cell>
          <cell r="AB1207">
            <v>30500000</v>
          </cell>
          <cell r="AC1207">
            <v>200000</v>
          </cell>
          <cell r="AD1207">
            <v>300000</v>
          </cell>
        </row>
        <row r="1208">
          <cell r="A1208" t="str">
            <v>C.NG.LOG.OR.16.024</v>
          </cell>
          <cell r="B1208" t="str">
            <v>UPGRADE OF I.A PORT HARCOURT WAREHOUSE</v>
          </cell>
          <cell r="C1208" t="str">
            <v>C.NG.LOG.OR.16.024</v>
          </cell>
          <cell r="D1208" t="str">
            <v>UPGRADE OF I.A PORT HARCOURT WAREHOUSE</v>
          </cell>
          <cell r="E1208">
            <v>14001</v>
          </cell>
          <cell r="F1208">
            <v>140</v>
          </cell>
          <cell r="G1208" t="str">
            <v>OF-CIVIL</v>
          </cell>
          <cell r="H1208" t="str">
            <v>BASE JV</v>
          </cell>
          <cell r="I1208" t="str">
            <v>FINANCE</v>
          </cell>
          <cell r="J1208" t="str">
            <v>CONTRACTING &amp; PROCUREMENT</v>
          </cell>
          <cell r="K1208" t="str">
            <v>Manager CP UI Nigeria &amp; Gabon</v>
          </cell>
          <cell r="L1208" t="str">
            <v>PM Material Management</v>
          </cell>
          <cell r="M1208" t="str">
            <v>CHIGBO ENENMO</v>
          </cell>
          <cell r="N1208" t="str">
            <v>FINANCE/CP</v>
          </cell>
          <cell r="O1208" t="str">
            <v>AJILIMA- ISAAC, HAWA</v>
          </cell>
          <cell r="P1208" t="str">
            <v>PETER.OLUWATUMISE@SHELL.COM</v>
          </cell>
          <cell r="Q1208" t="str">
            <v>CAPEX</v>
          </cell>
          <cell r="R1208" t="str">
            <v>CAPEX</v>
          </cell>
          <cell r="V1208" t="str">
            <v>C_NOGI_ELG_A14</v>
          </cell>
          <cell r="AB1208">
            <v>24400000</v>
          </cell>
          <cell r="AC1208">
            <v>240000</v>
          </cell>
          <cell r="AD1208">
            <v>320000</v>
          </cell>
        </row>
        <row r="1209">
          <cell r="A1209" t="str">
            <v>C.NG.LOG.OR.17.002</v>
          </cell>
          <cell r="B1209" t="str">
            <v xml:space="preserve">I.A OGUNU FACILITY UPGRADE </v>
          </cell>
          <cell r="C1209" t="str">
            <v>C.NG.LOG.OR.17.001</v>
          </cell>
          <cell r="D1209" t="str">
            <v>I.A OGUNU FACILITY UPGRADE</v>
          </cell>
          <cell r="E1209">
            <v>14001</v>
          </cell>
          <cell r="F1209">
            <v>140</v>
          </cell>
          <cell r="G1209" t="str">
            <v>OF-MTCE</v>
          </cell>
          <cell r="H1209" t="str">
            <v>BASE JV</v>
          </cell>
          <cell r="I1209" t="str">
            <v>PRODUCTION</v>
          </cell>
          <cell r="J1209" t="str">
            <v>PRODUCTION</v>
          </cell>
          <cell r="K1209" t="str">
            <v>Production Services Manager</v>
          </cell>
          <cell r="L1209" t="str">
            <v>Logistics Manager</v>
          </cell>
          <cell r="M1209" t="str">
            <v>IRETI OMOTOSO</v>
          </cell>
          <cell r="N1209" t="str">
            <v>PRODUCTION</v>
          </cell>
          <cell r="O1209" t="str">
            <v>OKEKE, JULIUS</v>
          </cell>
          <cell r="P1209" t="str">
            <v>MICHAEL.SOLUADE@SHELL.COM</v>
          </cell>
          <cell r="Q1209" t="str">
            <v>CAPEX</v>
          </cell>
          <cell r="R1209" t="str">
            <v>CAPEX</v>
          </cell>
          <cell r="V1209" t="str">
            <v>C_NOGI_CLG_Z10</v>
          </cell>
          <cell r="AB1209">
            <v>212280000</v>
          </cell>
          <cell r="AC1209">
            <v>64000</v>
          </cell>
          <cell r="AD1209">
            <v>760000</v>
          </cell>
        </row>
        <row r="1210">
          <cell r="A1210" t="str">
            <v>C.NG.LOG.OR.18.002</v>
          </cell>
          <cell r="B1210" t="str">
            <v>KIDNEY ISLAND FACILITY UPGRADE.</v>
          </cell>
          <cell r="C1210" t="str">
            <v>NEW_C.NG.LOG.OR.18.002</v>
          </cell>
          <cell r="D1210" t="str">
            <v>KIDNEY ISLAND FACILITY UPGRADE.</v>
          </cell>
          <cell r="E1210">
            <v>14001</v>
          </cell>
          <cell r="F1210">
            <v>140</v>
          </cell>
          <cell r="G1210" t="str">
            <v>OF-MTCE</v>
          </cell>
          <cell r="H1210" t="str">
            <v>BASE JV</v>
          </cell>
          <cell r="I1210" t="str">
            <v>PRODUCTION</v>
          </cell>
          <cell r="J1210" t="str">
            <v>PRODUCTION</v>
          </cell>
          <cell r="K1210" t="str">
            <v>Production Services Manager</v>
          </cell>
          <cell r="L1210" t="str">
            <v>Logistics Manager</v>
          </cell>
          <cell r="M1210" t="str">
            <v>IRETI OMOTOSO</v>
          </cell>
          <cell r="N1210" t="str">
            <v>PRODUCTION</v>
          </cell>
          <cell r="O1210" t="str">
            <v>Okeke, Julius</v>
          </cell>
          <cell r="P1210" t="str">
            <v>MICHAEL.SOLUADE@SHELL.COM</v>
          </cell>
          <cell r="Q1210" t="str">
            <v>CAPEX</v>
          </cell>
          <cell r="R1210" t="str">
            <v>CAPEX</v>
          </cell>
          <cell r="V1210" t="str">
            <v>C_NOGI_ELG_A18</v>
          </cell>
          <cell r="AB1210">
            <v>123830000</v>
          </cell>
          <cell r="AC1210">
            <v>344000</v>
          </cell>
          <cell r="AD1210">
            <v>750000</v>
          </cell>
        </row>
        <row r="1211">
          <cell r="A1211" t="str">
            <v>C.NG.PAE.DD.16.002.9401</v>
          </cell>
          <cell r="B1211" t="str">
            <v>AGBADA 32 LOCATION PREPARATION</v>
          </cell>
          <cell r="C1211" t="str">
            <v>C.NG.PAE.DD.16.002.9401</v>
          </cell>
          <cell r="D1211" t="str">
            <v>AGBADA 32 LOCATION PREPARATION</v>
          </cell>
          <cell r="E1211">
            <v>13001</v>
          </cell>
          <cell r="F1211">
            <v>130</v>
          </cell>
          <cell r="G1211" t="str">
            <v>PE</v>
          </cell>
          <cell r="H1211" t="str">
            <v>PROJECT FINANCE</v>
          </cell>
          <cell r="I1211" t="str">
            <v>P&amp;T</v>
          </cell>
          <cell r="J1211" t="str">
            <v>WELLS</v>
          </cell>
          <cell r="K1211" t="str">
            <v>GM Wells Ops SPDC</v>
          </cell>
          <cell r="L1211" t="str">
            <v>Well Operations Manager, Land/ D&amp;R/BOM</v>
          </cell>
          <cell r="M1211" t="str">
            <v>MOJEED OKUNADE</v>
          </cell>
          <cell r="N1211" t="str">
            <v>WELLS</v>
          </cell>
          <cell r="O1211" t="str">
            <v>AUDU-USMAN, ISAAC</v>
          </cell>
          <cell r="P1211" t="str">
            <v>B.ORABUEZE@SHELL.COM</v>
          </cell>
          <cell r="Q1211" t="str">
            <v>CAPEX</v>
          </cell>
          <cell r="R1211" t="str">
            <v>CAPEX</v>
          </cell>
          <cell r="V1211" t="str">
            <v>D_AGBD_EL1_C02</v>
          </cell>
          <cell r="AB1211">
            <v>97052941.020000011</v>
          </cell>
          <cell r="AC1211">
            <v>477309.54600000003</v>
          </cell>
          <cell r="AD1211">
            <v>795515.91000000015</v>
          </cell>
        </row>
        <row r="1212">
          <cell r="A1212" t="str">
            <v>C.NG.PAE.DD.16.003.9401</v>
          </cell>
          <cell r="B1212" t="str">
            <v>AGBADA 33 LOCATION PREPARATION</v>
          </cell>
          <cell r="C1212" t="str">
            <v>C.NG.PAE.DD.16.003.9401</v>
          </cell>
          <cell r="D1212" t="str">
            <v>AGBADA 33 LOCATION PREPARATION</v>
          </cell>
          <cell r="E1212">
            <v>13001</v>
          </cell>
          <cell r="F1212">
            <v>130</v>
          </cell>
          <cell r="G1212" t="str">
            <v>PE</v>
          </cell>
          <cell r="H1212" t="str">
            <v>PROJECT FINANCE</v>
          </cell>
          <cell r="I1212" t="str">
            <v>P&amp;T</v>
          </cell>
          <cell r="J1212" t="str">
            <v>WELLS</v>
          </cell>
          <cell r="K1212" t="str">
            <v>GM Wells Ops SPDC</v>
          </cell>
          <cell r="L1212" t="str">
            <v>Well Operations Manager, Land/ D&amp;R/BOM</v>
          </cell>
          <cell r="M1212" t="str">
            <v>MOJEED OKUNADE</v>
          </cell>
          <cell r="N1212" t="str">
            <v>WELLS</v>
          </cell>
          <cell r="O1212" t="str">
            <v>AUDU-USMAN, ISAAC</v>
          </cell>
          <cell r="P1212" t="str">
            <v>B.ORABUEZE@SHELL.COM</v>
          </cell>
          <cell r="Q1212" t="str">
            <v>CAPEX</v>
          </cell>
          <cell r="R1212" t="str">
            <v>CAPEX</v>
          </cell>
          <cell r="V1212" t="str">
            <v>D_AGBD_EL1_C02</v>
          </cell>
          <cell r="AB1212">
            <v>338550000</v>
          </cell>
          <cell r="AC1212">
            <v>1665000.0000000002</v>
          </cell>
          <cell r="AD1212">
            <v>2775000</v>
          </cell>
        </row>
        <row r="1213">
          <cell r="A1213" t="str">
            <v>113094_sal</v>
          </cell>
          <cell r="B1213" t="str">
            <v>OVERHEADS, JV BUDGET  INFORMATION_TRAVEL &amp; HOTEL</v>
          </cell>
          <cell r="C1213">
            <v>540001</v>
          </cell>
          <cell r="D1213" t="str">
            <v>CORPORATE OPEX SALARIES</v>
          </cell>
          <cell r="E1213">
            <v>415004</v>
          </cell>
          <cell r="F1213">
            <v>4150</v>
          </cell>
          <cell r="G1213" t="str">
            <v>G&amp;A</v>
          </cell>
          <cell r="H1213" t="str">
            <v>BASE JV</v>
          </cell>
          <cell r="I1213" t="str">
            <v>HR</v>
          </cell>
          <cell r="J1213" t="str">
            <v>FINANCE</v>
          </cell>
          <cell r="K1213" t="str">
            <v>GM, Planning &amp; Performance Management</v>
          </cell>
          <cell r="L1213" t="str">
            <v>Head, Regional Budgets &amp; Fin Planning</v>
          </cell>
          <cell r="M1213" t="str">
            <v>CHIGBO ENENMO</v>
          </cell>
          <cell r="N1213" t="str">
            <v>HR - SALARIES</v>
          </cell>
          <cell r="O1213" t="str">
            <v>AJILIMA- ISAAC, HAWA</v>
          </cell>
          <cell r="P1213" t="str">
            <v>TARI.AKHIBI@SHELL.COM</v>
          </cell>
          <cell r="Q1213" t="str">
            <v>OPEX</v>
          </cell>
          <cell r="R1213" t="str">
            <v>OPEX</v>
          </cell>
          <cell r="S1213" t="str">
            <v>SALARIES</v>
          </cell>
          <cell r="T1213" t="str">
            <v>N/A</v>
          </cell>
          <cell r="U1213" t="str">
            <v>N/A</v>
          </cell>
          <cell r="V1213" t="str">
            <v>C_OPSE_OIL_Z11</v>
          </cell>
          <cell r="W1213" t="str">
            <v>P236.06 Finance and Taxation</v>
          </cell>
          <cell r="X1213" t="str">
            <v>S7000 Salaries and Wages</v>
          </cell>
          <cell r="Y1213" t="str">
            <v>A2340 Overhead</v>
          </cell>
          <cell r="AB1213">
            <v>243274998.69384301</v>
          </cell>
          <cell r="AC1213">
            <v>0</v>
          </cell>
          <cell r="AD1213">
            <v>797622.94653719023</v>
          </cell>
        </row>
        <row r="1214">
          <cell r="A1214" t="str">
            <v>C.NG.PAE.DF.18.001</v>
          </cell>
          <cell r="B1214" t="str">
            <v>HYDRAULIC MOBILE COMPRESSOR SCISSOR</v>
          </cell>
          <cell r="C1214" t="str">
            <v>C.NG.PAE.DF.18.001</v>
          </cell>
          <cell r="D1214" t="str">
            <v xml:space="preserve"> Hydraulic mobile compact scissor </v>
          </cell>
          <cell r="E1214">
            <v>13203</v>
          </cell>
          <cell r="F1214">
            <v>132</v>
          </cell>
          <cell r="G1214" t="str">
            <v>OF-E&amp;M</v>
          </cell>
          <cell r="H1214" t="str">
            <v>BASE JV</v>
          </cell>
          <cell r="I1214" t="str">
            <v>PRODUCTION</v>
          </cell>
          <cell r="J1214" t="str">
            <v>PRODUCTION</v>
          </cell>
          <cell r="K1214" t="str">
            <v>Asset Manager, Central Hub</v>
          </cell>
          <cell r="L1214" t="str">
            <v>Asset Management Integration Lead</v>
          </cell>
          <cell r="M1214" t="str">
            <v>IRETI OMOTOSO</v>
          </cell>
          <cell r="N1214" t="str">
            <v>PRODUCTION</v>
          </cell>
          <cell r="O1214" t="str">
            <v>ADEDIRAN ADEWALE</v>
          </cell>
          <cell r="P1214" t="str">
            <v>eziokwu.abiagom@shell.com</v>
          </cell>
          <cell r="Q1214" t="str">
            <v>CAPEX</v>
          </cell>
          <cell r="R1214" t="str">
            <v>CAPEX</v>
          </cell>
          <cell r="V1214" t="str">
            <v>C_OGIS_ES1_A05</v>
          </cell>
          <cell r="AB1214">
            <v>0</v>
          </cell>
          <cell r="AC1214">
            <v>20000</v>
          </cell>
          <cell r="AD1214">
            <v>20000</v>
          </cell>
        </row>
        <row r="1215">
          <cell r="A1215" t="str">
            <v>C.NG.PAE.DF.18.002</v>
          </cell>
          <cell r="B1215" t="str">
            <v>LAND WELL HEADS FENCING</v>
          </cell>
          <cell r="C1215" t="str">
            <v>C.NG.PAE.DF.18.002</v>
          </cell>
          <cell r="D1215" t="str">
            <v>LAND WELL HEADS FENCING</v>
          </cell>
          <cell r="E1215">
            <v>13203</v>
          </cell>
          <cell r="F1215">
            <v>132</v>
          </cell>
          <cell r="G1215" t="str">
            <v>OF-E&amp;M</v>
          </cell>
          <cell r="H1215" t="str">
            <v>BASE JV</v>
          </cell>
          <cell r="I1215" t="str">
            <v>PRODUCTION</v>
          </cell>
          <cell r="J1215" t="str">
            <v>PRODUCTION</v>
          </cell>
          <cell r="K1215" t="str">
            <v>Asset Manager, Land East Hub</v>
          </cell>
          <cell r="L1215" t="str">
            <v>Asset Management Integration Lead</v>
          </cell>
          <cell r="M1215" t="str">
            <v>IRETI OMOTOSO</v>
          </cell>
          <cell r="N1215" t="str">
            <v>PRODUCTION</v>
          </cell>
          <cell r="O1215" t="str">
            <v>ADEDIRAN ADEWALE</v>
          </cell>
          <cell r="P1215" t="str">
            <v>ruth.oluwole@shell.com</v>
          </cell>
          <cell r="Q1215" t="str">
            <v>CAPEX</v>
          </cell>
          <cell r="R1215" t="str">
            <v>CAPEX</v>
          </cell>
          <cell r="V1215" t="str">
            <v>C_INCR_SE2_A03</v>
          </cell>
          <cell r="AB1215">
            <v>68140050</v>
          </cell>
          <cell r="AC1215">
            <v>65115</v>
          </cell>
          <cell r="AD1215">
            <v>288525</v>
          </cell>
        </row>
        <row r="1216">
          <cell r="A1216" t="str">
            <v>C.NG.PAE.DF.18.003</v>
          </cell>
          <cell r="B1216" t="str">
            <v>CONSTRUCTION OF FIRE BREAKS</v>
          </cell>
          <cell r="C1216" t="str">
            <v>C.NG.PAE.DF.18.003</v>
          </cell>
          <cell r="D1216" t="str">
            <v>CONSTRUCTION OF FIRE BREAKS</v>
          </cell>
          <cell r="E1216">
            <v>13203</v>
          </cell>
          <cell r="F1216">
            <v>132</v>
          </cell>
          <cell r="G1216" t="str">
            <v>OF-E&amp;M</v>
          </cell>
          <cell r="H1216" t="str">
            <v>BASE JV</v>
          </cell>
          <cell r="I1216" t="str">
            <v>PRODUCTION</v>
          </cell>
          <cell r="J1216" t="str">
            <v>PRODUCTION</v>
          </cell>
          <cell r="K1216" t="str">
            <v>Asset Manager, Land East Hub</v>
          </cell>
          <cell r="L1216" t="str">
            <v>Asset Management Integration Lead</v>
          </cell>
          <cell r="M1216" t="str">
            <v>IRETI OMOTOSO</v>
          </cell>
          <cell r="N1216" t="str">
            <v>PRODUCTION</v>
          </cell>
          <cell r="O1216" t="str">
            <v>ADEDIRAN ADEWALE</v>
          </cell>
          <cell r="P1216" t="str">
            <v>ruth.oluwole@shell.com</v>
          </cell>
          <cell r="Q1216" t="str">
            <v>CAPEX</v>
          </cell>
          <cell r="R1216" t="str">
            <v>CAPEX</v>
          </cell>
          <cell r="V1216" t="str">
            <v>C_OKOL_ELL_A10</v>
          </cell>
          <cell r="AB1216">
            <v>38689250</v>
          </cell>
          <cell r="AC1216">
            <v>35275</v>
          </cell>
          <cell r="AD1216">
            <v>162125</v>
          </cell>
        </row>
        <row r="1217">
          <cell r="A1217" t="str">
            <v>C.NG.PAE.DF.18.004</v>
          </cell>
          <cell r="B1217" t="str">
            <v>Upgrade of the control unit at Afam V</v>
          </cell>
          <cell r="C1217" t="str">
            <v>C.NG.PAE.DF.18.004</v>
          </cell>
          <cell r="D1217" t="str">
            <v>Upgrade of the control unit at Afam V</v>
          </cell>
          <cell r="E1217">
            <v>13304</v>
          </cell>
          <cell r="F1217">
            <v>133</v>
          </cell>
          <cell r="G1217" t="str">
            <v>GAS</v>
          </cell>
          <cell r="H1217" t="str">
            <v>BASE JV</v>
          </cell>
          <cell r="I1217" t="str">
            <v>PRODUCTION</v>
          </cell>
          <cell r="J1217" t="str">
            <v>PRODUCTION</v>
          </cell>
          <cell r="K1217" t="str">
            <v>Asset Manager, Land East Hub</v>
          </cell>
          <cell r="L1217" t="str">
            <v>Asset Management Integration Lead</v>
          </cell>
          <cell r="M1217" t="str">
            <v>IRETI OMOTOSO</v>
          </cell>
          <cell r="N1217" t="str">
            <v>PRODUCTION</v>
          </cell>
          <cell r="O1217" t="str">
            <v>ADEDIRAN ADEWALE</v>
          </cell>
          <cell r="P1217" t="str">
            <v>soba.osuji-bells@shell.com</v>
          </cell>
          <cell r="Q1217" t="str">
            <v>CAPEX</v>
          </cell>
          <cell r="R1217" t="str">
            <v>CAPEX</v>
          </cell>
          <cell r="V1217" t="str">
            <v>C_OKOL_ELL_A35</v>
          </cell>
          <cell r="AB1217">
            <v>67100000</v>
          </cell>
          <cell r="AC1217">
            <v>330000</v>
          </cell>
          <cell r="AD1217">
            <v>550000</v>
          </cell>
        </row>
        <row r="1218">
          <cell r="A1218" t="str">
            <v>113111_sal</v>
          </cell>
          <cell r="B1218" t="str">
            <v>OVERHEADSIAEGJVAUDIT_CONSULTANCY</v>
          </cell>
          <cell r="C1218">
            <v>540001</v>
          </cell>
          <cell r="D1218" t="str">
            <v>CORPORATE OPEX SALARIES</v>
          </cell>
          <cell r="E1218">
            <v>415004</v>
          </cell>
          <cell r="F1218">
            <v>4150</v>
          </cell>
          <cell r="G1218" t="str">
            <v>G&amp;A</v>
          </cell>
          <cell r="H1218" t="str">
            <v>BASE JV</v>
          </cell>
          <cell r="I1218" t="str">
            <v>HR</v>
          </cell>
          <cell r="J1218" t="str">
            <v>FINANCE</v>
          </cell>
          <cell r="K1218" t="str">
            <v>Audit Manager Nigeria &amp; Gabon</v>
          </cell>
          <cell r="L1218" t="str">
            <v>Audit Manager Nigeria &amp; Gabon</v>
          </cell>
          <cell r="M1218" t="str">
            <v>CHIGBO ENENMO</v>
          </cell>
          <cell r="N1218" t="str">
            <v>HR - SALARIES</v>
          </cell>
          <cell r="O1218" t="str">
            <v>AJILIMA- ISAAC, HAWA</v>
          </cell>
          <cell r="P1218" t="str">
            <v>TARI.AKHIBI@SHELL.COM</v>
          </cell>
          <cell r="Q1218" t="str">
            <v>OPEX</v>
          </cell>
          <cell r="R1218" t="str">
            <v>OPEX</v>
          </cell>
          <cell r="S1218" t="str">
            <v>SALARIES</v>
          </cell>
          <cell r="T1218" t="str">
            <v>N/A</v>
          </cell>
          <cell r="U1218" t="str">
            <v>N/A</v>
          </cell>
          <cell r="V1218" t="str">
            <v>C_OPSE_OIL_Z11</v>
          </cell>
          <cell r="W1218" t="str">
            <v>P236.06 Finance and Taxation</v>
          </cell>
          <cell r="X1218" t="str">
            <v>S7000 Salaries and Wages</v>
          </cell>
          <cell r="Y1218" t="str">
            <v>A2340 Overhead</v>
          </cell>
          <cell r="AB1218">
            <v>28367247.576335102</v>
          </cell>
          <cell r="AC1218">
            <v>524253.62013971549</v>
          </cell>
          <cell r="AD1218">
            <v>617260.98924245359</v>
          </cell>
        </row>
        <row r="1219">
          <cell r="A1219" t="str">
            <v>113130_Sal</v>
          </cell>
          <cell r="B1219" t="str">
            <v>ER MEDIA SALARY</v>
          </cell>
          <cell r="C1219">
            <v>540001</v>
          </cell>
          <cell r="D1219" t="str">
            <v>CORPORATE OPEX SALARIES</v>
          </cell>
          <cell r="E1219">
            <v>415004</v>
          </cell>
          <cell r="F1219">
            <v>4150</v>
          </cell>
          <cell r="G1219" t="str">
            <v>G&amp;A</v>
          </cell>
          <cell r="H1219" t="str">
            <v>BASE JV</v>
          </cell>
          <cell r="I1219" t="str">
            <v>HR</v>
          </cell>
          <cell r="J1219" t="str">
            <v>EXTERNAL RELATIONS</v>
          </cell>
          <cell r="K1219" t="str">
            <v>External Relations Manager</v>
          </cell>
          <cell r="L1219" t="str">
            <v>ER Nigeria Communications Manager</v>
          </cell>
          <cell r="M1219" t="str">
            <v>CHIGBO ENENMO</v>
          </cell>
          <cell r="N1219" t="str">
            <v>HR - SALARIES</v>
          </cell>
          <cell r="O1219" t="str">
            <v>AJILIMA- ISAAC, HAWA</v>
          </cell>
          <cell r="P1219" t="str">
            <v>TARI.AKHIBI@SHELL.COM</v>
          </cell>
          <cell r="Q1219" t="str">
            <v>OPEX</v>
          </cell>
          <cell r="R1219" t="str">
            <v>OPEX</v>
          </cell>
          <cell r="S1219" t="str">
            <v>SALARIES</v>
          </cell>
          <cell r="T1219" t="str">
            <v>N/A</v>
          </cell>
          <cell r="U1219" t="str">
            <v>N/A</v>
          </cell>
          <cell r="V1219" t="str">
            <v>N/A</v>
          </cell>
          <cell r="W1219" t="str">
            <v>P236.08 Corporate Affairs, PR, etc.</v>
          </cell>
          <cell r="X1219" t="str">
            <v>S7000 Salaries and Wages</v>
          </cell>
          <cell r="Y1219" t="str">
            <v>A2170 Direct Mngt and Overheads</v>
          </cell>
          <cell r="AB1219">
            <v>0</v>
          </cell>
          <cell r="AC1219">
            <v>0</v>
          </cell>
          <cell r="AD1219">
            <v>0</v>
          </cell>
        </row>
        <row r="1220">
          <cell r="A1220" t="str">
            <v>C.NG.PAE.DF.18.006</v>
          </cell>
          <cell r="B1220" t="str">
            <v>OKOLOMA CCTV</v>
          </cell>
          <cell r="C1220" t="str">
            <v>C.NG.PAE.DF.18.006</v>
          </cell>
          <cell r="D1220" t="str">
            <v>OKOLOMA CCTV</v>
          </cell>
          <cell r="E1220">
            <v>13204</v>
          </cell>
          <cell r="F1220">
            <v>132</v>
          </cell>
          <cell r="G1220" t="str">
            <v>OF-MTCE</v>
          </cell>
          <cell r="H1220" t="str">
            <v>BASE JV</v>
          </cell>
          <cell r="I1220" t="str">
            <v>PRODUCTION</v>
          </cell>
          <cell r="J1220" t="str">
            <v>PRODUCTION</v>
          </cell>
          <cell r="K1220" t="str">
            <v>Asset Manager, Land East Hub</v>
          </cell>
          <cell r="L1220" t="str">
            <v>Asset Management Integration Lead</v>
          </cell>
          <cell r="M1220" t="str">
            <v>IRETI OMOTOSO</v>
          </cell>
          <cell r="N1220" t="str">
            <v>PRODUCTION</v>
          </cell>
          <cell r="O1220" t="str">
            <v>ADEDIRAN ADEWALE</v>
          </cell>
          <cell r="P1220" t="str">
            <v>pius.adegoke@shell.com</v>
          </cell>
          <cell r="Q1220" t="str">
            <v>CAPEX</v>
          </cell>
          <cell r="R1220" t="str">
            <v>CAPEX</v>
          </cell>
          <cell r="V1220" t="str">
            <v>C_OKOL_ELL_A37</v>
          </cell>
          <cell r="AB1220">
            <v>32940000</v>
          </cell>
          <cell r="AC1220">
            <v>162000</v>
          </cell>
          <cell r="AD1220">
            <v>270000</v>
          </cell>
        </row>
        <row r="1221">
          <cell r="A1221" t="str">
            <v>C.NG.PAE.DF.18.007</v>
          </cell>
          <cell r="B1221" t="str">
            <v>LAND EAST  ELECTRIC MOTORS</v>
          </cell>
          <cell r="C1221" t="str">
            <v>C.NG.PAE.DF.18.007</v>
          </cell>
          <cell r="D1221" t="str">
            <v>LAND EAST  ELECTRIC MOTORS</v>
          </cell>
          <cell r="E1221">
            <v>13204</v>
          </cell>
          <cell r="F1221">
            <v>132</v>
          </cell>
          <cell r="G1221" t="str">
            <v>OF-MTCE</v>
          </cell>
          <cell r="H1221" t="str">
            <v>BASE JV</v>
          </cell>
          <cell r="I1221" t="str">
            <v>PRODUCTION</v>
          </cell>
          <cell r="J1221" t="str">
            <v>PRODUCTION</v>
          </cell>
          <cell r="K1221" t="str">
            <v>Asset Manager, Land East Hub</v>
          </cell>
          <cell r="L1221" t="str">
            <v>Asset Management Integration Lead</v>
          </cell>
          <cell r="M1221" t="str">
            <v>IRETI OMOTOSO</v>
          </cell>
          <cell r="N1221" t="str">
            <v>PRODUCTION</v>
          </cell>
          <cell r="O1221" t="str">
            <v>ADEDIRAN ADEWALE</v>
          </cell>
          <cell r="P1221" t="str">
            <v>soba.osuji-bells@shell.com</v>
          </cell>
          <cell r="Q1221" t="str">
            <v>CAPEX</v>
          </cell>
          <cell r="R1221" t="str">
            <v>CAPEX</v>
          </cell>
          <cell r="V1221" t="str">
            <v>C_OKOL_ELL_A38</v>
          </cell>
          <cell r="AB1221">
            <v>6100000</v>
          </cell>
          <cell r="AC1221">
            <v>130000</v>
          </cell>
          <cell r="AD1221">
            <v>150000</v>
          </cell>
        </row>
        <row r="1222">
          <cell r="A1222" t="str">
            <v>C.NG.PAE.DF.18.008</v>
          </cell>
          <cell r="B1222" t="str">
            <v>OKOLOMA HELIPAD</v>
          </cell>
          <cell r="C1222" t="str">
            <v>C.NG.PAE.DF.18.008</v>
          </cell>
          <cell r="D1222" t="str">
            <v>OKOLOMA HELIPAD</v>
          </cell>
          <cell r="E1222">
            <v>13204</v>
          </cell>
          <cell r="F1222">
            <v>132</v>
          </cell>
          <cell r="G1222" t="str">
            <v>OF-MTCE</v>
          </cell>
          <cell r="H1222" t="str">
            <v>BASE JV</v>
          </cell>
          <cell r="I1222" t="str">
            <v>PRODUCTION</v>
          </cell>
          <cell r="J1222" t="str">
            <v>PRODUCTION</v>
          </cell>
          <cell r="K1222" t="str">
            <v>Asset Manager, Land East Hub</v>
          </cell>
          <cell r="L1222" t="str">
            <v>Asset Management Integration Lead</v>
          </cell>
          <cell r="M1222" t="str">
            <v>IRETI OMOTOSO</v>
          </cell>
          <cell r="N1222" t="str">
            <v>PRODUCTION</v>
          </cell>
          <cell r="O1222" t="str">
            <v>ADEDIRAN ADEWALE</v>
          </cell>
          <cell r="P1222" t="str">
            <v>ebere.onoh@shell.com</v>
          </cell>
          <cell r="Q1222" t="str">
            <v>CAPEX</v>
          </cell>
          <cell r="R1222" t="str">
            <v>CAPEX</v>
          </cell>
          <cell r="V1222" t="str">
            <v>C_OKOL_ELL_A39</v>
          </cell>
          <cell r="AB1222">
            <v>25925000</v>
          </cell>
          <cell r="AC1222">
            <v>35000</v>
          </cell>
          <cell r="AD1222">
            <v>120000</v>
          </cell>
        </row>
        <row r="1223">
          <cell r="A1223" t="str">
            <v>C.NG.PAE.DF.18.009</v>
          </cell>
          <cell r="B1223" t="str">
            <v>UNDERWATER INSPECTION NUNRIVER</v>
          </cell>
          <cell r="C1223" t="str">
            <v>C.NG.PAE.DF.18.009</v>
          </cell>
          <cell r="D1223" t="str">
            <v>UNDERWATER INSPECTION NUNRIVER</v>
          </cell>
          <cell r="E1223">
            <v>13203</v>
          </cell>
          <cell r="F1223">
            <v>132</v>
          </cell>
          <cell r="G1223" t="str">
            <v>OF-E&amp;M</v>
          </cell>
          <cell r="H1223" t="str">
            <v>BASE JV</v>
          </cell>
          <cell r="I1223" t="str">
            <v>PRODUCTION</v>
          </cell>
          <cell r="J1223" t="str">
            <v>PRODUCTION</v>
          </cell>
          <cell r="K1223" t="str">
            <v>Asset Manager, Central Hub</v>
          </cell>
          <cell r="L1223" t="str">
            <v>Asset Management Integration Lead</v>
          </cell>
          <cell r="M1223" t="str">
            <v>IRETI OMOTOSO</v>
          </cell>
          <cell r="N1223" t="str">
            <v>PRODUCTION</v>
          </cell>
          <cell r="O1223" t="str">
            <v>Olaleye, Olayemi</v>
          </cell>
          <cell r="P1223" t="str">
            <v>KAMAR.LAWAL@SHELL.COM</v>
          </cell>
          <cell r="Q1223" t="str">
            <v>CAPEX</v>
          </cell>
          <cell r="R1223" t="str">
            <v>CAPEX</v>
          </cell>
          <cell r="V1223" t="str">
            <v>C_OGIS_ELL_A18</v>
          </cell>
          <cell r="AB1223">
            <v>58560000</v>
          </cell>
          <cell r="AC1223">
            <v>288000</v>
          </cell>
          <cell r="AD1223">
            <v>480000</v>
          </cell>
        </row>
        <row r="1224">
          <cell r="A1224" t="str">
            <v>C.NG.PAE.DF.18.011</v>
          </cell>
          <cell r="B1224" t="str">
            <v>MAJOR OVERHAUL OF CRUDE OIL PUMPS - LAND EAST</v>
          </cell>
          <cell r="C1224" t="str">
            <v>C.NG.PBW.DF.18.011</v>
          </cell>
          <cell r="D1224" t="str">
            <v>MAJOR OVERHAUL OF CRUDE OIL PUMPS - LAND EAST</v>
          </cell>
          <cell r="E1224">
            <v>13203</v>
          </cell>
          <cell r="F1224">
            <v>132</v>
          </cell>
          <cell r="G1224" t="str">
            <v>OF-E&amp;M</v>
          </cell>
          <cell r="H1224" t="str">
            <v>BASE JV</v>
          </cell>
          <cell r="I1224" t="str">
            <v>PRODUCTION</v>
          </cell>
          <cell r="J1224" t="str">
            <v>PRODUCTION</v>
          </cell>
          <cell r="K1224" t="str">
            <v>Asset Manager, Land East Hub</v>
          </cell>
          <cell r="L1224" t="str">
            <v>Asset Management Integration Lead</v>
          </cell>
          <cell r="M1224" t="str">
            <v>IRETI OMOTOSO</v>
          </cell>
          <cell r="N1224" t="str">
            <v>PRODUCTION</v>
          </cell>
          <cell r="O1224" t="str">
            <v>OLALEYE, OLAYEMI</v>
          </cell>
          <cell r="P1224" t="str">
            <v>COLLINS.IYOLOMA@SHELL.COM</v>
          </cell>
          <cell r="Q1224" t="str">
            <v>CAPEX</v>
          </cell>
          <cell r="R1224" t="str">
            <v>CAPEX</v>
          </cell>
          <cell r="V1224" t="str">
            <v>C_FORT_WST_A08</v>
          </cell>
          <cell r="AB1224">
            <v>134200000</v>
          </cell>
          <cell r="AC1224">
            <v>660000</v>
          </cell>
          <cell r="AD1224">
            <v>1100000</v>
          </cell>
        </row>
        <row r="1225">
          <cell r="A1225" t="str">
            <v>C.NG.PAE.DF.18.012</v>
          </cell>
          <cell r="B1225" t="str">
            <v>MAJOR OVERHAUL OF CRUDE OIL PUMPS - LAND CENTRAL</v>
          </cell>
          <cell r="C1225" t="str">
            <v>C.NG.PBW.DF.18.012</v>
          </cell>
          <cell r="D1225" t="str">
            <v>MAJOR OVERHAUL OF CRUDE OIL PUMPS - LAND CENTRAL</v>
          </cell>
          <cell r="E1225">
            <v>13203</v>
          </cell>
          <cell r="F1225">
            <v>132</v>
          </cell>
          <cell r="G1225" t="str">
            <v>OF-E&amp;M</v>
          </cell>
          <cell r="H1225" t="str">
            <v>BASE JV</v>
          </cell>
          <cell r="I1225" t="str">
            <v>PRODUCTION</v>
          </cell>
          <cell r="J1225" t="str">
            <v>PRODUCTION</v>
          </cell>
          <cell r="K1225" t="str">
            <v>Asset Manager, Central Hub</v>
          </cell>
          <cell r="L1225" t="str">
            <v>Asset Management Integration Lead</v>
          </cell>
          <cell r="M1225" t="str">
            <v>IRETI OMOTOSO</v>
          </cell>
          <cell r="N1225" t="str">
            <v>PRODUCTION</v>
          </cell>
          <cell r="O1225" t="str">
            <v>OLALEYE, OLAYEMI</v>
          </cell>
          <cell r="P1225" t="str">
            <v>COLLINS.IYOLOMA@SHELL.COM</v>
          </cell>
          <cell r="Q1225" t="str">
            <v>CAPEX</v>
          </cell>
          <cell r="R1225" t="str">
            <v>CAPEX</v>
          </cell>
          <cell r="V1225" t="str">
            <v>C_FORT_WST_A08</v>
          </cell>
          <cell r="AB1225">
            <v>72468000</v>
          </cell>
          <cell r="AC1225">
            <v>356400</v>
          </cell>
          <cell r="AD1225">
            <v>594000</v>
          </cell>
        </row>
        <row r="1226">
          <cell r="A1226" t="str">
            <v>C.NG.PAE.DF.18.013</v>
          </cell>
          <cell r="B1226" t="str">
            <v>LAND MULTISTAGE AIR COMPRESSOR  OVERHAUL</v>
          </cell>
          <cell r="C1226" t="str">
            <v>C.NG.PAE.DF.18.013</v>
          </cell>
          <cell r="D1226" t="str">
            <v>LAND MULTISTAGE AIR COMPRESSOR  OVERHAUL</v>
          </cell>
          <cell r="E1226">
            <v>13303</v>
          </cell>
          <cell r="F1226">
            <v>133</v>
          </cell>
          <cell r="G1226" t="str">
            <v>GAS</v>
          </cell>
          <cell r="H1226" t="str">
            <v>BASE JV</v>
          </cell>
          <cell r="I1226" t="str">
            <v>PRODUCTION</v>
          </cell>
          <cell r="J1226" t="str">
            <v>PRODUCTION</v>
          </cell>
          <cell r="K1226" t="str">
            <v>Asset Manager, Land East Hub</v>
          </cell>
          <cell r="L1226" t="str">
            <v>Asset Management Integration Lead</v>
          </cell>
          <cell r="M1226" t="str">
            <v>IRETI OMOTOSO</v>
          </cell>
          <cell r="N1226" t="str">
            <v>PRODUCTION</v>
          </cell>
          <cell r="O1226" t="str">
            <v>OLALEYE, OLAYEMI</v>
          </cell>
          <cell r="P1226" t="str">
            <v>COLLINS.IYOLOMA@SHELL.COM</v>
          </cell>
          <cell r="Q1226" t="str">
            <v>CAPEX</v>
          </cell>
          <cell r="R1226" t="str">
            <v>CAPEX</v>
          </cell>
          <cell r="V1226" t="str">
            <v>C_INCR_ELL_A06</v>
          </cell>
          <cell r="AB1226">
            <v>10980000</v>
          </cell>
          <cell r="AC1226">
            <v>54000</v>
          </cell>
          <cell r="AD1226">
            <v>90000</v>
          </cell>
        </row>
        <row r="1227">
          <cell r="A1227" t="str">
            <v>C.NG.PAE.DF.18.015</v>
          </cell>
          <cell r="B1227" t="str">
            <v>LAND EAST GAS PLANT PROCESS PUMPS</v>
          </cell>
          <cell r="C1227" t="str">
            <v>C.NG.PAE.DF.18.015</v>
          </cell>
          <cell r="D1227" t="str">
            <v>LAND EAST GAS PLANT PROCESS PUMPS</v>
          </cell>
          <cell r="E1227">
            <v>13203</v>
          </cell>
          <cell r="F1227">
            <v>132</v>
          </cell>
          <cell r="G1227" t="str">
            <v>OF-E&amp;M</v>
          </cell>
          <cell r="H1227" t="str">
            <v>BASE JV</v>
          </cell>
          <cell r="I1227" t="str">
            <v>PRODUCTION</v>
          </cell>
          <cell r="J1227" t="str">
            <v>PRODUCTION</v>
          </cell>
          <cell r="K1227" t="str">
            <v>Asset Manager, Land East Hub</v>
          </cell>
          <cell r="L1227" t="str">
            <v>Asset Management Integration Lead</v>
          </cell>
          <cell r="M1227" t="str">
            <v>IRETI OMOTOSO</v>
          </cell>
          <cell r="N1227" t="str">
            <v>PRODUCTION</v>
          </cell>
          <cell r="O1227" t="str">
            <v>OLALEYE, OLAYEMI</v>
          </cell>
          <cell r="P1227" t="str">
            <v>COLLINS.IYOLOMA@SHELL.COM</v>
          </cell>
          <cell r="Q1227" t="str">
            <v>CAPEX</v>
          </cell>
          <cell r="R1227" t="str">
            <v>CAPEX</v>
          </cell>
          <cell r="V1227" t="str">
            <v>C_INCR_ELL_A04</v>
          </cell>
          <cell r="AB1227">
            <v>109800000</v>
          </cell>
          <cell r="AC1227">
            <v>540000</v>
          </cell>
          <cell r="AD1227">
            <v>900000</v>
          </cell>
        </row>
        <row r="1228">
          <cell r="A1228" t="str">
            <v>C.NG.PAE.DF.18.063</v>
          </cell>
          <cell r="B1228" t="str">
            <v xml:space="preserve">LAND OIL  MAJOR OVERHAUL OF GENERATORS </v>
          </cell>
          <cell r="C1228" t="str">
            <v>C.NG.PAE.DF.18.063</v>
          </cell>
          <cell r="D1228" t="str">
            <v xml:space="preserve">LAND OIL  MAJOR OVERHAUL OF GENERATORS </v>
          </cell>
          <cell r="E1228">
            <v>13203</v>
          </cell>
          <cell r="F1228">
            <v>132</v>
          </cell>
          <cell r="G1228" t="str">
            <v>OF-E&amp;M</v>
          </cell>
          <cell r="H1228" t="str">
            <v>BASE JV</v>
          </cell>
          <cell r="I1228" t="str">
            <v>PRODUCTION</v>
          </cell>
          <cell r="J1228" t="str">
            <v>PRODUCTION</v>
          </cell>
          <cell r="K1228" t="str">
            <v>Asset Manager, Land East Hub</v>
          </cell>
          <cell r="L1228" t="str">
            <v>Asset Management Integration Lead</v>
          </cell>
          <cell r="M1228" t="str">
            <v>IRETI OMOTOSO</v>
          </cell>
          <cell r="N1228" t="str">
            <v>PRODUCTION</v>
          </cell>
          <cell r="O1228" t="str">
            <v>Olaleye, Olayemi</v>
          </cell>
          <cell r="P1228" t="str">
            <v>COLLINS.IYOLOMA@SHELL.COM</v>
          </cell>
          <cell r="Q1228" t="str">
            <v>CAPEX</v>
          </cell>
          <cell r="R1228" t="str">
            <v>CAPEX</v>
          </cell>
          <cell r="V1228" t="str">
            <v>C_OKOL_ELL_A08</v>
          </cell>
          <cell r="AB1228">
            <v>30500000</v>
          </cell>
          <cell r="AC1228">
            <v>150000</v>
          </cell>
          <cell r="AD1228">
            <v>250000</v>
          </cell>
        </row>
        <row r="1229">
          <cell r="A1229" t="str">
            <v>C.NG.PAE.DF.18.064</v>
          </cell>
          <cell r="B1229" t="str">
            <v>Utility Vessel Upgrade</v>
          </cell>
          <cell r="C1229" t="str">
            <v>C.NG.PAE.DF.18.064</v>
          </cell>
          <cell r="D1229" t="str">
            <v>Utility Vessel Upgrade</v>
          </cell>
          <cell r="E1229">
            <v>13206</v>
          </cell>
          <cell r="F1229">
            <v>132</v>
          </cell>
          <cell r="G1229" t="str">
            <v>OF-E&amp;M</v>
          </cell>
          <cell r="H1229" t="str">
            <v>BASE JV</v>
          </cell>
          <cell r="I1229" t="str">
            <v>PRODUCTION</v>
          </cell>
          <cell r="J1229" t="str">
            <v>PRODUCTION</v>
          </cell>
          <cell r="K1229" t="str">
            <v>Asset Manager, Central Hub</v>
          </cell>
          <cell r="L1229" t="str">
            <v>Asset Management Integration Lead</v>
          </cell>
          <cell r="M1229" t="str">
            <v>IRETI OMOTOSO</v>
          </cell>
          <cell r="N1229" t="str">
            <v>PRODUCTION</v>
          </cell>
          <cell r="O1229" t="str">
            <v>Olaleye, Olayemi</v>
          </cell>
          <cell r="P1229" t="str">
            <v>COLLINS.IYOLOMA@SHELL.COM</v>
          </cell>
          <cell r="Q1229" t="str">
            <v>CAPEX</v>
          </cell>
          <cell r="R1229" t="str">
            <v>CAPEX</v>
          </cell>
          <cell r="V1229" t="str">
            <v>C_OKOL_ELL_A09</v>
          </cell>
          <cell r="AB1229">
            <v>12200000</v>
          </cell>
          <cell r="AC1229">
            <v>60000</v>
          </cell>
          <cell r="AD1229">
            <v>100000</v>
          </cell>
        </row>
        <row r="1230">
          <cell r="A1230" t="str">
            <v>C.NG.PAE.DF.18.067</v>
          </cell>
          <cell r="B1230" t="str">
            <v>GBARAN-UBIE DCS UPGRADE</v>
          </cell>
          <cell r="C1230" t="str">
            <v>C.NG.PAE.DF.18.067</v>
          </cell>
          <cell r="D1230" t="str">
            <v>GBARAN-UBIE DCS UPGRADE</v>
          </cell>
          <cell r="E1230">
            <v>13203</v>
          </cell>
          <cell r="F1230">
            <v>132</v>
          </cell>
          <cell r="G1230" t="str">
            <v>OF-E&amp;M</v>
          </cell>
          <cell r="H1230" t="str">
            <v>BASE JV</v>
          </cell>
          <cell r="I1230" t="str">
            <v>PRODUCTION</v>
          </cell>
          <cell r="J1230" t="str">
            <v>PRODUCTION</v>
          </cell>
          <cell r="K1230" t="str">
            <v>Asset Manager, Central Hub</v>
          </cell>
          <cell r="L1230" t="str">
            <v>Asset Management Integration Lead</v>
          </cell>
          <cell r="M1230" t="str">
            <v>IRETI OMOTOSO</v>
          </cell>
          <cell r="N1230" t="str">
            <v>PRODUCTION</v>
          </cell>
          <cell r="O1230" t="str">
            <v>OLALEYE, OLAYEMI</v>
          </cell>
          <cell r="P1230" t="str">
            <v>COLLINS.IYOLOMA@SHELL.COM</v>
          </cell>
          <cell r="Q1230" t="str">
            <v>CAPEX</v>
          </cell>
          <cell r="R1230" t="str">
            <v>CAPEX</v>
          </cell>
          <cell r="V1230" t="str">
            <v>C_INCR_ELL_A01</v>
          </cell>
          <cell r="AB1230">
            <v>131773240.66</v>
          </cell>
          <cell r="AC1230">
            <v>648065.11800000002</v>
          </cell>
          <cell r="AD1230">
            <v>1080108.53</v>
          </cell>
        </row>
        <row r="1231">
          <cell r="A1231" t="str">
            <v>C.NG.PAE.DF.18.068</v>
          </cell>
          <cell r="B1231" t="str">
            <v>PROCESS AUTOMATION SYSTEM UPGRADE.</v>
          </cell>
          <cell r="C1231" t="str">
            <v>C.NG.PAE.DF.18.068</v>
          </cell>
          <cell r="D1231" t="str">
            <v>PROCESS AUTOMATION SYSTEM UPGRADE.</v>
          </cell>
          <cell r="E1231">
            <v>13203</v>
          </cell>
          <cell r="F1231">
            <v>132</v>
          </cell>
          <cell r="G1231" t="str">
            <v>OF-E&amp;M</v>
          </cell>
          <cell r="H1231" t="str">
            <v>BASE JV</v>
          </cell>
          <cell r="I1231" t="str">
            <v>PRODUCTION</v>
          </cell>
          <cell r="J1231" t="str">
            <v>PRODUCTION</v>
          </cell>
          <cell r="K1231" t="str">
            <v>Asset Manager, Land East Hub</v>
          </cell>
          <cell r="L1231" t="str">
            <v>Asset Management Integration Lead</v>
          </cell>
          <cell r="M1231" t="str">
            <v>IRETI OMOTOSO</v>
          </cell>
          <cell r="N1231" t="str">
            <v>PRODUCTION</v>
          </cell>
          <cell r="O1231" t="str">
            <v>OLALEYE, OLAYEMI</v>
          </cell>
          <cell r="P1231" t="str">
            <v>COLLINS.IYOLOMA@SHELL.COM</v>
          </cell>
          <cell r="Q1231" t="str">
            <v>CAPEX</v>
          </cell>
          <cell r="R1231" t="str">
            <v>CAPEX</v>
          </cell>
          <cell r="V1231" t="str">
            <v>C_INCR_ELL_A01</v>
          </cell>
          <cell r="AB1231">
            <v>121492581.26000002</v>
          </cell>
          <cell r="AC1231">
            <v>597504.49799999991</v>
          </cell>
          <cell r="AD1231">
            <v>995840.83</v>
          </cell>
        </row>
        <row r="1232">
          <cell r="A1232" t="str">
            <v>C.NG.PAE.DF.18.069</v>
          </cell>
          <cell r="B1232" t="str">
            <v>FISCAL &amp; CUSTODY TRANSFER METERING SYSTEM UPGRADE /EQUIPMENT RECERTIFICATION FOR GBARAN-UBIE</v>
          </cell>
          <cell r="C1232" t="str">
            <v>C.NG.PAE.DF.18.069</v>
          </cell>
          <cell r="D1232" t="str">
            <v>FISCAL &amp; CUSTODY TRANSFER METERING SYSTEM UPGRADE /EQUIPMENT RECERTIFICATION FOR GBARAN-UBIE</v>
          </cell>
          <cell r="E1232">
            <v>13203</v>
          </cell>
          <cell r="F1232">
            <v>132</v>
          </cell>
          <cell r="G1232" t="str">
            <v>OF-E&amp;M</v>
          </cell>
          <cell r="H1232" t="str">
            <v>BASE JV</v>
          </cell>
          <cell r="I1232" t="str">
            <v>PRODUCTION</v>
          </cell>
          <cell r="J1232" t="str">
            <v>PRODUCTION</v>
          </cell>
          <cell r="K1232" t="str">
            <v>Asset Manager, Central Hub</v>
          </cell>
          <cell r="L1232" t="str">
            <v>Asset Management Integration Lead</v>
          </cell>
          <cell r="M1232" t="str">
            <v>IRETI OMOTOSO</v>
          </cell>
          <cell r="N1232" t="str">
            <v>PRODUCTION</v>
          </cell>
          <cell r="O1232" t="str">
            <v>OLALEYE, OLAYEMI</v>
          </cell>
          <cell r="P1232" t="str">
            <v>COLLINS.IYOLOMA@SHELL.COM</v>
          </cell>
          <cell r="Q1232" t="str">
            <v>CAPEX</v>
          </cell>
          <cell r="R1232" t="str">
            <v>CAPEX</v>
          </cell>
          <cell r="V1232" t="str">
            <v>C_INCR_ELL_A01</v>
          </cell>
          <cell r="AB1232">
            <v>70827100</v>
          </cell>
          <cell r="AC1232">
            <v>348330</v>
          </cell>
          <cell r="AD1232">
            <v>580550</v>
          </cell>
        </row>
        <row r="1233">
          <cell r="A1233" t="str">
            <v>C.NG.PAE.DF.18.070</v>
          </cell>
          <cell r="B1233" t="str">
            <v>FACILITY / PERIMETER LIGHT REVAMP</v>
          </cell>
          <cell r="C1233" t="str">
            <v>C.NG.PAE.DF.18.070</v>
          </cell>
          <cell r="D1233" t="str">
            <v>FACILITY / PERIMETER LIGHT REVAMP</v>
          </cell>
          <cell r="E1233">
            <v>13203</v>
          </cell>
          <cell r="F1233">
            <v>132</v>
          </cell>
          <cell r="G1233" t="str">
            <v>OF-E&amp;M</v>
          </cell>
          <cell r="H1233" t="str">
            <v>BASE JV</v>
          </cell>
          <cell r="I1233" t="str">
            <v>PRODUCTION</v>
          </cell>
          <cell r="J1233" t="str">
            <v>PRODUCTION</v>
          </cell>
          <cell r="K1233" t="str">
            <v>Asset Manager, Land East Hub</v>
          </cell>
          <cell r="L1233" t="str">
            <v>Asset Management Integration Lead</v>
          </cell>
          <cell r="M1233" t="str">
            <v>IRETI OMOTOSO</v>
          </cell>
          <cell r="N1233" t="str">
            <v>PRODUCTION</v>
          </cell>
          <cell r="O1233" t="str">
            <v>OLALEYE, OLAYEMI</v>
          </cell>
          <cell r="P1233" t="str">
            <v>COLLINS.IYOLOMA@SHELL.COM</v>
          </cell>
          <cell r="Q1233" t="str">
            <v>CAPEX</v>
          </cell>
          <cell r="R1233" t="str">
            <v>CAPEX</v>
          </cell>
          <cell r="V1233" t="str">
            <v>C_INCR_ELL_A01</v>
          </cell>
          <cell r="AB1233">
            <v>68686732</v>
          </cell>
          <cell r="AC1233">
            <v>337803.6</v>
          </cell>
          <cell r="AD1233">
            <v>563006</v>
          </cell>
        </row>
        <row r="1234">
          <cell r="A1234" t="str">
            <v>C.NG.PAE.DF.18.071</v>
          </cell>
          <cell r="B1234" t="str">
            <v>UPS BATTERY  / CONTROL MODULE CHANGE OUT - LAND CENTRAL</v>
          </cell>
          <cell r="C1234" t="str">
            <v>C.NG.PAE.DF.18.071</v>
          </cell>
          <cell r="D1234" t="str">
            <v>UPS BATTERY  / CONTROL MODULE CHANGE OUT - LAND CENTRAL</v>
          </cell>
          <cell r="E1234">
            <v>13203</v>
          </cell>
          <cell r="F1234">
            <v>132</v>
          </cell>
          <cell r="G1234" t="str">
            <v>OF-E&amp;M</v>
          </cell>
          <cell r="H1234" t="str">
            <v>BASE JV</v>
          </cell>
          <cell r="I1234" t="str">
            <v>PRODUCTION</v>
          </cell>
          <cell r="J1234" t="str">
            <v>PRODUCTION</v>
          </cell>
          <cell r="K1234" t="str">
            <v>Asset Manager, Central Hub</v>
          </cell>
          <cell r="L1234" t="str">
            <v>Asset Management Integration Lead</v>
          </cell>
          <cell r="M1234" t="str">
            <v>IRETI OMOTOSO</v>
          </cell>
          <cell r="N1234" t="str">
            <v>PRODUCTION</v>
          </cell>
          <cell r="O1234" t="str">
            <v>OLALEYE, OLAYEMI</v>
          </cell>
          <cell r="P1234" t="str">
            <v>COLLINS.IYOLOMA@SHELL.COM</v>
          </cell>
          <cell r="Q1234" t="str">
            <v>CAPEX</v>
          </cell>
          <cell r="R1234" t="str">
            <v>CAPEX</v>
          </cell>
          <cell r="V1234" t="str">
            <v>C_INCR_ELL_A01</v>
          </cell>
          <cell r="AB1234">
            <v>32985750</v>
          </cell>
          <cell r="AC1234">
            <v>162225</v>
          </cell>
          <cell r="AD1234">
            <v>270375</v>
          </cell>
        </row>
        <row r="1235">
          <cell r="A1235" t="str">
            <v>C.NG.PAE.DF.18.072</v>
          </cell>
          <cell r="B1235" t="str">
            <v>UPS BATTERY  / CONTROL MODULE CHANGE OUT - LAND EAST</v>
          </cell>
          <cell r="C1235" t="str">
            <v>C.NG.PAE.DF.18.072</v>
          </cell>
          <cell r="D1235" t="str">
            <v>UPS BATTERY  / CONTROL MODULE CHANGE OUT - LAND EAST</v>
          </cell>
          <cell r="E1235">
            <v>13203</v>
          </cell>
          <cell r="F1235">
            <v>132</v>
          </cell>
          <cell r="G1235" t="str">
            <v>OF-E&amp;M</v>
          </cell>
          <cell r="H1235" t="str">
            <v>BASE JV</v>
          </cell>
          <cell r="I1235" t="str">
            <v>PRODUCTION</v>
          </cell>
          <cell r="J1235" t="str">
            <v>PRODUCTION</v>
          </cell>
          <cell r="K1235" t="str">
            <v>Asset Manager, Land East Hub</v>
          </cell>
          <cell r="L1235" t="str">
            <v>Asset Management Integration Lead</v>
          </cell>
          <cell r="M1235" t="str">
            <v>IRETI OMOTOSO</v>
          </cell>
          <cell r="N1235" t="str">
            <v>PRODUCTION</v>
          </cell>
          <cell r="O1235" t="str">
            <v>OLALEYE, OLAYEMI</v>
          </cell>
          <cell r="P1235" t="str">
            <v>COLLINS.IYOLOMA@SHELL.COM</v>
          </cell>
          <cell r="Q1235" t="str">
            <v>CAPEX</v>
          </cell>
          <cell r="R1235" t="str">
            <v>CAPEX</v>
          </cell>
          <cell r="V1235" t="str">
            <v>C_INCR_ELL_A01</v>
          </cell>
          <cell r="AB1235">
            <v>6383894.0000000009</v>
          </cell>
          <cell r="AC1235">
            <v>31396.199999999997</v>
          </cell>
          <cell r="AD1235">
            <v>52327</v>
          </cell>
        </row>
        <row r="1236">
          <cell r="A1236" t="str">
            <v>C.NG.PAE.DF.18.073</v>
          </cell>
          <cell r="B1236" t="str">
            <v>FIRE AND GAS SYSTEM UPGRADE.</v>
          </cell>
          <cell r="C1236" t="str">
            <v>C.NG.PAE.DF.18.073</v>
          </cell>
          <cell r="D1236" t="str">
            <v>FIRE AND GAS SYSTEM UPGRADE.</v>
          </cell>
          <cell r="E1236">
            <v>13203</v>
          </cell>
          <cell r="F1236">
            <v>132</v>
          </cell>
          <cell r="G1236" t="str">
            <v>OF-E&amp;M</v>
          </cell>
          <cell r="H1236" t="str">
            <v>BASE JV</v>
          </cell>
          <cell r="I1236" t="str">
            <v>PRODUCTION</v>
          </cell>
          <cell r="J1236" t="str">
            <v>PRODUCTION</v>
          </cell>
          <cell r="K1236" t="str">
            <v>Asset Manager, Land East Hub</v>
          </cell>
          <cell r="L1236" t="str">
            <v>Asset Management Integration Lead</v>
          </cell>
          <cell r="M1236" t="str">
            <v>IRETI OMOTOSO</v>
          </cell>
          <cell r="N1236" t="str">
            <v>PRODUCTION</v>
          </cell>
          <cell r="O1236" t="str">
            <v>OLALEYE, OLAYEMI</v>
          </cell>
          <cell r="P1236" t="str">
            <v>COLLINS.IYOLOMA@SHELL.COM</v>
          </cell>
          <cell r="Q1236" t="str">
            <v>CAPEX</v>
          </cell>
          <cell r="R1236" t="str">
            <v>CAPEX</v>
          </cell>
          <cell r="V1236" t="str">
            <v>C_INCR_ELL_A01</v>
          </cell>
          <cell r="AB1236">
            <v>30373145.620000001</v>
          </cell>
          <cell r="AC1236">
            <v>149376.12599999999</v>
          </cell>
          <cell r="AD1236">
            <v>248960.21</v>
          </cell>
        </row>
        <row r="1237">
          <cell r="A1237" t="str">
            <v>C.NG.PAE.DF.18.074</v>
          </cell>
          <cell r="B1237" t="str">
            <v>LOW VOLTAGE DISTRIBUTION PANEL UPGRADE</v>
          </cell>
          <cell r="C1237" t="str">
            <v>C.NG.PAE.DF.18.074</v>
          </cell>
          <cell r="D1237" t="str">
            <v>LOW VOLTAGE DISTRIBUTION PANEL UPGRADE</v>
          </cell>
          <cell r="E1237">
            <v>13203</v>
          </cell>
          <cell r="F1237">
            <v>132</v>
          </cell>
          <cell r="G1237" t="str">
            <v>OF-E&amp;M</v>
          </cell>
          <cell r="H1237" t="str">
            <v>BASE JV</v>
          </cell>
          <cell r="I1237" t="str">
            <v>PRODUCTION</v>
          </cell>
          <cell r="J1237" t="str">
            <v>PRODUCTION</v>
          </cell>
          <cell r="K1237" t="str">
            <v>Asset Manager, Land East Hub</v>
          </cell>
          <cell r="L1237" t="str">
            <v>Asset Management Integration Lead</v>
          </cell>
          <cell r="M1237" t="str">
            <v>IRETI OMOTOSO</v>
          </cell>
          <cell r="N1237" t="str">
            <v>PRODUCTION</v>
          </cell>
          <cell r="O1237" t="str">
            <v>OLALEYE, OLAYEMI</v>
          </cell>
          <cell r="P1237" t="str">
            <v>COLLINS.IYOLOMA@SHELL.COM</v>
          </cell>
          <cell r="Q1237" t="str">
            <v>CAPEX</v>
          </cell>
          <cell r="R1237" t="str">
            <v>CAPEX</v>
          </cell>
          <cell r="V1237" t="str">
            <v>C_INCR_ELL_A01</v>
          </cell>
          <cell r="AB1237">
            <v>23309930</v>
          </cell>
          <cell r="AC1237">
            <v>114639</v>
          </cell>
          <cell r="AD1237">
            <v>191065</v>
          </cell>
        </row>
        <row r="1238">
          <cell r="A1238" t="str">
            <v>C.NG.PAE.DF.18.075</v>
          </cell>
          <cell r="B1238" t="str">
            <v>Air Operation UPS system machine replacement</v>
          </cell>
          <cell r="C1238" t="str">
            <v>C.NG.PAE.DF.18.075</v>
          </cell>
          <cell r="D1238" t="str">
            <v>Air Operation UPS system machine replacement</v>
          </cell>
          <cell r="E1238">
            <v>13203</v>
          </cell>
          <cell r="F1238">
            <v>132</v>
          </cell>
          <cell r="G1238" t="str">
            <v>OF-E&amp;M</v>
          </cell>
          <cell r="H1238" t="str">
            <v>BASE JV</v>
          </cell>
          <cell r="I1238" t="str">
            <v>PRODUCTION</v>
          </cell>
          <cell r="J1238" t="str">
            <v>PRODUCTION</v>
          </cell>
          <cell r="K1238" t="str">
            <v>Asset Manager, Central Hub</v>
          </cell>
          <cell r="L1238" t="str">
            <v>Asset Management Integration Lead</v>
          </cell>
          <cell r="M1238" t="str">
            <v>IRETI OMOTOSO</v>
          </cell>
          <cell r="N1238" t="str">
            <v>PRODUCTION</v>
          </cell>
          <cell r="O1238" t="str">
            <v>OLALEYE, OLAYEMI</v>
          </cell>
          <cell r="P1238" t="str">
            <v>COLLINS.IYOLOMA@SHELL.COM</v>
          </cell>
          <cell r="Q1238" t="str">
            <v>CAPEX</v>
          </cell>
          <cell r="R1238" t="str">
            <v>CAPEX</v>
          </cell>
          <cell r="V1238" t="str">
            <v>C_INCR_ELL_A01</v>
          </cell>
          <cell r="AB1238">
            <v>18422000</v>
          </cell>
          <cell r="AC1238">
            <v>90600</v>
          </cell>
          <cell r="AD1238">
            <v>151000</v>
          </cell>
        </row>
        <row r="1239">
          <cell r="A1239" t="str">
            <v>C.NG.PAE.DF.18.076</v>
          </cell>
          <cell r="B1239" t="str">
            <v>HP flare Tip Replacement</v>
          </cell>
          <cell r="C1239" t="str">
            <v>C.NG.PAE.DF.18.076</v>
          </cell>
          <cell r="D1239" t="str">
            <v>HP flare Tip Replacement</v>
          </cell>
          <cell r="E1239">
            <v>13310</v>
          </cell>
          <cell r="F1239">
            <v>133</v>
          </cell>
          <cell r="G1239" t="str">
            <v>GAS</v>
          </cell>
          <cell r="H1239" t="str">
            <v>BASE JV</v>
          </cell>
          <cell r="I1239" t="str">
            <v>PRODUCTION</v>
          </cell>
          <cell r="J1239" t="str">
            <v>PRODUCTION</v>
          </cell>
          <cell r="K1239" t="str">
            <v>Asset Manager, Land East Hub</v>
          </cell>
          <cell r="L1239" t="str">
            <v>Asset Management Integration Lead</v>
          </cell>
          <cell r="M1239" t="str">
            <v>IRETI OMOTOSO</v>
          </cell>
          <cell r="N1239" t="str">
            <v>PRODUCTION</v>
          </cell>
          <cell r="O1239" t="str">
            <v>Olaleye, Olayemi</v>
          </cell>
          <cell r="P1239" t="str">
            <v>COLLINS.IYOLOMA@SHELL.COM</v>
          </cell>
          <cell r="Q1239" t="str">
            <v>CAPEX</v>
          </cell>
          <cell r="R1239" t="str">
            <v>CAPEX</v>
          </cell>
          <cell r="V1239" t="str">
            <v>C_OKOL_ELL_A08</v>
          </cell>
          <cell r="AB1239">
            <v>33550000</v>
          </cell>
          <cell r="AC1239">
            <v>165000</v>
          </cell>
          <cell r="AD1239">
            <v>275000</v>
          </cell>
        </row>
        <row r="1240">
          <cell r="A1240" t="str">
            <v>C.NG.PAE.DG.08.004</v>
          </cell>
          <cell r="B1240" t="str">
            <v xml:space="preserve">EAST DOMESTIC GAS INTERIM-AGBADA </v>
          </cell>
          <cell r="C1240" t="str">
            <v>C.NG.PAE.DG.08.004</v>
          </cell>
          <cell r="D1240" t="str">
            <v xml:space="preserve">EAST DOMESTIC GAS INTERIM-AGBADA </v>
          </cell>
          <cell r="E1240">
            <v>13303</v>
          </cell>
          <cell r="F1240">
            <v>133</v>
          </cell>
          <cell r="G1240" t="str">
            <v>GAS</v>
          </cell>
          <cell r="H1240" t="str">
            <v>DOMGAS/IPP</v>
          </cell>
          <cell r="I1240" t="str">
            <v>P&amp;T</v>
          </cell>
          <cell r="J1240" t="str">
            <v>GM Nigeria, Operated</v>
          </cell>
          <cell r="K1240" t="str">
            <v>GM Nigeria, Operated</v>
          </cell>
          <cell r="L1240" t="str">
            <v>Project Manager, DOMGAS &amp; FYIP</v>
          </cell>
          <cell r="M1240" t="str">
            <v>MOJEED OKUNADE</v>
          </cell>
          <cell r="N1240" t="str">
            <v>MAJOR PROJECTS</v>
          </cell>
          <cell r="O1240" t="str">
            <v>AJALA, OLUFEMI</v>
          </cell>
          <cell r="P1240" t="str">
            <v>DERIN.SORETIRE@SHELL.COM</v>
          </cell>
          <cell r="Q1240" t="str">
            <v>CAPEX</v>
          </cell>
          <cell r="R1240" t="str">
            <v>CAPEX</v>
          </cell>
          <cell r="S1240" t="str">
            <v>NON SAL</v>
          </cell>
          <cell r="T1240" t="str">
            <v>N/A</v>
          </cell>
          <cell r="U1240" t="str">
            <v>N/A</v>
          </cell>
          <cell r="V1240" t="str">
            <v>C_FLDN_East Domgas</v>
          </cell>
          <cell r="AB1240">
            <v>2037400000</v>
          </cell>
          <cell r="AC1240">
            <v>20040000</v>
          </cell>
          <cell r="AD1240">
            <v>26720000</v>
          </cell>
        </row>
        <row r="1241">
          <cell r="A1241" t="str">
            <v>C.NG.PAE.DG.08.004.1238</v>
          </cell>
          <cell r="B1241" t="str">
            <v>EAST DOMESTIC GAS INTERIM-AGBADA PMT</v>
          </cell>
          <cell r="C1241" t="str">
            <v>C.NG.PAE.DG.08.004.1238</v>
          </cell>
          <cell r="D1241" t="str">
            <v>EAST DOMESTIC GAS INTERIM-AGBADA -PMT</v>
          </cell>
          <cell r="E1241">
            <v>415004</v>
          </cell>
          <cell r="F1241">
            <v>4150</v>
          </cell>
          <cell r="G1241" t="str">
            <v>GAS</v>
          </cell>
          <cell r="H1241" t="str">
            <v>DOMGAS/IPP</v>
          </cell>
          <cell r="I1241" t="str">
            <v>P&amp;T</v>
          </cell>
          <cell r="J1241" t="str">
            <v>GM Nigeria, Operated</v>
          </cell>
          <cell r="K1241" t="str">
            <v>GM Nigeria, Operated</v>
          </cell>
          <cell r="L1241" t="str">
            <v>Project Manager, DOMGAS &amp; FYIP</v>
          </cell>
          <cell r="M1241" t="str">
            <v>MOJEED OKUNADE</v>
          </cell>
          <cell r="N1241" t="str">
            <v>MAJOR PROJECTS</v>
          </cell>
          <cell r="O1241" t="str">
            <v>AJALA, OLUFEMI</v>
          </cell>
          <cell r="P1241" t="str">
            <v>DERIN.SORETIRE@SHELL.COM</v>
          </cell>
          <cell r="Q1241" t="str">
            <v>CAPEX</v>
          </cell>
          <cell r="R1241" t="str">
            <v>CAPEX</v>
          </cell>
          <cell r="S1241" t="str">
            <v>NON SAL</v>
          </cell>
          <cell r="T1241" t="str">
            <v>N/A</v>
          </cell>
          <cell r="U1241" t="str">
            <v>N/A</v>
          </cell>
          <cell r="V1241" t="str">
            <v>C_AGBD_EDGNAG_PMT</v>
          </cell>
          <cell r="AB1241">
            <v>305000000</v>
          </cell>
          <cell r="AC1241">
            <v>3000000</v>
          </cell>
          <cell r="AD1241">
            <v>4000000</v>
          </cell>
        </row>
        <row r="1242">
          <cell r="A1242" t="str">
            <v>C.NG.PAE.DG.18.001</v>
          </cell>
          <cell r="B1242" t="str">
            <v>Gathering of AFAM VI vents to flare header</v>
          </cell>
          <cell r="C1242" t="str">
            <v>C.NG.PAE.DG.18.001</v>
          </cell>
          <cell r="D1242" t="str">
            <v>Gathering of AFAM VI vents to flare header</v>
          </cell>
          <cell r="E1242">
            <v>13303</v>
          </cell>
          <cell r="F1242">
            <v>133</v>
          </cell>
          <cell r="G1242" t="str">
            <v>GAS</v>
          </cell>
          <cell r="H1242" t="str">
            <v>DOMGAS/IPP</v>
          </cell>
          <cell r="I1242" t="str">
            <v>P&amp;T</v>
          </cell>
          <cell r="J1242" t="str">
            <v>GM Nigeria, Operated</v>
          </cell>
          <cell r="K1242" t="str">
            <v>GM Nigeria, Operated</v>
          </cell>
          <cell r="L1242" t="str">
            <v>Manager, Asset Engineering</v>
          </cell>
          <cell r="M1242" t="str">
            <v>MOJEED OKUNADE</v>
          </cell>
          <cell r="N1242" t="str">
            <v>ENGINEERING</v>
          </cell>
          <cell r="O1242" t="str">
            <v>Ebem, Marcel</v>
          </cell>
          <cell r="P1242" t="str">
            <v>EGUONO.OMONIGHO@SHELL.COM</v>
          </cell>
          <cell r="Q1242" t="str">
            <v>CAPEX</v>
          </cell>
          <cell r="R1242" t="str">
            <v>CAPEX</v>
          </cell>
          <cell r="V1242" t="str">
            <v>C_OBGO_EL1_Z05</v>
          </cell>
          <cell r="AB1242">
            <v>44606250</v>
          </cell>
          <cell r="AC1242">
            <v>438750</v>
          </cell>
          <cell r="AD1242">
            <v>585000</v>
          </cell>
        </row>
        <row r="1243">
          <cell r="A1243" t="str">
            <v>C.NG.PAE.DG.18.002</v>
          </cell>
          <cell r="B1243" t="str">
            <v>Obigbo flares upgrade</v>
          </cell>
          <cell r="C1243" t="str">
            <v>C.NG.PAE.DG.18.002</v>
          </cell>
          <cell r="D1243" t="str">
            <v>Obigbo flares upgrade</v>
          </cell>
          <cell r="E1243">
            <v>13303</v>
          </cell>
          <cell r="F1243">
            <v>133</v>
          </cell>
          <cell r="G1243" t="str">
            <v>GAS</v>
          </cell>
          <cell r="H1243" t="str">
            <v>DOMGAS/IPP</v>
          </cell>
          <cell r="I1243" t="str">
            <v>P&amp;T</v>
          </cell>
          <cell r="J1243" t="str">
            <v>GM Nigeria, Operated</v>
          </cell>
          <cell r="K1243" t="str">
            <v>GM Nigeria, Operated</v>
          </cell>
          <cell r="L1243" t="str">
            <v>Manager, Asset Engineering</v>
          </cell>
          <cell r="M1243" t="str">
            <v>MOJEED OKUNADE</v>
          </cell>
          <cell r="N1243" t="str">
            <v>ENGINEERING</v>
          </cell>
          <cell r="O1243" t="str">
            <v>Ebem, Marcel</v>
          </cell>
          <cell r="P1243" t="str">
            <v>EGUONO.OMONIGHO@SHELL.COM</v>
          </cell>
          <cell r="Q1243" t="str">
            <v>CAPEX</v>
          </cell>
          <cell r="R1243" t="str">
            <v>CAPEX</v>
          </cell>
          <cell r="V1243" t="str">
            <v>C_OBGO_EL1_Z11</v>
          </cell>
          <cell r="AB1243">
            <v>11437500</v>
          </cell>
          <cell r="AC1243">
            <v>112500</v>
          </cell>
          <cell r="AD1243">
            <v>150000</v>
          </cell>
        </row>
        <row r="1244">
          <cell r="A1244" t="str">
            <v>C.NG.PAE.DG.18.003</v>
          </cell>
          <cell r="B1244" t="str">
            <v>Afam GRF potable water system installation</v>
          </cell>
          <cell r="C1244" t="str">
            <v>C.NG.PAE.DG.18.003</v>
          </cell>
          <cell r="D1244" t="str">
            <v>Afam GRF potable water system installation</v>
          </cell>
          <cell r="E1244">
            <v>13303</v>
          </cell>
          <cell r="F1244">
            <v>133</v>
          </cell>
          <cell r="G1244" t="str">
            <v>GAS</v>
          </cell>
          <cell r="H1244" t="str">
            <v>DOMGAS/IPP</v>
          </cell>
          <cell r="I1244" t="str">
            <v>P&amp;T</v>
          </cell>
          <cell r="J1244" t="str">
            <v>GM Nigeria, Operated</v>
          </cell>
          <cell r="K1244" t="str">
            <v>GM Nigeria, Operated</v>
          </cell>
          <cell r="L1244" t="str">
            <v>Manager, Asset Engineering</v>
          </cell>
          <cell r="M1244" t="str">
            <v>MOJEED OKUNADE</v>
          </cell>
          <cell r="N1244" t="str">
            <v>ENGINEERING</v>
          </cell>
          <cell r="O1244" t="str">
            <v>Ebem, Marcel</v>
          </cell>
          <cell r="P1244" t="str">
            <v>EGUONO.OMONIGHO@SHELL.COM</v>
          </cell>
          <cell r="Q1244" t="str">
            <v>CAPEX</v>
          </cell>
          <cell r="R1244" t="str">
            <v>CAPEX</v>
          </cell>
          <cell r="V1244" t="str">
            <v>C_OKLM_EL1_Z04</v>
          </cell>
          <cell r="AB1244">
            <v>57187500</v>
          </cell>
          <cell r="AC1244">
            <v>562500</v>
          </cell>
          <cell r="AD1244">
            <v>750000</v>
          </cell>
        </row>
        <row r="1245">
          <cell r="A1245" t="str">
            <v>C.NG.PAE.DG.18.004</v>
          </cell>
          <cell r="B1245" t="str">
            <v>Okoloma flare blower installation</v>
          </cell>
          <cell r="C1245" t="str">
            <v>C.NG.PAE.DG.18.004</v>
          </cell>
          <cell r="D1245" t="str">
            <v>Okoloma flare blower installation</v>
          </cell>
          <cell r="E1245">
            <v>13303</v>
          </cell>
          <cell r="F1245">
            <v>133</v>
          </cell>
          <cell r="G1245" t="str">
            <v>GAS</v>
          </cell>
          <cell r="H1245" t="str">
            <v>DOMGAS/IPP</v>
          </cell>
          <cell r="I1245" t="str">
            <v>P&amp;T</v>
          </cell>
          <cell r="J1245" t="str">
            <v>GM Nigeria, Operated</v>
          </cell>
          <cell r="K1245" t="str">
            <v>GM Nigeria, Operated</v>
          </cell>
          <cell r="L1245">
            <v>0</v>
          </cell>
          <cell r="M1245" t="str">
            <v>MOJEED OKUNADE</v>
          </cell>
          <cell r="N1245" t="str">
            <v>ENGINEERING</v>
          </cell>
          <cell r="O1245" t="str">
            <v>Ebem, Marcel</v>
          </cell>
          <cell r="P1245" t="str">
            <v>EGUONO.OMONIGHO@SHELL.COM</v>
          </cell>
          <cell r="Q1245" t="str">
            <v>CAPEX</v>
          </cell>
          <cell r="R1245" t="str">
            <v>CAPEX</v>
          </cell>
          <cell r="V1245" t="str">
            <v>C_OKOL_EL1_Z11</v>
          </cell>
          <cell r="AB1245">
            <v>22875000</v>
          </cell>
          <cell r="AC1245">
            <v>225000</v>
          </cell>
          <cell r="AD1245">
            <v>300000</v>
          </cell>
        </row>
        <row r="1246">
          <cell r="A1246" t="str">
            <v>C.NG.PAE.DG.18.005</v>
          </cell>
          <cell r="B1246" t="str">
            <v>OKOLOMA/OBIGBO NAG PLANT UPGRADE</v>
          </cell>
          <cell r="C1246" t="str">
            <v>C.NG.PAE.DG.18.005</v>
          </cell>
          <cell r="D1246" t="str">
            <v>OKOLOMA/OBIGBO NAG PLANT UPGRADE</v>
          </cell>
          <cell r="E1246">
            <v>13303</v>
          </cell>
          <cell r="F1246">
            <v>133</v>
          </cell>
          <cell r="G1246" t="str">
            <v>GAS</v>
          </cell>
          <cell r="H1246" t="str">
            <v>DOMGAS/IPP</v>
          </cell>
          <cell r="I1246" t="str">
            <v>P&amp;T</v>
          </cell>
          <cell r="J1246" t="str">
            <v>GM Nigeria, Operated</v>
          </cell>
          <cell r="K1246" t="str">
            <v>GM Nigeria, Operated</v>
          </cell>
          <cell r="L1246" t="str">
            <v>Manager, Asset Engineering</v>
          </cell>
          <cell r="M1246" t="str">
            <v>MOJEED OKUNADE</v>
          </cell>
          <cell r="N1246" t="str">
            <v>ENGINEERING</v>
          </cell>
          <cell r="O1246" t="str">
            <v>Ebem, Marcel</v>
          </cell>
          <cell r="P1246" t="str">
            <v>EGUONO.OMONIGHO@SHELL.COM</v>
          </cell>
          <cell r="Q1246" t="str">
            <v>CAPEX</v>
          </cell>
          <cell r="R1246" t="str">
            <v>CAPEX</v>
          </cell>
          <cell r="V1246" t="str">
            <v>C_AHIA_EL1_Z11</v>
          </cell>
          <cell r="AB1246">
            <v>26687500</v>
          </cell>
          <cell r="AC1246">
            <v>262500</v>
          </cell>
          <cell r="AD1246">
            <v>350000</v>
          </cell>
        </row>
        <row r="1247">
          <cell r="A1247" t="str">
            <v>C.NG.PAE.DG.18.016</v>
          </cell>
          <cell r="B1247" t="str">
            <v xml:space="preserve">LAND AGG  MAJOR OVERHAUL OF GENERATORS </v>
          </cell>
          <cell r="C1247" t="str">
            <v>C.NG.PAE.DG.18.016</v>
          </cell>
          <cell r="D1247" t="str">
            <v xml:space="preserve">LAND AGG  MAJOR OVERHAUL OF GENERATORS </v>
          </cell>
          <cell r="E1247">
            <v>13303</v>
          </cell>
          <cell r="F1247">
            <v>133</v>
          </cell>
          <cell r="G1247" t="str">
            <v>GAS</v>
          </cell>
          <cell r="H1247" t="str">
            <v>BASE JV</v>
          </cell>
          <cell r="I1247" t="str">
            <v>PRODUCTION</v>
          </cell>
          <cell r="J1247" t="str">
            <v>PRODUCTION</v>
          </cell>
          <cell r="K1247" t="str">
            <v>Asset Manager, Land East Hub</v>
          </cell>
          <cell r="L1247" t="str">
            <v>Asset Management Integration Lead</v>
          </cell>
          <cell r="M1247" t="str">
            <v>IRETI OMOTOSO</v>
          </cell>
          <cell r="N1247" t="str">
            <v>PRODUCTION</v>
          </cell>
          <cell r="O1247" t="str">
            <v>Olaleye, Olayemi</v>
          </cell>
          <cell r="P1247" t="str">
            <v>COLLINS.IYOLOMA@SHELL.COM</v>
          </cell>
          <cell r="Q1247" t="str">
            <v>CAPEX</v>
          </cell>
          <cell r="R1247" t="str">
            <v>CAPEX</v>
          </cell>
          <cell r="V1247" t="str">
            <v>C_OKOL_ELL_A08</v>
          </cell>
          <cell r="AB1247">
            <v>213500000</v>
          </cell>
          <cell r="AC1247">
            <v>1050000</v>
          </cell>
          <cell r="AD1247">
            <v>1750000</v>
          </cell>
        </row>
        <row r="1248">
          <cell r="A1248" t="str">
            <v>C.NG.PAE.DG.18.017</v>
          </cell>
          <cell r="B1248" t="str">
            <v>LAND AGG GAS GEN SCRUBBER REVAMP</v>
          </cell>
          <cell r="C1248" t="str">
            <v>C.NG.PAE.DG.18.017</v>
          </cell>
          <cell r="D1248" t="str">
            <v>LAND AGG GAS GEN SCRUBBER REVAMP</v>
          </cell>
          <cell r="E1248">
            <v>13303</v>
          </cell>
          <cell r="F1248">
            <v>133</v>
          </cell>
          <cell r="G1248" t="str">
            <v>GAS</v>
          </cell>
          <cell r="H1248" t="str">
            <v>BASE JV</v>
          </cell>
          <cell r="I1248" t="str">
            <v>PRODUCTION</v>
          </cell>
          <cell r="J1248" t="str">
            <v>PRODUCTION</v>
          </cell>
          <cell r="K1248" t="str">
            <v>Asset Manager, Land East Hub</v>
          </cell>
          <cell r="L1248" t="str">
            <v>Asset Management Integration Lead</v>
          </cell>
          <cell r="M1248" t="str">
            <v>IRETI OMOTOSO</v>
          </cell>
          <cell r="N1248" t="str">
            <v>PRODUCTION</v>
          </cell>
          <cell r="O1248" t="str">
            <v>Olaleye, Olayemi</v>
          </cell>
          <cell r="P1248" t="str">
            <v>COLLINS.IYOLOMA@SHELL.COM</v>
          </cell>
          <cell r="Q1248" t="str">
            <v>CAPEX</v>
          </cell>
          <cell r="R1248" t="str">
            <v>CAPEX</v>
          </cell>
          <cell r="V1248" t="str">
            <v>C_OKOL_ELL_A08</v>
          </cell>
          <cell r="AB1248">
            <v>12200000</v>
          </cell>
          <cell r="AC1248">
            <v>60000</v>
          </cell>
          <cell r="AD1248">
            <v>100000</v>
          </cell>
        </row>
        <row r="1249">
          <cell r="A1249" t="str">
            <v>C.NG.PAE.DG.18.018</v>
          </cell>
          <cell r="B1249" t="str">
            <v>LAND OIL FUEL GAS SCRUBBER UPGRADE</v>
          </cell>
          <cell r="C1249" t="str">
            <v>C.NG.PAE.DG.18.018</v>
          </cell>
          <cell r="D1249" t="str">
            <v>LAND OIL FUEL GAS SCRUBBER UPGRADE</v>
          </cell>
          <cell r="E1249">
            <v>13303</v>
          </cell>
          <cell r="F1249">
            <v>133</v>
          </cell>
          <cell r="G1249" t="str">
            <v>GAS</v>
          </cell>
          <cell r="H1249" t="str">
            <v>BASE JV</v>
          </cell>
          <cell r="I1249" t="str">
            <v>PRODUCTION</v>
          </cell>
          <cell r="J1249" t="str">
            <v>PRODUCTION</v>
          </cell>
          <cell r="K1249" t="str">
            <v>Asset Manager, Land East Hub</v>
          </cell>
          <cell r="L1249" t="str">
            <v>Asset Management Integration Lead</v>
          </cell>
          <cell r="M1249" t="str">
            <v>IRETI OMOTOSO</v>
          </cell>
          <cell r="N1249" t="str">
            <v>PRODUCTION</v>
          </cell>
          <cell r="O1249" t="str">
            <v>Olaleye, Olayemi</v>
          </cell>
          <cell r="P1249" t="str">
            <v>COLLINS.IYOLOMA@SHELL.COM</v>
          </cell>
          <cell r="Q1249" t="str">
            <v>CAPEX</v>
          </cell>
          <cell r="R1249" t="str">
            <v>CAPEX</v>
          </cell>
          <cell r="V1249" t="str">
            <v>C_OKOL_ELL_A08</v>
          </cell>
          <cell r="AB1249">
            <v>12810000</v>
          </cell>
          <cell r="AC1249">
            <v>63000</v>
          </cell>
          <cell r="AD1249">
            <v>105000</v>
          </cell>
        </row>
        <row r="1250">
          <cell r="A1250" t="str">
            <v>C.NG.PAE.DG.18.060</v>
          </cell>
          <cell r="B1250" t="str">
            <v>LAND-1/2AG COMPRESSOR  INSPECTIONS/OVERHAUL</v>
          </cell>
          <cell r="C1250" t="str">
            <v>C.NG.PAE.DG.18.060</v>
          </cell>
          <cell r="D1250" t="str">
            <v>LAND-1/2AG COMPRESSOR  INSPECTIONS/OVERHAUL</v>
          </cell>
          <cell r="E1250">
            <v>13303</v>
          </cell>
          <cell r="F1250">
            <v>133</v>
          </cell>
          <cell r="G1250" t="str">
            <v>GAS</v>
          </cell>
          <cell r="H1250" t="str">
            <v>BASE JV</v>
          </cell>
          <cell r="I1250" t="str">
            <v>PRODUCTION</v>
          </cell>
          <cell r="J1250" t="str">
            <v>PRODUCTION</v>
          </cell>
          <cell r="K1250" t="str">
            <v>Asset Manager, Land East Hub</v>
          </cell>
          <cell r="L1250" t="str">
            <v>Asset Management Integration Lead</v>
          </cell>
          <cell r="M1250" t="str">
            <v>IRETI OMOTOSO</v>
          </cell>
          <cell r="N1250" t="str">
            <v>PRODUCTION</v>
          </cell>
          <cell r="O1250" t="str">
            <v>OLALEYE, OLAYEMI</v>
          </cell>
          <cell r="P1250" t="str">
            <v>OJIYOVWI.ONEPHROJIRE@SHELL.COM</v>
          </cell>
          <cell r="Q1250" t="str">
            <v>CAPEX</v>
          </cell>
          <cell r="R1250" t="str">
            <v>CAPEX</v>
          </cell>
          <cell r="V1250" t="str">
            <v>C_OGIS_MAI_A11</v>
          </cell>
          <cell r="AB1250">
            <v>427000000</v>
          </cell>
          <cell r="AC1250">
            <v>2100000</v>
          </cell>
          <cell r="AD1250">
            <v>3500000</v>
          </cell>
        </row>
        <row r="1251">
          <cell r="A1251" t="str">
            <v>C.NG.PAE.DL.17.001</v>
          </cell>
          <cell r="B1251" t="str">
            <v>FLOWLINES EAST - PLANNED REPLACEMENT</v>
          </cell>
          <cell r="C1251" t="str">
            <v>C.NG.PAE.DL.17.001</v>
          </cell>
          <cell r="D1251" t="str">
            <v>FLOWLINES EAST - PLANNED REPLACEMENT</v>
          </cell>
          <cell r="E1251">
            <v>13210</v>
          </cell>
          <cell r="F1251">
            <v>132</v>
          </cell>
          <cell r="G1251" t="str">
            <v>OF-E&amp;M</v>
          </cell>
          <cell r="H1251" t="str">
            <v>BASE JV</v>
          </cell>
          <cell r="I1251" t="str">
            <v>P&amp;T</v>
          </cell>
          <cell r="J1251" t="str">
            <v>GM Nigeria, Operated</v>
          </cell>
          <cell r="K1251" t="str">
            <v>GM Nigeria, Operated</v>
          </cell>
          <cell r="L1251" t="str">
            <v>Manager, Asset Engineering</v>
          </cell>
          <cell r="M1251" t="str">
            <v>MOJEED OKUNADE</v>
          </cell>
          <cell r="N1251" t="str">
            <v>ENGINEERING</v>
          </cell>
          <cell r="O1251" t="str">
            <v>EBEM, MARCEL</v>
          </cell>
          <cell r="P1251" t="str">
            <v>EMMANUEL.ERONMWON@SHELL.COM</v>
          </cell>
          <cell r="Q1251" t="str">
            <v>CAPEX</v>
          </cell>
          <cell r="R1251" t="str">
            <v>CAPEX</v>
          </cell>
          <cell r="V1251" t="str">
            <v>C_FLDX_EEE_Z08</v>
          </cell>
          <cell r="AB1251">
            <v>610000000</v>
          </cell>
          <cell r="AC1251">
            <v>6000000</v>
          </cell>
          <cell r="AD1251">
            <v>8000000</v>
          </cell>
        </row>
        <row r="1252">
          <cell r="A1252" t="str">
            <v>C.NG.PAE.DL.18.007</v>
          </cell>
          <cell r="B1252" t="str">
            <v>INTEGRITY IMPROVEMENT LINE PIPES</v>
          </cell>
          <cell r="C1252" t="str">
            <v>C.NG.PAE.DL.13.007</v>
          </cell>
          <cell r="D1252" t="str">
            <v>INTEGRITY IMPROVEMENT LINE PIPES</v>
          </cell>
          <cell r="E1252">
            <v>13210</v>
          </cell>
          <cell r="F1252">
            <v>132</v>
          </cell>
          <cell r="G1252" t="str">
            <v>PMM</v>
          </cell>
          <cell r="H1252" t="str">
            <v>BASE JV</v>
          </cell>
          <cell r="I1252" t="str">
            <v>PRODUCTION</v>
          </cell>
          <cell r="J1252" t="str">
            <v>PRODUCTION</v>
          </cell>
          <cell r="K1252" t="str">
            <v>Pipeline Asset Manager</v>
          </cell>
          <cell r="L1252" t="str">
            <v xml:space="preserve">	Head, Pipeline Operations &amp; Maintenance Mgt.                             </v>
          </cell>
          <cell r="M1252" t="str">
            <v>IRETI OMOTOSO</v>
          </cell>
          <cell r="N1252" t="str">
            <v>PRODUCTION</v>
          </cell>
          <cell r="O1252" t="str">
            <v>AGUEGBOH, OBIORA</v>
          </cell>
          <cell r="P1252" t="str">
            <v>JOHN.OKOJIE@SHELL.COM</v>
          </cell>
          <cell r="Q1252" t="str">
            <v>CAPEX</v>
          </cell>
          <cell r="R1252" t="str">
            <v>CAPEX</v>
          </cell>
          <cell r="V1252" t="str">
            <v>C_OGIS_ENG_Z28</v>
          </cell>
          <cell r="AB1252">
            <v>39345000</v>
          </cell>
          <cell r="AC1252">
            <v>301000</v>
          </cell>
          <cell r="AD1252">
            <v>430000</v>
          </cell>
        </row>
        <row r="1253">
          <cell r="A1253" t="str">
            <v>C.NG.PAE.DN.12.003.9401</v>
          </cell>
          <cell r="B1253" t="str">
            <v>ZARAMA-15 (IC) LOCATION PREPARATION</v>
          </cell>
          <cell r="C1253" t="str">
            <v>New_ZARAMA-15 (IC)</v>
          </cell>
          <cell r="D1253" t="str">
            <v>ZARAMA-15 (IC) LOCATION PREPARATION</v>
          </cell>
          <cell r="E1253">
            <v>13101</v>
          </cell>
          <cell r="F1253">
            <v>131</v>
          </cell>
          <cell r="G1253" t="str">
            <v>GAS</v>
          </cell>
          <cell r="H1253" t="str">
            <v>NLNG BALANCE SHEET</v>
          </cell>
          <cell r="I1253" t="str">
            <v>P&amp;T</v>
          </cell>
          <cell r="J1253" t="str">
            <v>WELLS</v>
          </cell>
          <cell r="K1253" t="str">
            <v>GM Wells Ops SPDC</v>
          </cell>
          <cell r="L1253" t="str">
            <v>Well Operations Manager, Land/ D&amp;R/BOM</v>
          </cell>
          <cell r="M1253" t="str">
            <v>MOJEED OKUNADE</v>
          </cell>
          <cell r="N1253" t="str">
            <v>WELLS</v>
          </cell>
          <cell r="O1253" t="str">
            <v>AUDU-USMAN, ISAAC</v>
          </cell>
          <cell r="P1253" t="str">
            <v>B.ORABUEZE@SHELL.COM</v>
          </cell>
          <cell r="Q1253" t="str">
            <v>CAPEX</v>
          </cell>
          <cell r="R1253" t="str">
            <v>CAPEX</v>
          </cell>
          <cell r="V1253" t="str">
            <v>D_UZUZ_EL2_G02</v>
          </cell>
          <cell r="AB1253">
            <v>228750000</v>
          </cell>
          <cell r="AC1253">
            <v>2250000</v>
          </cell>
          <cell r="AD1253">
            <v>3000000</v>
          </cell>
        </row>
        <row r="1254">
          <cell r="A1254" t="str">
            <v>C.NG.PAE.DN.14.009.9404</v>
          </cell>
          <cell r="B1254" t="str">
            <v>EPUZTSGV002 - TESTING</v>
          </cell>
          <cell r="C1254" t="str">
            <v>C.NG.PAE.DN.14.009.9411</v>
          </cell>
          <cell r="D1254" t="str">
            <v>EPUZTSGV002 - COMPLETIONS</v>
          </cell>
          <cell r="E1254">
            <v>13104</v>
          </cell>
          <cell r="F1254">
            <v>131</v>
          </cell>
          <cell r="G1254" t="str">
            <v>MCA 2</v>
          </cell>
          <cell r="H1254" t="str">
            <v>MCA2 - GU</v>
          </cell>
          <cell r="I1254" t="str">
            <v>P&amp;T</v>
          </cell>
          <cell r="J1254" t="str">
            <v>GM Nigeria, Operated</v>
          </cell>
          <cell r="K1254" t="str">
            <v>GM Nigeria, Operated</v>
          </cell>
          <cell r="M1254" t="str">
            <v>MOJEED OKUNADE</v>
          </cell>
          <cell r="N1254" t="str">
            <v>MAJOR PROJECTS</v>
          </cell>
          <cell r="O1254" t="str">
            <v>AJALA, OLUFEMI</v>
          </cell>
          <cell r="Q1254" t="str">
            <v>CAPEX</v>
          </cell>
          <cell r="R1254" t="str">
            <v>CAPEX</v>
          </cell>
          <cell r="S1254" t="str">
            <v>NON SAL</v>
          </cell>
          <cell r="T1254" t="str">
            <v>N/A</v>
          </cell>
          <cell r="U1254" t="str">
            <v>N/A</v>
          </cell>
          <cell r="V1254" t="str">
            <v>C_GU2A_Well_Test</v>
          </cell>
          <cell r="AB1254">
            <v>38125000</v>
          </cell>
          <cell r="AC1254">
            <v>375000</v>
          </cell>
          <cell r="AD1254">
            <v>500000</v>
          </cell>
        </row>
        <row r="1255">
          <cell r="A1255" t="str">
            <v>C.NG.PAE.DN.17.001.9401</v>
          </cell>
          <cell r="B1255" t="str">
            <v>ASSNH40W01  LOCATION PREPARATION</v>
          </cell>
          <cell r="C1255" t="str">
            <v>C.NG.PAE.DN.17.001.9401</v>
          </cell>
          <cell r="D1255" t="str">
            <v>ASSNH40W01  LOCATION PREPARATION</v>
          </cell>
          <cell r="E1255">
            <v>13101</v>
          </cell>
          <cell r="F1255">
            <v>131</v>
          </cell>
          <cell r="G1255" t="str">
            <v>GAS</v>
          </cell>
          <cell r="H1255" t="str">
            <v>DOMGAS/IPP</v>
          </cell>
          <cell r="I1255" t="str">
            <v>P&amp;T</v>
          </cell>
          <cell r="J1255" t="str">
            <v>WELLS</v>
          </cell>
          <cell r="K1255" t="str">
            <v>GM Wells Ops SPDC</v>
          </cell>
          <cell r="L1255" t="str">
            <v>Well Operations Manager, Land/ D&amp;R/BOM</v>
          </cell>
          <cell r="M1255" t="str">
            <v>MOJEED OKUNADE</v>
          </cell>
          <cell r="N1255" t="str">
            <v>WELLS</v>
          </cell>
          <cell r="O1255" t="str">
            <v>AUDU-USMAN, ISAAC</v>
          </cell>
          <cell r="P1255" t="str">
            <v>B.ORABUEZE@SHELL.COM</v>
          </cell>
          <cell r="Q1255" t="str">
            <v>CAPEX</v>
          </cell>
          <cell r="R1255" t="str">
            <v>CAPEX</v>
          </cell>
          <cell r="V1255" t="str">
            <v>D_ASSN_EL2_G30</v>
          </cell>
          <cell r="AB1255">
            <v>211830447.59811547</v>
          </cell>
          <cell r="AC1255">
            <v>405473.94230126083</v>
          </cell>
          <cell r="AD1255">
            <v>1100000</v>
          </cell>
        </row>
        <row r="1256">
          <cell r="A1256" t="str">
            <v>C.NG.PAE.DN.17.002.9401</v>
          </cell>
          <cell r="B1256" t="str">
            <v>ASSNH40W02  LOCATION PREPARATION</v>
          </cell>
          <cell r="C1256" t="str">
            <v>C.NG.PAE.DN.17.002.9401</v>
          </cell>
          <cell r="D1256" t="str">
            <v>ASSNH40W02  LOCATION PREPARATION</v>
          </cell>
          <cell r="E1256">
            <v>13101</v>
          </cell>
          <cell r="F1256">
            <v>131</v>
          </cell>
          <cell r="G1256" t="str">
            <v>GAS</v>
          </cell>
          <cell r="H1256" t="str">
            <v>DOMGAS/IPP</v>
          </cell>
          <cell r="I1256" t="str">
            <v>P&amp;T</v>
          </cell>
          <cell r="J1256" t="str">
            <v>WELLS</v>
          </cell>
          <cell r="K1256" t="str">
            <v>GM Wells Ops SPDC</v>
          </cell>
          <cell r="L1256" t="str">
            <v>Well Operations Manager, Land/ D&amp;R/BOM</v>
          </cell>
          <cell r="M1256" t="str">
            <v>MOJEED OKUNADE</v>
          </cell>
          <cell r="N1256" t="str">
            <v>WELLS</v>
          </cell>
          <cell r="O1256" t="str">
            <v>AUDU-USMAN, ISAAC</v>
          </cell>
          <cell r="P1256" t="str">
            <v>B.ORABUEZE@SHELL.COM</v>
          </cell>
          <cell r="Q1256" t="str">
            <v>CAPEX</v>
          </cell>
          <cell r="R1256" t="str">
            <v>CAPEX</v>
          </cell>
          <cell r="V1256" t="str">
            <v>D_ASSN_EL2_G30</v>
          </cell>
          <cell r="AB1256">
            <v>211830447.59811556</v>
          </cell>
          <cell r="AC1256">
            <v>405473.9423012606</v>
          </cell>
          <cell r="AD1256">
            <v>1100000.0000000002</v>
          </cell>
        </row>
        <row r="1257">
          <cell r="A1257" t="str">
            <v>C.NG.PAE.DN.18.001.9401</v>
          </cell>
          <cell r="B1257" t="str">
            <v>GBARF10W01  (GBARAN F1B) LOCATION PREP</v>
          </cell>
          <cell r="C1257" t="str">
            <v>New_GBARF10W01  (GBARAN F1B)</v>
          </cell>
          <cell r="D1257" t="str">
            <v>GBARF10W01  (GBARAN F1B) LOCATION PREP</v>
          </cell>
          <cell r="E1257">
            <v>13101</v>
          </cell>
          <cell r="F1257">
            <v>131</v>
          </cell>
          <cell r="G1257" t="str">
            <v>GAS</v>
          </cell>
          <cell r="H1257" t="str">
            <v>NLNG BALANCE SHEET</v>
          </cell>
          <cell r="I1257" t="str">
            <v>P&amp;T</v>
          </cell>
          <cell r="J1257" t="str">
            <v>WELLS</v>
          </cell>
          <cell r="K1257" t="str">
            <v>GM Wells Ops SPDC</v>
          </cell>
          <cell r="L1257" t="str">
            <v>Well Operations Manager, Land/ D&amp;R/BOM</v>
          </cell>
          <cell r="M1257" t="str">
            <v>MOJEED OKUNADE</v>
          </cell>
          <cell r="N1257" t="str">
            <v>WELLS</v>
          </cell>
          <cell r="O1257" t="str">
            <v>AUDU-USMAN, ISAAC</v>
          </cell>
          <cell r="P1257" t="str">
            <v>B.ORABUEZE@SHELL.COM</v>
          </cell>
          <cell r="Q1257" t="str">
            <v>CAPEX</v>
          </cell>
          <cell r="R1257" t="str">
            <v>CAPEX</v>
          </cell>
          <cell r="V1257" t="str">
            <v>D_GBAR_EL2_G04</v>
          </cell>
          <cell r="AB1257">
            <v>192150000</v>
          </cell>
          <cell r="AC1257">
            <v>1890000</v>
          </cell>
          <cell r="AD1257">
            <v>2520000</v>
          </cell>
        </row>
        <row r="1258">
          <cell r="A1258" t="str">
            <v>113131_SAL</v>
          </cell>
          <cell r="B1258" t="str">
            <v xml:space="preserve">O/H, JV BUDGET  INFO_ADMIN SERV COST    </v>
          </cell>
          <cell r="C1258">
            <v>540001</v>
          </cell>
          <cell r="D1258" t="str">
            <v>CORPORATE OPEX SALARIES</v>
          </cell>
          <cell r="E1258">
            <v>415004</v>
          </cell>
          <cell r="F1258">
            <v>4150</v>
          </cell>
          <cell r="G1258" t="str">
            <v>G&amp;A</v>
          </cell>
          <cell r="H1258" t="str">
            <v>BASE JV</v>
          </cell>
          <cell r="I1258" t="str">
            <v>HR</v>
          </cell>
          <cell r="J1258" t="str">
            <v>FINANCE</v>
          </cell>
          <cell r="K1258" t="str">
            <v>GM, Planning &amp; Performance Management</v>
          </cell>
          <cell r="L1258" t="str">
            <v>Head, Regional Budgets &amp; Fin Planning</v>
          </cell>
          <cell r="M1258" t="str">
            <v>CHIGBO ENENMO</v>
          </cell>
          <cell r="N1258" t="str">
            <v>HR - SALARIES</v>
          </cell>
          <cell r="O1258" t="str">
            <v>AJILIMA- ISAAC, HAWA</v>
          </cell>
          <cell r="P1258" t="str">
            <v>TARI.AKHIBI@SHELL.COM</v>
          </cell>
          <cell r="Q1258" t="str">
            <v>OPEX</v>
          </cell>
          <cell r="R1258" t="str">
            <v>OPEX</v>
          </cell>
          <cell r="S1258" t="str">
            <v>SALARIES</v>
          </cell>
          <cell r="T1258" t="str">
            <v>N/A</v>
          </cell>
          <cell r="U1258" t="str">
            <v>N/A</v>
          </cell>
          <cell r="V1258" t="str">
            <v>C_OPSE_OIL_Z11</v>
          </cell>
          <cell r="W1258" t="str">
            <v>P236.06 Finance and Taxation</v>
          </cell>
          <cell r="X1258" t="str">
            <v>S7000 Salaries and Wages</v>
          </cell>
          <cell r="Y1258" t="str">
            <v>A2340 Overhead</v>
          </cell>
          <cell r="AB1258">
            <v>464717998.30566466</v>
          </cell>
          <cell r="AC1258">
            <v>0</v>
          </cell>
          <cell r="AD1258">
            <v>1523665.568215294</v>
          </cell>
        </row>
        <row r="1259">
          <cell r="A1259" t="str">
            <v>113139_SAL</v>
          </cell>
          <cell r="B1259" t="str">
            <v xml:space="preserve">ADMIN SERV COST - MAJOR PROJECTS - TP   </v>
          </cell>
          <cell r="C1259">
            <v>540001</v>
          </cell>
          <cell r="D1259" t="str">
            <v>CORPORATE OPEX SALARIES</v>
          </cell>
          <cell r="E1259">
            <v>415004</v>
          </cell>
          <cell r="F1259">
            <v>4150</v>
          </cell>
          <cell r="G1259" t="str">
            <v>G&amp;A</v>
          </cell>
          <cell r="H1259" t="str">
            <v>BASE JV</v>
          </cell>
          <cell r="I1259" t="str">
            <v>HR</v>
          </cell>
          <cell r="J1259" t="str">
            <v>GM Nigeria, Operated</v>
          </cell>
          <cell r="K1259" t="str">
            <v>GM Nigeria, Operated</v>
          </cell>
          <cell r="L1259" t="str">
            <v>Head, Discipline Engineering</v>
          </cell>
          <cell r="M1259" t="str">
            <v>CHIGBO ENENMO</v>
          </cell>
          <cell r="N1259" t="str">
            <v>HR - SALARIES</v>
          </cell>
          <cell r="O1259" t="str">
            <v>AJILIMA- ISAAC, HAWA</v>
          </cell>
          <cell r="P1259" t="str">
            <v>TARI.AKHIBI@SHELL.COM</v>
          </cell>
          <cell r="Q1259" t="str">
            <v>OPEX</v>
          </cell>
          <cell r="R1259" t="str">
            <v>OPEX</v>
          </cell>
          <cell r="S1259" t="str">
            <v>SALARIES</v>
          </cell>
          <cell r="T1259" t="str">
            <v>N/A</v>
          </cell>
          <cell r="U1259" t="str">
            <v>N/A</v>
          </cell>
          <cell r="V1259" t="str">
            <v>N/A</v>
          </cell>
          <cell r="W1259" t="str">
            <v>P236.01 Technical Support</v>
          </cell>
          <cell r="X1259" t="str">
            <v>S7000 Salaries and Wages</v>
          </cell>
          <cell r="Y1259" t="str">
            <v>A2340 Overhead</v>
          </cell>
          <cell r="AB1259">
            <v>0</v>
          </cell>
          <cell r="AC1259">
            <v>0</v>
          </cell>
          <cell r="AD1259">
            <v>0</v>
          </cell>
        </row>
        <row r="1260">
          <cell r="A1260" t="str">
            <v>113140_sal</v>
          </cell>
          <cell r="B1260" t="str">
            <v>ADMIN SERV COST - SURFACE ENGINEERING - SALARIES</v>
          </cell>
          <cell r="C1260">
            <v>540001</v>
          </cell>
          <cell r="D1260" t="str">
            <v>CORPORATE OPEX SALARIES</v>
          </cell>
          <cell r="E1260">
            <v>415004</v>
          </cell>
          <cell r="F1260">
            <v>4150</v>
          </cell>
          <cell r="G1260" t="str">
            <v>G&amp;A</v>
          </cell>
          <cell r="H1260" t="str">
            <v>BASE JV</v>
          </cell>
          <cell r="I1260" t="str">
            <v>HR</v>
          </cell>
          <cell r="J1260" t="str">
            <v>GM Nigeria, Operated</v>
          </cell>
          <cell r="K1260" t="str">
            <v>GM Nigeria, Operated</v>
          </cell>
          <cell r="L1260" t="str">
            <v>Head, Discipline Engineering</v>
          </cell>
          <cell r="M1260" t="str">
            <v>CHIGBO ENENMO</v>
          </cell>
          <cell r="N1260" t="str">
            <v>HR - SALARIES</v>
          </cell>
          <cell r="O1260" t="str">
            <v>AJILIMA- ISAAC, HAWA</v>
          </cell>
          <cell r="P1260" t="str">
            <v>TARI.AKHIBI@SHELL.COM</v>
          </cell>
          <cell r="Q1260" t="str">
            <v>OPEX</v>
          </cell>
          <cell r="R1260" t="str">
            <v>OPEX</v>
          </cell>
          <cell r="S1260" t="str">
            <v>SALARIES</v>
          </cell>
          <cell r="T1260" t="str">
            <v>N/A</v>
          </cell>
          <cell r="U1260" t="str">
            <v>N/A</v>
          </cell>
          <cell r="V1260" t="str">
            <v>N/A</v>
          </cell>
          <cell r="W1260" t="str">
            <v>P236.01 Technical Support</v>
          </cell>
          <cell r="X1260" t="str">
            <v>S7000 Salaries and Wages</v>
          </cell>
          <cell r="Y1260" t="str">
            <v>A2340 Overhead</v>
          </cell>
          <cell r="AB1260">
            <v>0</v>
          </cell>
          <cell r="AC1260">
            <v>0</v>
          </cell>
          <cell r="AD1260">
            <v>0</v>
          </cell>
        </row>
        <row r="1261">
          <cell r="A1261" t="str">
            <v>C.NG.PAE.IE.18.001</v>
          </cell>
          <cell r="B1261" t="str">
            <v>Electrical Facility upgrade Isimiri</v>
          </cell>
          <cell r="C1261" t="str">
            <v>C.NG.PAE.IE.18.001</v>
          </cell>
          <cell r="D1261" t="str">
            <v>Electrical Facility upgrade</v>
          </cell>
          <cell r="E1261">
            <v>13210</v>
          </cell>
          <cell r="F1261">
            <v>132</v>
          </cell>
          <cell r="G1261" t="str">
            <v>OF-E&amp;M</v>
          </cell>
          <cell r="H1261" t="str">
            <v>BASE JV</v>
          </cell>
          <cell r="I1261" t="str">
            <v>P&amp;T</v>
          </cell>
          <cell r="J1261" t="str">
            <v>GM Nigeria, Operated</v>
          </cell>
          <cell r="K1261" t="str">
            <v>GM Nigeria, Operated</v>
          </cell>
          <cell r="L1261" t="str">
            <v>Manager, Asset Engineering</v>
          </cell>
          <cell r="M1261" t="str">
            <v>MOJEED OKUNADE</v>
          </cell>
          <cell r="N1261" t="str">
            <v>ENGINEERING</v>
          </cell>
          <cell r="O1261" t="str">
            <v>EBEM, MARCEL</v>
          </cell>
          <cell r="P1261" t="str">
            <v>EGUONO.OMONIGHO@SHELL.COM</v>
          </cell>
          <cell r="Q1261" t="str">
            <v>CAPEX</v>
          </cell>
          <cell r="R1261" t="str">
            <v>CAPEX</v>
          </cell>
          <cell r="V1261" t="str">
            <v>C_ISIM_EL1_Z10</v>
          </cell>
          <cell r="AB1261">
            <v>22875000</v>
          </cell>
          <cell r="AC1261">
            <v>225000</v>
          </cell>
          <cell r="AD1261">
            <v>300000</v>
          </cell>
        </row>
        <row r="1262">
          <cell r="A1262" t="str">
            <v>C.NG.PAE.IM.17.026</v>
          </cell>
          <cell r="B1262" t="str">
            <v xml:space="preserve">Gbaran CPF Upgrade Works </v>
          </cell>
          <cell r="C1262" t="str">
            <v>C.NG.PAE.IM.17.026</v>
          </cell>
          <cell r="D1262" t="str">
            <v xml:space="preserve">Gbaran CPF Upgrade Works </v>
          </cell>
          <cell r="E1262">
            <v>13204</v>
          </cell>
          <cell r="F1262">
            <v>132</v>
          </cell>
          <cell r="G1262" t="str">
            <v>OF-E&amp;M</v>
          </cell>
          <cell r="H1262" t="str">
            <v>BASE JV</v>
          </cell>
          <cell r="I1262" t="str">
            <v>P&amp;T</v>
          </cell>
          <cell r="J1262" t="str">
            <v>GM Nigeria, Operated</v>
          </cell>
          <cell r="K1262" t="str">
            <v>GM Nigeria, Operated</v>
          </cell>
          <cell r="L1262" t="str">
            <v>Manager, Asset Engineering</v>
          </cell>
          <cell r="M1262" t="str">
            <v>MOJEED OKUNADE</v>
          </cell>
          <cell r="N1262" t="str">
            <v>ENGINEERING</v>
          </cell>
          <cell r="O1262" t="str">
            <v>EBEM, MARCEL</v>
          </cell>
          <cell r="P1262" t="str">
            <v>EGUONO.OMONIGHO@SHELL.COM</v>
          </cell>
          <cell r="Q1262" t="str">
            <v>CAPEX</v>
          </cell>
          <cell r="R1262" t="str">
            <v>CAPEX</v>
          </cell>
          <cell r="V1262" t="str">
            <v>C_GBRN_EL2_Z03</v>
          </cell>
          <cell r="AB1262">
            <v>125812500</v>
          </cell>
          <cell r="AC1262">
            <v>1237500</v>
          </cell>
          <cell r="AD1262">
            <v>1650000</v>
          </cell>
        </row>
        <row r="1263">
          <cell r="A1263" t="str">
            <v>113148_sal</v>
          </cell>
          <cell r="B1263" t="str">
            <v>OVERHEADS FPF PENSION FUND_ADMIN COST</v>
          </cell>
          <cell r="C1263">
            <v>540001</v>
          </cell>
          <cell r="D1263" t="str">
            <v>CORPORATE OPEX SALARIES</v>
          </cell>
          <cell r="E1263">
            <v>415004</v>
          </cell>
          <cell r="F1263">
            <v>4150</v>
          </cell>
          <cell r="G1263" t="str">
            <v>G&amp;A</v>
          </cell>
          <cell r="H1263" t="str">
            <v>BASE JV</v>
          </cell>
          <cell r="I1263" t="str">
            <v>HR</v>
          </cell>
          <cell r="J1263" t="str">
            <v>FINANCE</v>
          </cell>
          <cell r="K1263" t="str">
            <v>MD, Shell Nig. Closed Pension Fund Admin</v>
          </cell>
          <cell r="L1263" t="str">
            <v>Head Operations &amp; Finance</v>
          </cell>
          <cell r="M1263" t="str">
            <v>CHIGBO ENENMO</v>
          </cell>
          <cell r="N1263" t="str">
            <v>HR - SALARIES</v>
          </cell>
          <cell r="O1263" t="str">
            <v>AJILIMA- ISAAC, HAWA</v>
          </cell>
          <cell r="P1263" t="str">
            <v>TARI.AKHIBI@SHELL.COM</v>
          </cell>
          <cell r="Q1263" t="str">
            <v>OPEX</v>
          </cell>
          <cell r="R1263" t="str">
            <v>OPEX</v>
          </cell>
          <cell r="S1263" t="str">
            <v>SALARIES</v>
          </cell>
          <cell r="T1263" t="str">
            <v>N/A</v>
          </cell>
          <cell r="U1263" t="str">
            <v>N/A</v>
          </cell>
          <cell r="V1263" t="str">
            <v>N/A</v>
          </cell>
          <cell r="W1263" t="str">
            <v>P236.06 Finance and Taxation</v>
          </cell>
          <cell r="X1263" t="str">
            <v>S7000 Salaries and Wages</v>
          </cell>
          <cell r="Y1263" t="str">
            <v>A2340 Overhead</v>
          </cell>
          <cell r="AB1263">
            <v>0</v>
          </cell>
          <cell r="AC1263">
            <v>0</v>
          </cell>
          <cell r="AD1263">
            <v>0</v>
          </cell>
        </row>
        <row r="1264">
          <cell r="A1264" t="str">
            <v>113149_sal</v>
          </cell>
          <cell r="B1264" t="str">
            <v>OVERHEADS FPF PENSION FUND_STAFF COST</v>
          </cell>
          <cell r="C1264">
            <v>540001</v>
          </cell>
          <cell r="D1264" t="str">
            <v>CORPORATE OPEX SALARIES</v>
          </cell>
          <cell r="E1264">
            <v>415004</v>
          </cell>
          <cell r="F1264">
            <v>4150</v>
          </cell>
          <cell r="G1264" t="str">
            <v>G&amp;A</v>
          </cell>
          <cell r="H1264" t="str">
            <v>BASE JV</v>
          </cell>
          <cell r="I1264" t="str">
            <v>HR</v>
          </cell>
          <cell r="J1264" t="str">
            <v>FINANCE</v>
          </cell>
          <cell r="K1264" t="str">
            <v>MD, Shell Nig. Closed Pension Fund Admin</v>
          </cell>
          <cell r="L1264" t="str">
            <v>Head Operations &amp; Finance</v>
          </cell>
          <cell r="M1264" t="str">
            <v>CHIGBO ENENMO</v>
          </cell>
          <cell r="N1264" t="str">
            <v>HR - SALARIES</v>
          </cell>
          <cell r="O1264" t="str">
            <v>AJILIMA- ISAAC, HAWA</v>
          </cell>
          <cell r="P1264" t="str">
            <v>TARI.AKHIBI@SHELL.COM</v>
          </cell>
          <cell r="Q1264" t="str">
            <v>OPEX</v>
          </cell>
          <cell r="R1264" t="str">
            <v>OPEX</v>
          </cell>
          <cell r="S1264" t="str">
            <v>SALARIES</v>
          </cell>
          <cell r="T1264" t="str">
            <v>N/A</v>
          </cell>
          <cell r="U1264" t="str">
            <v>N/A</v>
          </cell>
          <cell r="V1264" t="str">
            <v>N/A</v>
          </cell>
          <cell r="W1264" t="str">
            <v>P236.06 Finance and Taxation</v>
          </cell>
          <cell r="X1264" t="str">
            <v>S7000 Salaries and Wages</v>
          </cell>
          <cell r="Y1264" t="str">
            <v>A2340 Overhead</v>
          </cell>
          <cell r="AB1264">
            <v>0</v>
          </cell>
          <cell r="AC1264">
            <v>0</v>
          </cell>
          <cell r="AD1264">
            <v>0</v>
          </cell>
        </row>
        <row r="1265">
          <cell r="A1265" t="str">
            <v>C.NG.PAE.IM.18.003</v>
          </cell>
          <cell r="B1265" t="str">
            <v>IG-IA Conversion at Obigbo AGG</v>
          </cell>
          <cell r="C1265" t="str">
            <v>C.NG.PAE.IM.18.003</v>
          </cell>
          <cell r="D1265" t="str">
            <v>IG-IA Conversion at Obigbo AGG</v>
          </cell>
          <cell r="E1265">
            <v>13210</v>
          </cell>
          <cell r="F1265">
            <v>132</v>
          </cell>
          <cell r="G1265" t="str">
            <v>OF-E&amp;M</v>
          </cell>
          <cell r="H1265" t="str">
            <v>BASE JV</v>
          </cell>
          <cell r="I1265" t="str">
            <v>P&amp;T</v>
          </cell>
          <cell r="J1265" t="str">
            <v>GM Nigeria, Operated</v>
          </cell>
          <cell r="K1265" t="str">
            <v>GM Nigeria, Operated</v>
          </cell>
          <cell r="L1265" t="str">
            <v>Manager, Asset Engineering</v>
          </cell>
          <cell r="M1265" t="str">
            <v>MOJEED OKUNADE</v>
          </cell>
          <cell r="N1265" t="str">
            <v>ENGINEERING</v>
          </cell>
          <cell r="O1265" t="str">
            <v>Ebem, Marcel</v>
          </cell>
          <cell r="P1265" t="str">
            <v>EGUONO.OMONIGHO@SHELL.COM</v>
          </cell>
          <cell r="Q1265" t="str">
            <v>CAPEX</v>
          </cell>
          <cell r="R1265" t="str">
            <v>CAPEX</v>
          </cell>
          <cell r="V1265" t="str">
            <v>C_OBGO_EL1_Z12</v>
          </cell>
          <cell r="AB1265">
            <v>22112500</v>
          </cell>
          <cell r="AC1265">
            <v>217500</v>
          </cell>
          <cell r="AD1265">
            <v>290000</v>
          </cell>
        </row>
        <row r="1266">
          <cell r="A1266" t="str">
            <v>C.NG.PAO.DG.15.001</v>
          </cell>
          <cell r="B1266" t="str">
            <v>OGGS-ELPS-RPA EA GAS DIVERSION TO DOMGAS</v>
          </cell>
          <cell r="C1266" t="str">
            <v>C.NG.PAO.DG.15.001</v>
          </cell>
          <cell r="D1266" t="str">
            <v>OGGS-ELPS-RPA EA GAS DIVERSION TO DOMGAS</v>
          </cell>
          <cell r="E1266">
            <v>13303</v>
          </cell>
          <cell r="F1266">
            <v>133</v>
          </cell>
          <cell r="G1266" t="str">
            <v>Gas</v>
          </cell>
          <cell r="H1266" t="str">
            <v>BASE JV</v>
          </cell>
          <cell r="I1266" t="str">
            <v>P&amp;T</v>
          </cell>
          <cell r="J1266" t="str">
            <v>GM Nigeria, Operated</v>
          </cell>
          <cell r="K1266" t="str">
            <v>GM Nigeria, Operated</v>
          </cell>
          <cell r="L1266" t="str">
            <v>Project Manager, DOMGAS &amp; FYIP</v>
          </cell>
          <cell r="M1266" t="str">
            <v>MOJEED OKUNADE</v>
          </cell>
          <cell r="N1266" t="str">
            <v>MAJOR PROJECTS</v>
          </cell>
          <cell r="O1266" t="str">
            <v>AJALA, OLUFEMI</v>
          </cell>
          <cell r="P1266" t="str">
            <v>CHRIS.ANTHONY@SHELL.COM</v>
          </cell>
          <cell r="Q1266" t="str">
            <v>CAPEX</v>
          </cell>
          <cell r="R1266" t="str">
            <v>CAPEX</v>
          </cell>
          <cell r="S1266" t="str">
            <v>NON SAL</v>
          </cell>
          <cell r="T1266" t="str">
            <v>N/A</v>
          </cell>
          <cell r="U1266" t="str">
            <v>N/A</v>
          </cell>
          <cell r="V1266" t="str">
            <v>C_RPAMOD_O_U</v>
          </cell>
          <cell r="AB1266">
            <v>266112500</v>
          </cell>
          <cell r="AC1266">
            <v>2617500</v>
          </cell>
          <cell r="AD1266">
            <v>3490000</v>
          </cell>
        </row>
        <row r="1267">
          <cell r="A1267" t="str">
            <v>C.NG.PAO.HF.12.001</v>
          </cell>
          <cell r="B1267" t="str">
            <v>EA FIRE DETECTION SYSTEM</v>
          </cell>
          <cell r="C1267" t="str">
            <v>C.NG.PAO.HF.12.001</v>
          </cell>
          <cell r="D1267" t="str">
            <v>EA FIRE DETECTION SYSTEM</v>
          </cell>
          <cell r="E1267">
            <v>13203</v>
          </cell>
          <cell r="F1267">
            <v>132</v>
          </cell>
          <cell r="G1267" t="str">
            <v>OF-E&amp;M</v>
          </cell>
          <cell r="H1267" t="str">
            <v>BASE JV</v>
          </cell>
          <cell r="I1267" t="str">
            <v>PRODUCTION</v>
          </cell>
          <cell r="J1267" t="str">
            <v>PRODUCTION</v>
          </cell>
          <cell r="K1267" t="str">
            <v>Asset Manager, EA Hub</v>
          </cell>
          <cell r="L1267" t="str">
            <v>Asset Management Integration Lead</v>
          </cell>
          <cell r="M1267" t="str">
            <v>IRETI OMOTOSO</v>
          </cell>
          <cell r="N1267" t="str">
            <v>PRODUCTION</v>
          </cell>
          <cell r="O1267" t="str">
            <v>OLUMIDE, VICTORIA</v>
          </cell>
          <cell r="P1267" t="str">
            <v>ADEOLA.OMOLE@SHELL.COM</v>
          </cell>
          <cell r="Q1267" t="str">
            <v>CAPEX</v>
          </cell>
          <cell r="R1267" t="str">
            <v>CAPEX</v>
          </cell>
          <cell r="V1267" t="str">
            <v>C_OGIS_OZZ_A01</v>
          </cell>
          <cell r="AB1267">
            <v>45140000</v>
          </cell>
          <cell r="AC1267">
            <v>222000</v>
          </cell>
          <cell r="AD1267">
            <v>370000</v>
          </cell>
        </row>
        <row r="1268">
          <cell r="A1268" t="str">
            <v>C.NG.PAO.IC.18.001</v>
          </cell>
          <cell r="B1268" t="str">
            <v>SECURITY TECHNOLOGY - EA</v>
          </cell>
          <cell r="C1268" t="str">
            <v>C.NG.PTW.IC.18.001</v>
          </cell>
          <cell r="D1268" t="str">
            <v>SECURITY TECHNOLOGY</v>
          </cell>
          <cell r="E1268">
            <v>14001</v>
          </cell>
          <cell r="F1268">
            <v>140</v>
          </cell>
          <cell r="G1268" t="str">
            <v>HSE</v>
          </cell>
          <cell r="H1268" t="str">
            <v>BASE JV</v>
          </cell>
          <cell r="I1268" t="str">
            <v>CC &amp; MD</v>
          </cell>
          <cell r="J1268" t="str">
            <v>SECURITY</v>
          </cell>
          <cell r="K1268" t="str">
            <v>General Manager, Security</v>
          </cell>
          <cell r="L1268" t="str">
            <v>Corporate Security Operations Manager</v>
          </cell>
          <cell r="M1268" t="str">
            <v>CHIGBO ENENMO</v>
          </cell>
          <cell r="N1268" t="str">
            <v>SECURITY</v>
          </cell>
          <cell r="O1268" t="str">
            <v>OLOWOLAGBA, SUNKANMI</v>
          </cell>
          <cell r="P1268" t="str">
            <v>DAVID.OBOT@SHELL.COM</v>
          </cell>
          <cell r="Q1268" t="str">
            <v>CAPEX</v>
          </cell>
          <cell r="R1268" t="str">
            <v>CAPEX</v>
          </cell>
          <cell r="V1268" t="str">
            <v>C_NOGI_CSE_Z19</v>
          </cell>
          <cell r="AB1268">
            <v>429287500</v>
          </cell>
          <cell r="AC1268">
            <v>4222500</v>
          </cell>
          <cell r="AD1268">
            <v>5630000</v>
          </cell>
        </row>
        <row r="1269">
          <cell r="A1269" t="str">
            <v>C.NG.PAO.NO.14.001.1239</v>
          </cell>
          <cell r="B1269" t="str">
            <v>EA ASSET ENGINERING MANPOWER</v>
          </cell>
          <cell r="C1269" t="str">
            <v>C.NG.PAO.NO.14.001</v>
          </cell>
          <cell r="D1269" t="str">
            <v xml:space="preserve">MINOR MODIFICATION </v>
          </cell>
          <cell r="E1269">
            <v>13203</v>
          </cell>
          <cell r="F1269">
            <v>132</v>
          </cell>
          <cell r="G1269" t="str">
            <v>OF-E&amp;M</v>
          </cell>
          <cell r="H1269" t="str">
            <v>BASE JV</v>
          </cell>
          <cell r="I1269" t="str">
            <v>PRODUCTION</v>
          </cell>
          <cell r="J1269" t="str">
            <v>PRODUCTION</v>
          </cell>
          <cell r="K1269" t="str">
            <v>Asset Manager, EA Hub</v>
          </cell>
          <cell r="L1269" t="str">
            <v>Asset Management Integration Lead</v>
          </cell>
          <cell r="M1269" t="str">
            <v>IRETI OMOTOSO</v>
          </cell>
          <cell r="N1269" t="str">
            <v>PRODUCTION</v>
          </cell>
          <cell r="O1269" t="str">
            <v>OLUMIDE, VICTORIA</v>
          </cell>
          <cell r="P1269" t="str">
            <v>ADEOLA.OMOLE@SHELL.COM</v>
          </cell>
          <cell r="Q1269" t="str">
            <v>CAPEX</v>
          </cell>
          <cell r="R1269" t="str">
            <v>CAPEX</v>
          </cell>
          <cell r="V1269" t="str">
            <v>C_OGIS_OZZ_U09</v>
          </cell>
          <cell r="AB1269">
            <v>109800000</v>
          </cell>
          <cell r="AC1269">
            <v>540000</v>
          </cell>
          <cell r="AD1269">
            <v>900000</v>
          </cell>
        </row>
        <row r="1270">
          <cell r="A1270" t="str">
            <v>C.NG.PAO.NO.17.002</v>
          </cell>
          <cell r="B1270" t="str">
            <v xml:space="preserve">11KVA SWITCHGEAR UPGRADE - ENGINEERING, PROCUREMENT, OFFSHORE INSTALLATION, COMMISSIONING AND DE-COMMISSIONING </v>
          </cell>
          <cell r="C1270" t="str">
            <v>C.NG.PAO.NO.17.002</v>
          </cell>
          <cell r="D1270" t="str">
            <v xml:space="preserve">11KVA SWITCHGEAR UPGRADE - ENGINEERING, PROCUREMENT, OFFSHORE INSTALLATION, COMMISSIONING AND DE-COMMISSIONING </v>
          </cell>
          <cell r="E1270">
            <v>13203</v>
          </cell>
          <cell r="F1270">
            <v>132</v>
          </cell>
          <cell r="G1270" t="str">
            <v>OF-E&amp;M</v>
          </cell>
          <cell r="H1270" t="str">
            <v>BASE JV</v>
          </cell>
          <cell r="I1270" t="str">
            <v>PRODUCTION</v>
          </cell>
          <cell r="J1270" t="str">
            <v>PRODUCTION</v>
          </cell>
          <cell r="K1270" t="str">
            <v>Asset Manager, EA Hub</v>
          </cell>
          <cell r="L1270" t="str">
            <v>Asset Management Integration Lead</v>
          </cell>
          <cell r="M1270" t="str">
            <v>IRETI OMOTOSO</v>
          </cell>
          <cell r="N1270" t="str">
            <v>PRODUCTION</v>
          </cell>
          <cell r="O1270" t="str">
            <v>OLUMIDE, VICTORIA</v>
          </cell>
          <cell r="P1270" t="str">
            <v>ADEOLA.OMOLE@SHELL.COM</v>
          </cell>
          <cell r="Q1270" t="str">
            <v>CAPEX</v>
          </cell>
          <cell r="R1270" t="str">
            <v>CAPEX</v>
          </cell>
          <cell r="V1270" t="str">
            <v>C_OGIS_OZZ_U08</v>
          </cell>
          <cell r="AB1270">
            <v>37820000</v>
          </cell>
          <cell r="AC1270">
            <v>186000</v>
          </cell>
          <cell r="AD1270">
            <v>310000</v>
          </cell>
        </row>
        <row r="1271">
          <cell r="A1271" t="str">
            <v>113152_sal</v>
          </cell>
          <cell r="B1271" t="str">
            <v xml:space="preserve">OVERHEADS, GRA / BCO_PROFESSIONAL FEE   </v>
          </cell>
          <cell r="C1271">
            <v>540001</v>
          </cell>
          <cell r="D1271" t="str">
            <v>CORPORATE OPEX SALARIES</v>
          </cell>
          <cell r="E1271">
            <v>415004</v>
          </cell>
          <cell r="F1271">
            <v>4150</v>
          </cell>
          <cell r="G1271" t="str">
            <v>G&amp;A</v>
          </cell>
          <cell r="H1271" t="str">
            <v>BASE JV</v>
          </cell>
          <cell r="I1271" t="str">
            <v>HR</v>
          </cell>
          <cell r="J1271" t="str">
            <v>LEGAL</v>
          </cell>
          <cell r="K1271" t="str">
            <v>HoL Nigeria / Company Secretary</v>
          </cell>
          <cell r="L1271" t="str">
            <v>Managing Counsel HSSE, Lands &amp;</v>
          </cell>
          <cell r="M1271" t="str">
            <v>CHIGBO ENENMO</v>
          </cell>
          <cell r="N1271" t="str">
            <v>HR - SALARIES</v>
          </cell>
          <cell r="O1271" t="str">
            <v>AJILIMA- ISAAC, HAWA</v>
          </cell>
          <cell r="P1271" t="str">
            <v>TARI.AKHIBI@SHELL.COM</v>
          </cell>
          <cell r="Q1271" t="str">
            <v>OPEX</v>
          </cell>
          <cell r="R1271" t="str">
            <v>OPEX</v>
          </cell>
          <cell r="S1271" t="str">
            <v>SALARIES</v>
          </cell>
          <cell r="T1271" t="str">
            <v>N/A</v>
          </cell>
          <cell r="U1271" t="str">
            <v>N/A</v>
          </cell>
          <cell r="V1271" t="str">
            <v>C_OPSE_OIL_Z11</v>
          </cell>
          <cell r="W1271" t="str">
            <v>P236.06 Finance and Taxation</v>
          </cell>
          <cell r="X1271" t="str">
            <v>S7000 Salaries and Wages</v>
          </cell>
          <cell r="Y1271" t="str">
            <v>A2340 Overhead</v>
          </cell>
          <cell r="AB1271">
            <v>136515232.59803569</v>
          </cell>
          <cell r="AC1271">
            <v>0</v>
          </cell>
          <cell r="AD1271">
            <v>447590.92655093671</v>
          </cell>
        </row>
        <row r="1272">
          <cell r="A1272" t="str">
            <v>113192_Sal</v>
          </cell>
          <cell r="B1272" t="str">
            <v>OVERHEADS IAEG JV AUDIT_TRAVEL &amp; HOTEL</v>
          </cell>
          <cell r="C1272">
            <v>540001</v>
          </cell>
          <cell r="D1272" t="str">
            <v>CORPORATE OPEX SALARIES</v>
          </cell>
          <cell r="E1272">
            <v>415004</v>
          </cell>
          <cell r="F1272">
            <v>4150</v>
          </cell>
          <cell r="G1272" t="str">
            <v>G&amp;A</v>
          </cell>
          <cell r="H1272" t="str">
            <v>BASE JV</v>
          </cell>
          <cell r="I1272" t="str">
            <v>HR</v>
          </cell>
          <cell r="J1272" t="str">
            <v>FINANCE</v>
          </cell>
          <cell r="K1272" t="str">
            <v>Audit Manager Nigeria &amp; Gabon</v>
          </cell>
          <cell r="L1272" t="str">
            <v>Senior Auditor Upstream Africa</v>
          </cell>
          <cell r="M1272" t="str">
            <v>CHIGBO ENENMO</v>
          </cell>
          <cell r="N1272" t="str">
            <v>HR - SALARIES</v>
          </cell>
          <cell r="O1272" t="str">
            <v>AJILIMA- ISAAC, HAWA</v>
          </cell>
          <cell r="P1272" t="str">
            <v>TARI.AKHIBI@SHELL.COM</v>
          </cell>
          <cell r="Q1272" t="str">
            <v>OPEX</v>
          </cell>
          <cell r="R1272" t="str">
            <v>OPEX</v>
          </cell>
          <cell r="S1272" t="str">
            <v>SALARIES</v>
          </cell>
          <cell r="T1272" t="str">
            <v>N/A</v>
          </cell>
          <cell r="U1272" t="str">
            <v>N/A</v>
          </cell>
          <cell r="V1272" t="str">
            <v>N/A</v>
          </cell>
          <cell r="W1272" t="str">
            <v>P236.06 Finance and Taxation</v>
          </cell>
          <cell r="X1272" t="str">
            <v>S7000 Salaries and Wages</v>
          </cell>
          <cell r="Y1272" t="str">
            <v>A2340 Overhead</v>
          </cell>
          <cell r="AB1272">
            <v>0</v>
          </cell>
          <cell r="AC1272">
            <v>0</v>
          </cell>
          <cell r="AD1272">
            <v>0</v>
          </cell>
        </row>
        <row r="1273">
          <cell r="A1273" t="str">
            <v>113210_sal</v>
          </cell>
          <cell r="B1273" t="str">
            <v xml:space="preserve">PNP CORP HYDROCARBON SYST MGT - LABOUR  </v>
          </cell>
          <cell r="C1273">
            <v>540001</v>
          </cell>
          <cell r="D1273" t="str">
            <v>CORPORATE OPEX SALARIES</v>
          </cell>
          <cell r="E1273">
            <v>415004</v>
          </cell>
          <cell r="F1273">
            <v>4150</v>
          </cell>
          <cell r="G1273" t="str">
            <v>G&amp;A</v>
          </cell>
          <cell r="H1273" t="str">
            <v>BASE JV</v>
          </cell>
          <cell r="I1273" t="str">
            <v>HR</v>
          </cell>
          <cell r="J1273" t="str">
            <v>PRODUCTION</v>
          </cell>
          <cell r="K1273" t="str">
            <v>Production Services Manager</v>
          </cell>
          <cell r="L1273" t="str">
            <v>Production Support Manager</v>
          </cell>
          <cell r="M1273" t="str">
            <v>CHIGBO ENENMO</v>
          </cell>
          <cell r="N1273" t="str">
            <v>HR - SALARIES</v>
          </cell>
          <cell r="O1273" t="str">
            <v>AJILIMA- ISAAC, HAWA</v>
          </cell>
          <cell r="P1273" t="str">
            <v>TARI.AKHIBI@SHELL.COM</v>
          </cell>
          <cell r="Q1273" t="str">
            <v>OPEX</v>
          </cell>
          <cell r="R1273" t="str">
            <v>OPEX</v>
          </cell>
          <cell r="S1273" t="str">
            <v>SALARIES</v>
          </cell>
          <cell r="T1273" t="str">
            <v>N/A</v>
          </cell>
          <cell r="U1273" t="str">
            <v>N/A</v>
          </cell>
          <cell r="V1273" t="str">
            <v>N/A</v>
          </cell>
          <cell r="W1273" t="str">
            <v>P235 Direct Management</v>
          </cell>
          <cell r="X1273" t="str">
            <v>S7000 Salaries and Wages</v>
          </cell>
          <cell r="Y1273" t="str">
            <v>A2170 Direct Mngt and Overheads</v>
          </cell>
          <cell r="AB1273">
            <v>0</v>
          </cell>
          <cell r="AC1273">
            <v>0</v>
          </cell>
          <cell r="AD1273">
            <v>0</v>
          </cell>
        </row>
        <row r="1274">
          <cell r="A1274" t="str">
            <v>113233_sal</v>
          </cell>
          <cell r="B1274" t="str">
            <v>PEC COMMUNITY RELATIONS - ELECTRIFICATN</v>
          </cell>
          <cell r="C1274">
            <v>540001</v>
          </cell>
          <cell r="D1274" t="str">
            <v>CORPORATE OPEX SALARIES</v>
          </cell>
          <cell r="E1274">
            <v>415004</v>
          </cell>
          <cell r="F1274">
            <v>4150</v>
          </cell>
          <cell r="G1274" t="str">
            <v>G&amp;A</v>
          </cell>
          <cell r="H1274" t="str">
            <v>BASE JV</v>
          </cell>
          <cell r="I1274" t="str">
            <v>HR</v>
          </cell>
          <cell r="J1274" t="str">
            <v>PRODUCTION</v>
          </cell>
          <cell r="K1274" t="str">
            <v>Asset Manager Onshore</v>
          </cell>
          <cell r="L1274" t="str">
            <v>Asset Manager, Swamp East</v>
          </cell>
          <cell r="M1274" t="str">
            <v>CHIGBO ENENMO</v>
          </cell>
          <cell r="N1274" t="str">
            <v>HR - SALARIES</v>
          </cell>
          <cell r="O1274" t="str">
            <v>AJILIMA- ISAAC, HAWA</v>
          </cell>
          <cell r="P1274" t="str">
            <v>TARI.AKHIBI@SHELL.COM</v>
          </cell>
          <cell r="Q1274" t="str">
            <v>OPEX</v>
          </cell>
          <cell r="R1274" t="str">
            <v>OPEX</v>
          </cell>
          <cell r="S1274" t="str">
            <v>SALARIES</v>
          </cell>
          <cell r="T1274" t="str">
            <v>N/A</v>
          </cell>
          <cell r="U1274" t="str">
            <v>N/A</v>
          </cell>
          <cell r="V1274" t="str">
            <v>C_OPSE_OIL_Z11</v>
          </cell>
          <cell r="W1274" t="str">
            <v>P231 Production Operations</v>
          </cell>
          <cell r="X1274" t="str">
            <v>S7000 Salaries and Wages</v>
          </cell>
          <cell r="Y1274" t="str">
            <v>A2110 Production Operations</v>
          </cell>
          <cell r="AB1274">
            <v>280110611.64855886</v>
          </cell>
          <cell r="AC1274">
            <v>0</v>
          </cell>
          <cell r="AD1274">
            <v>918395.44802806177</v>
          </cell>
        </row>
        <row r="1275">
          <cell r="A1275" t="str">
            <v>C.NG.PBE.DF.17.006</v>
          </cell>
          <cell r="B1275" t="str">
            <v>SWAMP FLOW STATION EXTRA ORDINARY MAINTENANCE AT SPDC EAST LOCATIONS</v>
          </cell>
          <cell r="C1275" t="str">
            <v>C.NG.PBE.DF.17.006</v>
          </cell>
          <cell r="D1275" t="str">
            <v>SWAMP FLOW STATION EXTRA ORDINARY MAINTENANCE AT SPDC EAST LOCATIONS</v>
          </cell>
          <cell r="E1275">
            <v>13204</v>
          </cell>
          <cell r="F1275">
            <v>132</v>
          </cell>
          <cell r="G1275" t="str">
            <v>OF-E&amp;M</v>
          </cell>
          <cell r="H1275" t="str">
            <v>BASE JV</v>
          </cell>
          <cell r="I1275" t="str">
            <v>P&amp;T</v>
          </cell>
          <cell r="J1275" t="str">
            <v>GM Nigeria, Operated</v>
          </cell>
          <cell r="K1275" t="str">
            <v>GM Nigeria, Operated</v>
          </cell>
          <cell r="L1275" t="str">
            <v>Manager, Asset Engineering</v>
          </cell>
          <cell r="M1275" t="str">
            <v>MOJEED OKUNADE</v>
          </cell>
          <cell r="N1275" t="str">
            <v>ENGINEERING</v>
          </cell>
          <cell r="O1275" t="str">
            <v>EBEM, MARCEL</v>
          </cell>
          <cell r="P1275" t="str">
            <v>RICHIE.OVUORHO@SHELL.COM</v>
          </cell>
          <cell r="Q1275" t="str">
            <v>CAPEX</v>
          </cell>
          <cell r="R1275" t="str">
            <v>CAPEX</v>
          </cell>
          <cell r="V1275" t="str">
            <v>C_FLDX_ES1_Z16</v>
          </cell>
          <cell r="AB1275">
            <v>76250000</v>
          </cell>
          <cell r="AC1275">
            <v>750000</v>
          </cell>
          <cell r="AD1275">
            <v>1000000</v>
          </cell>
        </row>
        <row r="1276">
          <cell r="A1276" t="str">
            <v>C.NG.PBE.DF.18.001</v>
          </cell>
          <cell r="B1276" t="str">
            <v>Facility Mechanical Upgrade &amp; Integrity Fix East at Soku</v>
          </cell>
          <cell r="C1276" t="str">
            <v>C.NG.PBE.DF.18.001</v>
          </cell>
          <cell r="D1276" t="str">
            <v>FACILITY MECHANICAL UPGRADE &amp; INTEGRITY FIX EAST</v>
          </cell>
          <cell r="E1276">
            <v>13203</v>
          </cell>
          <cell r="F1276">
            <v>132</v>
          </cell>
          <cell r="G1276" t="str">
            <v>OF-E&amp;M</v>
          </cell>
          <cell r="H1276" t="str">
            <v>BASE JV</v>
          </cell>
          <cell r="I1276" t="str">
            <v>P&amp;T</v>
          </cell>
          <cell r="J1276" t="str">
            <v>GM Nigeria, Operated</v>
          </cell>
          <cell r="K1276" t="str">
            <v>GM Nigeria, Operated</v>
          </cell>
          <cell r="L1276" t="str">
            <v>Manager, Asset Engineering</v>
          </cell>
          <cell r="M1276" t="str">
            <v>MOJEED OKUNADE</v>
          </cell>
          <cell r="N1276" t="str">
            <v>ENGINEERING</v>
          </cell>
          <cell r="O1276" t="str">
            <v>EBEM, MARCEL</v>
          </cell>
          <cell r="P1276" t="str">
            <v>UCHE.EGUNATUM@SHELL.COM</v>
          </cell>
          <cell r="Q1276" t="str">
            <v>CAPEX</v>
          </cell>
          <cell r="R1276" t="str">
            <v>CAPEX</v>
          </cell>
          <cell r="V1276" t="str">
            <v>C_SOKU_ES1_Z07</v>
          </cell>
          <cell r="AB1276">
            <v>38125000</v>
          </cell>
          <cell r="AC1276">
            <v>375000</v>
          </cell>
          <cell r="AD1276">
            <v>500000</v>
          </cell>
        </row>
        <row r="1277">
          <cell r="A1277" t="str">
            <v>C.NG.PBE.DF.18.092</v>
          </cell>
          <cell r="B1277" t="str">
            <v>SWAMP-1 OIL :  ELECTRICAL UPGRADE IN ES2</v>
          </cell>
          <cell r="C1277" t="str">
            <v>C.NG.PBE.DF.18.092</v>
          </cell>
          <cell r="D1277" t="str">
            <v>SWAMP-1 OIL :  ELECTRICAL UPGRADE IN ES2</v>
          </cell>
          <cell r="E1277">
            <v>13203</v>
          </cell>
          <cell r="F1277">
            <v>132</v>
          </cell>
          <cell r="G1277" t="str">
            <v>OF-E&amp;M</v>
          </cell>
          <cell r="H1277" t="str">
            <v>BASE JV</v>
          </cell>
          <cell r="I1277" t="str">
            <v>PRODUCTION</v>
          </cell>
          <cell r="J1277" t="str">
            <v>PRODUCTION</v>
          </cell>
          <cell r="K1277" t="str">
            <v>Asset Manager, Swamp East Hub</v>
          </cell>
          <cell r="L1277" t="str">
            <v>Asset Management Integration Lead</v>
          </cell>
          <cell r="M1277" t="str">
            <v>IRETI OMOTOSO</v>
          </cell>
          <cell r="N1277" t="str">
            <v>PRODUCTION</v>
          </cell>
          <cell r="O1277" t="str">
            <v>OLALEYE, OLAYEMI</v>
          </cell>
          <cell r="P1277" t="str">
            <v>GBENGA.ALABUJA@SHELL.COM</v>
          </cell>
          <cell r="Q1277" t="str">
            <v>CAPEX</v>
          </cell>
          <cell r="R1277" t="str">
            <v>CAPEX</v>
          </cell>
          <cell r="V1277" t="str">
            <v>C_INCR_SE2_A03</v>
          </cell>
          <cell r="AB1277">
            <v>35380000</v>
          </cell>
          <cell r="AC1277">
            <v>174000</v>
          </cell>
          <cell r="AD1277">
            <v>290000</v>
          </cell>
        </row>
        <row r="1278">
          <cell r="A1278" t="str">
            <v>C.NG.PBE.IC.17.002</v>
          </cell>
          <cell r="B1278" t="str">
            <v>JETTY AND SHORELINE PROTECTION_EAST</v>
          </cell>
          <cell r="C1278" t="str">
            <v>C.NG.PBE.IC.17.001</v>
          </cell>
          <cell r="D1278" t="str">
            <v>JETTY AND SHORELINE PROTECTION_EAST</v>
          </cell>
          <cell r="E1278">
            <v>13208</v>
          </cell>
          <cell r="F1278">
            <v>132</v>
          </cell>
          <cell r="G1278" t="str">
            <v>OF-CIVIL</v>
          </cell>
          <cell r="H1278" t="str">
            <v>BASE JV</v>
          </cell>
          <cell r="I1278" t="str">
            <v>P&amp;T</v>
          </cell>
          <cell r="J1278" t="str">
            <v>GM Nigeria, Operated</v>
          </cell>
          <cell r="K1278" t="str">
            <v>GM Nigeria, Operated</v>
          </cell>
          <cell r="L1278" t="str">
            <v xml:space="preserve">Project Manager, Matrix, Major Pipelines, H Block &amp; Corp Civil </v>
          </cell>
          <cell r="M1278" t="str">
            <v>MOJEED OKUNADE</v>
          </cell>
          <cell r="N1278" t="str">
            <v>MAJOR PROJECTS</v>
          </cell>
          <cell r="O1278" t="str">
            <v>EBEM, MARCEL</v>
          </cell>
          <cell r="P1278" t="str">
            <v>OMOTAYO.TELLA@SHELL.COM</v>
          </cell>
          <cell r="Q1278" t="str">
            <v>CAPEX</v>
          </cell>
          <cell r="R1278" t="str">
            <v>CAPEX</v>
          </cell>
          <cell r="S1278" t="str">
            <v>NON SAL</v>
          </cell>
          <cell r="T1278" t="str">
            <v>N/A</v>
          </cell>
          <cell r="U1278" t="str">
            <v>N/A</v>
          </cell>
          <cell r="V1278" t="str">
            <v>C_NOGI_ENG_Z26</v>
          </cell>
          <cell r="AB1278">
            <v>99125000</v>
          </cell>
          <cell r="AC1278">
            <v>975000</v>
          </cell>
          <cell r="AD1278">
            <v>1300000</v>
          </cell>
        </row>
        <row r="1279">
          <cell r="A1279" t="str">
            <v>C.NG.PBE.IC.18.001</v>
          </cell>
          <cell r="B1279" t="str">
            <v>C_NUNR_EL2_Z14</v>
          </cell>
          <cell r="C1279" t="str">
            <v>C.NG.PBE.IC.18.001</v>
          </cell>
          <cell r="D1279" t="str">
            <v>C_NUNR_EL2_Z14</v>
          </cell>
          <cell r="E1279">
            <v>13207</v>
          </cell>
          <cell r="F1279">
            <v>132</v>
          </cell>
          <cell r="G1279" t="str">
            <v>OF-CIVIL</v>
          </cell>
          <cell r="H1279" t="str">
            <v>BASE JV</v>
          </cell>
          <cell r="I1279" t="str">
            <v>P&amp;T</v>
          </cell>
          <cell r="J1279" t="str">
            <v>GM Nigeria, Operated</v>
          </cell>
          <cell r="K1279" t="str">
            <v>GM Nigeria, Operated</v>
          </cell>
          <cell r="L1279" t="str">
            <v xml:space="preserve">Project Manager, Matrix, Major Pipelines, H Block &amp; Corp Civil </v>
          </cell>
          <cell r="M1279" t="str">
            <v>MOJEED OKUNADE</v>
          </cell>
          <cell r="N1279" t="str">
            <v>MAJOR PROJECTS</v>
          </cell>
          <cell r="O1279" t="str">
            <v>Ebem, Marcel</v>
          </cell>
          <cell r="P1279" t="str">
            <v>MAXWELL.EBIRIM@SHELL.COM</v>
          </cell>
          <cell r="Q1279" t="str">
            <v>CAPEX</v>
          </cell>
          <cell r="R1279" t="str">
            <v>CAPEX</v>
          </cell>
          <cell r="S1279" t="str">
            <v>NON SAL</v>
          </cell>
          <cell r="T1279" t="str">
            <v>N/A</v>
          </cell>
          <cell r="U1279" t="str">
            <v>N/A</v>
          </cell>
          <cell r="V1279" t="str">
            <v>C_NUNR_EL2_Z14</v>
          </cell>
          <cell r="AB1279">
            <v>1525000</v>
          </cell>
          <cell r="AC1279">
            <v>15000</v>
          </cell>
          <cell r="AD1279">
            <v>20000</v>
          </cell>
        </row>
        <row r="1280">
          <cell r="A1280" t="str">
            <v>C.NG.PBE.IE.18.054</v>
          </cell>
          <cell r="B1280" t="str">
            <v>SWAMP-1 OIL:  ELECTRICAL UPGRADE IN ES1</v>
          </cell>
          <cell r="C1280" t="str">
            <v>C.NG.PBE.IE.18.054</v>
          </cell>
          <cell r="D1280" t="str">
            <v>SWAMP-1 OIL:  ELECTRICAL UPGRADE IN ES1</v>
          </cell>
          <cell r="E1280">
            <v>13203</v>
          </cell>
          <cell r="F1280">
            <v>132</v>
          </cell>
          <cell r="G1280" t="str">
            <v>OF-E&amp;M</v>
          </cell>
          <cell r="H1280" t="str">
            <v>BASE JV</v>
          </cell>
          <cell r="I1280" t="str">
            <v>PRODUCTION</v>
          </cell>
          <cell r="J1280" t="str">
            <v>PRODUCTION</v>
          </cell>
          <cell r="K1280" t="str">
            <v>Asset Manager, Swamp East Hub</v>
          </cell>
          <cell r="L1280" t="str">
            <v>Asset Management Integration Lead</v>
          </cell>
          <cell r="M1280" t="str">
            <v>IRETI OMOTOSO</v>
          </cell>
          <cell r="N1280" t="str">
            <v>PRODUCTION</v>
          </cell>
          <cell r="O1280" t="str">
            <v>Olaleye, Olayemi</v>
          </cell>
          <cell r="P1280" t="str">
            <v>GBENGA.ALABUJA@SHELL.COM</v>
          </cell>
          <cell r="Q1280" t="str">
            <v>CAPEX</v>
          </cell>
          <cell r="R1280" t="str">
            <v>CAPEX</v>
          </cell>
          <cell r="V1280" t="str">
            <v>C_INCR_SE1_A02</v>
          </cell>
          <cell r="AB1280">
            <v>42700000</v>
          </cell>
          <cell r="AC1280">
            <v>210000</v>
          </cell>
          <cell r="AD1280">
            <v>350000</v>
          </cell>
        </row>
        <row r="1281">
          <cell r="A1281" t="str">
            <v>C.NG.PBE.IM.17.002</v>
          </cell>
          <cell r="B1281" t="str">
            <v>SOKU METERING IMPROVEMENT PROJECT</v>
          </cell>
          <cell r="C1281" t="str">
            <v>C.NG.PBE.IM.17.002</v>
          </cell>
          <cell r="D1281" t="str">
            <v>SOKU METERING IMPROVEMENT PROJECT</v>
          </cell>
          <cell r="E1281">
            <v>13204</v>
          </cell>
          <cell r="F1281">
            <v>132</v>
          </cell>
          <cell r="G1281" t="str">
            <v>OF-E&amp;M</v>
          </cell>
          <cell r="H1281" t="str">
            <v>BASE JV</v>
          </cell>
          <cell r="I1281" t="str">
            <v>P&amp;T</v>
          </cell>
          <cell r="J1281" t="str">
            <v>GM Nigeria, Operated</v>
          </cell>
          <cell r="K1281" t="str">
            <v>GM Nigeria, Operated</v>
          </cell>
          <cell r="L1281" t="str">
            <v>Manager, Asset Engineering</v>
          </cell>
          <cell r="M1281" t="str">
            <v>MOJEED OKUNADE</v>
          </cell>
          <cell r="N1281" t="str">
            <v>ENGINEERING</v>
          </cell>
          <cell r="O1281" t="str">
            <v>EBEM, MARCEL</v>
          </cell>
          <cell r="P1281" t="str">
            <v>UCHE.EGUNATUM@SHELL.COM</v>
          </cell>
          <cell r="Q1281" t="str">
            <v>CAPEX</v>
          </cell>
          <cell r="R1281" t="str">
            <v>CAPEX</v>
          </cell>
          <cell r="V1281" t="str">
            <v>C_SOKU_METERING_ES1_Z02</v>
          </cell>
          <cell r="AB1281">
            <v>381250000</v>
          </cell>
          <cell r="AC1281">
            <v>3750000</v>
          </cell>
          <cell r="AD1281">
            <v>5000000</v>
          </cell>
        </row>
        <row r="1282">
          <cell r="A1282" t="str">
            <v>C.NG.PBE.NV.18.002</v>
          </cell>
          <cell r="B1282" t="str">
            <v>SWAMP EAST TURBINE  INSPECTIONS AND OVERHAUL</v>
          </cell>
          <cell r="C1282" t="str">
            <v>C.NG.PBE.NV.18.002</v>
          </cell>
          <cell r="D1282" t="str">
            <v>SWAMP EAST TURBINE  INSPECTIONS AND OVERHAUL</v>
          </cell>
          <cell r="E1282">
            <v>13203</v>
          </cell>
          <cell r="F1282">
            <v>132</v>
          </cell>
          <cell r="G1282" t="str">
            <v>OF-E&amp;M</v>
          </cell>
          <cell r="H1282" t="str">
            <v>BASE JV</v>
          </cell>
          <cell r="I1282" t="str">
            <v>PRODUCTION</v>
          </cell>
          <cell r="J1282" t="str">
            <v>PRODUCTION</v>
          </cell>
          <cell r="K1282" t="str">
            <v>Asset Manager, Swamp East Hub</v>
          </cell>
          <cell r="L1282" t="str">
            <v>Asset Management Integration Lead</v>
          </cell>
          <cell r="M1282" t="str">
            <v>IRETI OMOTOSO</v>
          </cell>
          <cell r="N1282" t="str">
            <v>PRODUCTION</v>
          </cell>
          <cell r="O1282" t="str">
            <v>OLALEYE, OLAYEMI</v>
          </cell>
          <cell r="P1282" t="str">
            <v>AFORD.AFODE@SHELL.COM</v>
          </cell>
          <cell r="Q1282" t="str">
            <v>CAPEX</v>
          </cell>
          <cell r="R1282" t="str">
            <v>CAPEX</v>
          </cell>
          <cell r="V1282" t="str">
            <v>C_OGIS_SE1_A22</v>
          </cell>
          <cell r="AB1282">
            <v>512400000</v>
          </cell>
          <cell r="AC1282">
            <v>2520000</v>
          </cell>
          <cell r="AD1282">
            <v>4200000</v>
          </cell>
        </row>
        <row r="1283">
          <cell r="A1283" t="str">
            <v>C.NG.PBW.DF.14.009</v>
          </cell>
          <cell r="B1283" t="str">
            <v>POWER GENERATION SYSTEM (WEST RE-ENTRY) - OGBOTOBO</v>
          </cell>
          <cell r="C1283" t="str">
            <v>C.NG.PBW.DF.14.009</v>
          </cell>
          <cell r="D1283" t="str">
            <v>POWER GENERATION SYSTEM (WEST RE-ENTRY) - OGBOTOBO</v>
          </cell>
          <cell r="E1283">
            <v>13303</v>
          </cell>
          <cell r="F1283">
            <v>133</v>
          </cell>
          <cell r="G1283" t="str">
            <v>GAS</v>
          </cell>
          <cell r="H1283" t="str">
            <v>DOMGAS/IPP</v>
          </cell>
          <cell r="I1283" t="str">
            <v>P&amp;T</v>
          </cell>
          <cell r="J1283" t="str">
            <v>GM Nigeria, Operated</v>
          </cell>
          <cell r="K1283" t="str">
            <v>GM Nigeria, Operated</v>
          </cell>
          <cell r="M1283" t="str">
            <v>MOJEED OKUNADE</v>
          </cell>
          <cell r="N1283" t="str">
            <v>MAJOR PROJECTS</v>
          </cell>
          <cell r="O1283" t="str">
            <v>AJALA, OLUFEMI</v>
          </cell>
          <cell r="Q1283" t="str">
            <v>CAPEX</v>
          </cell>
          <cell r="R1283" t="str">
            <v>CAPEX</v>
          </cell>
          <cell r="S1283" t="str">
            <v>NON SAL</v>
          </cell>
          <cell r="T1283" t="str">
            <v>N/A</v>
          </cell>
          <cell r="U1283" t="str">
            <v>N/A</v>
          </cell>
          <cell r="V1283" t="str">
            <v>C_OGIS_WRE_Z01</v>
          </cell>
          <cell r="AB1283">
            <v>496387500</v>
          </cell>
          <cell r="AC1283">
            <v>4882500</v>
          </cell>
          <cell r="AD1283">
            <v>6510000</v>
          </cell>
        </row>
        <row r="1284">
          <cell r="A1284" t="str">
            <v>C.NG.PBW.DF.14.010</v>
          </cell>
          <cell r="B1284" t="str">
            <v>POWER GENERATION SYSTEM (WEST RE-ENTRY) - OGBOTOBO</v>
          </cell>
          <cell r="C1284" t="str">
            <v>C.NG.PBW.DF.14.010</v>
          </cell>
          <cell r="D1284" t="str">
            <v>POWER GENERATION SYSTEM (WEST RE-ENTRY) - OGBOTOBO</v>
          </cell>
          <cell r="E1284">
            <v>13303</v>
          </cell>
          <cell r="F1284">
            <v>133</v>
          </cell>
          <cell r="G1284" t="str">
            <v>GAS</v>
          </cell>
          <cell r="H1284" t="str">
            <v>DOMGAS/IPP</v>
          </cell>
          <cell r="I1284" t="str">
            <v>P&amp;T</v>
          </cell>
          <cell r="J1284" t="str">
            <v>GM Nigeria, Operated</v>
          </cell>
          <cell r="K1284" t="str">
            <v>GM Nigeria, Operated</v>
          </cell>
          <cell r="M1284" t="str">
            <v>MOJEED OKUNADE</v>
          </cell>
          <cell r="N1284" t="str">
            <v>MAJOR PROJECTS</v>
          </cell>
          <cell r="O1284" t="str">
            <v>AJALA, OLUFEMI</v>
          </cell>
          <cell r="Q1284" t="str">
            <v>CAPEX</v>
          </cell>
          <cell r="R1284" t="str">
            <v>CAPEX</v>
          </cell>
          <cell r="S1284" t="str">
            <v>NON SAL</v>
          </cell>
          <cell r="T1284" t="str">
            <v>N/A</v>
          </cell>
          <cell r="U1284" t="str">
            <v>N/A</v>
          </cell>
          <cell r="V1284" t="str">
            <v>C_OGIS_WRE_Z02</v>
          </cell>
          <cell r="AB1284">
            <v>29737500</v>
          </cell>
          <cell r="AC1284">
            <v>292500</v>
          </cell>
          <cell r="AD1284">
            <v>390000</v>
          </cell>
        </row>
        <row r="1285">
          <cell r="A1285" t="str">
            <v>C.NG.PBW.DF.14.011</v>
          </cell>
          <cell r="B1285" t="str">
            <v>POWER GENERATION SYSTEM (WEST RE-ENTRY) - OGBOTOBO</v>
          </cell>
          <cell r="C1285" t="str">
            <v>C.NG.PBW.DF.14.011</v>
          </cell>
          <cell r="D1285" t="str">
            <v>POWER GENERATION SYSTEM (WEST RE-ENTRY) - OGBOTOBO</v>
          </cell>
          <cell r="E1285">
            <v>13303</v>
          </cell>
          <cell r="F1285">
            <v>133</v>
          </cell>
          <cell r="G1285" t="str">
            <v>GAS</v>
          </cell>
          <cell r="H1285" t="str">
            <v>DOMGAS/IPP</v>
          </cell>
          <cell r="I1285" t="str">
            <v>P&amp;T</v>
          </cell>
          <cell r="J1285" t="str">
            <v>GM Nigeria, Operated</v>
          </cell>
          <cell r="K1285" t="str">
            <v>GM Nigeria, Operated</v>
          </cell>
          <cell r="M1285" t="str">
            <v>MOJEED OKUNADE</v>
          </cell>
          <cell r="N1285" t="str">
            <v>MAJOR PROJECTS</v>
          </cell>
          <cell r="O1285" t="str">
            <v>AJALA, OLUFEMI</v>
          </cell>
          <cell r="Q1285" t="str">
            <v>CAPEX</v>
          </cell>
          <cell r="R1285" t="str">
            <v>CAPEX</v>
          </cell>
          <cell r="S1285" t="str">
            <v>NON SAL</v>
          </cell>
          <cell r="T1285" t="str">
            <v>N/A</v>
          </cell>
          <cell r="U1285" t="str">
            <v>N/A</v>
          </cell>
          <cell r="V1285" t="str">
            <v>C_OGIS_WWW_F17</v>
          </cell>
          <cell r="AB1285">
            <v>24400000</v>
          </cell>
          <cell r="AC1285">
            <v>240000</v>
          </cell>
          <cell r="AD1285">
            <v>320000</v>
          </cell>
        </row>
        <row r="1286">
          <cell r="A1286" t="str">
            <v>C.NG.PBW.DF.14.012</v>
          </cell>
          <cell r="B1286" t="str">
            <v>POWER GENERATION SYSTEM (WEST RE-ENTRY) - OGBOTOBO</v>
          </cell>
          <cell r="C1286" t="str">
            <v>C.NG.PBW.DF.14.012</v>
          </cell>
          <cell r="D1286" t="str">
            <v>POWER GENERATION SYSTEM (WEST RE-ENTRY) - OGBOTOBO</v>
          </cell>
          <cell r="E1286">
            <v>13303</v>
          </cell>
          <cell r="F1286">
            <v>133</v>
          </cell>
          <cell r="G1286" t="str">
            <v>GAS</v>
          </cell>
          <cell r="H1286" t="str">
            <v>DOMGAS/IPP</v>
          </cell>
          <cell r="I1286" t="str">
            <v>P&amp;T</v>
          </cell>
          <cell r="J1286" t="str">
            <v>GM Nigeria, Operated</v>
          </cell>
          <cell r="K1286" t="str">
            <v>GM Nigeria, Operated</v>
          </cell>
          <cell r="M1286" t="str">
            <v>MOJEED OKUNADE</v>
          </cell>
          <cell r="N1286" t="str">
            <v>MAJOR PROJECTS</v>
          </cell>
          <cell r="O1286" t="str">
            <v>AJALA, OLUFEMI</v>
          </cell>
          <cell r="Q1286" t="str">
            <v>CAPEX</v>
          </cell>
          <cell r="R1286" t="str">
            <v>CAPEX</v>
          </cell>
          <cell r="S1286" t="str">
            <v>NON SAL</v>
          </cell>
          <cell r="T1286" t="str">
            <v>N/A</v>
          </cell>
          <cell r="U1286" t="str">
            <v>N/A</v>
          </cell>
          <cell r="V1286" t="str">
            <v>C_OGIS_WWW_F19</v>
          </cell>
          <cell r="AB1286">
            <v>289750000</v>
          </cell>
          <cell r="AC1286">
            <v>2850000</v>
          </cell>
          <cell r="AD1286">
            <v>3800000</v>
          </cell>
        </row>
        <row r="1287">
          <cell r="A1287" t="str">
            <v>C.NG.PBW.DF.17.006</v>
          </cell>
          <cell r="B1287" t="str">
            <v>SWAMP FLOW STATION EXTRA ORDINARY MAINTENANCE AT SPDC WEST LOCATIONS</v>
          </cell>
          <cell r="C1287" t="str">
            <v>C.NG.PBW.DF.17.006</v>
          </cell>
          <cell r="D1287" t="str">
            <v>SWAMP FLOW STATION EXTRA ORDINARY MAINTENANCE AT SPDC WEST LOCATIONS</v>
          </cell>
          <cell r="E1287">
            <v>13204</v>
          </cell>
          <cell r="F1287">
            <v>132</v>
          </cell>
          <cell r="G1287" t="str">
            <v>OF-E&amp;M</v>
          </cell>
          <cell r="H1287" t="str">
            <v>BASE JV</v>
          </cell>
          <cell r="I1287" t="str">
            <v>P&amp;T</v>
          </cell>
          <cell r="J1287" t="str">
            <v>GM Nigeria, Operated</v>
          </cell>
          <cell r="K1287" t="str">
            <v>GM Nigeria, Operated</v>
          </cell>
          <cell r="L1287" t="str">
            <v>Manager, Asset Engineering</v>
          </cell>
          <cell r="M1287" t="str">
            <v>MOJEED OKUNADE</v>
          </cell>
          <cell r="N1287" t="str">
            <v>ENGINEERING</v>
          </cell>
          <cell r="O1287" t="str">
            <v>EBEM, MARCEL</v>
          </cell>
          <cell r="P1287" t="str">
            <v>RICHIE.OVUORHO@SHELL.COM</v>
          </cell>
          <cell r="Q1287" t="str">
            <v>CAPEX</v>
          </cell>
          <cell r="R1287" t="str">
            <v>CAPEX</v>
          </cell>
          <cell r="V1287" t="str">
            <v>C_FLDX_WS1_Z16</v>
          </cell>
          <cell r="AB1287">
            <v>404125000</v>
          </cell>
          <cell r="AC1287">
            <v>3975000</v>
          </cell>
          <cell r="AD1287">
            <v>5300000</v>
          </cell>
        </row>
        <row r="1288">
          <cell r="A1288" t="str">
            <v>C.NG.PBW.DF.18.052</v>
          </cell>
          <cell r="B1288" t="str">
            <v xml:space="preserve">WS1 CRUDE OIL EVACUATION PUMPS  MAJOR OVERHAUL. </v>
          </cell>
          <cell r="C1288" t="str">
            <v>C.NG.PBW.DF.18.052</v>
          </cell>
          <cell r="D1288" t="str">
            <v xml:space="preserve">WS1 CRUDE OIL EVACUATION PUMPS  MAJOR OVERHAUL. </v>
          </cell>
          <cell r="E1288">
            <v>13203</v>
          </cell>
          <cell r="F1288">
            <v>132</v>
          </cell>
          <cell r="G1288" t="str">
            <v>OF-E&amp;M</v>
          </cell>
          <cell r="H1288" t="str">
            <v>BASE JV</v>
          </cell>
          <cell r="I1288" t="str">
            <v>PRODUCTION</v>
          </cell>
          <cell r="J1288" t="str">
            <v>PRODUCTION</v>
          </cell>
          <cell r="K1288" t="str">
            <v>Asset Manager, Swamp West Hub</v>
          </cell>
          <cell r="L1288" t="str">
            <v>Asset Management Integration Lead</v>
          </cell>
          <cell r="M1288" t="str">
            <v>IRETI OMOTOSO</v>
          </cell>
          <cell r="N1288" t="str">
            <v>PRODUCTION</v>
          </cell>
          <cell r="O1288" t="str">
            <v>OLALEYE, OLAYEMI</v>
          </cell>
          <cell r="P1288" t="str">
            <v>AFORD.AFODE@SHELL.COM</v>
          </cell>
          <cell r="Q1288" t="str">
            <v>CAPEX</v>
          </cell>
          <cell r="R1288" t="str">
            <v>CAPEX</v>
          </cell>
          <cell r="V1288" t="str">
            <v>C_OGIS_FWS_A13</v>
          </cell>
          <cell r="AB1288">
            <v>111020000</v>
          </cell>
          <cell r="AC1288">
            <v>546000</v>
          </cell>
          <cell r="AD1288">
            <v>910000</v>
          </cell>
        </row>
        <row r="1289">
          <cell r="A1289" t="str">
            <v>C.NG.PBW.DF.18.062</v>
          </cell>
          <cell r="B1289" t="str">
            <v>PWF FACILITY MAINTENANCE TOOLS AND EQUIPMENT</v>
          </cell>
          <cell r="C1289" t="str">
            <v>C.NG.PBW.DF.18.062</v>
          </cell>
          <cell r="D1289" t="str">
            <v>PWF FACILITY MAINTENANCE TOOLS AND EQUIPMENT</v>
          </cell>
          <cell r="E1289">
            <v>413001</v>
          </cell>
          <cell r="F1289">
            <v>4130</v>
          </cell>
          <cell r="G1289" t="str">
            <v>OF-MTCE</v>
          </cell>
          <cell r="H1289" t="str">
            <v>BASE JV</v>
          </cell>
          <cell r="I1289" t="str">
            <v>PRODUCTION</v>
          </cell>
          <cell r="J1289" t="str">
            <v>PRODUCTION</v>
          </cell>
          <cell r="K1289" t="str">
            <v>Asset Manager, Swamp West Hub</v>
          </cell>
          <cell r="L1289" t="str">
            <v>Asset Management Integration Lead</v>
          </cell>
          <cell r="M1289" t="str">
            <v>IRETI OMOTOSO</v>
          </cell>
          <cell r="N1289" t="str">
            <v>PRODUCTION</v>
          </cell>
          <cell r="O1289" t="str">
            <v>OLALEYE, OLAYEMI</v>
          </cell>
          <cell r="P1289" t="str">
            <v>AFORD.AFODE@SHELL.COM</v>
          </cell>
          <cell r="Q1289" t="str">
            <v>CAPEX</v>
          </cell>
          <cell r="R1289" t="str">
            <v>CAPEX</v>
          </cell>
          <cell r="V1289" t="str">
            <v>C_OGIS_FWS_A09</v>
          </cell>
          <cell r="AB1289">
            <v>9760000</v>
          </cell>
          <cell r="AC1289">
            <v>48000</v>
          </cell>
          <cell r="AD1289">
            <v>80000</v>
          </cell>
        </row>
        <row r="1290">
          <cell r="A1290" t="str">
            <v>C.NG.PBW.IC.17.001</v>
          </cell>
          <cell r="B1290" t="str">
            <v>JETTY AND SHORELINE PROTECTION_WEST</v>
          </cell>
          <cell r="C1290" t="str">
            <v>C.NG.PBW.IC.17.001</v>
          </cell>
          <cell r="D1290" t="str">
            <v>JETTY AND SHORELINE PROTECTION_WEST</v>
          </cell>
          <cell r="E1290">
            <v>13207</v>
          </cell>
          <cell r="F1290">
            <v>132</v>
          </cell>
          <cell r="G1290" t="str">
            <v>OF-CIVIL</v>
          </cell>
          <cell r="H1290" t="str">
            <v>BASE JV</v>
          </cell>
          <cell r="I1290" t="str">
            <v>P&amp;T</v>
          </cell>
          <cell r="J1290" t="str">
            <v>GM Nigeria, Operated</v>
          </cell>
          <cell r="K1290" t="str">
            <v>GM Nigeria, Operated</v>
          </cell>
          <cell r="L1290" t="str">
            <v xml:space="preserve">Project Manager, Matrix, Major Pipelines, H Block &amp; Corp Civil </v>
          </cell>
          <cell r="M1290" t="str">
            <v>MOJEED OKUNADE</v>
          </cell>
          <cell r="N1290" t="str">
            <v>MAJOR PROJECTS</v>
          </cell>
          <cell r="O1290" t="str">
            <v>Ebem, Marcel</v>
          </cell>
          <cell r="P1290" t="str">
            <v>OMOTAYO.TELLA@SHELL.COM</v>
          </cell>
          <cell r="Q1290" t="str">
            <v>CAPEX</v>
          </cell>
          <cell r="R1290" t="str">
            <v>CAPEX</v>
          </cell>
          <cell r="S1290" t="str">
            <v>NON SAL</v>
          </cell>
          <cell r="T1290" t="str">
            <v>N/A</v>
          </cell>
          <cell r="U1290" t="str">
            <v>N/A</v>
          </cell>
          <cell r="V1290" t="str">
            <v>C_NOGI_ENG_Z38</v>
          </cell>
          <cell r="AB1290">
            <v>99125000</v>
          </cell>
          <cell r="AC1290">
            <v>975000</v>
          </cell>
          <cell r="AD1290">
            <v>1300000</v>
          </cell>
        </row>
        <row r="1291">
          <cell r="A1291" t="str">
            <v>113247_sal</v>
          </cell>
          <cell r="B1291" t="str">
            <v>OVERHEADS FRT REGIONAL TAX MANAGER_TRAVEL &amp; HOTEL</v>
          </cell>
          <cell r="C1291">
            <v>540001</v>
          </cell>
          <cell r="D1291" t="str">
            <v>CORPORATE OPEX SALARIES</v>
          </cell>
          <cell r="E1291">
            <v>415004</v>
          </cell>
          <cell r="F1291">
            <v>4150</v>
          </cell>
          <cell r="G1291" t="str">
            <v>G&amp;A</v>
          </cell>
          <cell r="H1291" t="str">
            <v>BASE JV</v>
          </cell>
          <cell r="I1291" t="str">
            <v>HR</v>
          </cell>
          <cell r="J1291" t="str">
            <v>FINANCE</v>
          </cell>
          <cell r="K1291" t="str">
            <v>Tax Manager UK, Africa and Middle East</v>
          </cell>
          <cell r="L1291" t="str">
            <v>Tax Lead Nigeria</v>
          </cell>
          <cell r="M1291" t="str">
            <v>CHIGBO ENENMO</v>
          </cell>
          <cell r="N1291" t="str">
            <v>HR - SALARIES</v>
          </cell>
          <cell r="O1291" t="str">
            <v>AJILIMA- ISAAC, HAWA</v>
          </cell>
          <cell r="P1291" t="str">
            <v>TARI.AKHIBI@SHELL.COM</v>
          </cell>
          <cell r="Q1291" t="str">
            <v>OPEX</v>
          </cell>
          <cell r="R1291" t="str">
            <v>OPEX</v>
          </cell>
          <cell r="S1291" t="str">
            <v>SALARIES</v>
          </cell>
          <cell r="T1291" t="str">
            <v>N/A</v>
          </cell>
          <cell r="U1291" t="str">
            <v>N/A</v>
          </cell>
          <cell r="V1291" t="str">
            <v>N/A</v>
          </cell>
          <cell r="W1291" t="str">
            <v>P236.06 Finance and Taxation</v>
          </cell>
          <cell r="X1291" t="str">
            <v>S7000 Salaries and Wages</v>
          </cell>
          <cell r="Y1291" t="str">
            <v>A2340 Overhead</v>
          </cell>
          <cell r="AB1291">
            <v>0</v>
          </cell>
          <cell r="AC1291">
            <v>0</v>
          </cell>
          <cell r="AD1291">
            <v>0</v>
          </cell>
        </row>
        <row r="1292">
          <cell r="A1292" t="str">
            <v>113260_Sal</v>
          </cell>
          <cell r="B1292" t="str">
            <v>OVERHEADS HR &amp; SERVICES-DISCIPLINE ENGINEERING</v>
          </cell>
          <cell r="C1292">
            <v>540001</v>
          </cell>
          <cell r="D1292" t="str">
            <v>CORPORATE OPEX SALARIES</v>
          </cell>
          <cell r="E1292">
            <v>415004</v>
          </cell>
          <cell r="F1292">
            <v>4150</v>
          </cell>
          <cell r="G1292" t="str">
            <v>G&amp;A</v>
          </cell>
          <cell r="H1292" t="str">
            <v>BASE JV</v>
          </cell>
          <cell r="I1292" t="str">
            <v>HR</v>
          </cell>
          <cell r="J1292" t="str">
            <v>GM Nigeria, Operated</v>
          </cell>
          <cell r="K1292" t="str">
            <v>GM Nigeria, Operated</v>
          </cell>
          <cell r="L1292" t="str">
            <v>Manager, Onshore Nigeria Engineering</v>
          </cell>
          <cell r="M1292" t="str">
            <v>MOJEED OKUNADE</v>
          </cell>
          <cell r="N1292" t="str">
            <v>HR - SALARIES</v>
          </cell>
          <cell r="O1292" t="str">
            <v>AJILIMA- ISAAC, HAWA</v>
          </cell>
          <cell r="P1292" t="str">
            <v>TARI.AKHIBI@SHELL.COM</v>
          </cell>
          <cell r="Q1292" t="str">
            <v>OPEX</v>
          </cell>
          <cell r="R1292" t="str">
            <v>OPEX</v>
          </cell>
          <cell r="S1292" t="str">
            <v>SALARIES</v>
          </cell>
          <cell r="T1292" t="str">
            <v>N/A</v>
          </cell>
          <cell r="U1292" t="str">
            <v>N/A</v>
          </cell>
          <cell r="V1292" t="str">
            <v>N/A</v>
          </cell>
          <cell r="W1292" t="str">
            <v>P236.03 IT</v>
          </cell>
          <cell r="X1292" t="str">
            <v>S7000 Salaries and Wages</v>
          </cell>
          <cell r="Y1292" t="str">
            <v>A2340 Overhead</v>
          </cell>
          <cell r="AB1292">
            <v>0</v>
          </cell>
          <cell r="AC1292">
            <v>0</v>
          </cell>
          <cell r="AD1292">
            <v>0</v>
          </cell>
        </row>
        <row r="1293">
          <cell r="A1293" t="str">
            <v>113266_sal</v>
          </cell>
          <cell r="B1293" t="str">
            <v>HOTELS AND TRAVELS - MAJOR PROJECTS - TP</v>
          </cell>
          <cell r="C1293">
            <v>540001</v>
          </cell>
          <cell r="D1293" t="str">
            <v>CORPORATE OPEX SALARIES</v>
          </cell>
          <cell r="E1293">
            <v>415004</v>
          </cell>
          <cell r="F1293">
            <v>4150</v>
          </cell>
          <cell r="G1293" t="str">
            <v>G&amp;A</v>
          </cell>
          <cell r="H1293" t="str">
            <v>BASE JV</v>
          </cell>
          <cell r="I1293" t="str">
            <v>HR</v>
          </cell>
          <cell r="J1293" t="str">
            <v>GM Nigeria, Operated</v>
          </cell>
          <cell r="K1293" t="str">
            <v>GM Nigeria, Operated</v>
          </cell>
          <cell r="L1293" t="str">
            <v>Head, Discipline Engineering</v>
          </cell>
          <cell r="M1293" t="str">
            <v>CHIGBO ENENMO</v>
          </cell>
          <cell r="N1293" t="str">
            <v>HR - SALARIES</v>
          </cell>
          <cell r="O1293" t="str">
            <v>AJILIMA- ISAAC, HAWA</v>
          </cell>
          <cell r="P1293" t="str">
            <v>TARI.AKHIBI@SHELL.COM</v>
          </cell>
          <cell r="Q1293" t="str">
            <v>OPEX</v>
          </cell>
          <cell r="R1293" t="str">
            <v>OPEX</v>
          </cell>
          <cell r="S1293" t="str">
            <v>SALARIES</v>
          </cell>
          <cell r="T1293" t="str">
            <v>N/A</v>
          </cell>
          <cell r="U1293" t="str">
            <v>N/A</v>
          </cell>
          <cell r="V1293" t="str">
            <v>N/A</v>
          </cell>
          <cell r="W1293" t="str">
            <v>P236.04 HR</v>
          </cell>
          <cell r="X1293" t="str">
            <v>S7000 Salaries and Wages</v>
          </cell>
          <cell r="Y1293" t="str">
            <v>A2340 Overhead</v>
          </cell>
          <cell r="AB1293">
            <v>0</v>
          </cell>
          <cell r="AC1293">
            <v>0</v>
          </cell>
          <cell r="AD1293">
            <v>0</v>
          </cell>
        </row>
        <row r="1294">
          <cell r="A1294" t="str">
            <v>113293_sal</v>
          </cell>
          <cell r="B1294" t="str">
            <v>O/H  FRT REGIONAL TAX MANAGER_ADMIN COST</v>
          </cell>
          <cell r="C1294">
            <v>540001</v>
          </cell>
          <cell r="D1294" t="str">
            <v>CORPORATE OPEX SALARIES</v>
          </cell>
          <cell r="E1294">
            <v>415004</v>
          </cell>
          <cell r="F1294">
            <v>4150</v>
          </cell>
          <cell r="G1294" t="str">
            <v>G&amp;A</v>
          </cell>
          <cell r="H1294" t="str">
            <v>BASE JV</v>
          </cell>
          <cell r="I1294" t="str">
            <v>HR</v>
          </cell>
          <cell r="J1294" t="str">
            <v>FINANCE</v>
          </cell>
          <cell r="K1294" t="str">
            <v>Tax Manager UK, Africa and Middle East</v>
          </cell>
          <cell r="L1294" t="str">
            <v>Tax Lead Nigeria</v>
          </cell>
          <cell r="M1294" t="str">
            <v>CHIGBO ENENMO</v>
          </cell>
          <cell r="N1294" t="str">
            <v>HR - SALARIES</v>
          </cell>
          <cell r="O1294" t="str">
            <v>AJILIMA- ISAAC, HAWA</v>
          </cell>
          <cell r="P1294" t="str">
            <v>TARI.AKHIBI@SHELL.COM</v>
          </cell>
          <cell r="Q1294" t="str">
            <v>OPEX</v>
          </cell>
          <cell r="R1294" t="str">
            <v>OPEX</v>
          </cell>
          <cell r="S1294" t="str">
            <v>SALARIES</v>
          </cell>
          <cell r="T1294" t="str">
            <v>N/A</v>
          </cell>
          <cell r="U1294" t="str">
            <v>N/A</v>
          </cell>
          <cell r="V1294" t="str">
            <v>N/A</v>
          </cell>
          <cell r="W1294" t="str">
            <v>P236.06 Finance and Taxation</v>
          </cell>
          <cell r="X1294" t="str">
            <v>S7000 Salaries and Wages</v>
          </cell>
          <cell r="Y1294" t="str">
            <v>A2340 Overhead</v>
          </cell>
          <cell r="AB1294">
            <v>0</v>
          </cell>
          <cell r="AC1294">
            <v>0</v>
          </cell>
          <cell r="AD1294">
            <v>0</v>
          </cell>
        </row>
        <row r="1295">
          <cell r="A1295" t="str">
            <v>113325_sal</v>
          </cell>
          <cell r="B1295" t="str">
            <v>O/H ITG INFO TECHN MGR - ADMIN SERV COST</v>
          </cell>
          <cell r="C1295">
            <v>540001</v>
          </cell>
          <cell r="D1295" t="str">
            <v>CORPORATE OPEX SALARIES</v>
          </cell>
          <cell r="E1295">
            <v>415004</v>
          </cell>
          <cell r="F1295">
            <v>4150</v>
          </cell>
          <cell r="G1295" t="str">
            <v>G&amp;A</v>
          </cell>
          <cell r="H1295" t="str">
            <v>BASE JV</v>
          </cell>
          <cell r="I1295" t="str">
            <v>HR</v>
          </cell>
          <cell r="J1295" t="str">
            <v>IM &amp; IT</v>
          </cell>
          <cell r="K1295" t="str">
            <v>IM&amp;IT Manager Nigeria &amp; Gabon</v>
          </cell>
          <cell r="L1295" t="str">
            <v>JV Interface Manager</v>
          </cell>
          <cell r="M1295" t="str">
            <v>CHIGBO ENENMO</v>
          </cell>
          <cell r="N1295" t="str">
            <v>HR - SALARIES</v>
          </cell>
          <cell r="O1295" t="str">
            <v>AJILIMA- ISAAC, HAWA</v>
          </cell>
          <cell r="P1295" t="str">
            <v>TARI.AKHIBI@SHELL.COM</v>
          </cell>
          <cell r="Q1295" t="str">
            <v>OPEX</v>
          </cell>
          <cell r="R1295" t="str">
            <v>OPEX</v>
          </cell>
          <cell r="S1295" t="str">
            <v>SALARIES</v>
          </cell>
          <cell r="T1295" t="str">
            <v>N/A</v>
          </cell>
          <cell r="U1295" t="str">
            <v>N/A</v>
          </cell>
          <cell r="V1295" t="str">
            <v>N/A</v>
          </cell>
          <cell r="W1295" t="str">
            <v>P236.03 IT</v>
          </cell>
          <cell r="X1295" t="str">
            <v>S7000 Salaries and Wages</v>
          </cell>
          <cell r="Y1295" t="str">
            <v>A2340 Overhead</v>
          </cell>
          <cell r="AB1295">
            <v>0</v>
          </cell>
          <cell r="AC1295">
            <v>0</v>
          </cell>
          <cell r="AD1295">
            <v>0</v>
          </cell>
        </row>
        <row r="1296">
          <cell r="A1296" t="str">
            <v>C.NG.PCE.DF.18.006</v>
          </cell>
          <cell r="B1296" t="str">
            <v>EAST SWAMP 1- PROCESS PUMPS UPGRADE</v>
          </cell>
          <cell r="C1296" t="str">
            <v>C.NG.PCE.DF.18.006</v>
          </cell>
          <cell r="D1296" t="str">
            <v>EAST SWAMP 1- PROCESS PUMPS UPGRADE</v>
          </cell>
          <cell r="E1296">
            <v>13203</v>
          </cell>
          <cell r="F1296">
            <v>132</v>
          </cell>
          <cell r="G1296" t="str">
            <v>OF-E&amp;M</v>
          </cell>
          <cell r="H1296" t="str">
            <v>BASE JV</v>
          </cell>
          <cell r="I1296" t="str">
            <v>PRODUCTION</v>
          </cell>
          <cell r="J1296" t="str">
            <v>PRODUCTION</v>
          </cell>
          <cell r="K1296" t="str">
            <v>Asset Manager, Swamp East Hub</v>
          </cell>
          <cell r="L1296" t="str">
            <v>Asset Management Integration Lead</v>
          </cell>
          <cell r="M1296" t="str">
            <v>IRETI OMOTOSO</v>
          </cell>
          <cell r="N1296" t="str">
            <v>PRODUCTION</v>
          </cell>
          <cell r="O1296" t="str">
            <v>OLALEYE, OLAYEMI</v>
          </cell>
          <cell r="P1296" t="str">
            <v>GBENGA.ALABUJA@SHELL.COM</v>
          </cell>
          <cell r="Q1296" t="str">
            <v>CAPEX</v>
          </cell>
          <cell r="R1296" t="str">
            <v>CAPEX</v>
          </cell>
          <cell r="V1296" t="str">
            <v>C_OGIS_SE1_A14</v>
          </cell>
          <cell r="AB1296">
            <v>92720000</v>
          </cell>
          <cell r="AC1296">
            <v>456000</v>
          </cell>
          <cell r="AD1296">
            <v>760000</v>
          </cell>
        </row>
        <row r="1297">
          <cell r="A1297" t="str">
            <v>C.NG.PCW.DD.17.006.9404</v>
          </cell>
          <cell r="B1297" t="str">
            <v>FORC 141L/S</v>
          </cell>
          <cell r="C1297" t="str">
            <v>C.NG.PCW.DD.17.006.9404</v>
          </cell>
          <cell r="D1297" t="str">
            <v>FORC 141L/S</v>
          </cell>
          <cell r="E1297">
            <v>13004</v>
          </cell>
          <cell r="F1297">
            <v>130</v>
          </cell>
          <cell r="G1297" t="str">
            <v>PE</v>
          </cell>
          <cell r="H1297" t="str">
            <v>DOMGAS/IPP</v>
          </cell>
          <cell r="I1297" t="str">
            <v>P&amp;T</v>
          </cell>
          <cell r="J1297" t="str">
            <v>WELLS</v>
          </cell>
          <cell r="K1297" t="str">
            <v>GM Wells Ops SPDC</v>
          </cell>
          <cell r="L1297" t="str">
            <v>Well Engineering Manager (CWI)</v>
          </cell>
          <cell r="M1297" t="str">
            <v>MOJEED OKUNADE</v>
          </cell>
          <cell r="N1297" t="str">
            <v>WELLS</v>
          </cell>
          <cell r="O1297" t="str">
            <v>AUDU-USMAN, ISAAC</v>
          </cell>
          <cell r="P1297" t="str">
            <v>FRED.TIMIBITEI@SHELL.COM</v>
          </cell>
          <cell r="Q1297" t="str">
            <v>CAPEX</v>
          </cell>
          <cell r="R1297" t="str">
            <v>CAPEX</v>
          </cell>
          <cell r="V1297" t="str">
            <v>D_FORC_WS1_D02</v>
          </cell>
          <cell r="AB1297">
            <v>0</v>
          </cell>
          <cell r="AC1297">
            <v>0</v>
          </cell>
          <cell r="AD1297">
            <v>0</v>
          </cell>
        </row>
        <row r="1298">
          <cell r="A1298" t="str">
            <v>C.NG.PCW.DD.17.007.9404</v>
          </cell>
          <cell r="B1298" t="str">
            <v>FORC 142L/S</v>
          </cell>
          <cell r="C1298" t="str">
            <v>C.NG.PCW.DD.17.007.9404</v>
          </cell>
          <cell r="D1298" t="str">
            <v>FORC 142L/S</v>
          </cell>
          <cell r="E1298">
            <v>13004</v>
          </cell>
          <cell r="F1298">
            <v>130</v>
          </cell>
          <cell r="G1298" t="str">
            <v>PE</v>
          </cell>
          <cell r="H1298" t="str">
            <v>DOMGAS/IPP</v>
          </cell>
          <cell r="I1298" t="str">
            <v>P&amp;T</v>
          </cell>
          <cell r="J1298" t="str">
            <v>WELLS</v>
          </cell>
          <cell r="K1298" t="str">
            <v>GM Wells Ops SPDC</v>
          </cell>
          <cell r="L1298" t="str">
            <v>Well Engineering Manager (CWI)</v>
          </cell>
          <cell r="M1298" t="str">
            <v>MOJEED OKUNADE</v>
          </cell>
          <cell r="N1298" t="str">
            <v>WELLS</v>
          </cell>
          <cell r="O1298" t="str">
            <v>AUDU-USMAN, ISAAC</v>
          </cell>
          <cell r="P1298" t="str">
            <v>FRED.TIMIBITEI@SHELL.COM</v>
          </cell>
          <cell r="Q1298" t="str">
            <v>CAPEX</v>
          </cell>
          <cell r="R1298" t="str">
            <v>CAPEX</v>
          </cell>
          <cell r="V1298" t="str">
            <v>D_FORC_WS1_D02</v>
          </cell>
          <cell r="AB1298">
            <v>0</v>
          </cell>
          <cell r="AC1298">
            <v>0</v>
          </cell>
          <cell r="AD1298">
            <v>0</v>
          </cell>
        </row>
        <row r="1299">
          <cell r="A1299" t="str">
            <v>C.NG.PCW.DD.17.008.9404</v>
          </cell>
          <cell r="B1299" t="str">
            <v>FORC 143T</v>
          </cell>
          <cell r="C1299" t="str">
            <v>C.NG.PCW.DD.17.008.9404</v>
          </cell>
          <cell r="D1299" t="str">
            <v>FORC 143T</v>
          </cell>
          <cell r="E1299">
            <v>13004</v>
          </cell>
          <cell r="F1299">
            <v>130</v>
          </cell>
          <cell r="G1299" t="str">
            <v>PE</v>
          </cell>
          <cell r="H1299" t="str">
            <v>DOMGAS/IPP</v>
          </cell>
          <cell r="I1299" t="str">
            <v>P&amp;T</v>
          </cell>
          <cell r="J1299" t="str">
            <v>WELLS</v>
          </cell>
          <cell r="K1299" t="str">
            <v>GM Wells Ops SPDC</v>
          </cell>
          <cell r="L1299" t="str">
            <v>Well Engineering Manager (CWI)</v>
          </cell>
          <cell r="M1299" t="str">
            <v>MOJEED OKUNADE</v>
          </cell>
          <cell r="N1299" t="str">
            <v>WELLS</v>
          </cell>
          <cell r="O1299" t="str">
            <v>AUDU-USMAN, ISAAC</v>
          </cell>
          <cell r="P1299" t="str">
            <v>FRED.TIMIBITEI@SHELL.COM</v>
          </cell>
          <cell r="Q1299" t="str">
            <v>CAPEX</v>
          </cell>
          <cell r="R1299" t="str">
            <v>CAPEX</v>
          </cell>
          <cell r="V1299" t="str">
            <v>D_FORC_WS1_D02</v>
          </cell>
          <cell r="AB1299">
            <v>0</v>
          </cell>
          <cell r="AC1299">
            <v>0</v>
          </cell>
          <cell r="AD1299">
            <v>0</v>
          </cell>
        </row>
        <row r="1300">
          <cell r="A1300" t="str">
            <v>C.NG.PCW.DD.17.009.9404</v>
          </cell>
          <cell r="B1300" t="str">
            <v>FORC 144T</v>
          </cell>
          <cell r="C1300" t="str">
            <v>C.NG.PCW.DD.17.009.9404</v>
          </cell>
          <cell r="D1300" t="str">
            <v>FORC 144T</v>
          </cell>
          <cell r="E1300">
            <v>13004</v>
          </cell>
          <cell r="F1300">
            <v>130</v>
          </cell>
          <cell r="G1300" t="str">
            <v>PE</v>
          </cell>
          <cell r="H1300" t="str">
            <v>DOMGAS/IPP</v>
          </cell>
          <cell r="I1300" t="str">
            <v>P&amp;T</v>
          </cell>
          <cell r="J1300" t="str">
            <v>WELLS</v>
          </cell>
          <cell r="K1300" t="str">
            <v>GM Wells Ops SPDC</v>
          </cell>
          <cell r="L1300" t="str">
            <v>Well Engineering Manager (CWI)</v>
          </cell>
          <cell r="M1300" t="str">
            <v>MOJEED OKUNADE</v>
          </cell>
          <cell r="N1300" t="str">
            <v>WELLS</v>
          </cell>
          <cell r="O1300" t="str">
            <v>AUDU-USMAN, ISAAC</v>
          </cell>
          <cell r="P1300" t="str">
            <v>FRED.TIMIBITEI@SHELL.COM</v>
          </cell>
          <cell r="Q1300" t="str">
            <v>CAPEX</v>
          </cell>
          <cell r="R1300" t="str">
            <v>CAPEX</v>
          </cell>
          <cell r="V1300" t="str">
            <v>D_FORC_WS1_D02</v>
          </cell>
          <cell r="AB1300">
            <v>0</v>
          </cell>
          <cell r="AC1300">
            <v>0</v>
          </cell>
          <cell r="AD1300">
            <v>0</v>
          </cell>
        </row>
        <row r="1301">
          <cell r="A1301" t="str">
            <v>C.NG.PCW.DD.17.010.9404</v>
          </cell>
          <cell r="B1301" t="str">
            <v>FORC 145T</v>
          </cell>
          <cell r="C1301" t="str">
            <v>C.NG.PCW.DD.17.010.9404</v>
          </cell>
          <cell r="D1301" t="str">
            <v>FORC 145T</v>
          </cell>
          <cell r="E1301">
            <v>13004</v>
          </cell>
          <cell r="F1301">
            <v>130</v>
          </cell>
          <cell r="G1301" t="str">
            <v>PE</v>
          </cell>
          <cell r="H1301" t="str">
            <v>DOMGAS/IPP</v>
          </cell>
          <cell r="I1301" t="str">
            <v>P&amp;T</v>
          </cell>
          <cell r="J1301" t="str">
            <v>WELLS</v>
          </cell>
          <cell r="K1301" t="str">
            <v>GM Wells Ops SPDC</v>
          </cell>
          <cell r="L1301" t="str">
            <v>Well Engineering Manager (CWI)</v>
          </cell>
          <cell r="M1301" t="str">
            <v>MOJEED OKUNADE</v>
          </cell>
          <cell r="N1301" t="str">
            <v>WELLS</v>
          </cell>
          <cell r="O1301" t="str">
            <v>AUDU-USMAN, ISAAC</v>
          </cell>
          <cell r="P1301" t="str">
            <v>FRED.TIMIBITEI@SHELL.COM</v>
          </cell>
          <cell r="Q1301" t="str">
            <v>CAPEX</v>
          </cell>
          <cell r="R1301" t="str">
            <v>CAPEX</v>
          </cell>
          <cell r="V1301" t="str">
            <v>D_FORC_WS1_D02</v>
          </cell>
          <cell r="AB1301">
            <v>0</v>
          </cell>
          <cell r="AC1301">
            <v>0</v>
          </cell>
          <cell r="AD1301">
            <v>0</v>
          </cell>
        </row>
        <row r="1302">
          <cell r="A1302" t="str">
            <v>C.NG.PCW.DD.17.011.9404</v>
          </cell>
          <cell r="B1302" t="str">
            <v>FORC 146T</v>
          </cell>
          <cell r="C1302" t="str">
            <v>C.NG.PCW.DD.17.011.9404</v>
          </cell>
          <cell r="D1302" t="str">
            <v>FORC 146T</v>
          </cell>
          <cell r="E1302">
            <v>13004</v>
          </cell>
          <cell r="F1302">
            <v>130</v>
          </cell>
          <cell r="G1302" t="str">
            <v>PE</v>
          </cell>
          <cell r="H1302" t="str">
            <v>DOMGAS/IPP</v>
          </cell>
          <cell r="I1302" t="str">
            <v>P&amp;T</v>
          </cell>
          <cell r="J1302" t="str">
            <v>WELLS</v>
          </cell>
          <cell r="K1302" t="str">
            <v>GM Wells Ops SPDC</v>
          </cell>
          <cell r="L1302" t="str">
            <v>Well Engineering Manager (CWI)</v>
          </cell>
          <cell r="M1302" t="str">
            <v>MOJEED OKUNADE</v>
          </cell>
          <cell r="N1302" t="str">
            <v>WELLS</v>
          </cell>
          <cell r="O1302" t="str">
            <v>AUDU-USMAN, ISAAC</v>
          </cell>
          <cell r="P1302" t="str">
            <v>FRED.TIMIBITEI@SHELL.COM</v>
          </cell>
          <cell r="Q1302" t="str">
            <v>CAPEX</v>
          </cell>
          <cell r="R1302" t="str">
            <v>CAPEX</v>
          </cell>
          <cell r="V1302" t="str">
            <v>D_FORC_WS1_D02</v>
          </cell>
          <cell r="AB1302">
            <v>0</v>
          </cell>
          <cell r="AC1302">
            <v>0</v>
          </cell>
          <cell r="AD1302">
            <v>0</v>
          </cell>
        </row>
        <row r="1303">
          <cell r="A1303" t="str">
            <v>C.NG.PCW.DD.17.012.9404</v>
          </cell>
          <cell r="B1303" t="str">
            <v>FORC 129L/S</v>
          </cell>
          <cell r="C1303" t="str">
            <v>C.NG.PCW.DD.17.012.9404</v>
          </cell>
          <cell r="D1303" t="str">
            <v>FORC 129L/S</v>
          </cell>
          <cell r="E1303">
            <v>13004</v>
          </cell>
          <cell r="F1303">
            <v>130</v>
          </cell>
          <cell r="G1303" t="str">
            <v>PE</v>
          </cell>
          <cell r="H1303" t="str">
            <v>DOMGAS/IPP</v>
          </cell>
          <cell r="I1303" t="str">
            <v>P&amp;T</v>
          </cell>
          <cell r="J1303" t="str">
            <v>WELLS</v>
          </cell>
          <cell r="K1303" t="str">
            <v>GM Wells Ops SPDC</v>
          </cell>
          <cell r="L1303" t="str">
            <v>Well Engineering Manager (CWI)</v>
          </cell>
          <cell r="M1303" t="str">
            <v>MOJEED OKUNADE</v>
          </cell>
          <cell r="N1303" t="str">
            <v>WELLS</v>
          </cell>
          <cell r="O1303" t="str">
            <v>AUDU-USMAN, ISAAC</v>
          </cell>
          <cell r="P1303" t="str">
            <v>FRED.TIMIBITEI@SHELL.COM</v>
          </cell>
          <cell r="Q1303" t="str">
            <v>CAPEX</v>
          </cell>
          <cell r="R1303" t="str">
            <v>CAPEX</v>
          </cell>
          <cell r="V1303" t="str">
            <v>D_FORC_WS1_D02</v>
          </cell>
          <cell r="AB1303">
            <v>0</v>
          </cell>
          <cell r="AC1303">
            <v>0</v>
          </cell>
          <cell r="AD1303">
            <v>0</v>
          </cell>
        </row>
        <row r="1304">
          <cell r="A1304" t="str">
            <v>C.NG.PCW.DD.17.013.9404</v>
          </cell>
          <cell r="B1304" t="str">
            <v>FORC 130L/S</v>
          </cell>
          <cell r="C1304" t="str">
            <v>C.NG.PCW.DD.17.013.9404</v>
          </cell>
          <cell r="D1304" t="str">
            <v>FORC 130L/S</v>
          </cell>
          <cell r="E1304">
            <v>13004</v>
          </cell>
          <cell r="F1304">
            <v>130</v>
          </cell>
          <cell r="G1304" t="str">
            <v>PE</v>
          </cell>
          <cell r="H1304" t="str">
            <v>DOMGAS/IPP</v>
          </cell>
          <cell r="I1304" t="str">
            <v>P&amp;T</v>
          </cell>
          <cell r="J1304" t="str">
            <v>WELLS</v>
          </cell>
          <cell r="K1304" t="str">
            <v>GM Wells Ops SPDC</v>
          </cell>
          <cell r="L1304" t="str">
            <v>Well Engineering Manager (CWI)</v>
          </cell>
          <cell r="M1304" t="str">
            <v>MOJEED OKUNADE</v>
          </cell>
          <cell r="N1304" t="str">
            <v>WELLS</v>
          </cell>
          <cell r="O1304" t="str">
            <v>AUDU-USMAN, ISAAC</v>
          </cell>
          <cell r="P1304" t="str">
            <v>FRED.TIMIBITEI@SHELL.COM</v>
          </cell>
          <cell r="Q1304" t="str">
            <v>CAPEX</v>
          </cell>
          <cell r="R1304" t="str">
            <v>CAPEX</v>
          </cell>
          <cell r="V1304" t="str">
            <v>D_FORC_WS1_D02</v>
          </cell>
          <cell r="AB1304">
            <v>0</v>
          </cell>
          <cell r="AC1304">
            <v>0</v>
          </cell>
          <cell r="AD1304">
            <v>0</v>
          </cell>
        </row>
        <row r="1305">
          <cell r="A1305" t="str">
            <v>C.NG.PCW.DD.18.006.9404</v>
          </cell>
          <cell r="B1305" t="str">
            <v>FORC 147L/S</v>
          </cell>
          <cell r="C1305" t="str">
            <v>New_FORC 147L/S_9404</v>
          </cell>
          <cell r="D1305" t="str">
            <v>FORC 147L/S</v>
          </cell>
          <cell r="E1305">
            <v>13004</v>
          </cell>
          <cell r="F1305">
            <v>130</v>
          </cell>
          <cell r="G1305" t="str">
            <v>PE</v>
          </cell>
          <cell r="H1305" t="str">
            <v>DOMGAS/IPP</v>
          </cell>
          <cell r="I1305" t="str">
            <v>P&amp;T</v>
          </cell>
          <cell r="J1305" t="str">
            <v>WELLS</v>
          </cell>
          <cell r="K1305" t="str">
            <v>GM Wells Ops SPDC</v>
          </cell>
          <cell r="L1305" t="str">
            <v>Well Engineering Manager (CWI)</v>
          </cell>
          <cell r="M1305" t="str">
            <v>MOJEED OKUNADE</v>
          </cell>
          <cell r="N1305" t="str">
            <v>WELLS</v>
          </cell>
          <cell r="O1305" t="str">
            <v>AUDU-USMAN, ISAAC</v>
          </cell>
          <cell r="P1305" t="str">
            <v>FRED.TIMIBITEI@SHELL.COM</v>
          </cell>
          <cell r="Q1305" t="str">
            <v>CAPEX</v>
          </cell>
          <cell r="R1305" t="str">
            <v>CAPEX</v>
          </cell>
          <cell r="V1305" t="str">
            <v>D_FORC_WS1_D02</v>
          </cell>
          <cell r="AB1305">
            <v>0</v>
          </cell>
          <cell r="AC1305">
            <v>0</v>
          </cell>
          <cell r="AD1305">
            <v>0</v>
          </cell>
        </row>
        <row r="1306">
          <cell r="A1306" t="str">
            <v>C.NG.PCW.DD.18.007.9404</v>
          </cell>
          <cell r="B1306" t="str">
            <v>FORC 148L/S</v>
          </cell>
          <cell r="C1306" t="str">
            <v>New_FORC 148L/S_9404</v>
          </cell>
          <cell r="D1306" t="str">
            <v>FORC 148L/S</v>
          </cell>
          <cell r="E1306">
            <v>13004</v>
          </cell>
          <cell r="F1306">
            <v>130</v>
          </cell>
          <cell r="G1306" t="str">
            <v>PE</v>
          </cell>
          <cell r="H1306" t="str">
            <v>DOMGAS/IPP</v>
          </cell>
          <cell r="I1306" t="str">
            <v>P&amp;T</v>
          </cell>
          <cell r="J1306" t="str">
            <v>WELLS</v>
          </cell>
          <cell r="K1306" t="str">
            <v>GM Wells Ops SPDC</v>
          </cell>
          <cell r="L1306" t="str">
            <v>Well Engineering Manager (CWI)</v>
          </cell>
          <cell r="M1306" t="str">
            <v>MOJEED OKUNADE</v>
          </cell>
          <cell r="N1306" t="str">
            <v>WELLS</v>
          </cell>
          <cell r="O1306" t="str">
            <v>AUDU-USMAN, ISAAC</v>
          </cell>
          <cell r="P1306" t="str">
            <v>FRED.TIMIBITEI@SHELL.COM</v>
          </cell>
          <cell r="Q1306" t="str">
            <v>CAPEX</v>
          </cell>
          <cell r="R1306" t="str">
            <v>CAPEX</v>
          </cell>
          <cell r="V1306" t="str">
            <v>D_FORC_WS1_D02</v>
          </cell>
          <cell r="AB1306">
            <v>0</v>
          </cell>
          <cell r="AC1306">
            <v>0</v>
          </cell>
          <cell r="AD1306">
            <v>0</v>
          </cell>
        </row>
        <row r="1307">
          <cell r="A1307" t="str">
            <v>C.NG.PCW.DD.18.008.9404</v>
          </cell>
          <cell r="B1307" t="str">
            <v>FORC 150L/S</v>
          </cell>
          <cell r="C1307" t="str">
            <v>New_FORC 150L/S_9404</v>
          </cell>
          <cell r="D1307" t="str">
            <v>FORC 150L/S</v>
          </cell>
          <cell r="E1307">
            <v>13004</v>
          </cell>
          <cell r="F1307">
            <v>130</v>
          </cell>
          <cell r="G1307" t="str">
            <v>PE</v>
          </cell>
          <cell r="H1307" t="str">
            <v>DOMGAS/IPP</v>
          </cell>
          <cell r="I1307" t="str">
            <v>P&amp;T</v>
          </cell>
          <cell r="J1307" t="str">
            <v>WELLS</v>
          </cell>
          <cell r="K1307" t="str">
            <v>GM Wells Ops SPDC</v>
          </cell>
          <cell r="L1307" t="str">
            <v>Well Engineering Manager (CWI)</v>
          </cell>
          <cell r="M1307" t="str">
            <v>MOJEED OKUNADE</v>
          </cell>
          <cell r="N1307" t="str">
            <v>WELLS</v>
          </cell>
          <cell r="O1307" t="str">
            <v>AUDU-USMAN, ISAAC</v>
          </cell>
          <cell r="P1307" t="str">
            <v>FRED.TIMIBITEI@SHELL.COM</v>
          </cell>
          <cell r="Q1307" t="str">
            <v>CAPEX</v>
          </cell>
          <cell r="R1307" t="str">
            <v>CAPEX</v>
          </cell>
          <cell r="V1307" t="str">
            <v>D_FORC_WS1_D02</v>
          </cell>
          <cell r="AB1307">
            <v>0</v>
          </cell>
          <cell r="AC1307">
            <v>0</v>
          </cell>
          <cell r="AD1307">
            <v>0</v>
          </cell>
        </row>
        <row r="1308">
          <cell r="A1308" t="str">
            <v>C.NG.PCW.DD.18.009.9404</v>
          </cell>
          <cell r="B1308" t="str">
            <v>FORC 151L/S</v>
          </cell>
          <cell r="C1308" t="str">
            <v>New_FORC 151L/S_9404</v>
          </cell>
          <cell r="D1308" t="str">
            <v>FORC 151L/S</v>
          </cell>
          <cell r="E1308">
            <v>13004</v>
          </cell>
          <cell r="F1308">
            <v>130</v>
          </cell>
          <cell r="G1308" t="str">
            <v>PE</v>
          </cell>
          <cell r="H1308" t="str">
            <v>DOMGAS/IPP</v>
          </cell>
          <cell r="I1308" t="str">
            <v>P&amp;T</v>
          </cell>
          <cell r="J1308" t="str">
            <v>WELLS</v>
          </cell>
          <cell r="K1308" t="str">
            <v>GM Wells Ops SPDC</v>
          </cell>
          <cell r="L1308" t="str">
            <v>Well Engineering Manager (CWI)</v>
          </cell>
          <cell r="M1308" t="str">
            <v>MOJEED OKUNADE</v>
          </cell>
          <cell r="N1308" t="str">
            <v>WELLS</v>
          </cell>
          <cell r="O1308" t="str">
            <v>AUDU-USMAN, ISAAC</v>
          </cell>
          <cell r="P1308" t="str">
            <v>FRED.TIMIBITEI@SHELL.COM</v>
          </cell>
          <cell r="Q1308" t="str">
            <v>CAPEX</v>
          </cell>
          <cell r="R1308" t="str">
            <v>CAPEX</v>
          </cell>
          <cell r="V1308" t="str">
            <v>D_FORC_WS1_D02</v>
          </cell>
          <cell r="AB1308">
            <v>0</v>
          </cell>
          <cell r="AC1308">
            <v>0</v>
          </cell>
          <cell r="AD1308">
            <v>0</v>
          </cell>
        </row>
        <row r="1309">
          <cell r="A1309" t="str">
            <v>C.NG.PCW.DF.18.004</v>
          </cell>
          <cell r="B1309" t="str">
            <v>WS2 - ESD VALVES REPLACEMENT</v>
          </cell>
          <cell r="C1309" t="str">
            <v>C.NG.PCW.DF.18.004</v>
          </cell>
          <cell r="D1309" t="str">
            <v>WS2 - ESD VALVES REPLACEMENT</v>
          </cell>
          <cell r="E1309">
            <v>13203</v>
          </cell>
          <cell r="F1309">
            <v>132</v>
          </cell>
          <cell r="G1309" t="str">
            <v>OF-E&amp;M</v>
          </cell>
          <cell r="H1309" t="str">
            <v>BASE JV</v>
          </cell>
          <cell r="I1309" t="str">
            <v>PRODUCTION</v>
          </cell>
          <cell r="J1309" t="str">
            <v>PRODUCTION</v>
          </cell>
          <cell r="K1309" t="str">
            <v>Asset Manager, Swamp West Hub</v>
          </cell>
          <cell r="L1309" t="str">
            <v>Asset Management Integration Lead</v>
          </cell>
          <cell r="M1309" t="str">
            <v>IRETI OMOTOSO</v>
          </cell>
          <cell r="N1309" t="str">
            <v>PRODUCTION</v>
          </cell>
          <cell r="O1309" t="str">
            <v>OLALEYE, OLAYEMI</v>
          </cell>
          <cell r="P1309" t="str">
            <v>AFORD.AFODE@SHELL.COM</v>
          </cell>
          <cell r="Q1309" t="str">
            <v>CAPEX</v>
          </cell>
          <cell r="R1309" t="str">
            <v>CAPEX</v>
          </cell>
          <cell r="V1309" t="str">
            <v>C_INCR_FWS_A16</v>
          </cell>
          <cell r="AB1309">
            <v>25620000</v>
          </cell>
          <cell r="AC1309">
            <v>126000</v>
          </cell>
          <cell r="AD1309">
            <v>210000</v>
          </cell>
        </row>
        <row r="1310">
          <cell r="A1310" t="str">
            <v>C.NG.PCW.DF.18.051</v>
          </cell>
          <cell r="B1310" t="str">
            <v>WS2 Major Overhaul of CAT Engines &amp; Generating sets SETS</v>
          </cell>
          <cell r="C1310" t="str">
            <v>C.NG.PCW.DF.18.051</v>
          </cell>
          <cell r="D1310" t="str">
            <v>WS2 Major Overhaul of CAT Engines &amp; Generating sets SETS</v>
          </cell>
          <cell r="E1310">
            <v>13206</v>
          </cell>
          <cell r="F1310">
            <v>132</v>
          </cell>
          <cell r="G1310" t="str">
            <v>OF-E&amp;M</v>
          </cell>
          <cell r="H1310" t="str">
            <v>BASE JV</v>
          </cell>
          <cell r="I1310" t="str">
            <v>PRODUCTION</v>
          </cell>
          <cell r="J1310" t="str">
            <v>PRODUCTION</v>
          </cell>
          <cell r="K1310" t="str">
            <v>Asset Manager, Swamp West Hub</v>
          </cell>
          <cell r="L1310" t="str">
            <v>Asset Management Integration Lead</v>
          </cell>
          <cell r="M1310" t="str">
            <v>IRETI OMOTOSO</v>
          </cell>
          <cell r="N1310" t="str">
            <v>PRODUCTION</v>
          </cell>
          <cell r="O1310" t="str">
            <v>Olaleye, Olayemi</v>
          </cell>
          <cell r="P1310" t="str">
            <v>AFORD.AFODE@SHELL.COM</v>
          </cell>
          <cell r="Q1310" t="str">
            <v>CAPEX</v>
          </cell>
          <cell r="R1310" t="str">
            <v>CAPEX</v>
          </cell>
          <cell r="V1310" t="str">
            <v>C_OGIS_WS1_Z04</v>
          </cell>
          <cell r="AB1310">
            <v>59780000</v>
          </cell>
          <cell r="AC1310">
            <v>294000</v>
          </cell>
          <cell r="AD1310">
            <v>490000</v>
          </cell>
        </row>
        <row r="1311">
          <cell r="A1311" t="str">
            <v>C.NG.PCW.DF.18.052</v>
          </cell>
          <cell r="B1311" t="str">
            <v xml:space="preserve">WS2 CRUDE OIL EVACUATION PUMPS  MAJOR OVERHAUL. </v>
          </cell>
          <cell r="C1311" t="str">
            <v>C.NG.PCW.DF.18.052</v>
          </cell>
          <cell r="D1311" t="str">
            <v xml:space="preserve">WS2 CRUDE OIL EVACUATION PUMPS  MAJOR OVERHAUL. </v>
          </cell>
          <cell r="E1311">
            <v>13203</v>
          </cell>
          <cell r="F1311">
            <v>132</v>
          </cell>
          <cell r="G1311" t="str">
            <v>OF-E&amp;M</v>
          </cell>
          <cell r="H1311" t="str">
            <v>BASE JV</v>
          </cell>
          <cell r="I1311" t="str">
            <v>PRODUCTION</v>
          </cell>
          <cell r="J1311" t="str">
            <v>PRODUCTION</v>
          </cell>
          <cell r="K1311" t="str">
            <v>Asset Manager, Swamp West Hub</v>
          </cell>
          <cell r="L1311" t="str">
            <v>Asset Management Integration Lead</v>
          </cell>
          <cell r="M1311" t="str">
            <v>IRETI OMOTOSO</v>
          </cell>
          <cell r="N1311" t="str">
            <v>PRODUCTION</v>
          </cell>
          <cell r="O1311" t="str">
            <v>OLALEYE, OLAYEMI</v>
          </cell>
          <cell r="P1311" t="str">
            <v>AFORD.AFODE@SHELL.COM</v>
          </cell>
          <cell r="Q1311" t="str">
            <v>CAPEX</v>
          </cell>
          <cell r="R1311" t="str">
            <v>CAPEX</v>
          </cell>
          <cell r="V1311" t="str">
            <v>C_OGIS_FWS_A14</v>
          </cell>
          <cell r="AB1311">
            <v>84180000</v>
          </cell>
          <cell r="AC1311">
            <v>414000</v>
          </cell>
          <cell r="AD1311">
            <v>690000</v>
          </cell>
        </row>
        <row r="1312">
          <cell r="A1312" t="str">
            <v>C.NG.PCW.DF.18.069</v>
          </cell>
          <cell r="B1312" t="str">
            <v>WS 2   - UNDERWATER TOPSIDE WH INSPECTION WEST</v>
          </cell>
          <cell r="C1312" t="str">
            <v>C.NG.PCW.DF.18.069</v>
          </cell>
          <cell r="D1312" t="str">
            <v>WS 2   - UNDERWATER TOPSIDE WH INSPECTION WEST</v>
          </cell>
          <cell r="E1312">
            <v>13203</v>
          </cell>
          <cell r="F1312">
            <v>132</v>
          </cell>
          <cell r="G1312" t="str">
            <v>OF-E&amp;M</v>
          </cell>
          <cell r="H1312" t="str">
            <v>BASE JV</v>
          </cell>
          <cell r="I1312" t="str">
            <v>PRODUCTION</v>
          </cell>
          <cell r="J1312" t="str">
            <v>PRODUCTION</v>
          </cell>
          <cell r="K1312" t="str">
            <v>Asset Manager, Swamp West Hub</v>
          </cell>
          <cell r="L1312" t="str">
            <v>Asset Management Integration Lead</v>
          </cell>
          <cell r="M1312" t="str">
            <v>IRETI OMOTOSO</v>
          </cell>
          <cell r="N1312" t="str">
            <v>PRODUCTION</v>
          </cell>
          <cell r="O1312" t="str">
            <v>OLALEYE, OLAYEMI</v>
          </cell>
          <cell r="P1312" t="str">
            <v>AFORD.AFODE@SHELL.COM</v>
          </cell>
          <cell r="Q1312" t="str">
            <v>CAPEX</v>
          </cell>
          <cell r="R1312" t="str">
            <v>CAPEX</v>
          </cell>
          <cell r="V1312" t="str">
            <v>C_FORT_WST_A15</v>
          </cell>
          <cell r="AB1312">
            <v>118340000</v>
          </cell>
          <cell r="AC1312">
            <v>582000</v>
          </cell>
          <cell r="AD1312">
            <v>970000</v>
          </cell>
        </row>
        <row r="1313">
          <cell r="A1313" t="str">
            <v>C.NG.PCW.DF.98.701</v>
          </cell>
          <cell r="B1313" t="str">
            <v>FYIP EPIC ONSHORE</v>
          </cell>
          <cell r="C1313" t="str">
            <v>C.NG.PCW.DF.98.701</v>
          </cell>
          <cell r="D1313" t="str">
            <v>FYIP EPIC ONSHORE</v>
          </cell>
          <cell r="E1313">
            <v>13303</v>
          </cell>
          <cell r="F1313">
            <v>133</v>
          </cell>
          <cell r="G1313" t="str">
            <v>GAS</v>
          </cell>
          <cell r="H1313" t="str">
            <v>DOMGAS/IPP</v>
          </cell>
          <cell r="I1313" t="str">
            <v>P&amp;T</v>
          </cell>
          <cell r="J1313" t="str">
            <v>GM Nigeria, Operated</v>
          </cell>
          <cell r="K1313" t="str">
            <v>GM Nigeria, Operated</v>
          </cell>
          <cell r="L1313" t="str">
            <v>Project Manager, DOMGAS &amp; FYIP</v>
          </cell>
          <cell r="M1313" t="str">
            <v>MOJEED OKUNADE</v>
          </cell>
          <cell r="N1313" t="str">
            <v>MAJOR PROJECTS</v>
          </cell>
          <cell r="O1313" t="str">
            <v>AJALA, OLUFEMI</v>
          </cell>
          <cell r="P1313" t="str">
            <v>GBOLAHAN.BALOGUN@SHELL.COM</v>
          </cell>
          <cell r="Q1313" t="str">
            <v>CAPEX</v>
          </cell>
          <cell r="R1313" t="str">
            <v>CAPEX</v>
          </cell>
          <cell r="S1313" t="str">
            <v>NON SAL</v>
          </cell>
          <cell r="T1313" t="str">
            <v>N/A</v>
          </cell>
          <cell r="U1313" t="str">
            <v>N/A</v>
          </cell>
          <cell r="V1313" t="str">
            <v>D_FORC_WS1_D02</v>
          </cell>
          <cell r="AB1313">
            <v>4723844314.1299543</v>
          </cell>
          <cell r="AC1313">
            <v>40639258.582584351</v>
          </cell>
          <cell r="AD1313">
            <v>56127272.727272727</v>
          </cell>
        </row>
        <row r="1314">
          <cell r="A1314" t="str">
            <v>C.NG.PCW.DF.98.701.1238</v>
          </cell>
          <cell r="B1314" t="str">
            <v>FYIP EPIC ONSHORE- PMT</v>
          </cell>
          <cell r="C1314" t="str">
            <v>C.NG.PCW.DF.98.701.1238</v>
          </cell>
          <cell r="D1314" t="str">
            <v>FYIP EPIC ONSHORE- PMT</v>
          </cell>
          <cell r="E1314">
            <v>13303</v>
          </cell>
          <cell r="F1314">
            <v>133</v>
          </cell>
          <cell r="G1314" t="str">
            <v>GAS</v>
          </cell>
          <cell r="H1314" t="str">
            <v>DOMGAS/IPP</v>
          </cell>
          <cell r="I1314" t="str">
            <v>P&amp;T</v>
          </cell>
          <cell r="J1314" t="str">
            <v>GM Nigeria, Operated</v>
          </cell>
          <cell r="K1314" t="str">
            <v>GM Nigeria, Operated</v>
          </cell>
          <cell r="L1314" t="str">
            <v>Project Manager, DOMGAS &amp; FYIP</v>
          </cell>
          <cell r="M1314" t="str">
            <v>MOJEED OKUNADE</v>
          </cell>
          <cell r="N1314" t="str">
            <v>MAJOR PROJECTS</v>
          </cell>
          <cell r="O1314" t="str">
            <v>AJALA, OLUFEMI</v>
          </cell>
          <cell r="P1314" t="str">
            <v>GBOLAHAN.BALOGUN@SHELL.COM</v>
          </cell>
          <cell r="Q1314" t="str">
            <v>CAPEX</v>
          </cell>
          <cell r="R1314" t="str">
            <v>CAPEX</v>
          </cell>
          <cell r="S1314" t="str">
            <v>NON SAL</v>
          </cell>
          <cell r="T1314" t="str">
            <v>N/A</v>
          </cell>
          <cell r="U1314" t="str">
            <v>N/A</v>
          </cell>
          <cell r="V1314" t="str">
            <v>D_FORC_WS1_D02</v>
          </cell>
          <cell r="AB1314">
            <v>1553055685.8700454</v>
          </cell>
          <cell r="AC1314">
            <v>7380741.4174156487</v>
          </cell>
          <cell r="AD1314">
            <v>12472727.272727273</v>
          </cell>
        </row>
        <row r="1315">
          <cell r="A1315" t="str">
            <v>C.NG.PCW.DF.98.706</v>
          </cell>
          <cell r="B1315" t="str">
            <v>FYIP EPIC OFFSHORE</v>
          </cell>
          <cell r="C1315" t="str">
            <v>C.NG.PCW.DF.98.706</v>
          </cell>
          <cell r="D1315" t="str">
            <v>FYIP EPIC OFFSHORE</v>
          </cell>
          <cell r="E1315">
            <v>13303</v>
          </cell>
          <cell r="F1315">
            <v>133</v>
          </cell>
          <cell r="G1315" t="str">
            <v>GAS</v>
          </cell>
          <cell r="H1315" t="str">
            <v>Domgas/IPP</v>
          </cell>
          <cell r="I1315" t="str">
            <v>P&amp;T</v>
          </cell>
          <cell r="J1315" t="str">
            <v>GM Nigeria, Operated</v>
          </cell>
          <cell r="K1315" t="str">
            <v>GM Nigeria, Operated</v>
          </cell>
          <cell r="L1315" t="str">
            <v>Project Manager, DOMGAS &amp; FYIP</v>
          </cell>
          <cell r="M1315" t="str">
            <v>MOJEED OKUNADE</v>
          </cell>
          <cell r="N1315" t="str">
            <v>MAJOR PROJECTS</v>
          </cell>
          <cell r="O1315" t="str">
            <v>AJALA, OLUFEMI</v>
          </cell>
          <cell r="P1315" t="str">
            <v>GBOLAHAN.BALOGUN@SHELL.COM</v>
          </cell>
          <cell r="Q1315" t="str">
            <v>CAPEX</v>
          </cell>
          <cell r="R1315" t="str">
            <v>CAPEX</v>
          </cell>
          <cell r="S1315" t="str">
            <v>NON SAL</v>
          </cell>
          <cell r="T1315" t="str">
            <v>N/A</v>
          </cell>
          <cell r="U1315" t="str">
            <v>N/A</v>
          </cell>
          <cell r="V1315" t="str">
            <v>D_FORC_WS1_D02</v>
          </cell>
          <cell r="X1315">
            <v>0</v>
          </cell>
          <cell r="Y1315">
            <v>0</v>
          </cell>
          <cell r="AB1315">
            <v>2850833157.506999</v>
          </cell>
          <cell r="AC1315">
            <v>24525733.313687932</v>
          </cell>
          <cell r="AD1315">
            <v>33872727.272727273</v>
          </cell>
        </row>
        <row r="1316">
          <cell r="A1316" t="str">
            <v>C.NG.PCW.DF.98.706.1238</v>
          </cell>
          <cell r="B1316" t="str">
            <v>FYIP EPIC OFFSHORE- PMT</v>
          </cell>
          <cell r="C1316" t="str">
            <v>C.NG.PCW.DF.98.706.1238</v>
          </cell>
          <cell r="D1316" t="str">
            <v>FYIP EPIC OFFSHORE- PMT</v>
          </cell>
          <cell r="E1316">
            <v>13303</v>
          </cell>
          <cell r="F1316">
            <v>133</v>
          </cell>
          <cell r="G1316" t="str">
            <v>GAS</v>
          </cell>
          <cell r="H1316" t="str">
            <v>DOMGAS/IPP</v>
          </cell>
          <cell r="I1316" t="str">
            <v>P&amp;T</v>
          </cell>
          <cell r="J1316" t="str">
            <v>GM Nigeria, Operated</v>
          </cell>
          <cell r="K1316" t="str">
            <v>GM Nigeria, Operated</v>
          </cell>
          <cell r="L1316" t="str">
            <v>Project Manager, DOMGAS &amp; FYIP</v>
          </cell>
          <cell r="M1316" t="str">
            <v>MOJEED OKUNADE</v>
          </cell>
          <cell r="N1316" t="str">
            <v>MAJOR PROJECTS</v>
          </cell>
          <cell r="O1316" t="str">
            <v>AJALA, OLUFEMI</v>
          </cell>
          <cell r="P1316" t="str">
            <v>GBOLAHAN.BALOGUN@SHELL.COM</v>
          </cell>
          <cell r="Q1316" t="str">
            <v>CAPEX</v>
          </cell>
          <cell r="R1316" t="str">
            <v>CAPEX</v>
          </cell>
          <cell r="S1316" t="str">
            <v>NON SAL</v>
          </cell>
          <cell r="T1316" t="str">
            <v>N/A</v>
          </cell>
          <cell r="U1316" t="str">
            <v>N/A</v>
          </cell>
          <cell r="V1316" t="str">
            <v>D_FORC_WS1_D02</v>
          </cell>
          <cell r="AB1316">
            <v>937266842.4930011</v>
          </cell>
          <cell r="AC1316">
            <v>4454266.6863120673</v>
          </cell>
          <cell r="AD1316">
            <v>7527272.7272727266</v>
          </cell>
        </row>
        <row r="1317">
          <cell r="A1317" t="str">
            <v>C.NG.PCW.DG.16.001</v>
          </cell>
          <cell r="B1317" t="str">
            <v>EARLY HOOK-UP TO DOMGAS, ISENI Project</v>
          </cell>
          <cell r="C1317" t="str">
            <v>C.NG.PCW.DG.16.001</v>
          </cell>
          <cell r="D1317" t="str">
            <v>EARLY HOOK-UP TO DOMGAS, ISENI</v>
          </cell>
          <cell r="E1317">
            <v>13303</v>
          </cell>
          <cell r="F1317">
            <v>133</v>
          </cell>
          <cell r="G1317" t="str">
            <v>GAS</v>
          </cell>
          <cell r="H1317" t="str">
            <v>DOMGAS/IPP</v>
          </cell>
          <cell r="I1317" t="str">
            <v>P&amp;T</v>
          </cell>
          <cell r="J1317" t="str">
            <v>GM Nigeria, Operated</v>
          </cell>
          <cell r="K1317" t="str">
            <v>GM Nigeria, Operated</v>
          </cell>
          <cell r="L1317" t="str">
            <v>Project Manager, Early Hook-up, Iseni</v>
          </cell>
          <cell r="M1317" t="str">
            <v>MOJEED OKUNADE</v>
          </cell>
          <cell r="N1317" t="str">
            <v>MAJOR PROJECTS</v>
          </cell>
          <cell r="O1317" t="str">
            <v>EBEM, MARCEL</v>
          </cell>
          <cell r="P1317" t="str">
            <v>SATINDER.MALIK@SHELL.COM</v>
          </cell>
          <cell r="Q1317" t="str">
            <v>CAPEX</v>
          </cell>
          <cell r="R1317" t="str">
            <v>CAPEX</v>
          </cell>
          <cell r="S1317" t="str">
            <v>NON SAL</v>
          </cell>
          <cell r="T1317" t="str">
            <v>N/A</v>
          </cell>
          <cell r="U1317" t="str">
            <v>N/A</v>
          </cell>
          <cell r="V1317" t="str">
            <v>D_ISEN_WS2_G32</v>
          </cell>
          <cell r="AB1317">
            <v>1071160000</v>
          </cell>
          <cell r="AC1317">
            <v>5268000</v>
          </cell>
          <cell r="AD1317">
            <v>8780000</v>
          </cell>
        </row>
        <row r="1318">
          <cell r="A1318" t="str">
            <v>C.NG.PCW.DG.18.060</v>
          </cell>
          <cell r="B1318" t="str">
            <v>SWAMP2  WEST AG COMPRESSORS INSPECTIONS/OVERHAULS.</v>
          </cell>
          <cell r="C1318" t="str">
            <v>C.NG.PCW.DG.18.060</v>
          </cell>
          <cell r="D1318" t="str">
            <v>SWAMP2  WEST AG COMPRESSORS INSPECTIONS/OVERHAULS.</v>
          </cell>
          <cell r="E1318">
            <v>13303</v>
          </cell>
          <cell r="F1318">
            <v>133</v>
          </cell>
          <cell r="G1318" t="str">
            <v>GAS</v>
          </cell>
          <cell r="H1318" t="str">
            <v>BASE JV</v>
          </cell>
          <cell r="I1318" t="str">
            <v>PRODUCTION</v>
          </cell>
          <cell r="J1318" t="str">
            <v>PRODUCTION</v>
          </cell>
          <cell r="K1318" t="str">
            <v>Asset Manager, Swamp West Hub</v>
          </cell>
          <cell r="L1318" t="str">
            <v>Asset Management Integration Lead</v>
          </cell>
          <cell r="M1318" t="str">
            <v>IRETI OMOTOSO</v>
          </cell>
          <cell r="N1318" t="str">
            <v>PRODUCTION</v>
          </cell>
          <cell r="O1318" t="str">
            <v>OLALEYE, OLAYEMI</v>
          </cell>
          <cell r="P1318" t="str">
            <v>AFORD.AFODE@SHELL.COM</v>
          </cell>
          <cell r="Q1318" t="str">
            <v>CAPEX</v>
          </cell>
          <cell r="R1318" t="str">
            <v>CAPEX</v>
          </cell>
          <cell r="V1318" t="str">
            <v>C_OGIS_MAI_A21</v>
          </cell>
          <cell r="AB1318">
            <v>4880000</v>
          </cell>
          <cell r="AC1318">
            <v>24000</v>
          </cell>
          <cell r="AD1318">
            <v>40000</v>
          </cell>
        </row>
        <row r="1319">
          <cell r="A1319" t="str">
            <v>HR SALARIES Block</v>
          </cell>
          <cell r="B1319" t="str">
            <v>HR SALARIES Block</v>
          </cell>
          <cell r="C1319">
            <v>540001</v>
          </cell>
          <cell r="D1319" t="str">
            <v>CORPORATE OPEX SALARIES</v>
          </cell>
          <cell r="E1319">
            <v>415004</v>
          </cell>
          <cell r="F1319">
            <v>4150</v>
          </cell>
          <cell r="G1319" t="str">
            <v>G&amp;A</v>
          </cell>
          <cell r="H1319" t="str">
            <v>BASE JV</v>
          </cell>
          <cell r="I1319" t="str">
            <v>HR</v>
          </cell>
          <cell r="J1319" t="str">
            <v>HR</v>
          </cell>
          <cell r="M1319" t="str">
            <v>CHIGBO ENENMO</v>
          </cell>
          <cell r="N1319" t="str">
            <v>HR - SALARIES</v>
          </cell>
          <cell r="O1319" t="str">
            <v>AJILIMA- ISAAC, HAWA</v>
          </cell>
          <cell r="P1319" t="str">
            <v>TARI.AKHIBI@SHELL.COM</v>
          </cell>
          <cell r="Q1319" t="str">
            <v>OPEX</v>
          </cell>
          <cell r="R1319" t="str">
            <v>OPEX</v>
          </cell>
          <cell r="S1319" t="str">
            <v>SALARIES</v>
          </cell>
          <cell r="T1319" t="str">
            <v>N/A</v>
          </cell>
          <cell r="AB1319">
            <v>0</v>
          </cell>
          <cell r="AC1319">
            <v>0</v>
          </cell>
          <cell r="AD1319">
            <v>0</v>
          </cell>
        </row>
        <row r="1320">
          <cell r="A1320" t="str">
            <v>C.NG.PCW.DN.16.001.9401</v>
          </cell>
          <cell r="B1320" t="str">
            <v>ISENI 1  LOCATION PREPARATION</v>
          </cell>
          <cell r="C1320" t="str">
            <v>C.NG.PCW.DN.16.001.9401</v>
          </cell>
          <cell r="D1320" t="str">
            <v>ISENI 1  LOCATION PREPARATION</v>
          </cell>
          <cell r="E1320">
            <v>13101</v>
          </cell>
          <cell r="F1320">
            <v>131</v>
          </cell>
          <cell r="G1320" t="str">
            <v>GAS</v>
          </cell>
          <cell r="H1320" t="str">
            <v>DOMGAS/IPP</v>
          </cell>
          <cell r="I1320" t="str">
            <v>P&amp;T</v>
          </cell>
          <cell r="J1320" t="str">
            <v>WELLS</v>
          </cell>
          <cell r="K1320" t="str">
            <v>GM Wells Ops SPDC</v>
          </cell>
          <cell r="L1320" t="str">
            <v>Well Operations Manager, Land/ D&amp;R/BOM</v>
          </cell>
          <cell r="M1320" t="str">
            <v>MOJEED OKUNADE</v>
          </cell>
          <cell r="N1320" t="str">
            <v>WELLS</v>
          </cell>
          <cell r="O1320" t="str">
            <v>AUDU-USMAN, ISAAC</v>
          </cell>
          <cell r="P1320" t="str">
            <v>B.ORABUEZE@SHELL.COM</v>
          </cell>
          <cell r="Q1320" t="str">
            <v>CAPEX</v>
          </cell>
          <cell r="R1320" t="str">
            <v>CAPEX</v>
          </cell>
          <cell r="V1320" t="str">
            <v>D_ISEN_WS2_G32</v>
          </cell>
          <cell r="AB1320">
            <v>824110000</v>
          </cell>
          <cell r="AC1320">
            <v>859000</v>
          </cell>
          <cell r="AD1320">
            <v>3561000</v>
          </cell>
        </row>
        <row r="1321">
          <cell r="A1321" t="str">
            <v>C.NG.PCW.DN.16.001.9413</v>
          </cell>
          <cell r="B1321" t="str">
            <v>ISENI 1 WORKOVER</v>
          </cell>
          <cell r="C1321" t="str">
            <v>C.NG.PCW.DN.16.001.9413</v>
          </cell>
          <cell r="D1321" t="str">
            <v>ISENI 1 WORKOVER</v>
          </cell>
          <cell r="E1321">
            <v>13105</v>
          </cell>
          <cell r="F1321">
            <v>131</v>
          </cell>
          <cell r="G1321" t="str">
            <v>GAS</v>
          </cell>
          <cell r="H1321" t="str">
            <v>DOMGAS/IPP</v>
          </cell>
          <cell r="I1321" t="str">
            <v>P&amp;T</v>
          </cell>
          <cell r="J1321" t="str">
            <v>WELLS</v>
          </cell>
          <cell r="K1321" t="str">
            <v>GM Wells Ops SPDC</v>
          </cell>
          <cell r="L1321" t="str">
            <v>Well Operations Manager, Land/ D&amp;R/BOM</v>
          </cell>
          <cell r="M1321" t="str">
            <v>MOJEED OKUNADE</v>
          </cell>
          <cell r="N1321" t="str">
            <v>WELLS</v>
          </cell>
          <cell r="O1321" t="str">
            <v>AUDU-USMAN, ISAAC</v>
          </cell>
          <cell r="P1321" t="str">
            <v>FRED.TIMIBITEI@SHELL.COM</v>
          </cell>
          <cell r="Q1321" t="str">
            <v>CAPEX</v>
          </cell>
          <cell r="R1321" t="str">
            <v>CAPEX</v>
          </cell>
          <cell r="V1321" t="str">
            <v>D_ISEN_WS2_G32</v>
          </cell>
          <cell r="AB1321">
            <v>1936457793.0153239</v>
          </cell>
          <cell r="AC1321">
            <v>8598670.3617245387</v>
          </cell>
          <cell r="AD1321">
            <v>14947712.306037076</v>
          </cell>
        </row>
        <row r="1322">
          <cell r="A1322" t="str">
            <v>C.NG.PCW.DN.16.002.9401</v>
          </cell>
          <cell r="B1322" t="str">
            <v>ISENI 2 LOCATION PREPARATION</v>
          </cell>
          <cell r="C1322" t="str">
            <v>C.NG.PCW.DN.16.002.9401</v>
          </cell>
          <cell r="D1322" t="str">
            <v>ISENI 2 LOCATION PREPARATION</v>
          </cell>
          <cell r="E1322">
            <v>13101</v>
          </cell>
          <cell r="F1322">
            <v>131</v>
          </cell>
          <cell r="G1322" t="str">
            <v>GAS</v>
          </cell>
          <cell r="H1322" t="str">
            <v>DOMGAS/IPP</v>
          </cell>
          <cell r="I1322" t="str">
            <v>P&amp;T</v>
          </cell>
          <cell r="J1322" t="str">
            <v>WELLS</v>
          </cell>
          <cell r="K1322" t="str">
            <v>GM Wells Ops SPDC</v>
          </cell>
          <cell r="L1322" t="str">
            <v>Well Operations Manager, Land/ D&amp;R/BOM</v>
          </cell>
          <cell r="M1322" t="str">
            <v>MOJEED OKUNADE</v>
          </cell>
          <cell r="N1322" t="str">
            <v>WELLS</v>
          </cell>
          <cell r="O1322" t="str">
            <v>AUDU-USMAN, ISAAC</v>
          </cell>
          <cell r="P1322" t="str">
            <v>B.ORABUEZE@SHELL.COM</v>
          </cell>
          <cell r="Q1322" t="str">
            <v>CAPEX</v>
          </cell>
          <cell r="R1322" t="str">
            <v>CAPEX</v>
          </cell>
          <cell r="V1322" t="str">
            <v>D_ISEN_WS2_G32</v>
          </cell>
          <cell r="AB1322">
            <v>696843260</v>
          </cell>
          <cell r="AC1322">
            <v>1276268</v>
          </cell>
          <cell r="AD1322">
            <v>3561000</v>
          </cell>
        </row>
        <row r="1323">
          <cell r="A1323" t="str">
            <v>C.NG.PCW.DN.16.002.9413</v>
          </cell>
          <cell r="B1323" t="str">
            <v>ISENI 2 WORKOVER</v>
          </cell>
          <cell r="C1323" t="str">
            <v>C.NG.PCW.DN.16.002.9413</v>
          </cell>
          <cell r="D1323" t="str">
            <v>ISENI 2 WORKOVER</v>
          </cell>
          <cell r="E1323">
            <v>13105</v>
          </cell>
          <cell r="F1323">
            <v>131</v>
          </cell>
          <cell r="G1323" t="str">
            <v>GAS</v>
          </cell>
          <cell r="H1323" t="str">
            <v>DOMGAS/IPP</v>
          </cell>
          <cell r="I1323" t="str">
            <v>P&amp;T</v>
          </cell>
          <cell r="J1323" t="str">
            <v>WELLS</v>
          </cell>
          <cell r="K1323" t="str">
            <v>GM Wells Ops SPDC</v>
          </cell>
          <cell r="L1323" t="str">
            <v>Well Operations Manager, Land/ D&amp;R/BOM</v>
          </cell>
          <cell r="M1323" t="str">
            <v>MOJEED OKUNADE</v>
          </cell>
          <cell r="N1323" t="str">
            <v>WELLS</v>
          </cell>
          <cell r="O1323" t="str">
            <v>AUDU-USMAN, ISAAC</v>
          </cell>
          <cell r="P1323" t="str">
            <v>FRED.TIMIBITEI@SHELL.COM</v>
          </cell>
          <cell r="Q1323" t="str">
            <v>CAPEX</v>
          </cell>
          <cell r="R1323" t="str">
            <v>CAPEX</v>
          </cell>
          <cell r="V1323" t="str">
            <v>D_ISEN_WS2_G32</v>
          </cell>
          <cell r="AB1323">
            <v>1390718183.0085375</v>
          </cell>
          <cell r="AC1323">
            <v>6248281.1751044793</v>
          </cell>
          <cell r="AD1323">
            <v>10808012.922673455</v>
          </cell>
        </row>
        <row r="1324">
          <cell r="A1324" t="str">
            <v>C.NG.PCW.DN.16.004.9401</v>
          </cell>
          <cell r="B1324" t="str">
            <v>ISENI 4 LOCATION PREPARATION</v>
          </cell>
          <cell r="C1324" t="str">
            <v>C.NG.PCW.DN.16.004.9401</v>
          </cell>
          <cell r="D1324" t="str">
            <v>ISENI 4 LOCATION PREPARATION</v>
          </cell>
          <cell r="E1324">
            <v>13101</v>
          </cell>
          <cell r="F1324">
            <v>131</v>
          </cell>
          <cell r="G1324" t="str">
            <v>GAS</v>
          </cell>
          <cell r="H1324" t="str">
            <v>DOMGAS/IPP</v>
          </cell>
          <cell r="I1324" t="str">
            <v>P&amp;T</v>
          </cell>
          <cell r="J1324" t="str">
            <v>WELLS</v>
          </cell>
          <cell r="K1324" t="str">
            <v>GM Wells Ops SPDC</v>
          </cell>
          <cell r="L1324" t="str">
            <v>Well Operations Manager, Land/ D&amp;R/BOM</v>
          </cell>
          <cell r="M1324" t="str">
            <v>MOJEED OKUNADE</v>
          </cell>
          <cell r="N1324" t="str">
            <v>WELLS</v>
          </cell>
          <cell r="O1324" t="str">
            <v>AUDU-USMAN, ISAAC</v>
          </cell>
          <cell r="P1324" t="str">
            <v>B.ORABUEZE@SHELL.COM</v>
          </cell>
          <cell r="Q1324" t="str">
            <v>CAPEX</v>
          </cell>
          <cell r="R1324" t="str">
            <v>CAPEX</v>
          </cell>
          <cell r="V1324" t="str">
            <v>D_ISEN_WS2_G32</v>
          </cell>
          <cell r="AB1324">
            <v>694599375</v>
          </cell>
          <cell r="AC1324">
            <v>1283625</v>
          </cell>
          <cell r="AD1324">
            <v>3561000</v>
          </cell>
        </row>
        <row r="1325">
          <cell r="A1325" t="str">
            <v>C.NG.PCW.DN.16.004.9413</v>
          </cell>
          <cell r="B1325" t="str">
            <v>ISENI 4 WORKOVER</v>
          </cell>
          <cell r="C1325" t="str">
            <v>C.NG.PCW.DN.16.004.9413</v>
          </cell>
          <cell r="D1325" t="str">
            <v>ISENI 4 WORKOVER</v>
          </cell>
          <cell r="E1325">
            <v>13105</v>
          </cell>
          <cell r="F1325">
            <v>131</v>
          </cell>
          <cell r="G1325" t="str">
            <v>GAS</v>
          </cell>
          <cell r="H1325" t="str">
            <v>DOMGAS/IPP</v>
          </cell>
          <cell r="I1325" t="str">
            <v>P&amp;T</v>
          </cell>
          <cell r="J1325" t="str">
            <v>WELLS</v>
          </cell>
          <cell r="K1325" t="str">
            <v>GM Wells Ops SPDC</v>
          </cell>
          <cell r="L1325" t="str">
            <v>Well Operations Manager, Land/ D&amp;R/BOM</v>
          </cell>
          <cell r="M1325" t="str">
            <v>MOJEED OKUNADE</v>
          </cell>
          <cell r="N1325" t="str">
            <v>WELLS</v>
          </cell>
          <cell r="O1325" t="str">
            <v>AUDU-USMAN, ISAAC</v>
          </cell>
          <cell r="P1325" t="str">
            <v>FRED.TIMIBITEI@SHELL.COM</v>
          </cell>
          <cell r="Q1325" t="str">
            <v>CAPEX</v>
          </cell>
          <cell r="R1325" t="str">
            <v>CAPEX</v>
          </cell>
          <cell r="V1325" t="str">
            <v>D_ISEN_WS2_G32</v>
          </cell>
          <cell r="AB1325">
            <v>2636181263.6918545</v>
          </cell>
          <cell r="AC1325">
            <v>12539900.9089566</v>
          </cell>
          <cell r="AD1325">
            <v>21183118.166962683</v>
          </cell>
        </row>
        <row r="1326">
          <cell r="A1326" t="str">
            <v>C.NG.PCW.DN.18.001.9401</v>
          </cell>
          <cell r="B1326" t="str">
            <v>ISENI APPR  LOCATION PREPARATION</v>
          </cell>
          <cell r="C1326" t="str">
            <v xml:space="preserve">New_ISENI APPR </v>
          </cell>
          <cell r="D1326" t="str">
            <v>ISENI APPR  LOCATION PREPARATION</v>
          </cell>
          <cell r="E1326">
            <v>13101</v>
          </cell>
          <cell r="F1326">
            <v>131</v>
          </cell>
          <cell r="G1326" t="str">
            <v>GAS</v>
          </cell>
          <cell r="H1326" t="str">
            <v>DOMGAS/IPP</v>
          </cell>
          <cell r="I1326" t="str">
            <v>P&amp;T</v>
          </cell>
          <cell r="J1326" t="str">
            <v>WELLS</v>
          </cell>
          <cell r="K1326" t="str">
            <v>GM Wells Ops SPDC</v>
          </cell>
          <cell r="L1326" t="str">
            <v>Well Operations Manager, Land/ D&amp;R/BOM</v>
          </cell>
          <cell r="M1326" t="str">
            <v>MOJEED OKUNADE</v>
          </cell>
          <cell r="N1326" t="str">
            <v>WELLS</v>
          </cell>
          <cell r="O1326" t="str">
            <v>AUDU-USMAN, ISAAC</v>
          </cell>
          <cell r="P1326" t="str">
            <v>B.ORABUEZE@SHELL.COM</v>
          </cell>
          <cell r="Q1326" t="str">
            <v>CAPEX</v>
          </cell>
          <cell r="R1326" t="str">
            <v>CAPEX</v>
          </cell>
          <cell r="V1326" t="str">
            <v>C_ISEN_WS2_G31</v>
          </cell>
          <cell r="AB1326">
            <v>824110000</v>
          </cell>
          <cell r="AC1326">
            <v>859000</v>
          </cell>
          <cell r="AD1326">
            <v>3561000</v>
          </cell>
        </row>
        <row r="1327">
          <cell r="A1327" t="str">
            <v>C.NG.PCW.DN.18.001.9410</v>
          </cell>
          <cell r="B1327" t="str">
            <v>ISENI APPR  DRILLING</v>
          </cell>
          <cell r="C1327" t="str">
            <v>New_ISENI APPR  DRILLING_9410</v>
          </cell>
          <cell r="D1327" t="str">
            <v>ISENI APPR  DRILLING</v>
          </cell>
          <cell r="E1327">
            <v>13102</v>
          </cell>
          <cell r="F1327">
            <v>131</v>
          </cell>
          <cell r="G1327" t="str">
            <v>GAS</v>
          </cell>
          <cell r="H1327" t="str">
            <v>DOMGAS/IPP</v>
          </cell>
          <cell r="I1327" t="str">
            <v>P&amp;T</v>
          </cell>
          <cell r="J1327" t="str">
            <v>WELLS</v>
          </cell>
          <cell r="K1327" t="str">
            <v>GM Wells Ops SPDC</v>
          </cell>
          <cell r="L1327" t="str">
            <v>Well Operations Manager, Land/ D&amp;R/BOM</v>
          </cell>
          <cell r="M1327" t="str">
            <v>MOJEED OKUNADE</v>
          </cell>
          <cell r="N1327" t="str">
            <v>WELLS</v>
          </cell>
          <cell r="O1327" t="str">
            <v>AUDU-USMAN, ISAAC</v>
          </cell>
          <cell r="P1327" t="str">
            <v>FRED.TIMIBITEI@SHELL.COM</v>
          </cell>
          <cell r="Q1327" t="str">
            <v>CAPEX</v>
          </cell>
          <cell r="R1327" t="str">
            <v>CAPEX</v>
          </cell>
          <cell r="V1327" t="str">
            <v>C_ISEN_WS2_G31</v>
          </cell>
          <cell r="AB1327">
            <v>2807773365.5440626</v>
          </cell>
          <cell r="AC1327">
            <v>13808721.469888832</v>
          </cell>
          <cell r="AD1327">
            <v>23014535.783148054</v>
          </cell>
        </row>
        <row r="1328">
          <cell r="A1328" t="str">
            <v>C.NG.PCW.IC.03.705</v>
          </cell>
          <cell r="B1328" t="str">
            <v>TUNU LOG. BASE</v>
          </cell>
          <cell r="C1328" t="str">
            <v>C.NG.PCW.IC.03.705</v>
          </cell>
          <cell r="D1328" t="str">
            <v>SPDC WEST FIELD LOGISTICS BASES</v>
          </cell>
          <cell r="E1328">
            <v>14101</v>
          </cell>
          <cell r="F1328">
            <v>141</v>
          </cell>
          <cell r="G1328" t="str">
            <v>OF-CIVIL</v>
          </cell>
          <cell r="H1328" t="str">
            <v>DOMGAS/IPP</v>
          </cell>
          <cell r="I1328" t="str">
            <v>P&amp;T</v>
          </cell>
          <cell r="J1328" t="str">
            <v>GM Nigeria, Operated</v>
          </cell>
          <cell r="K1328" t="str">
            <v>GM Nigeria, Operated</v>
          </cell>
          <cell r="L1328" t="str">
            <v>Project Manager, DOMGAS &amp; FYIP</v>
          </cell>
          <cell r="M1328" t="str">
            <v>MOJEED OKUNADE</v>
          </cell>
          <cell r="N1328" t="str">
            <v>MAJOR PROJECTS</v>
          </cell>
          <cell r="O1328" t="str">
            <v>AJALA, OLUFEMI</v>
          </cell>
          <cell r="P1328" t="str">
            <v>GBOLAHAN.BALOGUN@SHELL.COM</v>
          </cell>
          <cell r="Q1328" t="str">
            <v>CAPEX</v>
          </cell>
          <cell r="R1328" t="str">
            <v>CAPEX</v>
          </cell>
          <cell r="S1328" t="str">
            <v>NON SAL</v>
          </cell>
          <cell r="T1328" t="str">
            <v>N/A</v>
          </cell>
          <cell r="U1328" t="str">
            <v>N/A</v>
          </cell>
          <cell r="V1328" t="str">
            <v>C_TUNU FLB</v>
          </cell>
          <cell r="AB1328">
            <v>1944375000</v>
          </cell>
          <cell r="AC1328">
            <v>19125000</v>
          </cell>
          <cell r="AD1328">
            <v>25500000</v>
          </cell>
        </row>
        <row r="1329">
          <cell r="A1329" t="str">
            <v>C.NG.PCW.IC.15.003</v>
          </cell>
          <cell r="B1329" t="str">
            <v>REHABILIATION OF ESCRAVOS FIELD MAIN ACCESS</v>
          </cell>
          <cell r="C1329" t="str">
            <v>C.NG.PCW.IC.15.003</v>
          </cell>
          <cell r="D1329" t="str">
            <v>REHABILIATION OF ESCRAVOS FIELD MAIN</v>
          </cell>
          <cell r="E1329">
            <v>13207</v>
          </cell>
          <cell r="F1329">
            <v>132</v>
          </cell>
          <cell r="G1329" t="str">
            <v>OF-CIVIL</v>
          </cell>
          <cell r="H1329" t="str">
            <v>BASE JV</v>
          </cell>
          <cell r="I1329" t="str">
            <v>P&amp;T</v>
          </cell>
          <cell r="J1329" t="str">
            <v>GM Nigeria, Operated</v>
          </cell>
          <cell r="K1329" t="str">
            <v>GM Nigeria, Operated</v>
          </cell>
          <cell r="L1329" t="str">
            <v xml:space="preserve">Project Manager, Matrix, Major Pipelines, H Block &amp; Corp Civil </v>
          </cell>
          <cell r="M1329" t="str">
            <v>MOJEED OKUNADE</v>
          </cell>
          <cell r="N1329" t="str">
            <v>MAJOR PROJECTS</v>
          </cell>
          <cell r="O1329" t="str">
            <v>EBEM, MARCEL</v>
          </cell>
          <cell r="P1329" t="str">
            <v>PRIYE.ORUBIDE@SHELL.COM</v>
          </cell>
          <cell r="Q1329" t="str">
            <v>CAPEX</v>
          </cell>
          <cell r="R1329" t="str">
            <v>CAPEX</v>
          </cell>
          <cell r="S1329" t="str">
            <v>NON SAL</v>
          </cell>
          <cell r="T1329" t="str">
            <v>N/A</v>
          </cell>
          <cell r="U1329" t="str">
            <v>N/A</v>
          </cell>
          <cell r="V1329" t="str">
            <v>C_NOGI_WNG_Z17</v>
          </cell>
          <cell r="AB1329">
            <v>91500000</v>
          </cell>
          <cell r="AC1329">
            <v>900000</v>
          </cell>
          <cell r="AD1329">
            <v>1200000</v>
          </cell>
        </row>
        <row r="1330">
          <cell r="A1330" t="str">
            <v>C.NG.POE.OR.14.008</v>
          </cell>
          <cell r="B1330" t="str">
            <v>LAB, FIELD TESTING AND MEASURING EQUIPMENT</v>
          </cell>
          <cell r="C1330" t="str">
            <v>C.NG.POE.OR.14.008</v>
          </cell>
          <cell r="D1330" t="str">
            <v>CHEMISTRY LABORATORY UPGRADE</v>
          </cell>
          <cell r="E1330">
            <v>13204</v>
          </cell>
          <cell r="F1330">
            <v>132</v>
          </cell>
          <cell r="G1330" t="str">
            <v>OF-E&amp;M</v>
          </cell>
          <cell r="H1330" t="str">
            <v>BASE JV</v>
          </cell>
          <cell r="I1330" t="str">
            <v>PRODUCTION</v>
          </cell>
          <cell r="J1330" t="str">
            <v>PRODUCTION</v>
          </cell>
          <cell r="K1330" t="str">
            <v>Production Services Manager</v>
          </cell>
          <cell r="L1330" t="str">
            <v>Hd Prodn Chemistry &amp; Discipline Lead</v>
          </cell>
          <cell r="M1330" t="str">
            <v>IRETI OMOTOSO</v>
          </cell>
          <cell r="N1330" t="str">
            <v>PRODUCTION</v>
          </cell>
          <cell r="O1330" t="str">
            <v>ADEPOJU, OPEYEMI</v>
          </cell>
          <cell r="P1330" t="str">
            <v>MICHAEL.OSUAGWU@SHELL.COM</v>
          </cell>
          <cell r="Q1330" t="str">
            <v>CAPEX</v>
          </cell>
          <cell r="R1330" t="str">
            <v>CAPEX</v>
          </cell>
          <cell r="V1330" t="str">
            <v>C_FLDX_CWW_U06</v>
          </cell>
          <cell r="AB1330">
            <v>8326195</v>
          </cell>
          <cell r="AC1330">
            <v>62701</v>
          </cell>
          <cell r="AD1330">
            <v>90000</v>
          </cell>
        </row>
        <row r="1331">
          <cell r="A1331" t="str">
            <v>C.NG.POE.OR.18.001</v>
          </cell>
          <cell r="B1331" t="str">
            <v>ROCI programme &amp; Facilities Upgrade</v>
          </cell>
          <cell r="C1331" t="str">
            <v>C.NG.POE.OR.18.001</v>
          </cell>
          <cell r="D1331" t="str">
            <v>ROCI programme &amp; Facilities Upgrade</v>
          </cell>
          <cell r="E1331">
            <v>13203</v>
          </cell>
          <cell r="F1331">
            <v>132</v>
          </cell>
          <cell r="G1331" t="str">
            <v>OF-E&amp;M</v>
          </cell>
          <cell r="H1331" t="str">
            <v>BASE JV</v>
          </cell>
          <cell r="I1331" t="str">
            <v>P&amp;T</v>
          </cell>
          <cell r="J1331" t="str">
            <v>GM Nigeria, Operated</v>
          </cell>
          <cell r="K1331" t="str">
            <v>GM Nigeria, Operated</v>
          </cell>
          <cell r="L1331" t="str">
            <v xml:space="preserve">Project Manager, Matrix, Major Pipelines, H Block &amp; Corp Civil </v>
          </cell>
          <cell r="M1331" t="str">
            <v>MOJEED OKUNADE</v>
          </cell>
          <cell r="N1331" t="str">
            <v>MAJOR PROJECTS</v>
          </cell>
          <cell r="O1331" t="str">
            <v>EBEM, MARCEL</v>
          </cell>
          <cell r="P1331" t="str">
            <v>UCHENNA.ORAKA@SHELL.COM</v>
          </cell>
          <cell r="Q1331" t="str">
            <v>CAPEX</v>
          </cell>
          <cell r="R1331" t="str">
            <v>CAPEX</v>
          </cell>
          <cell r="S1331" t="str">
            <v>NON SAL</v>
          </cell>
          <cell r="T1331" t="str">
            <v>N/A</v>
          </cell>
          <cell r="U1331" t="str">
            <v>N/A</v>
          </cell>
          <cell r="V1331" t="str">
            <v>C_FLDX_CWE_U14</v>
          </cell>
          <cell r="AB1331">
            <v>190625000</v>
          </cell>
          <cell r="AC1331">
            <v>1875000</v>
          </cell>
          <cell r="AD1331">
            <v>2500000</v>
          </cell>
        </row>
        <row r="1332">
          <cell r="A1332" t="str">
            <v>C.NG.POE.OR.18.002</v>
          </cell>
          <cell r="B1332" t="str">
            <v>CAO facilities Instrumentations</v>
          </cell>
          <cell r="C1332" t="str">
            <v>C.NG.POE.OR.18.002</v>
          </cell>
          <cell r="D1332" t="str">
            <v>CAO facilities Instrumentations</v>
          </cell>
          <cell r="E1332">
            <v>13203</v>
          </cell>
          <cell r="F1332">
            <v>132</v>
          </cell>
          <cell r="G1332" t="str">
            <v>OF-E&amp;M</v>
          </cell>
          <cell r="H1332" t="str">
            <v>BASE JV</v>
          </cell>
          <cell r="I1332" t="str">
            <v>P&amp;T</v>
          </cell>
          <cell r="J1332" t="str">
            <v>GM Nigeria, Operated</v>
          </cell>
          <cell r="K1332" t="str">
            <v>GM Nigeria, Operated</v>
          </cell>
          <cell r="L1332" t="str">
            <v xml:space="preserve">Project Manager, Matrix, Major Pipelines, H Block &amp; Corp Civil </v>
          </cell>
          <cell r="M1332" t="str">
            <v>MOJEED OKUNADE</v>
          </cell>
          <cell r="N1332" t="str">
            <v>MAJOR PROJECTS</v>
          </cell>
          <cell r="O1332" t="str">
            <v>EBEM, MARCEL</v>
          </cell>
          <cell r="P1332" t="str">
            <v>UCHENNA.ORAKA@SHELL.COM</v>
          </cell>
          <cell r="Q1332" t="str">
            <v>CAPEX</v>
          </cell>
          <cell r="R1332" t="str">
            <v>CAPEX</v>
          </cell>
          <cell r="S1332" t="str">
            <v>NON SAL</v>
          </cell>
          <cell r="T1332" t="str">
            <v>N/A</v>
          </cell>
          <cell r="U1332" t="str">
            <v>N/A</v>
          </cell>
          <cell r="V1332" t="str">
            <v>C_FLDX_CWE_U17</v>
          </cell>
          <cell r="AB1332">
            <v>236375000</v>
          </cell>
          <cell r="AC1332">
            <v>2325000</v>
          </cell>
          <cell r="AD1332">
            <v>3100000</v>
          </cell>
        </row>
        <row r="1333">
          <cell r="A1333" t="str">
            <v>C.NG.PPE.DP.17.002</v>
          </cell>
          <cell r="B1333" t="str">
            <v>PIPELINE MANIFOLD UPGRADE -EAST</v>
          </cell>
          <cell r="C1333" t="str">
            <v>C.NG.PPE.DP.13.002</v>
          </cell>
          <cell r="D1333" t="str">
            <v>PIPELINE MANIFOLD UPGRADE -EAST (PIPELINES, FLOWLINES &amp; RISERS - OIL (LAND, SWAMP, AND SHALLOW WATERS))</v>
          </cell>
          <cell r="E1333">
            <v>13210</v>
          </cell>
          <cell r="F1333">
            <v>132</v>
          </cell>
          <cell r="G1333" t="str">
            <v>OF-E&amp;M</v>
          </cell>
          <cell r="H1333" t="str">
            <v>BASE JV</v>
          </cell>
          <cell r="I1333" t="str">
            <v>PRODUCTION</v>
          </cell>
          <cell r="J1333" t="str">
            <v>PRODUCTION</v>
          </cell>
          <cell r="K1333" t="str">
            <v>Pipeline Asset Manager</v>
          </cell>
          <cell r="L1333" t="str">
            <v xml:space="preserve">	Head, Pipeline Operations &amp; Maintenance Mgt.                             </v>
          </cell>
          <cell r="M1333" t="str">
            <v>IRETI OMOTOSO</v>
          </cell>
          <cell r="N1333" t="str">
            <v>PRODUCTION</v>
          </cell>
          <cell r="O1333" t="str">
            <v>AGUEGBOH, OBIORA</v>
          </cell>
          <cell r="P1333" t="str">
            <v>EWORITSE.SANIYO@SHELL.COM</v>
          </cell>
          <cell r="Q1333" t="str">
            <v>CAPEX</v>
          </cell>
          <cell r="R1333" t="str">
            <v>CAPEX</v>
          </cell>
          <cell r="V1333" t="str">
            <v>C_OGIS_EPP_F02</v>
          </cell>
          <cell r="AB1333">
            <v>48800000</v>
          </cell>
          <cell r="AC1333">
            <v>640000</v>
          </cell>
          <cell r="AD1333">
            <v>800000</v>
          </cell>
        </row>
        <row r="1334">
          <cell r="A1334" t="str">
            <v>C.NG.PPE.DP.17.003</v>
          </cell>
          <cell r="B1334" t="str">
            <v>PIPELINES CATHODIC PROTECTION SYSTEM-EAST</v>
          </cell>
          <cell r="C1334" t="str">
            <v>C.NG.PPE.DP.13.003</v>
          </cell>
          <cell r="D1334" t="str">
            <v>PIPELINES CATHODIC PROTECTION SYSTEM-EAST</v>
          </cell>
          <cell r="E1334">
            <v>412002</v>
          </cell>
          <cell r="F1334">
            <v>4120</v>
          </cell>
          <cell r="G1334" t="str">
            <v>OF-MTCE</v>
          </cell>
          <cell r="H1334" t="str">
            <v>BASE JV</v>
          </cell>
          <cell r="I1334" t="str">
            <v>PRODUCTION</v>
          </cell>
          <cell r="J1334" t="str">
            <v>PRODUCTION</v>
          </cell>
          <cell r="K1334" t="str">
            <v>Pipeline Asset Manager</v>
          </cell>
          <cell r="L1334" t="str">
            <v xml:space="preserve">	Head, Pipeline Operations &amp; Maintenance Mgt.                             </v>
          </cell>
          <cell r="M1334" t="str">
            <v>IRETI OMOTOSO</v>
          </cell>
          <cell r="N1334" t="str">
            <v>PRODUCTION</v>
          </cell>
          <cell r="O1334" t="str">
            <v>AGUEGBOH, OBIORA</v>
          </cell>
          <cell r="P1334" t="str">
            <v>ADEBOYE.SOBAYO@SHELL.COM</v>
          </cell>
          <cell r="Q1334" t="str">
            <v>CAPEX</v>
          </cell>
          <cell r="R1334" t="str">
            <v>CAPEX</v>
          </cell>
          <cell r="V1334" t="str">
            <v>C_OGIS_EPP_F01</v>
          </cell>
          <cell r="AB1334">
            <v>46360000</v>
          </cell>
          <cell r="AC1334">
            <v>228000</v>
          </cell>
          <cell r="AD1334">
            <v>380000</v>
          </cell>
        </row>
        <row r="1335">
          <cell r="A1335" t="str">
            <v>C.NG.PPE.DP.17.005</v>
          </cell>
          <cell r="B1335" t="str">
            <v>PROCUREMENT &amp; REPLACEMENT OF DEFECTIVE VALVES ON OIL NETWORKS-EAST</v>
          </cell>
          <cell r="C1335" t="str">
            <v>C.NG.PPE.DP.13.005</v>
          </cell>
          <cell r="D1335" t="str">
            <v>PROCUREMENT &amp; REPLACEMENT OF DEFECTIVE VALVES ON OIL AND GAS NETWORKS-EAST</v>
          </cell>
          <cell r="E1335">
            <v>13204</v>
          </cell>
          <cell r="F1335">
            <v>132</v>
          </cell>
          <cell r="G1335" t="str">
            <v>OF-E&amp;M</v>
          </cell>
          <cell r="H1335" t="str">
            <v>BASE JV</v>
          </cell>
          <cell r="I1335" t="str">
            <v>PRODUCTION</v>
          </cell>
          <cell r="J1335" t="str">
            <v>PRODUCTION</v>
          </cell>
          <cell r="K1335" t="str">
            <v>Pipeline Asset Manager</v>
          </cell>
          <cell r="L1335" t="str">
            <v xml:space="preserve">	Head, Pipeline Operations &amp; Maintenance Mgt.                             </v>
          </cell>
          <cell r="M1335" t="str">
            <v>IRETI OMOTOSO</v>
          </cell>
          <cell r="N1335" t="str">
            <v>PRODUCTION</v>
          </cell>
          <cell r="O1335" t="str">
            <v>AGUEGBOH, OBIORA</v>
          </cell>
          <cell r="P1335" t="str">
            <v>EWORITSE.SANIYO@SHELL.COM</v>
          </cell>
          <cell r="Q1335" t="str">
            <v>CAPEX</v>
          </cell>
          <cell r="R1335" t="str">
            <v>CAPEX</v>
          </cell>
          <cell r="V1335" t="str">
            <v>C_OGIS_EPP_F06</v>
          </cell>
          <cell r="AB1335">
            <v>75945000</v>
          </cell>
          <cell r="AC1335">
            <v>581000</v>
          </cell>
          <cell r="AD1335">
            <v>830000</v>
          </cell>
        </row>
        <row r="1336">
          <cell r="A1336" t="str">
            <v>C.NG.PPE.DP.17.008</v>
          </cell>
          <cell r="B1336" t="str">
            <v xml:space="preserve">GAS PIPELINES AND MANIFOLD UPGRADE- EAST </v>
          </cell>
          <cell r="C1336" t="str">
            <v>C.NG.PPE.DP.13.008</v>
          </cell>
          <cell r="D1336" t="str">
            <v xml:space="preserve">GAS PIPELINES UPGRADE- EAST </v>
          </cell>
          <cell r="E1336">
            <v>13310</v>
          </cell>
          <cell r="F1336">
            <v>133</v>
          </cell>
          <cell r="G1336" t="str">
            <v>GAS</v>
          </cell>
          <cell r="H1336" t="str">
            <v>BASE JV</v>
          </cell>
          <cell r="I1336" t="str">
            <v>PRODUCTION</v>
          </cell>
          <cell r="J1336" t="str">
            <v>PRODUCTION</v>
          </cell>
          <cell r="K1336" t="str">
            <v>Pipeline Asset Manager</v>
          </cell>
          <cell r="L1336" t="str">
            <v xml:space="preserve">	Head, Pipeline Operations &amp; Maintenance Mgt.                             </v>
          </cell>
          <cell r="M1336" t="str">
            <v>IRETI OMOTOSO</v>
          </cell>
          <cell r="N1336" t="str">
            <v>PRODUCTION</v>
          </cell>
          <cell r="O1336" t="str">
            <v>AGUEGBOH, OBIORA</v>
          </cell>
          <cell r="P1336" t="str">
            <v>EWORITSE.SANIYO@SHELL.COM</v>
          </cell>
          <cell r="Q1336" t="str">
            <v>CAPEX</v>
          </cell>
          <cell r="R1336" t="str">
            <v>CAPEX</v>
          </cell>
          <cell r="V1336" t="str">
            <v>C_OGIS_EPP_F03</v>
          </cell>
          <cell r="AB1336">
            <v>402600000</v>
          </cell>
          <cell r="AC1336">
            <v>3080000</v>
          </cell>
          <cell r="AD1336">
            <v>4400000</v>
          </cell>
        </row>
        <row r="1337">
          <cell r="A1337" t="str">
            <v>C.NG.PPE.NP.17.001</v>
          </cell>
          <cell r="B1337" t="str">
            <v>PIPELINES SECURITY IMPROVEMENT-EAST</v>
          </cell>
          <cell r="C1337" t="str">
            <v>C.NG.PPE.NP.13.001</v>
          </cell>
          <cell r="D1337" t="str">
            <v>PIPELINES SECURITY IMPROVEMENT-EAST</v>
          </cell>
          <cell r="E1337">
            <v>13210</v>
          </cell>
          <cell r="F1337">
            <v>132</v>
          </cell>
          <cell r="G1337" t="str">
            <v>OF-CIVIL</v>
          </cell>
          <cell r="H1337" t="str">
            <v>BASE JV</v>
          </cell>
          <cell r="I1337" t="str">
            <v>PRODUCTION</v>
          </cell>
          <cell r="J1337" t="str">
            <v>PRODUCTION</v>
          </cell>
          <cell r="K1337" t="str">
            <v>Pipeline Asset Manager</v>
          </cell>
          <cell r="L1337" t="str">
            <v xml:space="preserve">	Head, Pipeline Operations &amp; Maintenance Mgt.                             </v>
          </cell>
          <cell r="M1337" t="str">
            <v>IRETI OMOTOSO</v>
          </cell>
          <cell r="N1337" t="str">
            <v>PRODUCTION</v>
          </cell>
          <cell r="O1337" t="str">
            <v>AGUEGBOH, OBIORA</v>
          </cell>
          <cell r="P1337" t="str">
            <v>CYPRIANA.WILKEY@SHELL.COM</v>
          </cell>
          <cell r="Q1337" t="str">
            <v>CAPEX</v>
          </cell>
          <cell r="R1337" t="str">
            <v>CAPEX</v>
          </cell>
          <cell r="V1337" t="str">
            <v>C_OGIS_EPP_F05</v>
          </cell>
          <cell r="AB1337">
            <v>36935500</v>
          </cell>
          <cell r="AC1337">
            <v>8900</v>
          </cell>
          <cell r="AD1337">
            <v>130000</v>
          </cell>
        </row>
        <row r="1338">
          <cell r="A1338" t="str">
            <v>C.NG.PPE.OR.17.011</v>
          </cell>
          <cell r="B1338" t="str">
            <v>PROCUREMENT OF OIL SPILL RESPONSE EQUIPMENT-EAST</v>
          </cell>
          <cell r="C1338" t="str">
            <v>C.NG.PPE.OR.13.011</v>
          </cell>
          <cell r="D1338" t="str">
            <v>PROCUREMENT OF OIL SPILL RESPONSE EQUIPMENT-EAST</v>
          </cell>
          <cell r="E1338">
            <v>13401</v>
          </cell>
          <cell r="F1338">
            <v>134</v>
          </cell>
          <cell r="G1338" t="str">
            <v>HSE</v>
          </cell>
          <cell r="H1338" t="str">
            <v>BASE JV</v>
          </cell>
          <cell r="I1338" t="str">
            <v>PRODUCTION</v>
          </cell>
          <cell r="J1338" t="str">
            <v>PRODUCTION</v>
          </cell>
          <cell r="K1338" t="str">
            <v>Pipeline Asset Manager</v>
          </cell>
          <cell r="L1338" t="str">
            <v xml:space="preserve">	Head, Pipeline Operations &amp; Maintenance Mgt.                             </v>
          </cell>
          <cell r="M1338" t="str">
            <v>IRETI OMOTOSO</v>
          </cell>
          <cell r="N1338" t="str">
            <v>PRODUCTION</v>
          </cell>
          <cell r="O1338" t="str">
            <v>AGUEGBOH, OBIORA</v>
          </cell>
          <cell r="P1338" t="str">
            <v>DAMIAN-PAUL.AGUIYI@SHELL.COM</v>
          </cell>
          <cell r="Q1338" t="str">
            <v>CAPEX</v>
          </cell>
          <cell r="R1338" t="str">
            <v>CAPEX</v>
          </cell>
          <cell r="V1338" t="str">
            <v>C_OGIS_EPP_F04</v>
          </cell>
          <cell r="AB1338">
            <v>121928156.94500001</v>
          </cell>
          <cell r="AC1338">
            <v>235.55099999999999</v>
          </cell>
          <cell r="AD1338">
            <v>400000</v>
          </cell>
        </row>
        <row r="1339">
          <cell r="A1339" t="str">
            <v>C.NG.PPW.DP.17.002</v>
          </cell>
          <cell r="B1339" t="str">
            <v>PIPELINE MANIFOLD UPGRADE-WEST</v>
          </cell>
          <cell r="C1339" t="str">
            <v>C.NG.PPW.DP.13.002</v>
          </cell>
          <cell r="D1339" t="str">
            <v>PIPELINE MANIFOLD UPGRADE-WEST</v>
          </cell>
          <cell r="E1339">
            <v>13210</v>
          </cell>
          <cell r="F1339">
            <v>132</v>
          </cell>
          <cell r="G1339" t="str">
            <v>OF-E&amp;M</v>
          </cell>
          <cell r="H1339" t="str">
            <v>BASE JV</v>
          </cell>
          <cell r="I1339" t="str">
            <v>PRODUCTION</v>
          </cell>
          <cell r="J1339" t="str">
            <v>PRODUCTION</v>
          </cell>
          <cell r="K1339" t="str">
            <v>Pipeline Asset Manager</v>
          </cell>
          <cell r="L1339" t="str">
            <v xml:space="preserve">	Head, Pipeline Operations &amp; Maintenance Mgt.                             </v>
          </cell>
          <cell r="M1339" t="str">
            <v>IRETI OMOTOSO</v>
          </cell>
          <cell r="N1339" t="str">
            <v>PRODUCTION</v>
          </cell>
          <cell r="O1339" t="str">
            <v>AGUEGBOH, OBIORA</v>
          </cell>
          <cell r="P1339" t="str">
            <v>SANNI.MOHAMMED@SHELL.COM</v>
          </cell>
          <cell r="Q1339" t="str">
            <v>CAPEX</v>
          </cell>
          <cell r="R1339" t="str">
            <v>CAPEX</v>
          </cell>
          <cell r="V1339" t="str">
            <v>C_OGIS_WPP_A02</v>
          </cell>
          <cell r="AB1339">
            <v>29280000</v>
          </cell>
          <cell r="AC1339">
            <v>384000</v>
          </cell>
          <cell r="AD1339">
            <v>480000</v>
          </cell>
        </row>
        <row r="1340">
          <cell r="A1340" t="str">
            <v>C.NG.PPW.DP.17.003</v>
          </cell>
          <cell r="B1340" t="str">
            <v>CATHODIC PROTECTION SYSTEM MAINTENANCE/ UPGRADES - WEST:</v>
          </cell>
          <cell r="C1340" t="str">
            <v>C.NG.PPW.DP.13.003</v>
          </cell>
          <cell r="D1340" t="str">
            <v>CATHODIC PROTECTION SYSTEM MAINTENANCE/ UPGRADES - WEST:</v>
          </cell>
          <cell r="E1340">
            <v>413001</v>
          </cell>
          <cell r="F1340">
            <v>4130</v>
          </cell>
          <cell r="G1340" t="str">
            <v>OF-MTCE</v>
          </cell>
          <cell r="H1340" t="str">
            <v>BASE JV</v>
          </cell>
          <cell r="I1340" t="str">
            <v>PRODUCTION</v>
          </cell>
          <cell r="J1340" t="str">
            <v>PRODUCTION</v>
          </cell>
          <cell r="K1340" t="str">
            <v>Pipeline Asset Manager</v>
          </cell>
          <cell r="L1340" t="str">
            <v xml:space="preserve">	Head, Pipeline Operations &amp; Maintenance Mgt.                             </v>
          </cell>
          <cell r="M1340" t="str">
            <v>IRETI OMOTOSO</v>
          </cell>
          <cell r="N1340" t="str">
            <v>PRODUCTION</v>
          </cell>
          <cell r="O1340" t="str">
            <v>AGUEGBOH, OBIORA</v>
          </cell>
          <cell r="P1340" t="str">
            <v>ADEBOYE.SOBAYO@SHELL.COM</v>
          </cell>
          <cell r="Q1340" t="str">
            <v>CAPEX</v>
          </cell>
          <cell r="R1340" t="str">
            <v>CAPEX</v>
          </cell>
          <cell r="V1340" t="str">
            <v>C_OGIS_WPP_A01</v>
          </cell>
          <cell r="AB1340">
            <v>25620000</v>
          </cell>
          <cell r="AC1340">
            <v>126000</v>
          </cell>
          <cell r="AD1340">
            <v>210000</v>
          </cell>
        </row>
        <row r="1341">
          <cell r="A1341" t="str">
            <v>C.NG.PPW.DP.17.008</v>
          </cell>
          <cell r="B1341" t="str">
            <v>GAS PIPELINE AND MANIFOLD UPGRADE</v>
          </cell>
          <cell r="C1341" t="str">
            <v>C.NG.PPW.DP.13.008</v>
          </cell>
          <cell r="D1341" t="str">
            <v>GAS PIPELINE AND MANIFOLD UPGRADE</v>
          </cell>
          <cell r="E1341">
            <v>13310</v>
          </cell>
          <cell r="F1341">
            <v>133</v>
          </cell>
          <cell r="G1341" t="str">
            <v>GAS</v>
          </cell>
          <cell r="H1341" t="str">
            <v>BASE JV</v>
          </cell>
          <cell r="I1341" t="str">
            <v>PRODUCTION</v>
          </cell>
          <cell r="J1341" t="str">
            <v>PRODUCTION</v>
          </cell>
          <cell r="K1341" t="str">
            <v>Pipeline Asset Manager</v>
          </cell>
          <cell r="L1341" t="str">
            <v xml:space="preserve">	Head, Pipeline Operations &amp; Maintenance Mgt.                             </v>
          </cell>
          <cell r="M1341" t="str">
            <v>IRETI OMOTOSO</v>
          </cell>
          <cell r="N1341" t="str">
            <v>PRODUCTION</v>
          </cell>
          <cell r="O1341" t="str">
            <v>AGUEGBOH, OBIORA</v>
          </cell>
          <cell r="P1341" t="str">
            <v>SANNI.MOHAMMED@SHELL.COM</v>
          </cell>
          <cell r="Q1341" t="str">
            <v>CAPEX</v>
          </cell>
          <cell r="R1341" t="str">
            <v>CAPEX</v>
          </cell>
          <cell r="V1341" t="str">
            <v>C_OGIS_PPW_A07</v>
          </cell>
          <cell r="AB1341">
            <v>4880000</v>
          </cell>
          <cell r="AC1341">
            <v>64000</v>
          </cell>
          <cell r="AD1341">
            <v>80000</v>
          </cell>
        </row>
        <row r="1342">
          <cell r="A1342" t="str">
            <v>C.NG.PPW.NP.17.001</v>
          </cell>
          <cell r="B1342" t="str">
            <v>PIPELINES SECURITY IMPROVEMENT-WEST</v>
          </cell>
          <cell r="C1342" t="str">
            <v>C.NG.PPW.NP.13.001</v>
          </cell>
          <cell r="D1342" t="str">
            <v xml:space="preserve">PIPELINES SECURITY IMPROVEMENT-WEST </v>
          </cell>
          <cell r="E1342">
            <v>13210</v>
          </cell>
          <cell r="F1342">
            <v>132</v>
          </cell>
          <cell r="G1342" t="str">
            <v>OF-E&amp;M</v>
          </cell>
          <cell r="H1342" t="str">
            <v>BASE JV</v>
          </cell>
          <cell r="I1342" t="str">
            <v>PRODUCTION</v>
          </cell>
          <cell r="J1342" t="str">
            <v>PRODUCTION</v>
          </cell>
          <cell r="K1342" t="str">
            <v>Pipeline Asset Manager</v>
          </cell>
          <cell r="L1342" t="str">
            <v xml:space="preserve">	Head, Pipeline Operations &amp; Maintenance Mgt.                             </v>
          </cell>
          <cell r="M1342" t="str">
            <v>IRETI OMOTOSO</v>
          </cell>
          <cell r="N1342" t="str">
            <v>PRODUCTION</v>
          </cell>
          <cell r="O1342" t="str">
            <v>AGUEGBOH, OBIORA</v>
          </cell>
          <cell r="P1342" t="str">
            <v>CYPRIANA.WILKEY@SHELL.COM</v>
          </cell>
          <cell r="Q1342" t="str">
            <v>CAPEX</v>
          </cell>
          <cell r="R1342" t="str">
            <v>CAPEX</v>
          </cell>
          <cell r="V1342" t="str">
            <v>C_OGIS_WPP_A03</v>
          </cell>
          <cell r="AB1342">
            <v>46085500</v>
          </cell>
          <cell r="AC1342">
            <v>8900</v>
          </cell>
          <cell r="AD1342">
            <v>160000</v>
          </cell>
        </row>
        <row r="1343">
          <cell r="A1343" t="str">
            <v>C.NG.PPW.OR.17.006</v>
          </cell>
          <cell r="B1343" t="str">
            <v>PROCURMENT OF OIL SPILL RESPONSE EQUIPMENT - WEST</v>
          </cell>
          <cell r="C1343" t="str">
            <v>C.NG.PPW.OR.13.006</v>
          </cell>
          <cell r="D1343" t="str">
            <v>PROCURMENT OF OIL SPILL RESPONSE EQUIPMENT - WEST</v>
          </cell>
          <cell r="E1343">
            <v>13401</v>
          </cell>
          <cell r="F1343">
            <v>134</v>
          </cell>
          <cell r="G1343" t="str">
            <v>HSE</v>
          </cell>
          <cell r="H1343" t="str">
            <v>BASE JV</v>
          </cell>
          <cell r="I1343" t="str">
            <v>PRODUCTION</v>
          </cell>
          <cell r="J1343" t="str">
            <v>PRODUCTION</v>
          </cell>
          <cell r="K1343" t="str">
            <v>Pipeline Asset Manager</v>
          </cell>
          <cell r="L1343" t="str">
            <v xml:space="preserve">	Head, Pipeline Operations &amp; Maintenance Mgt.                             </v>
          </cell>
          <cell r="M1343" t="str">
            <v>IRETI OMOTOSO</v>
          </cell>
          <cell r="N1343" t="str">
            <v>PRODUCTION</v>
          </cell>
          <cell r="O1343" t="str">
            <v>AGUEGBOH, OBIORA</v>
          </cell>
          <cell r="P1343" t="str">
            <v>DAMIAN-PAUL.AGUIYI@SHELL.COM</v>
          </cell>
          <cell r="Q1343" t="str">
            <v>CAPEX</v>
          </cell>
          <cell r="R1343" t="str">
            <v>CAPEX</v>
          </cell>
          <cell r="V1343" t="str">
            <v>C_OGIS_WPP_A05</v>
          </cell>
          <cell r="AB1343">
            <v>40125633.164999999</v>
          </cell>
          <cell r="AC1343">
            <v>188440.54699999999</v>
          </cell>
          <cell r="AD1343">
            <v>320000</v>
          </cell>
        </row>
        <row r="1344">
          <cell r="A1344" t="str">
            <v>C.NG.PSE.OR.17.011</v>
          </cell>
          <cell r="B1344" t="str">
            <v>PURCHASE OF FIRE VEHICLES</v>
          </cell>
          <cell r="C1344" t="str">
            <v>C.NG.PSE.OR.17.011</v>
          </cell>
          <cell r="D1344" t="str">
            <v>PURCHASE OF FIRE VEHICLES</v>
          </cell>
          <cell r="E1344">
            <v>13405</v>
          </cell>
          <cell r="F1344">
            <v>134</v>
          </cell>
          <cell r="G1344" t="str">
            <v>PMM</v>
          </cell>
          <cell r="H1344" t="str">
            <v>BASE JV</v>
          </cell>
          <cell r="I1344" t="str">
            <v>SAFETY &amp; ENVIRONMENT</v>
          </cell>
          <cell r="J1344" t="str">
            <v>SECURITY</v>
          </cell>
          <cell r="K1344" t="str">
            <v>General Manager, Safety &amp; Environment</v>
          </cell>
          <cell r="L1344" t="str">
            <v>Manager, Coporate Emergency Response</v>
          </cell>
          <cell r="M1344" t="str">
            <v>CHIGBO ENENMO</v>
          </cell>
          <cell r="N1344" t="str">
            <v>HSE</v>
          </cell>
          <cell r="O1344" t="str">
            <v>OLOWOLAGBA, SUNKANMI</v>
          </cell>
          <cell r="P1344" t="str">
            <v>ANTHONY.YARHERE@SHELL.COM</v>
          </cell>
          <cell r="Q1344" t="str">
            <v>CAPEX</v>
          </cell>
          <cell r="R1344" t="str">
            <v>CAPEX</v>
          </cell>
          <cell r="V1344" t="str">
            <v>C_NOGI_HSE_Z02</v>
          </cell>
          <cell r="AB1344">
            <v>121237500</v>
          </cell>
          <cell r="AC1344">
            <v>1192500</v>
          </cell>
          <cell r="AD1344">
            <v>1590000</v>
          </cell>
        </row>
        <row r="1345">
          <cell r="A1345" t="str">
            <v>C.NG.PSE.OR.18.051</v>
          </cell>
          <cell r="B1345" t="str">
            <v>STRUCTURAL UPGRADE OF WORKSHOP EAST</v>
          </cell>
          <cell r="C1345" t="str">
            <v>C.NG.PSE.OR.18.051</v>
          </cell>
          <cell r="D1345" t="str">
            <v>STRUCTURAL UPGRADE OF WORKSHOP EAST</v>
          </cell>
          <cell r="E1345">
            <v>14001</v>
          </cell>
          <cell r="F1345">
            <v>140</v>
          </cell>
          <cell r="G1345" t="str">
            <v>OF-CIVIL</v>
          </cell>
          <cell r="H1345" t="str">
            <v>BASE JV</v>
          </cell>
          <cell r="I1345" t="str">
            <v>PRODUCTION</v>
          </cell>
          <cell r="J1345" t="str">
            <v>PRODUCTION</v>
          </cell>
          <cell r="K1345" t="str">
            <v>Production Services Manager</v>
          </cell>
          <cell r="L1345" t="str">
            <v>Mgr, Turnaround &amp; Maintenance Execution</v>
          </cell>
          <cell r="M1345" t="str">
            <v>IRETI OMOTOSO</v>
          </cell>
          <cell r="N1345" t="str">
            <v>PRODUCTION</v>
          </cell>
          <cell r="O1345" t="str">
            <v>OLALEYE, OLAYEMI</v>
          </cell>
          <cell r="P1345" t="str">
            <v>ABIODUN.BAKARE@SHELL.COM</v>
          </cell>
          <cell r="Q1345" t="str">
            <v>CAPEX</v>
          </cell>
          <cell r="R1345" t="str">
            <v>CAPEX</v>
          </cell>
          <cell r="V1345" t="str">
            <v>C_OGIS_COR_A11</v>
          </cell>
          <cell r="AB1345">
            <v>146400000</v>
          </cell>
          <cell r="AC1345">
            <v>320000</v>
          </cell>
          <cell r="AD1345">
            <v>800000</v>
          </cell>
        </row>
        <row r="1346">
          <cell r="A1346" t="str">
            <v>C.NG.PSW.OR.18.002</v>
          </cell>
          <cell r="B1346" t="str">
            <v xml:space="preserve">WORKSHOP (WEST) CIVIL UPGRADE </v>
          </cell>
          <cell r="C1346" t="str">
            <v>C.NG.PSW.OR.18.002</v>
          </cell>
          <cell r="D1346" t="str">
            <v xml:space="preserve">WORKSHOP (WEST) CIVIL UPGRADE </v>
          </cell>
          <cell r="E1346">
            <v>13203</v>
          </cell>
          <cell r="F1346">
            <v>132</v>
          </cell>
          <cell r="G1346" t="str">
            <v>OF-E&amp;M</v>
          </cell>
          <cell r="H1346" t="str">
            <v>BASE JV</v>
          </cell>
          <cell r="I1346" t="str">
            <v>PRODUCTION</v>
          </cell>
          <cell r="J1346" t="str">
            <v>PRODUCTION</v>
          </cell>
          <cell r="K1346" t="str">
            <v>Production Services Manager</v>
          </cell>
          <cell r="L1346" t="str">
            <v>Mgr, Turnaround &amp; Maintenance Execution</v>
          </cell>
          <cell r="M1346" t="str">
            <v>IRETI OMOTOSO</v>
          </cell>
          <cell r="N1346" t="str">
            <v>PRODUCTION</v>
          </cell>
          <cell r="O1346" t="str">
            <v>Olaleye, Olayemi</v>
          </cell>
          <cell r="P1346" t="str">
            <v>ABIODUN.BAKARE@SHELL.COM</v>
          </cell>
          <cell r="Q1346" t="str">
            <v>CAPEX</v>
          </cell>
          <cell r="R1346" t="str">
            <v>CAPEX</v>
          </cell>
          <cell r="V1346" t="str">
            <v>C_OGIS_COR_A14</v>
          </cell>
          <cell r="AB1346">
            <v>51240000</v>
          </cell>
          <cell r="AC1346">
            <v>42000</v>
          </cell>
          <cell r="AD1346">
            <v>210000</v>
          </cell>
        </row>
        <row r="1347">
          <cell r="A1347" t="str">
            <v>C.NG.PTE.DF.17.007</v>
          </cell>
          <cell r="B1347" t="str">
            <v>SWAMP FLOW STATION EXTRA ORDINARY MAINTAINANCE - BONNY</v>
          </cell>
          <cell r="C1347" t="str">
            <v>C.NG.PTE.DF.17.007</v>
          </cell>
          <cell r="D1347" t="str">
            <v>SWAMP FLOW STATION EXTRA ORDINARY MAINTAINANCE - BONNY</v>
          </cell>
          <cell r="E1347">
            <v>13204</v>
          </cell>
          <cell r="F1347">
            <v>132</v>
          </cell>
          <cell r="G1347" t="str">
            <v>OF-E&amp;M</v>
          </cell>
          <cell r="H1347" t="str">
            <v>BASE JV</v>
          </cell>
          <cell r="I1347" t="str">
            <v>P&amp;T</v>
          </cell>
          <cell r="J1347" t="str">
            <v>GM Nigeria, Operated</v>
          </cell>
          <cell r="K1347" t="str">
            <v>GM Nigeria, Operated</v>
          </cell>
          <cell r="L1347" t="str">
            <v>Manager, Asset Engineering</v>
          </cell>
          <cell r="M1347" t="str">
            <v>MOJEED OKUNADE</v>
          </cell>
          <cell r="N1347" t="str">
            <v>ENGINEERING</v>
          </cell>
          <cell r="O1347" t="str">
            <v>EBEM, MARCEL</v>
          </cell>
          <cell r="P1347" t="str">
            <v>RICHIE.OVUORHO@SHELL.COM</v>
          </cell>
          <cell r="Q1347" t="str">
            <v>CAPEX</v>
          </cell>
          <cell r="R1347" t="str">
            <v>CAPEX</v>
          </cell>
          <cell r="V1347" t="str">
            <v>C_BONN_PTE_Z15</v>
          </cell>
          <cell r="AB1347">
            <v>38125000</v>
          </cell>
          <cell r="AC1347">
            <v>375000</v>
          </cell>
          <cell r="AD1347">
            <v>500000</v>
          </cell>
        </row>
        <row r="1348">
          <cell r="A1348" t="str">
            <v>REDUNDANCY COST</v>
          </cell>
          <cell r="B1348" t="str">
            <v>REDUNDANCY COST</v>
          </cell>
          <cell r="C1348">
            <v>540001</v>
          </cell>
          <cell r="D1348" t="str">
            <v>CORPORATE OPEX SALARIES</v>
          </cell>
          <cell r="E1348">
            <v>415004</v>
          </cell>
          <cell r="F1348">
            <v>4150</v>
          </cell>
          <cell r="G1348" t="str">
            <v>G&amp;A</v>
          </cell>
          <cell r="H1348" t="str">
            <v>BASE JV</v>
          </cell>
          <cell r="I1348" t="str">
            <v>HR</v>
          </cell>
          <cell r="J1348" t="str">
            <v>HR</v>
          </cell>
          <cell r="K1348" t="str">
            <v>HR Manager Nigeria</v>
          </cell>
          <cell r="L1348" t="str">
            <v>Head Teacher</v>
          </cell>
          <cell r="M1348" t="str">
            <v>CHIGBO ENENMO</v>
          </cell>
          <cell r="N1348" t="str">
            <v>HR - SALARIES</v>
          </cell>
          <cell r="O1348" t="str">
            <v>AJILIMA- ISAAC, HAWA</v>
          </cell>
          <cell r="P1348" t="str">
            <v>TARI.AKHIBI@SHELL.COM</v>
          </cell>
          <cell r="Q1348" t="str">
            <v>OPEX</v>
          </cell>
          <cell r="R1348" t="str">
            <v>OPEX</v>
          </cell>
          <cell r="S1348" t="str">
            <v>SALARIES</v>
          </cell>
          <cell r="T1348" t="str">
            <v>N/A</v>
          </cell>
          <cell r="U1348" t="str">
            <v>N/A</v>
          </cell>
          <cell r="V1348" t="str">
            <v>C_OPSE_OIL_Z11</v>
          </cell>
          <cell r="W1348" t="str">
            <v>P236.04 HR</v>
          </cell>
          <cell r="X1348" t="str">
            <v>S7000 Salaries and Wages</v>
          </cell>
          <cell r="Y1348" t="str">
            <v>A2340 Overhead</v>
          </cell>
          <cell r="AB1348">
            <v>0</v>
          </cell>
          <cell r="AC1348">
            <v>0</v>
          </cell>
          <cell r="AD1348">
            <v>0</v>
          </cell>
        </row>
        <row r="1349">
          <cell r="A1349" t="str">
            <v>O.NG.PAE.AGA.FLB.71300</v>
          </cell>
          <cell r="B1349" t="str">
            <v>CATERING/ACCOMM/HSEKEEPING AGBADA 1 AGG</v>
          </cell>
          <cell r="C1349" t="str">
            <v>101276_DGS</v>
          </cell>
          <cell r="D1349" t="str">
            <v>CATERING/ ACCOMMODATION &amp; HOUSEKEEPING IN LAND 1 AREA  EAST GAS</v>
          </cell>
          <cell r="E1349">
            <v>413003</v>
          </cell>
          <cell r="F1349">
            <v>4130</v>
          </cell>
          <cell r="G1349" t="str">
            <v>GAS</v>
          </cell>
          <cell r="H1349" t="str">
            <v>DOMGAS/IPP</v>
          </cell>
          <cell r="I1349" t="str">
            <v>PRODUCTION</v>
          </cell>
          <cell r="J1349" t="str">
            <v>PRODUCTION</v>
          </cell>
          <cell r="K1349" t="str">
            <v>Asset Manager, Land East Hub</v>
          </cell>
          <cell r="L1349" t="str">
            <v>Asset Management Integration Lead</v>
          </cell>
          <cell r="M1349" t="str">
            <v>IRETI OMOTOSO</v>
          </cell>
          <cell r="N1349" t="str">
            <v>PRODUCTION</v>
          </cell>
          <cell r="O1349" t="str">
            <v>ADEDIRAN, ADEWALE</v>
          </cell>
          <cell r="P1349" t="str">
            <v>DENNIS.ONYEBUCHIE@SHELL.COM</v>
          </cell>
          <cell r="Q1349" t="str">
            <v>OPEX</v>
          </cell>
          <cell r="R1349" t="str">
            <v>OPEX</v>
          </cell>
          <cell r="S1349" t="str">
            <v>NON SAL</v>
          </cell>
          <cell r="T1349" t="str">
            <v>N/A</v>
          </cell>
          <cell r="U1349" t="str">
            <v>N/A</v>
          </cell>
          <cell r="V1349" t="str">
            <v>N_AGBD_EL1_N01</v>
          </cell>
          <cell r="W1349" t="str">
            <v>P231 Production Operations - Gas</v>
          </cell>
          <cell r="X1349" t="str">
            <v>S7200 Services</v>
          </cell>
          <cell r="Y1349" t="str">
            <v>A2110 Production Operations</v>
          </cell>
          <cell r="AB1349">
            <v>16280565</v>
          </cell>
          <cell r="AC1349">
            <v>0</v>
          </cell>
          <cell r="AD1349">
            <v>53378.901639344265</v>
          </cell>
        </row>
        <row r="1350">
          <cell r="A1350" t="str">
            <v>C.NG.PTE.DF.18.004</v>
          </cell>
          <cell r="B1350" t="str">
            <v>MECHANICAL UPGRADE IN BONNY TERMINAL</v>
          </cell>
          <cell r="C1350" t="str">
            <v>C.NG.PTE.DF.18.004</v>
          </cell>
          <cell r="D1350" t="str">
            <v>MECHANICAL UPGRADE IN BONNY TERMINAL</v>
          </cell>
          <cell r="E1350">
            <v>13203</v>
          </cell>
          <cell r="F1350">
            <v>132</v>
          </cell>
          <cell r="G1350" t="str">
            <v>OF-E&amp;M</v>
          </cell>
          <cell r="H1350" t="str">
            <v>BASE JV</v>
          </cell>
          <cell r="I1350" t="str">
            <v>PRODUCTION</v>
          </cell>
          <cell r="J1350" t="str">
            <v>PRODUCTION</v>
          </cell>
          <cell r="K1350" t="str">
            <v>Asset Manager, Swamp East Hub</v>
          </cell>
          <cell r="L1350" t="str">
            <v>Bonny Terminal Installation Manager</v>
          </cell>
          <cell r="M1350" t="str">
            <v>IRETI OMOTOSO</v>
          </cell>
          <cell r="N1350" t="str">
            <v>PRODUCTION</v>
          </cell>
          <cell r="O1350" t="str">
            <v>OLALEYE, OLAYEMI</v>
          </cell>
          <cell r="P1350" t="str">
            <v>VICTOR.NKETAH@SHELL.COM</v>
          </cell>
          <cell r="Q1350" t="str">
            <v>CAPEX</v>
          </cell>
          <cell r="R1350" t="str">
            <v>CAPEX</v>
          </cell>
          <cell r="V1350" t="str">
            <v>C_BORT_EST_A01</v>
          </cell>
          <cell r="AB1350">
            <v>178181000</v>
          </cell>
          <cell r="AC1350">
            <v>876300</v>
          </cell>
          <cell r="AD1350">
            <v>1460500</v>
          </cell>
        </row>
        <row r="1351">
          <cell r="A1351" t="str">
            <v>C.NG.PTE.DF.18.005</v>
          </cell>
          <cell r="B1351" t="str">
            <v>INSTRUMENT/METERING UPGRADE IN BONNY TERMINAL</v>
          </cell>
          <cell r="C1351" t="str">
            <v>C.NG.PTE.DF.17.005</v>
          </cell>
          <cell r="D1351" t="str">
            <v>INSTRUMENT/METERING UPGRADE IN BONNY TERMINAL</v>
          </cell>
          <cell r="E1351">
            <v>13204</v>
          </cell>
          <cell r="F1351">
            <v>132</v>
          </cell>
          <cell r="G1351" t="str">
            <v>OF-E&amp;M</v>
          </cell>
          <cell r="H1351" t="str">
            <v>BASE JV</v>
          </cell>
          <cell r="I1351" t="str">
            <v>PRODUCTION</v>
          </cell>
          <cell r="J1351" t="str">
            <v>PRODUCTION</v>
          </cell>
          <cell r="K1351" t="str">
            <v>Asset Manager, Swamp East Hub</v>
          </cell>
          <cell r="L1351" t="str">
            <v>Bonny Terminal Installation Manager</v>
          </cell>
          <cell r="M1351" t="str">
            <v>IRETI OMOTOSO</v>
          </cell>
          <cell r="N1351" t="str">
            <v>PRODUCTION</v>
          </cell>
          <cell r="O1351" t="str">
            <v>OLALEYE, OLAYEMI</v>
          </cell>
          <cell r="P1351" t="str">
            <v>VICTOR.NKETAH@SHELL.COM</v>
          </cell>
          <cell r="Q1351" t="str">
            <v>CAPEX</v>
          </cell>
          <cell r="R1351" t="str">
            <v>CAPEX</v>
          </cell>
          <cell r="V1351" t="str">
            <v>C_BORT_EST_A03</v>
          </cell>
          <cell r="AB1351">
            <v>506300000.00000012</v>
          </cell>
          <cell r="AC1351">
            <v>2490000</v>
          </cell>
          <cell r="AD1351">
            <v>4150000.0000000005</v>
          </cell>
        </row>
        <row r="1352">
          <cell r="A1352" t="str">
            <v>O.NG.PAE.OGC.FLB.71300</v>
          </cell>
          <cell r="B1352" t="str">
            <v>CATERING/ACCOMM/HSEKEEPING OBIGBO NAG</v>
          </cell>
          <cell r="C1352" t="str">
            <v>101276_DGS</v>
          </cell>
          <cell r="D1352" t="str">
            <v>CATERING/ ACCOMMODATION &amp; HOUSEKEEPING IN LAND 1 AREA  EAST GAS</v>
          </cell>
          <cell r="E1352">
            <v>413003</v>
          </cell>
          <cell r="F1352">
            <v>4130</v>
          </cell>
          <cell r="G1352" t="str">
            <v>GAS</v>
          </cell>
          <cell r="H1352" t="str">
            <v>DOMGAS/IPP</v>
          </cell>
          <cell r="I1352" t="str">
            <v>PRODUCTION</v>
          </cell>
          <cell r="J1352" t="str">
            <v>PRODUCTION</v>
          </cell>
          <cell r="K1352" t="str">
            <v>Asset Manager, Land East Hub</v>
          </cell>
          <cell r="L1352" t="str">
            <v>Asset Management Integration Lead</v>
          </cell>
          <cell r="M1352" t="str">
            <v>IRETI OMOTOSO</v>
          </cell>
          <cell r="N1352" t="str">
            <v>PRODUCTION</v>
          </cell>
          <cell r="O1352" t="str">
            <v>ADEDIRAN, ADEWALE</v>
          </cell>
          <cell r="P1352" t="str">
            <v>DENNIS.ONYEBUCHIE@SHELL.COM</v>
          </cell>
          <cell r="Q1352" t="str">
            <v>OPEX</v>
          </cell>
          <cell r="R1352" t="str">
            <v>OPEX</v>
          </cell>
          <cell r="S1352" t="str">
            <v>NON SAL</v>
          </cell>
          <cell r="T1352" t="str">
            <v>N/A</v>
          </cell>
          <cell r="U1352" t="str">
            <v>N/A</v>
          </cell>
          <cell r="V1352" t="str">
            <v>N_OBGN_EL1_G01</v>
          </cell>
          <cell r="W1352" t="str">
            <v>P231 Production Operations - Gas</v>
          </cell>
          <cell r="X1352" t="str">
            <v>S7200 Services</v>
          </cell>
          <cell r="Y1352" t="str">
            <v>A2110 Production Operations</v>
          </cell>
          <cell r="AB1352">
            <v>16392105</v>
          </cell>
          <cell r="AC1352">
            <v>0</v>
          </cell>
          <cell r="AD1352">
            <v>53744.606557377047</v>
          </cell>
        </row>
        <row r="1353">
          <cell r="A1353" t="str">
            <v>C.NG.PTE.IE.18.003</v>
          </cell>
          <cell r="B1353" t="str">
            <v>ELECTRICAL UPGRADE IN BONNY TERMINAL</v>
          </cell>
          <cell r="C1353" t="str">
            <v>C.NG.PTE.IE.17.003</v>
          </cell>
          <cell r="D1353" t="str">
            <v>ELECTRICAL UPGRADE IN BONNY TERMINAL</v>
          </cell>
          <cell r="E1353">
            <v>13203</v>
          </cell>
          <cell r="F1353">
            <v>132</v>
          </cell>
          <cell r="G1353" t="str">
            <v>OF-E&amp;M</v>
          </cell>
          <cell r="H1353" t="str">
            <v>BASE JV</v>
          </cell>
          <cell r="I1353" t="str">
            <v>PRODUCTION</v>
          </cell>
          <cell r="J1353" t="str">
            <v>PRODUCTION</v>
          </cell>
          <cell r="K1353" t="str">
            <v>Asset Manager, Swamp East Hub</v>
          </cell>
          <cell r="L1353" t="str">
            <v>Bonny Terminal Installation Manager</v>
          </cell>
          <cell r="M1353" t="str">
            <v>IRETI OMOTOSO</v>
          </cell>
          <cell r="N1353" t="str">
            <v>PRODUCTION</v>
          </cell>
          <cell r="O1353" t="str">
            <v>OLALEYE, OLAYEMI</v>
          </cell>
          <cell r="P1353" t="str">
            <v>VICTOR.NKETAH@SHELL.COM</v>
          </cell>
          <cell r="Q1353" t="str">
            <v>CAPEX</v>
          </cell>
          <cell r="R1353" t="str">
            <v>CAPEX</v>
          </cell>
          <cell r="V1353" t="str">
            <v>C_BORT_EST_A05</v>
          </cell>
          <cell r="AB1353">
            <v>122000000</v>
          </cell>
          <cell r="AC1353">
            <v>600000</v>
          </cell>
          <cell r="AD1353">
            <v>1000000</v>
          </cell>
        </row>
        <row r="1354">
          <cell r="A1354" t="str">
            <v>C.NG.PTE.IO.10.001</v>
          </cell>
          <cell r="B1354" t="str">
            <v>BONNY TANK REHAB</v>
          </cell>
          <cell r="C1354" t="str">
            <v>C.NG.PTE.IO.10.001</v>
          </cell>
          <cell r="D1354" t="str">
            <v>BONNY TANK REHAB</v>
          </cell>
          <cell r="E1354">
            <v>13901</v>
          </cell>
          <cell r="F1354">
            <v>139</v>
          </cell>
          <cell r="G1354" t="str">
            <v>OF-E&amp;M</v>
          </cell>
          <cell r="H1354" t="str">
            <v>BASE JV</v>
          </cell>
          <cell r="I1354" t="str">
            <v>P&amp;T</v>
          </cell>
          <cell r="J1354" t="str">
            <v>GM Nigeria, Operated</v>
          </cell>
          <cell r="K1354" t="str">
            <v>GM Nigeria, Operated</v>
          </cell>
          <cell r="L1354" t="str">
            <v>Manager, Asset Engineering</v>
          </cell>
          <cell r="M1354" t="str">
            <v>MOJEED OKUNADE</v>
          </cell>
          <cell r="N1354" t="str">
            <v>ENGINEERING</v>
          </cell>
          <cell r="O1354" t="str">
            <v>EBEM, MARCEL</v>
          </cell>
          <cell r="P1354" t="str">
            <v>LATEEF.ORISUNMIBARE@SHELL.COM</v>
          </cell>
          <cell r="Q1354" t="str">
            <v>CAPEX</v>
          </cell>
          <cell r="R1354" t="str">
            <v>CAPEX</v>
          </cell>
          <cell r="V1354" t="str">
            <v>C_BONN_PTE_Z26</v>
          </cell>
          <cell r="AB1354">
            <v>838750000</v>
          </cell>
          <cell r="AC1354">
            <v>8250000</v>
          </cell>
          <cell r="AD1354">
            <v>11000000</v>
          </cell>
        </row>
        <row r="1355">
          <cell r="A1355" t="str">
            <v>C.NG.PTE.IO.13.001</v>
          </cell>
          <cell r="B1355" t="str">
            <v>SPM REVAMP &amp; CHANGEOUT PROJECT - CONSTRUCTION</v>
          </cell>
          <cell r="C1355" t="str">
            <v>C.NG.PTE.IO.13.001</v>
          </cell>
          <cell r="D1355" t="str">
            <v>SPM REVAMP &amp; CHANGEOUT PROJECT</v>
          </cell>
          <cell r="E1355">
            <v>13902</v>
          </cell>
          <cell r="F1355">
            <v>139</v>
          </cell>
          <cell r="G1355" t="str">
            <v>OF-E&amp;M</v>
          </cell>
          <cell r="H1355" t="str">
            <v>BASE JV</v>
          </cell>
          <cell r="I1355" t="str">
            <v>P&amp;T</v>
          </cell>
          <cell r="J1355" t="str">
            <v>GM Nigeria, Operated</v>
          </cell>
          <cell r="K1355" t="str">
            <v>GM Nigeria, Operated</v>
          </cell>
          <cell r="L1355" t="str">
            <v xml:space="preserve">Project Manager, Matrix, Major Pipelines, H Block &amp; Corp Civil </v>
          </cell>
          <cell r="M1355" t="str">
            <v>MOJEED OKUNADE</v>
          </cell>
          <cell r="N1355" t="str">
            <v>MAJOR PROJECTS</v>
          </cell>
          <cell r="O1355" t="str">
            <v>EBEM, MARCEL</v>
          </cell>
          <cell r="P1355" t="str">
            <v>CHARLES.ONYEAGBA@SHELL.COM</v>
          </cell>
          <cell r="Q1355" t="str">
            <v>CAPEX</v>
          </cell>
          <cell r="R1355" t="str">
            <v>CAPEX</v>
          </cell>
          <cell r="S1355" t="str">
            <v>NON SAL</v>
          </cell>
          <cell r="T1355" t="str">
            <v>N/A</v>
          </cell>
          <cell r="U1355" t="str">
            <v>N/A</v>
          </cell>
          <cell r="V1355" t="str">
            <v>C_BGOT_PTE_D07</v>
          </cell>
          <cell r="AB1355">
            <v>610000000</v>
          </cell>
          <cell r="AC1355">
            <v>6000000</v>
          </cell>
          <cell r="AD1355">
            <v>8000000</v>
          </cell>
        </row>
        <row r="1356">
          <cell r="A1356" t="str">
            <v>C.NG.PTE.IO.13.001.AC30</v>
          </cell>
          <cell r="B1356" t="str">
            <v>SPM REVAMP &amp; CHANGEOUT -  PMT</v>
          </cell>
          <cell r="C1356" t="str">
            <v>C.NG.PTE.IO.13.001.AC30</v>
          </cell>
          <cell r="D1356" t="str">
            <v>SPM REVAMP &amp; CHANGEOUT PROJECT</v>
          </cell>
          <cell r="E1356">
            <v>415004</v>
          </cell>
          <cell r="F1356">
            <v>4150</v>
          </cell>
          <cell r="G1356" t="str">
            <v>OF-E&amp;M</v>
          </cell>
          <cell r="H1356" t="str">
            <v>BASE JV</v>
          </cell>
          <cell r="I1356" t="str">
            <v>P&amp;T</v>
          </cell>
          <cell r="J1356" t="str">
            <v>GM Nigeria, Operated</v>
          </cell>
          <cell r="K1356" t="str">
            <v>GM Nigeria, Operated</v>
          </cell>
          <cell r="L1356" t="str">
            <v xml:space="preserve">Project Manager, Matrix, Major Pipelines, H Block &amp; Corp Civil </v>
          </cell>
          <cell r="M1356" t="str">
            <v>MOJEED OKUNADE</v>
          </cell>
          <cell r="N1356" t="str">
            <v>MAJOR PROJECTS</v>
          </cell>
          <cell r="O1356" t="str">
            <v>EBEM, MARCEL</v>
          </cell>
          <cell r="P1356" t="str">
            <v>CHARLES.ONYEAGBA@SHELL.COM</v>
          </cell>
          <cell r="Q1356" t="str">
            <v>CAPEX</v>
          </cell>
          <cell r="R1356" t="str">
            <v>CAPEX</v>
          </cell>
          <cell r="S1356" t="str">
            <v>NON SAL</v>
          </cell>
          <cell r="T1356" t="str">
            <v>N/A</v>
          </cell>
          <cell r="U1356" t="str">
            <v>N/A</v>
          </cell>
          <cell r="V1356" t="str">
            <v>C_BGOT_PTE_D07_PMT</v>
          </cell>
          <cell r="AB1356">
            <v>76250000</v>
          </cell>
          <cell r="AC1356">
            <v>750000</v>
          </cell>
          <cell r="AD1356">
            <v>1000000</v>
          </cell>
        </row>
        <row r="1357">
          <cell r="A1357" t="str">
            <v>C.NG.PTE.NT.17.001</v>
          </cell>
          <cell r="B1357" t="str">
            <v>FACILITIES INTEGRITY/ROADS &amp; CIVIL INFRASTRUCTURE IMPROVEMENT/ UPGRADE AT BOT</v>
          </cell>
          <cell r="C1357" t="str">
            <v>C.NG.PTE.NT.17.001</v>
          </cell>
          <cell r="D1357" t="str">
            <v>FACILITIES INTEGRITY/ROADS &amp; CIVIL INFRASTRUCTURE IMPROVEMENT/ UPGRADE AT BOT</v>
          </cell>
          <cell r="E1357">
            <v>13204</v>
          </cell>
          <cell r="F1357">
            <v>132</v>
          </cell>
          <cell r="G1357" t="str">
            <v>OF-E&amp;M</v>
          </cell>
          <cell r="H1357" t="str">
            <v>BASE JV</v>
          </cell>
          <cell r="I1357" t="str">
            <v>P&amp;T</v>
          </cell>
          <cell r="J1357" t="str">
            <v>GM Nigeria, Operated</v>
          </cell>
          <cell r="K1357" t="str">
            <v>GM Nigeria, Operated</v>
          </cell>
          <cell r="L1357" t="str">
            <v>Manager, Asset Engineering</v>
          </cell>
          <cell r="M1357" t="str">
            <v>MOJEED OKUNADE</v>
          </cell>
          <cell r="N1357" t="str">
            <v>ENGINEERING</v>
          </cell>
          <cell r="O1357" t="str">
            <v>EBEM, MARCEL</v>
          </cell>
          <cell r="P1357" t="str">
            <v>GEORGE.OKUEFUNA@SHELL.COM</v>
          </cell>
          <cell r="Q1357" t="str">
            <v>CAPEX</v>
          </cell>
          <cell r="R1357" t="str">
            <v>CAPEX</v>
          </cell>
          <cell r="V1357" t="str">
            <v>C_BONN_EL2_Z15</v>
          </cell>
          <cell r="AB1357">
            <v>228750000</v>
          </cell>
          <cell r="AC1357">
            <v>2250000</v>
          </cell>
          <cell r="AD1357">
            <v>3000000</v>
          </cell>
        </row>
        <row r="1358">
          <cell r="A1358" t="str">
            <v>C.NG.PTE.NT.17.003</v>
          </cell>
          <cell r="B1358" t="str">
            <v>BNAG DEBOTTLENECKING PROJECT</v>
          </cell>
          <cell r="C1358" t="str">
            <v>C.NG.PTE.NT.17.003</v>
          </cell>
          <cell r="D1358" t="str">
            <v>BNAG DEBOTTLENECKING PROJECT</v>
          </cell>
          <cell r="E1358">
            <v>13304</v>
          </cell>
          <cell r="F1358">
            <v>133</v>
          </cell>
          <cell r="G1358" t="str">
            <v>OF-E&amp;M</v>
          </cell>
          <cell r="H1358" t="str">
            <v>BASE JV</v>
          </cell>
          <cell r="I1358" t="str">
            <v>P&amp;T</v>
          </cell>
          <cell r="J1358" t="str">
            <v>GM Nigeria, Operated</v>
          </cell>
          <cell r="K1358" t="str">
            <v>GM Nigeria, Operated</v>
          </cell>
          <cell r="L1358" t="str">
            <v>Manager, Asset Engineering</v>
          </cell>
          <cell r="M1358" t="str">
            <v>MOJEED OKUNADE</v>
          </cell>
          <cell r="N1358" t="str">
            <v>ENGINEERING</v>
          </cell>
          <cell r="O1358" t="str">
            <v>EBEM, MARCEL</v>
          </cell>
          <cell r="P1358" t="str">
            <v>GEORGE.OKUEFUNA@SHELL.COM</v>
          </cell>
          <cell r="Q1358" t="str">
            <v>CAPEX</v>
          </cell>
          <cell r="R1358" t="str">
            <v>CAPEX</v>
          </cell>
          <cell r="V1358" t="str">
            <v>C_BONN_ES1_F01</v>
          </cell>
          <cell r="AB1358">
            <v>339312500</v>
          </cell>
          <cell r="AC1358">
            <v>3337500</v>
          </cell>
          <cell r="AD1358">
            <v>4450000</v>
          </cell>
        </row>
        <row r="1359">
          <cell r="A1359" t="str">
            <v>C.NG.PTE.NT.18.004</v>
          </cell>
          <cell r="B1359" t="str">
            <v>INSPECTION  &amp; CRUDE OIL STORAGE TANKS &amp; VESSELS UPGRADE IN BONNY TERMINAL</v>
          </cell>
          <cell r="C1359" t="str">
            <v>C.NG.PTE.NT.18.004</v>
          </cell>
          <cell r="D1359" t="str">
            <v>INSPECTION  &amp; CRUDE OIL STORAGE TANKS &amp; VESSELS UPGRADE IN BONNY TERMINAL</v>
          </cell>
          <cell r="E1359">
            <v>13204</v>
          </cell>
          <cell r="F1359">
            <v>132</v>
          </cell>
          <cell r="G1359" t="str">
            <v>OF-E&amp;M</v>
          </cell>
          <cell r="H1359" t="str">
            <v>BASE JV</v>
          </cell>
          <cell r="I1359" t="str">
            <v>PRODUCTION</v>
          </cell>
          <cell r="J1359" t="str">
            <v>PRODUCTION</v>
          </cell>
          <cell r="K1359" t="str">
            <v>Asset Manager, Swamp East Hub</v>
          </cell>
          <cell r="L1359" t="str">
            <v>Bonny Terminal Installation Manager</v>
          </cell>
          <cell r="M1359" t="str">
            <v>IRETI OMOTOSO</v>
          </cell>
          <cell r="N1359" t="str">
            <v>PRODUCTION</v>
          </cell>
          <cell r="O1359" t="str">
            <v>OLALEYE, OLAYEMI</v>
          </cell>
          <cell r="P1359" t="str">
            <v>VICTOR.NKETAH@SHELL.COM</v>
          </cell>
          <cell r="Q1359" t="str">
            <v>CAPEX</v>
          </cell>
          <cell r="R1359" t="str">
            <v>CAPEX</v>
          </cell>
          <cell r="V1359" t="str">
            <v>C_BORT_EST_A02</v>
          </cell>
          <cell r="AB1359">
            <v>46360000</v>
          </cell>
          <cell r="AC1359">
            <v>228000</v>
          </cell>
          <cell r="AD1359">
            <v>380000</v>
          </cell>
        </row>
        <row r="1360">
          <cell r="A1360" t="str">
            <v>C.NG.PTE.NV.18.002</v>
          </cell>
          <cell r="B1360" t="str">
            <v>STATUTORY REPLACEMENT OF MARINE FLOATING HOSES &amp; SUB SEA EXPORT LINES(BONNY )</v>
          </cell>
          <cell r="C1360" t="str">
            <v>C.NG.PTE.NV.18.002</v>
          </cell>
          <cell r="D1360" t="str">
            <v>STATUTORY REPLACEMENT OF MARINE FLOATING HOSES &amp; SUB SEA EXPORT LINES(BONNY )</v>
          </cell>
          <cell r="E1360">
            <v>13902</v>
          </cell>
          <cell r="F1360">
            <v>139</v>
          </cell>
          <cell r="G1360" t="str">
            <v>OF-E&amp;M</v>
          </cell>
          <cell r="H1360" t="str">
            <v>BASE JV</v>
          </cell>
          <cell r="I1360" t="str">
            <v>PRODUCTION</v>
          </cell>
          <cell r="J1360" t="str">
            <v>PRODUCTION</v>
          </cell>
          <cell r="K1360" t="str">
            <v>Asset Manager, Swamp East Hub</v>
          </cell>
          <cell r="L1360" t="str">
            <v>Bonny Terminal Installation Manager</v>
          </cell>
          <cell r="M1360" t="str">
            <v>IRETI OMOTOSO</v>
          </cell>
          <cell r="N1360" t="str">
            <v>PRODUCTION</v>
          </cell>
          <cell r="O1360" t="str">
            <v>OLALEYE, OLAYEMI</v>
          </cell>
          <cell r="P1360" t="str">
            <v>DANIEL.OKOYE@SHELL.COM</v>
          </cell>
          <cell r="Q1360" t="str">
            <v>CAPEX</v>
          </cell>
          <cell r="R1360" t="str">
            <v>CAPEX</v>
          </cell>
          <cell r="V1360" t="str">
            <v>C_OGIS_MAI_A16</v>
          </cell>
          <cell r="AB1360">
            <v>112240000</v>
          </cell>
          <cell r="AC1360">
            <v>552000</v>
          </cell>
          <cell r="AD1360">
            <v>920000</v>
          </cell>
        </row>
        <row r="1361">
          <cell r="A1361" t="str">
            <v>C.NG.PTE.NV.18.052</v>
          </cell>
          <cell r="B1361" t="str">
            <v>UNDERWATER INSPECTION</v>
          </cell>
          <cell r="C1361" t="str">
            <v>C.NG.PTE.NV.18.052</v>
          </cell>
          <cell r="D1361" t="str">
            <v>UNDERWATER INSPECTION</v>
          </cell>
          <cell r="E1361">
            <v>13203</v>
          </cell>
          <cell r="F1361">
            <v>132</v>
          </cell>
          <cell r="G1361" t="str">
            <v>OF-E&amp;M</v>
          </cell>
          <cell r="H1361" t="str">
            <v>BASE JV</v>
          </cell>
          <cell r="I1361" t="str">
            <v>PRODUCTION</v>
          </cell>
          <cell r="J1361" t="str">
            <v>PRODUCTION</v>
          </cell>
          <cell r="K1361" t="str">
            <v>Asset Manager, Swamp East Hub</v>
          </cell>
          <cell r="L1361" t="str">
            <v>Asset Management Integration Lead</v>
          </cell>
          <cell r="M1361" t="str">
            <v>IRETI OMOTOSO</v>
          </cell>
          <cell r="N1361" t="str">
            <v>PRODUCTION</v>
          </cell>
          <cell r="O1361" t="str">
            <v>Olaleye, Olayemi</v>
          </cell>
          <cell r="P1361" t="str">
            <v>KAMAR.LAWAL@SHELL.COM</v>
          </cell>
          <cell r="Q1361" t="str">
            <v>CAPEX</v>
          </cell>
          <cell r="R1361" t="str">
            <v>CAPEX</v>
          </cell>
          <cell r="V1361" t="str">
            <v>C_OGIS_SE1_A20</v>
          </cell>
          <cell r="AB1361">
            <v>57340000</v>
          </cell>
          <cell r="AC1361">
            <v>282000</v>
          </cell>
          <cell r="AD1361">
            <v>470000</v>
          </cell>
        </row>
        <row r="1362">
          <cell r="A1362" t="str">
            <v>C.NG.PTW.DF.15.061</v>
          </cell>
          <cell r="B1362" t="str">
            <v xml:space="preserve">PROCUREMENT/REPLACEMENT OF 5 NOS EXPORT PUMP LUBE OIL COOLERS
</v>
          </cell>
          <cell r="C1362" t="str">
            <v>C.NG.PTW.DF.15.061</v>
          </cell>
          <cell r="D1362" t="str">
            <v xml:space="preserve">PROCUREMENT/REPLACEMENT OF 5 NOS EXPORT PUMP LUBE OIL COOLERS
</v>
          </cell>
          <cell r="E1362">
            <v>13203</v>
          </cell>
          <cell r="F1362">
            <v>132</v>
          </cell>
          <cell r="G1362" t="str">
            <v>OF-E&amp;M</v>
          </cell>
          <cell r="H1362" t="str">
            <v>BASE JV</v>
          </cell>
          <cell r="I1362" t="str">
            <v>PRODUCTION</v>
          </cell>
          <cell r="J1362" t="str">
            <v>PRODUCTION</v>
          </cell>
          <cell r="K1362" t="str">
            <v>Asset Manager, Swamp West Hub</v>
          </cell>
          <cell r="L1362" t="str">
            <v>Asset Management Integration Lead</v>
          </cell>
          <cell r="M1362" t="str">
            <v>IRETI OMOTOSO</v>
          </cell>
          <cell r="N1362" t="str">
            <v>PRODUCTION</v>
          </cell>
          <cell r="O1362" t="str">
            <v>OLALEYE, OLAYEMI</v>
          </cell>
          <cell r="P1362" t="str">
            <v xml:space="preserve">i.nwosu@shell.com / Patrick.Ogun@shell.com </v>
          </cell>
          <cell r="Q1362" t="str">
            <v>CAPEX</v>
          </cell>
          <cell r="R1362" t="str">
            <v>CAPEX</v>
          </cell>
          <cell r="V1362" t="str">
            <v>C_FORT_WST_A14</v>
          </cell>
          <cell r="AB1362">
            <v>7320000</v>
          </cell>
          <cell r="AC1362">
            <v>36000</v>
          </cell>
          <cell r="AD1362">
            <v>60000</v>
          </cell>
        </row>
        <row r="1363">
          <cell r="A1363" t="str">
            <v>C.NG.PTW.DF.18.001</v>
          </cell>
          <cell r="B1363" t="str">
            <v>Facility Integrity Improvement/Upgrade FOT</v>
          </cell>
          <cell r="C1363" t="str">
            <v>C.NG.PTW.DF.18.001</v>
          </cell>
          <cell r="D1363" t="str">
            <v>Facility Integrity Improvement/Upgrade FOT</v>
          </cell>
          <cell r="E1363">
            <v>13210</v>
          </cell>
          <cell r="F1363">
            <v>132</v>
          </cell>
          <cell r="G1363" t="str">
            <v>OF-E&amp;M</v>
          </cell>
          <cell r="H1363" t="str">
            <v>BASE JV</v>
          </cell>
          <cell r="I1363" t="str">
            <v>P&amp;T</v>
          </cell>
          <cell r="J1363" t="str">
            <v>GM Nigeria, Operated</v>
          </cell>
          <cell r="K1363" t="str">
            <v>GM Nigeria, Operated</v>
          </cell>
          <cell r="L1363" t="str">
            <v>Manager, Asset Engineering</v>
          </cell>
          <cell r="M1363" t="str">
            <v>MOJEED OKUNADE</v>
          </cell>
          <cell r="N1363" t="str">
            <v>ENGINEERING</v>
          </cell>
          <cell r="O1363" t="str">
            <v>EBEM, MARCEL</v>
          </cell>
          <cell r="P1363" t="str">
            <v>GEORGE.OKUEFUNA@SHELL.COM</v>
          </cell>
          <cell r="Q1363" t="str">
            <v>CAPEX</v>
          </cell>
          <cell r="R1363" t="str">
            <v>CAPEX</v>
          </cell>
          <cell r="V1363" t="str">
            <v>C_FORC_PTW_Z19</v>
          </cell>
          <cell r="AB1363">
            <v>125812500</v>
          </cell>
          <cell r="AC1363">
            <v>1237500</v>
          </cell>
          <cell r="AD1363">
            <v>1650000</v>
          </cell>
        </row>
        <row r="1364">
          <cell r="A1364" t="str">
            <v>C.NG.PTW.DF.18.006</v>
          </cell>
          <cell r="B1364" t="str">
            <v>REVAMP OF CPI  AND IGF UNITS</v>
          </cell>
          <cell r="C1364" t="str">
            <v>C.NG.PTW.DF.18.006</v>
          </cell>
          <cell r="D1364" t="str">
            <v>REVAMP OF CPI  AND IGF UNITS</v>
          </cell>
          <cell r="E1364">
            <v>13903</v>
          </cell>
          <cell r="F1364">
            <v>139</v>
          </cell>
          <cell r="G1364" t="str">
            <v>OF-E&amp;M</v>
          </cell>
          <cell r="H1364" t="str">
            <v>BASE JV</v>
          </cell>
          <cell r="I1364" t="str">
            <v>PRODUCTION</v>
          </cell>
          <cell r="J1364" t="str">
            <v>PRODUCTION</v>
          </cell>
          <cell r="K1364" t="str">
            <v>Asset Manager, Swamp West Hub</v>
          </cell>
          <cell r="L1364" t="str">
            <v>Asset Management Integration Lead</v>
          </cell>
          <cell r="M1364" t="str">
            <v>IRETI OMOTOSO</v>
          </cell>
          <cell r="N1364" t="str">
            <v>PRODUCTION</v>
          </cell>
          <cell r="O1364" t="str">
            <v>Olaleye, Olayemi</v>
          </cell>
          <cell r="P1364" t="str">
            <v>COLLINS.IYOLOMA@SHELL.COM</v>
          </cell>
          <cell r="Q1364" t="str">
            <v>CAPEX</v>
          </cell>
          <cell r="R1364" t="str">
            <v>CAPEX</v>
          </cell>
          <cell r="V1364" t="str">
            <v>C_FORT_WST_A16</v>
          </cell>
          <cell r="AB1364">
            <v>61000000</v>
          </cell>
          <cell r="AC1364">
            <v>300000</v>
          </cell>
          <cell r="AD1364">
            <v>500000</v>
          </cell>
        </row>
        <row r="1365">
          <cell r="A1365" t="str">
            <v>C.NG.PTW.DF.18.010</v>
          </cell>
          <cell r="B1365" t="str">
            <v>FOT CRUDE OIL PUMPS OVERHAUL</v>
          </cell>
          <cell r="C1365" t="str">
            <v>C.NG.PBW.DF.18.010</v>
          </cell>
          <cell r="D1365" t="str">
            <v>WEST SWAMP-1 CRUDE OIL PUMPS OVERHAUL</v>
          </cell>
          <cell r="E1365">
            <v>13203</v>
          </cell>
          <cell r="F1365">
            <v>132</v>
          </cell>
          <cell r="G1365" t="str">
            <v>OF-E&amp;M</v>
          </cell>
          <cell r="H1365" t="str">
            <v>BASE JV</v>
          </cell>
          <cell r="I1365" t="str">
            <v>PRODUCTION</v>
          </cell>
          <cell r="J1365" t="str">
            <v>PRODUCTION</v>
          </cell>
          <cell r="K1365" t="str">
            <v>Asset Manager, Swamp West Hub</v>
          </cell>
          <cell r="L1365" t="str">
            <v>Forcados Terminal Installation Manager</v>
          </cell>
          <cell r="M1365" t="str">
            <v>IRETI OMOTOSO</v>
          </cell>
          <cell r="N1365" t="str">
            <v>PRODUCTION</v>
          </cell>
          <cell r="O1365" t="str">
            <v>OLALEYE, OLAYEMI</v>
          </cell>
          <cell r="P1365" t="str">
            <v xml:space="preserve">i.nwosu@shell.com / Patrick.Ogun@shell.com </v>
          </cell>
          <cell r="Q1365" t="str">
            <v>CAPEX</v>
          </cell>
          <cell r="R1365" t="str">
            <v>CAPEX</v>
          </cell>
          <cell r="V1365" t="str">
            <v>C_FORT_WST_A08</v>
          </cell>
          <cell r="AB1365">
            <v>41114000</v>
          </cell>
          <cell r="AC1365">
            <v>202200</v>
          </cell>
          <cell r="AD1365">
            <v>337000</v>
          </cell>
        </row>
        <row r="1366">
          <cell r="A1366" t="str">
            <v>C.NG.PTW.DF.18.013</v>
          </cell>
          <cell r="B1366" t="str">
            <v>UPGRADE OF SEWAGE TREATMENT FACILITIES AT FOT</v>
          </cell>
          <cell r="C1366" t="str">
            <v>C.NG.PBW.DF.18.013</v>
          </cell>
          <cell r="D1366" t="str">
            <v>UPGRADE OF SEWAGE TREATMENT FACILITIES AT FOT</v>
          </cell>
          <cell r="E1366">
            <v>13203</v>
          </cell>
          <cell r="F1366">
            <v>132</v>
          </cell>
          <cell r="G1366" t="str">
            <v>OF-E&amp;M</v>
          </cell>
          <cell r="H1366" t="str">
            <v>BASE JV</v>
          </cell>
          <cell r="I1366" t="str">
            <v>PRODUCTION</v>
          </cell>
          <cell r="J1366" t="str">
            <v>PRODUCTION</v>
          </cell>
          <cell r="K1366" t="str">
            <v>Asset Manager, Swamp West Hub</v>
          </cell>
          <cell r="L1366" t="str">
            <v>Forcados Terminal Installation Manager</v>
          </cell>
          <cell r="M1366" t="str">
            <v>IRETI OMOTOSO</v>
          </cell>
          <cell r="N1366" t="str">
            <v>PRODUCTION</v>
          </cell>
          <cell r="O1366" t="str">
            <v>OLALEYE, OLAYEMI</v>
          </cell>
          <cell r="P1366" t="str">
            <v xml:space="preserve">i.nwosu@shell.com / Patrick.Ogun@shell.com </v>
          </cell>
          <cell r="Q1366" t="str">
            <v>CAPEX</v>
          </cell>
          <cell r="R1366" t="str">
            <v>CAPEX</v>
          </cell>
          <cell r="V1366" t="str">
            <v>C_FORT_WST_A08</v>
          </cell>
          <cell r="AB1366">
            <v>61427000</v>
          </cell>
          <cell r="AC1366">
            <v>302100</v>
          </cell>
          <cell r="AD1366">
            <v>503500</v>
          </cell>
        </row>
        <row r="1367">
          <cell r="A1367" t="str">
            <v>C.NG.PTW.DF.18.014</v>
          </cell>
          <cell r="B1367" t="str">
            <v>UPGRADE OF FOT LABORATORY</v>
          </cell>
          <cell r="C1367" t="str">
            <v>C.NG.PBW.DF.18.014</v>
          </cell>
          <cell r="D1367" t="str">
            <v>UPGRADE OF FOT LABORATORY</v>
          </cell>
          <cell r="E1367">
            <v>13203</v>
          </cell>
          <cell r="F1367">
            <v>132</v>
          </cell>
          <cell r="G1367" t="str">
            <v>OF-E&amp;M</v>
          </cell>
          <cell r="H1367" t="str">
            <v>BASE JV</v>
          </cell>
          <cell r="I1367" t="str">
            <v>PRODUCTION</v>
          </cell>
          <cell r="J1367" t="str">
            <v>PRODUCTION</v>
          </cell>
          <cell r="K1367" t="str">
            <v>Asset Manager, Swamp West Hub</v>
          </cell>
          <cell r="L1367" t="str">
            <v>Forcados Terminal Installation Manager</v>
          </cell>
          <cell r="M1367" t="str">
            <v>IRETI OMOTOSO</v>
          </cell>
          <cell r="N1367" t="str">
            <v>PRODUCTION</v>
          </cell>
          <cell r="O1367" t="str">
            <v>OLALEYE, OLAYEMI</v>
          </cell>
          <cell r="P1367" t="str">
            <v xml:space="preserve">i.nwosu@shell.com / Patrick.Ogun@shell.com </v>
          </cell>
          <cell r="Q1367" t="str">
            <v>CAPEX</v>
          </cell>
          <cell r="R1367" t="str">
            <v>CAPEX</v>
          </cell>
          <cell r="V1367" t="str">
            <v>C_FORT_WST_A08</v>
          </cell>
          <cell r="AB1367">
            <v>11590000</v>
          </cell>
          <cell r="AC1367">
            <v>57000</v>
          </cell>
          <cell r="AD1367">
            <v>95000</v>
          </cell>
        </row>
        <row r="1368">
          <cell r="A1368" t="str">
            <v>C.NG.PTW.DF.18.062</v>
          </cell>
          <cell r="B1368" t="str">
            <v>SOLAR TURBINE  UPGRADE</v>
          </cell>
          <cell r="C1368" t="str">
            <v>C.NG.PTW.DF.18.062</v>
          </cell>
          <cell r="D1368" t="str">
            <v>SOLAR TURBINE  UPGRADE</v>
          </cell>
          <cell r="E1368">
            <v>13203</v>
          </cell>
          <cell r="F1368">
            <v>132</v>
          </cell>
          <cell r="G1368" t="str">
            <v>OF-E&amp;M</v>
          </cell>
          <cell r="H1368" t="str">
            <v>BASE JV</v>
          </cell>
          <cell r="I1368" t="str">
            <v>PRODUCTION</v>
          </cell>
          <cell r="J1368" t="str">
            <v>PRODUCTION</v>
          </cell>
          <cell r="K1368" t="str">
            <v>Asset Manager, Swamp West Hub</v>
          </cell>
          <cell r="L1368" t="str">
            <v>Asset Management Integration Lead</v>
          </cell>
          <cell r="M1368" t="str">
            <v>IRETI OMOTOSO</v>
          </cell>
          <cell r="N1368" t="str">
            <v>PRODUCTION</v>
          </cell>
          <cell r="O1368" t="str">
            <v>OLALEYE, OLAYEMI</v>
          </cell>
          <cell r="P1368" t="str">
            <v xml:space="preserve">i.nwosu@shell.com / Patrick.Ogun@shell.com </v>
          </cell>
          <cell r="Q1368" t="str">
            <v>CAPEX</v>
          </cell>
          <cell r="R1368" t="str">
            <v>CAPEX</v>
          </cell>
          <cell r="V1368" t="str">
            <v>C_FORT_WST_A43</v>
          </cell>
          <cell r="AB1368">
            <v>464820000</v>
          </cell>
          <cell r="AC1368">
            <v>2286000</v>
          </cell>
          <cell r="AD1368">
            <v>3810000</v>
          </cell>
        </row>
        <row r="1369">
          <cell r="A1369" t="str">
            <v>C.NG.PTW.DF.18.063</v>
          </cell>
          <cell r="B1369" t="str">
            <v>SOLAR TURBINE  INSPECTION</v>
          </cell>
          <cell r="C1369" t="str">
            <v>C.NG.PTW.DF.18.063</v>
          </cell>
          <cell r="D1369" t="str">
            <v>SOLAR TURBINE  INSPECTION</v>
          </cell>
          <cell r="E1369">
            <v>13203</v>
          </cell>
          <cell r="F1369">
            <v>132</v>
          </cell>
          <cell r="G1369" t="str">
            <v>OF-E&amp;M</v>
          </cell>
          <cell r="H1369" t="str">
            <v>BASE JV</v>
          </cell>
          <cell r="I1369" t="str">
            <v>PRODUCTION</v>
          </cell>
          <cell r="J1369" t="str">
            <v>PRODUCTION</v>
          </cell>
          <cell r="K1369" t="str">
            <v>Asset Manager, Swamp West Hub</v>
          </cell>
          <cell r="L1369" t="str">
            <v>Asset Management Integration Lead</v>
          </cell>
          <cell r="M1369" t="str">
            <v>IRETI OMOTOSO</v>
          </cell>
          <cell r="N1369" t="str">
            <v>PRODUCTION</v>
          </cell>
          <cell r="O1369" t="str">
            <v>OLALEYE, OLAYEMI</v>
          </cell>
          <cell r="P1369" t="str">
            <v xml:space="preserve">i.nwosu@shell.com / Patrick.Ogun@shell.com </v>
          </cell>
          <cell r="Q1369" t="str">
            <v>CAPEX</v>
          </cell>
          <cell r="R1369" t="str">
            <v>CAPEX</v>
          </cell>
          <cell r="V1369" t="str">
            <v>C_FORT_WST_A42</v>
          </cell>
          <cell r="AB1369">
            <v>305000000</v>
          </cell>
          <cell r="AC1369">
            <v>1500000</v>
          </cell>
          <cell r="AD1369">
            <v>2500000</v>
          </cell>
        </row>
        <row r="1370">
          <cell r="A1370" t="str">
            <v>O.NG.PAE.ONA.FLB.71300</v>
          </cell>
          <cell r="B1370" t="str">
            <v>CATERING/ACCOMM/HSEKEEPING OBIGBO AGG</v>
          </cell>
          <cell r="C1370" t="str">
            <v>101276_DGS</v>
          </cell>
          <cell r="D1370" t="str">
            <v>CATERING/ ACCOMMODATION &amp; HOUSEKEEPING IN LAND 1 AREA  EAST GAS</v>
          </cell>
          <cell r="E1370">
            <v>413003</v>
          </cell>
          <cell r="F1370">
            <v>4130</v>
          </cell>
          <cell r="G1370" t="str">
            <v>GAS</v>
          </cell>
          <cell r="H1370" t="str">
            <v>DOMGAS/IPP</v>
          </cell>
          <cell r="I1370" t="str">
            <v>PRODUCTION</v>
          </cell>
          <cell r="J1370" t="str">
            <v>PRODUCTION</v>
          </cell>
          <cell r="K1370" t="str">
            <v>Asset Manager, Land East Hub</v>
          </cell>
          <cell r="L1370" t="str">
            <v>Asset Management Integration Lead</v>
          </cell>
          <cell r="M1370" t="str">
            <v>IRETI OMOTOSO</v>
          </cell>
          <cell r="N1370" t="str">
            <v>PRODUCTION</v>
          </cell>
          <cell r="O1370" t="str">
            <v>ADEDIRAN, ADEWALE</v>
          </cell>
          <cell r="P1370" t="str">
            <v>DENNIS.ONYEBUCHIE@SHELL.COM</v>
          </cell>
          <cell r="Q1370" t="str">
            <v>OPEX</v>
          </cell>
          <cell r="R1370" t="str">
            <v>OPEX</v>
          </cell>
          <cell r="S1370" t="str">
            <v>NON SAL</v>
          </cell>
          <cell r="T1370" t="str">
            <v>N/A</v>
          </cell>
          <cell r="U1370" t="str">
            <v>N/A</v>
          </cell>
          <cell r="V1370" t="str">
            <v>N_OBGN_EL1_G01</v>
          </cell>
          <cell r="W1370" t="str">
            <v>P231 Production Operations - Gas</v>
          </cell>
          <cell r="X1370" t="str">
            <v>S7200 Services</v>
          </cell>
          <cell r="Y1370" t="str">
            <v>A2110 Production Operations</v>
          </cell>
          <cell r="AB1370">
            <v>21570140</v>
          </cell>
          <cell r="AC1370">
            <v>0</v>
          </cell>
          <cell r="AD1370">
            <v>70721.770491803283</v>
          </cell>
        </row>
        <row r="1371">
          <cell r="A1371" t="str">
            <v>C.NG.PTW.IE.18.001</v>
          </cell>
          <cell r="B1371" t="str">
            <v xml:space="preserve">MAJOR MID-LIFE AND END OF LIFE ELECTRICAL EQUIPMENT MAINTENANCE </v>
          </cell>
          <cell r="C1371" t="str">
            <v>C.NG.PTW.IE.17.001</v>
          </cell>
          <cell r="D1371" t="str">
            <v xml:space="preserve">MAJOR MID-LIFE AND END OF LIFE ELECTRICAL EQUIPMENT MAINTENANCE </v>
          </cell>
          <cell r="E1371">
            <v>13203</v>
          </cell>
          <cell r="F1371">
            <v>132</v>
          </cell>
          <cell r="G1371" t="str">
            <v>OF-E&amp;M</v>
          </cell>
          <cell r="H1371" t="str">
            <v>BASE JV</v>
          </cell>
          <cell r="I1371" t="str">
            <v>PRODUCTION</v>
          </cell>
          <cell r="J1371" t="str">
            <v>PRODUCTION</v>
          </cell>
          <cell r="K1371" t="str">
            <v>Asset Manager, Swamp West Hub</v>
          </cell>
          <cell r="L1371" t="str">
            <v>Forcados Terminal Installation Manager</v>
          </cell>
          <cell r="M1371" t="str">
            <v>IRETI OMOTOSO</v>
          </cell>
          <cell r="N1371" t="str">
            <v>PRODUCTION</v>
          </cell>
          <cell r="O1371" t="str">
            <v>OLALEYE, OLAYEMI</v>
          </cell>
          <cell r="P1371" t="str">
            <v xml:space="preserve">i.nwosu@shell.com / Patrick.Ogun@shell.com </v>
          </cell>
          <cell r="Q1371" t="str">
            <v>CAPEX</v>
          </cell>
          <cell r="R1371" t="str">
            <v>CAPEX</v>
          </cell>
          <cell r="V1371" t="str">
            <v>C_FORT_WST_A06</v>
          </cell>
          <cell r="AB1371">
            <v>31720000</v>
          </cell>
          <cell r="AC1371">
            <v>156000</v>
          </cell>
          <cell r="AD1371">
            <v>260000</v>
          </cell>
        </row>
        <row r="1372">
          <cell r="A1372" t="str">
            <v>C.NG.PTW.IE.18.051</v>
          </cell>
          <cell r="B1372" t="str">
            <v>REPLACEMENT OF FORCADOS TERMINAL UPS BATTERIES</v>
          </cell>
          <cell r="C1372" t="str">
            <v>C.NG.PTW.IE.17.051</v>
          </cell>
          <cell r="D1372" t="str">
            <v>REPLACEMENT OF FORCADOS TERMINAL UPS BATTERIES</v>
          </cell>
          <cell r="E1372">
            <v>13203</v>
          </cell>
          <cell r="F1372">
            <v>132</v>
          </cell>
          <cell r="G1372" t="str">
            <v>OF-E&amp;M</v>
          </cell>
          <cell r="H1372" t="str">
            <v>BASE JV</v>
          </cell>
          <cell r="I1372" t="str">
            <v>PRODUCTION</v>
          </cell>
          <cell r="J1372" t="str">
            <v>PRODUCTION</v>
          </cell>
          <cell r="K1372" t="str">
            <v>Asset Manager, Swamp West Hub</v>
          </cell>
          <cell r="L1372" t="str">
            <v>Forcados Terminal Installation Manager</v>
          </cell>
          <cell r="M1372" t="str">
            <v>IRETI OMOTOSO</v>
          </cell>
          <cell r="N1372" t="str">
            <v>PRODUCTION</v>
          </cell>
          <cell r="O1372" t="str">
            <v>OLALEYE, OLAYEMI</v>
          </cell>
          <cell r="P1372" t="str">
            <v xml:space="preserve">i.nwosu@shell.com / Patrick.Ogun@shell.com </v>
          </cell>
          <cell r="Q1372" t="str">
            <v>CAPEX</v>
          </cell>
          <cell r="R1372" t="str">
            <v>CAPEX</v>
          </cell>
          <cell r="V1372" t="str">
            <v>C_FORT_WST_A03</v>
          </cell>
          <cell r="AB1372">
            <v>21960000</v>
          </cell>
          <cell r="AC1372">
            <v>108000</v>
          </cell>
          <cell r="AD1372">
            <v>180000</v>
          </cell>
        </row>
        <row r="1373">
          <cell r="A1373" t="str">
            <v>C.NG.PTW.II.18.002</v>
          </cell>
          <cell r="B1373" t="str">
            <v>FORC. TERMINAL INSTRUMENTATION UPGRADE</v>
          </cell>
          <cell r="C1373" t="str">
            <v>C.NG.PTW.II.18.002</v>
          </cell>
          <cell r="D1373" t="str">
            <v>FORC. TERMINAL INSTRUMENTATION UPGRADE</v>
          </cell>
          <cell r="E1373">
            <v>13903</v>
          </cell>
          <cell r="F1373">
            <v>139</v>
          </cell>
          <cell r="G1373" t="str">
            <v>OF-E&amp;M</v>
          </cell>
          <cell r="H1373" t="str">
            <v>BASE JV</v>
          </cell>
          <cell r="I1373" t="str">
            <v>PRODUCTION</v>
          </cell>
          <cell r="J1373" t="str">
            <v>PRODUCTION</v>
          </cell>
          <cell r="K1373" t="str">
            <v>Asset Manager, Swamp West Hub</v>
          </cell>
          <cell r="L1373" t="str">
            <v>Forcados Terminal Installation Manager</v>
          </cell>
          <cell r="M1373" t="str">
            <v>IRETI OMOTOSO</v>
          </cell>
          <cell r="N1373" t="str">
            <v>PRODUCTION</v>
          </cell>
          <cell r="O1373" t="str">
            <v>OLALEYE, OLAYEMI</v>
          </cell>
          <cell r="P1373" t="str">
            <v xml:space="preserve">i.nwosu@shell.com / Patrick.Ogun@shell.com </v>
          </cell>
          <cell r="Q1373" t="str">
            <v>CAPEX</v>
          </cell>
          <cell r="R1373" t="str">
            <v>CAPEX</v>
          </cell>
          <cell r="V1373" t="str">
            <v>C_FORT_WST_A09</v>
          </cell>
          <cell r="AB1373">
            <v>54900000</v>
          </cell>
          <cell r="AC1373">
            <v>270000</v>
          </cell>
          <cell r="AD1373">
            <v>450000</v>
          </cell>
        </row>
        <row r="1374">
          <cell r="A1374" t="str">
            <v>C.NG.PTW.II.18.003</v>
          </cell>
          <cell r="B1374" t="str">
            <v>FORCADOS TERMINAL ELECTRONIC CONTROL / MONITORING SYSTEMS UPGRADE</v>
          </cell>
          <cell r="C1374" t="str">
            <v>C.NG.PTW.II.18.003</v>
          </cell>
          <cell r="D1374" t="str">
            <v>FORCADOS TERMINAL ELECTRONIC CONTROL / MONITORING SYSTEMS UPGRADE</v>
          </cell>
          <cell r="E1374">
            <v>13903</v>
          </cell>
          <cell r="F1374">
            <v>139</v>
          </cell>
          <cell r="G1374" t="str">
            <v>OF-E&amp;M</v>
          </cell>
          <cell r="H1374" t="str">
            <v>BASE JV</v>
          </cell>
          <cell r="I1374" t="str">
            <v>PRODUCTION</v>
          </cell>
          <cell r="J1374" t="str">
            <v>PRODUCTION</v>
          </cell>
          <cell r="K1374" t="str">
            <v>Asset Manager, Swamp West Hub</v>
          </cell>
          <cell r="L1374" t="str">
            <v>Forcados Terminal Installation Manager</v>
          </cell>
          <cell r="M1374" t="str">
            <v>IRETI OMOTOSO</v>
          </cell>
          <cell r="N1374" t="str">
            <v>PRODUCTION</v>
          </cell>
          <cell r="O1374" t="str">
            <v>OLALEYE, OLAYEMI</v>
          </cell>
          <cell r="P1374" t="str">
            <v xml:space="preserve">i.nwosu@shell.com / Patrick.Ogun@shell.com </v>
          </cell>
          <cell r="Q1374" t="str">
            <v>CAPEX</v>
          </cell>
          <cell r="R1374" t="str">
            <v>CAPEX</v>
          </cell>
          <cell r="V1374" t="str">
            <v>C_FORT_WST_A41</v>
          </cell>
          <cell r="AB1374">
            <v>91500000</v>
          </cell>
          <cell r="AC1374">
            <v>450000</v>
          </cell>
          <cell r="AD1374">
            <v>750000</v>
          </cell>
        </row>
        <row r="1375">
          <cell r="A1375" t="str">
            <v>C.NG.PTW.NT.09.001</v>
          </cell>
          <cell r="B1375" t="str">
            <v>FORCADOS TANK REHAB</v>
          </cell>
          <cell r="C1375" t="str">
            <v>C.NG.PTW.NT.09.001</v>
          </cell>
          <cell r="D1375" t="str">
            <v>FORCADOS TANK REHAB</v>
          </cell>
          <cell r="E1375">
            <v>13901</v>
          </cell>
          <cell r="F1375">
            <v>139</v>
          </cell>
          <cell r="G1375" t="str">
            <v>OF-E&amp;M</v>
          </cell>
          <cell r="H1375" t="str">
            <v>BASE JV</v>
          </cell>
          <cell r="I1375" t="str">
            <v>P&amp;T</v>
          </cell>
          <cell r="J1375" t="str">
            <v>GM Nigeria, Operated</v>
          </cell>
          <cell r="K1375" t="str">
            <v>GM Nigeria, Operated</v>
          </cell>
          <cell r="L1375" t="str">
            <v>Manager, Asset Engineering</v>
          </cell>
          <cell r="M1375" t="str">
            <v>MOJEED OKUNADE</v>
          </cell>
          <cell r="N1375" t="str">
            <v>ENGINEERING</v>
          </cell>
          <cell r="O1375" t="str">
            <v>EBEM, MARCEL</v>
          </cell>
          <cell r="P1375" t="str">
            <v>DON.ANUMAKA@SHELL.COM</v>
          </cell>
          <cell r="Q1375" t="str">
            <v>CAPEX</v>
          </cell>
          <cell r="R1375" t="str">
            <v>CAPEX</v>
          </cell>
          <cell r="V1375" t="str">
            <v>C_FORC_PTW_Z25</v>
          </cell>
          <cell r="AB1375">
            <v>915000000</v>
          </cell>
          <cell r="AC1375">
            <v>9000000</v>
          </cell>
          <cell r="AD1375">
            <v>12000000</v>
          </cell>
        </row>
        <row r="1376">
          <cell r="A1376" t="str">
            <v>C.NG.PTW.NT.14.005</v>
          </cell>
          <cell r="B1376" t="str">
            <v>FOT 48" CRUDE P/LINE SECT. REPLACEMENT</v>
          </cell>
          <cell r="C1376" t="str">
            <v>C.NG.PTW.NT.14.005</v>
          </cell>
          <cell r="D1376" t="str">
            <v>FOT 48" CRUDE P/LINE SECT. REPLACEMENT</v>
          </cell>
          <cell r="E1376">
            <v>13902</v>
          </cell>
          <cell r="F1376">
            <v>139</v>
          </cell>
          <cell r="G1376" t="str">
            <v>OF-E&amp;M</v>
          </cell>
          <cell r="H1376" t="str">
            <v>BASE JV</v>
          </cell>
          <cell r="I1376" t="str">
            <v>P&amp;T</v>
          </cell>
          <cell r="J1376" t="str">
            <v>GM Nigeria, Operated</v>
          </cell>
          <cell r="K1376" t="str">
            <v>GM Nigeria, Operated</v>
          </cell>
          <cell r="L1376" t="str">
            <v xml:space="preserve">Project Manager, Matrix, Major Pipelines, H Block &amp; Corp Civil </v>
          </cell>
          <cell r="M1376" t="str">
            <v>MOJEED OKUNADE</v>
          </cell>
          <cell r="N1376" t="str">
            <v>MAJOR PROJECTS</v>
          </cell>
          <cell r="O1376" t="str">
            <v>EBEM, MARCEL</v>
          </cell>
          <cell r="P1376" t="str">
            <v>BUNMI.ASALU@SHELL.COM</v>
          </cell>
          <cell r="Q1376" t="str">
            <v>CAPEX</v>
          </cell>
          <cell r="R1376" t="str">
            <v>CAPEX</v>
          </cell>
          <cell r="S1376" t="str">
            <v>NON SAL</v>
          </cell>
          <cell r="T1376" t="str">
            <v>N/A</v>
          </cell>
          <cell r="U1376" t="str">
            <v>N/A</v>
          </cell>
          <cell r="V1376" t="str">
            <v>C_OGIS_ EXPORTLINE_Z01</v>
          </cell>
          <cell r="AB1376">
            <v>533750000</v>
          </cell>
          <cell r="AC1376">
            <v>5250000</v>
          </cell>
          <cell r="AD1376">
            <v>7000000</v>
          </cell>
        </row>
        <row r="1377">
          <cell r="A1377" t="str">
            <v>C.NG.PTW.NV.18.002</v>
          </cell>
          <cell r="B1377" t="str">
            <v>STATUTORY REPLACEMENT OF MARINE FLOATING HOSES &amp; SUB SEA EXPORT LINES(FORCADOS)</v>
          </cell>
          <cell r="C1377" t="str">
            <v>C.NG.PTW.NV.18.002</v>
          </cell>
          <cell r="D1377" t="str">
            <v>STATUTORY REPLACEMENT OF MARINE FLOATING HOSES &amp; SUB SEA EXPORT LINES(FORCADOS)</v>
          </cell>
          <cell r="E1377">
            <v>13902</v>
          </cell>
          <cell r="F1377">
            <v>139</v>
          </cell>
          <cell r="G1377" t="str">
            <v>OF-E&amp;M</v>
          </cell>
          <cell r="H1377" t="str">
            <v>BASE JV</v>
          </cell>
          <cell r="I1377" t="str">
            <v>PRODUCTION</v>
          </cell>
          <cell r="J1377" t="str">
            <v>PRODUCTION</v>
          </cell>
          <cell r="K1377" t="str">
            <v>Asset Manager, Swamp West Hub</v>
          </cell>
          <cell r="L1377" t="str">
            <v>Forcados Terminal Installation Manager</v>
          </cell>
          <cell r="M1377" t="str">
            <v>IRETI OMOTOSO</v>
          </cell>
          <cell r="N1377" t="str">
            <v>PRODUCTION</v>
          </cell>
          <cell r="O1377" t="str">
            <v>OLALEYE, OLAYEMI</v>
          </cell>
          <cell r="P1377" t="str">
            <v>DANIEL.OKOYE@SHELL.COM</v>
          </cell>
          <cell r="Q1377" t="str">
            <v>CAPEX</v>
          </cell>
          <cell r="R1377" t="str">
            <v>CAPEX</v>
          </cell>
          <cell r="V1377" t="str">
            <v>C_OGIS_MAI_A17</v>
          </cell>
          <cell r="AB1377">
            <v>123220000</v>
          </cell>
          <cell r="AC1377">
            <v>606000</v>
          </cell>
          <cell r="AD1377">
            <v>1010000</v>
          </cell>
        </row>
        <row r="1378">
          <cell r="A1378" t="str">
            <v>C.NG.PTW.OR.18.001</v>
          </cell>
          <cell r="B1378" t="str">
            <v>INSPECTION OF SOLAR TURBINE MARS 100 ALTERNATORS</v>
          </cell>
          <cell r="C1378" t="str">
            <v>C.NG.PTW.OR.18.001</v>
          </cell>
          <cell r="D1378" t="str">
            <v>FORCADOS TERMINAL ROTORK MOV/GEARBOX AND PAKSCAN REPLACEMENT</v>
          </cell>
          <cell r="E1378">
            <v>13203</v>
          </cell>
          <cell r="F1378">
            <v>132</v>
          </cell>
          <cell r="G1378" t="str">
            <v>OF-E&amp;M</v>
          </cell>
          <cell r="H1378" t="str">
            <v>BASE JV</v>
          </cell>
          <cell r="I1378" t="str">
            <v>PRODUCTION</v>
          </cell>
          <cell r="J1378" t="str">
            <v>PRODUCTION</v>
          </cell>
          <cell r="K1378" t="str">
            <v>Asset Manager, Swamp West Hub</v>
          </cell>
          <cell r="L1378" t="str">
            <v>Forcados Terminal Installation Manager</v>
          </cell>
          <cell r="M1378" t="str">
            <v>IRETI OMOTOSO</v>
          </cell>
          <cell r="N1378" t="str">
            <v>PRODUCTION</v>
          </cell>
          <cell r="O1378" t="str">
            <v>OLALEYE, OLAYEMI</v>
          </cell>
          <cell r="P1378" t="str">
            <v xml:space="preserve">i.nwosu@shell.com / Patrick.Ogun@shell.com </v>
          </cell>
          <cell r="Q1378" t="str">
            <v>CAPEX</v>
          </cell>
          <cell r="R1378" t="str">
            <v>CAPEX</v>
          </cell>
          <cell r="V1378" t="str">
            <v>C_FORT_WST_A01</v>
          </cell>
          <cell r="AB1378">
            <v>97600000</v>
          </cell>
          <cell r="AC1378">
            <v>480000</v>
          </cell>
          <cell r="AD1378">
            <v>800000</v>
          </cell>
        </row>
        <row r="1379">
          <cell r="A1379" t="str">
            <v>C.NG.PTW.OR.18.055</v>
          </cell>
          <cell r="B1379" t="str">
            <v>REPLACEMENT OF VALVES AND ACTUATORS FOR FORCADOS TERM</v>
          </cell>
          <cell r="C1379" t="str">
            <v>C.NG.PTW.OR.17.055</v>
          </cell>
          <cell r="D1379" t="str">
            <v>REPLACEMENT OF VALVES AND ACTUATORS FOR FORCADOS TERM</v>
          </cell>
          <cell r="E1379">
            <v>13203</v>
          </cell>
          <cell r="F1379">
            <v>132</v>
          </cell>
          <cell r="G1379" t="str">
            <v>OF-E&amp;M</v>
          </cell>
          <cell r="H1379" t="str">
            <v>BASE JV</v>
          </cell>
          <cell r="I1379" t="str">
            <v>PRODUCTION</v>
          </cell>
          <cell r="J1379" t="str">
            <v>PRODUCTION</v>
          </cell>
          <cell r="K1379" t="str">
            <v>Asset Manager, Swamp West Hub</v>
          </cell>
          <cell r="L1379" t="str">
            <v>Forcados Terminal Installation Manager</v>
          </cell>
          <cell r="M1379" t="str">
            <v>IRETI OMOTOSO</v>
          </cell>
          <cell r="N1379" t="str">
            <v>PRODUCTION</v>
          </cell>
          <cell r="O1379" t="str">
            <v>OLALEYE, OLAYEMI</v>
          </cell>
          <cell r="P1379" t="str">
            <v xml:space="preserve">i.nwosu@shell.com / Patrick.Ogun@shell.com </v>
          </cell>
          <cell r="Q1379" t="str">
            <v>CAPEX</v>
          </cell>
          <cell r="R1379" t="str">
            <v>CAPEX</v>
          </cell>
          <cell r="V1379" t="str">
            <v>C_FORT_WST_A11</v>
          </cell>
          <cell r="AB1379">
            <v>89060000</v>
          </cell>
          <cell r="AC1379">
            <v>438000</v>
          </cell>
          <cell r="AD1379">
            <v>730000</v>
          </cell>
        </row>
        <row r="1380">
          <cell r="A1380" t="str">
            <v>C.NG.PTW.OR.18.056</v>
          </cell>
          <cell r="B1380" t="str">
            <v>REPLACEMENT OF ROTORK MOV GEARBOXES</v>
          </cell>
          <cell r="C1380" t="str">
            <v>C.NG.PTW.OR.18.056</v>
          </cell>
          <cell r="D1380" t="str">
            <v>FORCADOS TERMINAL ROTORK MOV/GEARBOX AND PAKSCAN REPLACEMENT</v>
          </cell>
          <cell r="E1380">
            <v>13203</v>
          </cell>
          <cell r="F1380">
            <v>132</v>
          </cell>
          <cell r="G1380" t="str">
            <v>OF-E&amp;M</v>
          </cell>
          <cell r="H1380" t="str">
            <v>BASE JV</v>
          </cell>
          <cell r="I1380" t="str">
            <v>PRODUCTION</v>
          </cell>
          <cell r="J1380" t="str">
            <v>PRODUCTION</v>
          </cell>
          <cell r="K1380" t="str">
            <v>Asset Manager, Swamp West Hub</v>
          </cell>
          <cell r="L1380" t="str">
            <v>Forcados Terminal Installation Manager</v>
          </cell>
          <cell r="M1380" t="str">
            <v>IRETI OMOTOSO</v>
          </cell>
          <cell r="N1380" t="str">
            <v>PRODUCTION</v>
          </cell>
          <cell r="O1380" t="str">
            <v>OLALEYE, OLAYEMI</v>
          </cell>
          <cell r="P1380" t="str">
            <v xml:space="preserve">i.nwosu@shell.com / Patrick.Ogun@shell.com </v>
          </cell>
          <cell r="Q1380" t="str">
            <v>CAPEX</v>
          </cell>
          <cell r="R1380" t="str">
            <v>CAPEX</v>
          </cell>
          <cell r="V1380" t="str">
            <v>C_FORT_WST_A01</v>
          </cell>
          <cell r="AB1380">
            <v>36600000</v>
          </cell>
          <cell r="AC1380">
            <v>180000</v>
          </cell>
          <cell r="AD1380">
            <v>300000</v>
          </cell>
        </row>
        <row r="1381">
          <cell r="A1381" t="str">
            <v>C.NG.SAG.DG.12.203</v>
          </cell>
          <cell r="B1381" t="str">
            <v>SOUTHERN SWAMP AGS BENISEDE FACILITIES</v>
          </cell>
          <cell r="C1381" t="str">
            <v>C.NG.SAG.DG.12.203</v>
          </cell>
          <cell r="D1381" t="str">
            <v>SOUTHERN SWAMP AGS BENISEDE FACILITIES</v>
          </cell>
          <cell r="E1381">
            <v>13303</v>
          </cell>
          <cell r="F1381">
            <v>133</v>
          </cell>
          <cell r="G1381" t="str">
            <v>GAS</v>
          </cell>
          <cell r="H1381" t="str">
            <v>DOMGAS/IPP</v>
          </cell>
          <cell r="I1381" t="str">
            <v>P&amp;T</v>
          </cell>
          <cell r="J1381" t="str">
            <v>GM Nigeria, Operated</v>
          </cell>
          <cell r="K1381" t="str">
            <v>GM Nigeria, Operated</v>
          </cell>
          <cell r="L1381" t="str">
            <v>Project Manager, SSAGS</v>
          </cell>
          <cell r="M1381" t="str">
            <v>MOJEED OKUNADE</v>
          </cell>
          <cell r="N1381" t="str">
            <v>MAJOR PROJECTS</v>
          </cell>
          <cell r="O1381" t="str">
            <v>AJALA, OLUFEMI</v>
          </cell>
          <cell r="P1381" t="str">
            <v>FAUSTINA.FRANK@SHELL.COM</v>
          </cell>
          <cell r="Q1381" t="str">
            <v>CAPEX</v>
          </cell>
          <cell r="R1381" t="str">
            <v>CAPEX</v>
          </cell>
          <cell r="S1381" t="str">
            <v>NON SAL</v>
          </cell>
          <cell r="T1381" t="str">
            <v>N/A</v>
          </cell>
          <cell r="U1381" t="str">
            <v>N/A</v>
          </cell>
          <cell r="V1381" t="str">
            <v>C_TUNU</v>
          </cell>
          <cell r="AB1381">
            <v>2503440000</v>
          </cell>
          <cell r="AC1381">
            <v>12312000</v>
          </cell>
          <cell r="AD1381">
            <v>20520000</v>
          </cell>
        </row>
        <row r="1382">
          <cell r="A1382" t="str">
            <v>C.NG.SAG.DG.12.204</v>
          </cell>
          <cell r="B1382" t="str">
            <v>SOUTHERN SWAMP AGS OGBOTOBO FACILITIES</v>
          </cell>
          <cell r="C1382" t="str">
            <v>C.NG.SAG.DG.12.204</v>
          </cell>
          <cell r="D1382" t="str">
            <v>SOUTHERN SWAMP AGS OGBOTOBO FACILITIES</v>
          </cell>
          <cell r="E1382">
            <v>13303</v>
          </cell>
          <cell r="F1382">
            <v>133</v>
          </cell>
          <cell r="G1382" t="str">
            <v>GAS</v>
          </cell>
          <cell r="H1382" t="str">
            <v>DOMGAS/IPP</v>
          </cell>
          <cell r="I1382" t="str">
            <v>P&amp;T</v>
          </cell>
          <cell r="J1382" t="str">
            <v>GM Nigeria, Operated</v>
          </cell>
          <cell r="K1382" t="str">
            <v>GM Nigeria, Operated</v>
          </cell>
          <cell r="L1382" t="str">
            <v>Project Manager, DOMGAS &amp; FYIP</v>
          </cell>
          <cell r="M1382" t="str">
            <v>MOJEED OKUNADE</v>
          </cell>
          <cell r="N1382" t="str">
            <v>MAJOR PROJECTS</v>
          </cell>
          <cell r="O1382" t="str">
            <v>AJALA, OLUFEMI</v>
          </cell>
          <cell r="P1382" t="str">
            <v>FAUSTINA.FRANK@SHELL.COM</v>
          </cell>
          <cell r="Q1382" t="str">
            <v>CAPEX</v>
          </cell>
          <cell r="R1382" t="str">
            <v>CAPEX</v>
          </cell>
          <cell r="S1382" t="str">
            <v>NON SAL</v>
          </cell>
          <cell r="T1382" t="str">
            <v>N/A</v>
          </cell>
          <cell r="U1382" t="str">
            <v>N/A</v>
          </cell>
          <cell r="V1382" t="str">
            <v>C_OGBO AG</v>
          </cell>
          <cell r="AB1382">
            <v>1760612500</v>
          </cell>
          <cell r="AC1382">
            <v>17317500</v>
          </cell>
          <cell r="AD1382">
            <v>23090000</v>
          </cell>
        </row>
        <row r="1383">
          <cell r="A1383" t="str">
            <v>C.NG.SAG.DG.12.205</v>
          </cell>
          <cell r="B1383" t="str">
            <v xml:space="preserve">SOUTHERN SWAMP AGS OPUKUSHI FACILITIES          </v>
          </cell>
          <cell r="C1383" t="str">
            <v>C.NG.SAG.DG.12.205</v>
          </cell>
          <cell r="D1383" t="str">
            <v>SOUTHERN SWAMP AGS OPUKUSHI FACILITIES</v>
          </cell>
          <cell r="E1383">
            <v>13303</v>
          </cell>
          <cell r="F1383">
            <v>133</v>
          </cell>
          <cell r="G1383" t="str">
            <v>GAS</v>
          </cell>
          <cell r="H1383" t="str">
            <v>DOMGAS/IPP</v>
          </cell>
          <cell r="I1383" t="str">
            <v>P&amp;T</v>
          </cell>
          <cell r="J1383" t="str">
            <v>GM Nigeria, Operated</v>
          </cell>
          <cell r="K1383" t="str">
            <v>GM Nigeria, Operated</v>
          </cell>
          <cell r="L1383" t="str">
            <v>Project Manager, SSAGS</v>
          </cell>
          <cell r="M1383" t="str">
            <v>MOJEED OKUNADE</v>
          </cell>
          <cell r="N1383" t="str">
            <v>MAJOR PROJECTS</v>
          </cell>
          <cell r="O1383" t="str">
            <v>AJALA, OLUFEMI</v>
          </cell>
          <cell r="P1383" t="str">
            <v>FAUSTINA.FRANK@SHELL.COM</v>
          </cell>
          <cell r="Q1383" t="str">
            <v>CAPEX</v>
          </cell>
          <cell r="R1383" t="str">
            <v>CAPEX</v>
          </cell>
          <cell r="S1383" t="str">
            <v>NON SAL</v>
          </cell>
          <cell r="T1383" t="str">
            <v>N/A</v>
          </cell>
          <cell r="U1383" t="str">
            <v>N/A</v>
          </cell>
          <cell r="V1383" t="str">
            <v>C_OPUK</v>
          </cell>
          <cell r="AB1383">
            <v>2233362500</v>
          </cell>
          <cell r="AC1383">
            <v>21967500</v>
          </cell>
          <cell r="AD1383">
            <v>29290000</v>
          </cell>
        </row>
        <row r="1384">
          <cell r="A1384">
            <v>108113</v>
          </cell>
          <cell r="B1384" t="str">
            <v xml:space="preserve">NIGER DELTA DEVP COMM - AF              </v>
          </cell>
          <cell r="C1384" t="str">
            <v>102548_AF</v>
          </cell>
          <cell r="D1384" t="str">
            <v>NIGER DELTA DEVELOPMENT COMMISSION_AF</v>
          </cell>
          <cell r="E1384">
            <v>428000</v>
          </cell>
          <cell r="F1384">
            <v>4280</v>
          </cell>
          <cell r="G1384" t="str">
            <v>G&amp;A</v>
          </cell>
          <cell r="H1384" t="str">
            <v>PROJECT FINANCE</v>
          </cell>
          <cell r="I1384" t="str">
            <v>FINANCE</v>
          </cell>
          <cell r="J1384" t="str">
            <v>FINANCE</v>
          </cell>
          <cell r="K1384" t="str">
            <v>SPDC Finance Director</v>
          </cell>
          <cell r="L1384" t="str">
            <v>Regional Head, Budgeting &amp; Fin Planning</v>
          </cell>
          <cell r="M1384" t="str">
            <v>CHIGBO ENENMO</v>
          </cell>
          <cell r="N1384" t="str">
            <v>FINANCE - NDDC</v>
          </cell>
          <cell r="O1384" t="str">
            <v>AJILIMA- ISAAC, HAWA</v>
          </cell>
          <cell r="P1384" t="str">
            <v>KABIRU.OLANREWAJU@SHELL.COM</v>
          </cell>
          <cell r="Q1384" t="str">
            <v>OPEX</v>
          </cell>
          <cell r="R1384" t="str">
            <v>OPEX</v>
          </cell>
          <cell r="S1384" t="str">
            <v>NDDC</v>
          </cell>
          <cell r="T1384" t="str">
            <v>N/A</v>
          </cell>
          <cell r="U1384" t="str">
            <v>N/A</v>
          </cell>
          <cell r="V1384" t="str">
            <v>C_OPSE_OIL_Z11</v>
          </cell>
          <cell r="W1384" t="str">
            <v>P244 NDDC</v>
          </cell>
          <cell r="X1384" t="str">
            <v>S7900 Other Expenses</v>
          </cell>
          <cell r="Y1384" t="str">
            <v>A2320 Other Operating Cost</v>
          </cell>
          <cell r="AB1384">
            <v>0</v>
          </cell>
          <cell r="AC1384">
            <v>0</v>
          </cell>
          <cell r="AD1384">
            <v>0</v>
          </cell>
        </row>
        <row r="1385">
          <cell r="A1385">
            <v>109272</v>
          </cell>
          <cell r="B1385" t="str">
            <v xml:space="preserve">NDDC FEES -NLNG BS                         </v>
          </cell>
          <cell r="C1385" t="str">
            <v>102548_AF</v>
          </cell>
          <cell r="D1385" t="str">
            <v>NIGER DELTA DEVELOPMENT COMMISSION_AF</v>
          </cell>
          <cell r="E1385">
            <v>4280</v>
          </cell>
          <cell r="F1385">
            <v>4280</v>
          </cell>
          <cell r="G1385" t="str">
            <v>G&amp;A</v>
          </cell>
          <cell r="H1385" t="str">
            <v>NLNG BALANCE SHEET</v>
          </cell>
          <cell r="I1385" t="str">
            <v>FINANCE</v>
          </cell>
          <cell r="J1385" t="str">
            <v>FINANCE</v>
          </cell>
          <cell r="K1385" t="str">
            <v>SPDC Finance Director</v>
          </cell>
          <cell r="L1385" t="str">
            <v>Regional Head, Budgeting &amp; Fin Planning</v>
          </cell>
          <cell r="M1385" t="str">
            <v>CHIGBO ENENMO</v>
          </cell>
          <cell r="N1385" t="str">
            <v>FINANCE - NDDC</v>
          </cell>
          <cell r="O1385" t="str">
            <v>AJILIMA- ISAAC, HAWA</v>
          </cell>
          <cell r="P1385" t="str">
            <v>KABIRU.OLANREWAJU@SHELL.COM</v>
          </cell>
          <cell r="Q1385" t="str">
            <v>OPEX</v>
          </cell>
          <cell r="R1385" t="str">
            <v>OPEX</v>
          </cell>
          <cell r="S1385" t="str">
            <v>NDDC</v>
          </cell>
          <cell r="T1385" t="str">
            <v>N/A</v>
          </cell>
          <cell r="U1385" t="str">
            <v>N/A</v>
          </cell>
          <cell r="V1385" t="str">
            <v>N/A</v>
          </cell>
          <cell r="W1385" t="str">
            <v>P244 NDDC</v>
          </cell>
          <cell r="X1385" t="str">
            <v>S7900 Other Expenses</v>
          </cell>
          <cell r="Y1385" t="str">
            <v>A2320 Other Operating Cost</v>
          </cell>
          <cell r="AB1385">
            <v>0</v>
          </cell>
          <cell r="AC1385">
            <v>0</v>
          </cell>
          <cell r="AD1385">
            <v>0</v>
          </cell>
        </row>
        <row r="1386">
          <cell r="A1386" t="str">
            <v>C.NG.SAG.DG.12.206.1238</v>
          </cell>
          <cell r="B1386" t="str">
            <v>SOUTHERN SWAMP AGS TUNU FACILITIES-PMT</v>
          </cell>
          <cell r="C1386" t="str">
            <v>C.NG.SAG.DG.12.206.1238</v>
          </cell>
          <cell r="D1386" t="str">
            <v>SOUTHERN SWAMP AGS TUNU FACILITIES-PMT</v>
          </cell>
          <cell r="E1386">
            <v>13303</v>
          </cell>
          <cell r="F1386">
            <v>133</v>
          </cell>
          <cell r="G1386" t="str">
            <v>GAS</v>
          </cell>
          <cell r="H1386" t="str">
            <v>DOMGAS/IPP</v>
          </cell>
          <cell r="I1386" t="str">
            <v>P&amp;T</v>
          </cell>
          <cell r="J1386" t="str">
            <v>GM Nigeria, Operated</v>
          </cell>
          <cell r="K1386" t="str">
            <v>GM Nigeria, Operated</v>
          </cell>
          <cell r="L1386" t="str">
            <v>Project Manager, SSAGS</v>
          </cell>
          <cell r="M1386" t="str">
            <v>MOJEED OKUNADE</v>
          </cell>
          <cell r="N1386" t="str">
            <v>MAJOR PROJECTS</v>
          </cell>
          <cell r="O1386" t="str">
            <v>AJALA, OLUFEMI</v>
          </cell>
          <cell r="P1386" t="str">
            <v>FAUSTINA.FRANK@SHELL.COM</v>
          </cell>
          <cell r="Q1386" t="str">
            <v>CAPEX</v>
          </cell>
          <cell r="R1386" t="str">
            <v>CAPEX</v>
          </cell>
          <cell r="S1386" t="str">
            <v>NON SAL</v>
          </cell>
          <cell r="T1386" t="str">
            <v>N/A</v>
          </cell>
          <cell r="U1386" t="str">
            <v>N/A</v>
          </cell>
          <cell r="V1386" t="str">
            <v>C_BENS_SSAGS1_PMT</v>
          </cell>
          <cell r="AB1386">
            <v>1143750000</v>
          </cell>
          <cell r="AC1386">
            <v>11250000</v>
          </cell>
          <cell r="AD1386">
            <v>15000000</v>
          </cell>
        </row>
        <row r="1387">
          <cell r="A1387" t="str">
            <v>C.NG.SAG.DL.12.514</v>
          </cell>
          <cell r="B1387" t="str">
            <v>SSAGS EVACUATION PIPELINE</v>
          </cell>
          <cell r="C1387" t="str">
            <v>C.NG.SAG.DL.12.514</v>
          </cell>
          <cell r="D1387" t="str">
            <v>SSAGS EVACUATION PIPELINE</v>
          </cell>
          <cell r="E1387">
            <v>13303</v>
          </cell>
          <cell r="F1387">
            <v>133</v>
          </cell>
          <cell r="G1387" t="str">
            <v>GAS</v>
          </cell>
          <cell r="H1387" t="str">
            <v>DOMGAS/IPP</v>
          </cell>
          <cell r="I1387" t="str">
            <v>P&amp;T</v>
          </cell>
          <cell r="J1387" t="str">
            <v>GM Nigeria, Operated</v>
          </cell>
          <cell r="K1387" t="str">
            <v>GM Nigeria, Operated</v>
          </cell>
          <cell r="L1387" t="str">
            <v>Project Manager, SSAGS</v>
          </cell>
          <cell r="M1387" t="str">
            <v>MOJEED OKUNADE</v>
          </cell>
          <cell r="N1387" t="str">
            <v>MAJOR PROJECTS</v>
          </cell>
          <cell r="O1387" t="str">
            <v>AJALA, OLUFEMI</v>
          </cell>
          <cell r="P1387" t="str">
            <v>FAUSTINA.FRANK@SHELL.COM</v>
          </cell>
          <cell r="Q1387" t="str">
            <v>CAPEX</v>
          </cell>
          <cell r="R1387" t="str">
            <v>CAPEX</v>
          </cell>
          <cell r="S1387" t="str">
            <v>NON SAL</v>
          </cell>
          <cell r="T1387" t="str">
            <v>N/A</v>
          </cell>
          <cell r="U1387" t="str">
            <v>N/A</v>
          </cell>
          <cell r="V1387" t="str">
            <v>C_TUNU</v>
          </cell>
          <cell r="AB1387">
            <v>10485900000</v>
          </cell>
          <cell r="AC1387">
            <v>53141000</v>
          </cell>
          <cell r="AD1387">
            <v>87521000</v>
          </cell>
        </row>
        <row r="1388">
          <cell r="A1388" t="str">
            <v>C.NG.SAG.DN.14.602.9411</v>
          </cell>
          <cell r="B1388" t="str">
            <v>DODO EASN 3T - COMPLETIONS</v>
          </cell>
          <cell r="C1388" t="str">
            <v>NEW_DODO EASN 3T - COMPLETIONS_9411</v>
          </cell>
          <cell r="D1388" t="str">
            <v>DODO EASN 3T - COMPLETIONS</v>
          </cell>
          <cell r="E1388">
            <v>13004</v>
          </cell>
          <cell r="F1388">
            <v>130</v>
          </cell>
          <cell r="G1388" t="str">
            <v>PE</v>
          </cell>
          <cell r="H1388" t="str">
            <v>DOMGAS/IPP</v>
          </cell>
          <cell r="I1388" t="str">
            <v>P&amp;T</v>
          </cell>
          <cell r="J1388" t="str">
            <v>WELLS</v>
          </cell>
          <cell r="K1388" t="str">
            <v>GM Wells Ops SPDC</v>
          </cell>
          <cell r="L1388" t="str">
            <v>Well Engineering Manager (CWI)</v>
          </cell>
          <cell r="M1388" t="str">
            <v>MOJEED OKUNADE</v>
          </cell>
          <cell r="N1388" t="str">
            <v>WELLS</v>
          </cell>
          <cell r="O1388" t="str">
            <v>AUDU-USMAN, ISAAC</v>
          </cell>
          <cell r="P1388" t="str">
            <v>FRED.TIMIBITEI@SHELL.COM</v>
          </cell>
          <cell r="Q1388" t="str">
            <v>CAPEX</v>
          </cell>
          <cell r="R1388" t="str">
            <v>CAPEX</v>
          </cell>
          <cell r="V1388" t="str">
            <v>D_DODN_WS2_G01</v>
          </cell>
          <cell r="AB1388">
            <v>836350768.89250016</v>
          </cell>
          <cell r="AC1388">
            <v>8226401.0055</v>
          </cell>
          <cell r="AD1388">
            <v>10968534.674000001</v>
          </cell>
        </row>
        <row r="1389">
          <cell r="A1389" t="str">
            <v>C.NG.SAG.DN.18.001.9401</v>
          </cell>
          <cell r="B1389" t="str">
            <v>BEUD QTUG-1  LOCATION PREP</v>
          </cell>
          <cell r="C1389" t="str">
            <v xml:space="preserve">New_ BEUD QTUG-1  </v>
          </cell>
          <cell r="D1389" t="str">
            <v>BEUD QTUG-1  LOCATION PREP</v>
          </cell>
          <cell r="E1389">
            <v>13101</v>
          </cell>
          <cell r="F1389">
            <v>131</v>
          </cell>
          <cell r="G1389" t="str">
            <v>GAS</v>
          </cell>
          <cell r="H1389" t="str">
            <v>BASE JV</v>
          </cell>
          <cell r="I1389" t="str">
            <v>P&amp;T</v>
          </cell>
          <cell r="J1389" t="str">
            <v>WELLS</v>
          </cell>
          <cell r="K1389" t="str">
            <v>GM Wells Ops SPDC</v>
          </cell>
          <cell r="L1389" t="str">
            <v>Well Operations Manager, Swamp/Offshore</v>
          </cell>
          <cell r="M1389" t="str">
            <v>MOJEED OKUNADE</v>
          </cell>
          <cell r="N1389" t="str">
            <v>WELLS</v>
          </cell>
          <cell r="O1389" t="str">
            <v>AUDU-USMAN, ISAAC</v>
          </cell>
          <cell r="P1389" t="str">
            <v>MIKE.ADIGWE@SHELL.COM</v>
          </cell>
          <cell r="Q1389" t="str">
            <v>CAPEX</v>
          </cell>
          <cell r="R1389" t="str">
            <v>CAPEX</v>
          </cell>
          <cell r="V1389" t="str">
            <v>C_BENU_WS2_G01</v>
          </cell>
          <cell r="AB1389">
            <v>252765322.79124996</v>
          </cell>
          <cell r="AC1389">
            <v>2486216.28975</v>
          </cell>
          <cell r="AD1389">
            <v>3314955.0529999998</v>
          </cell>
        </row>
        <row r="1390">
          <cell r="A1390" t="str">
            <v>C.NG.SAG.DN.18.002.9401</v>
          </cell>
          <cell r="B1390" t="str">
            <v>KOLO PVGA-1  LOCATION PREPARATION</v>
          </cell>
          <cell r="C1390" t="str">
            <v>New_KOLOBIRI APPRAISAL</v>
          </cell>
          <cell r="D1390" t="str">
            <v>KOLO PVGA-1  LOCATION PREPARATION</v>
          </cell>
          <cell r="E1390">
            <v>13101</v>
          </cell>
          <cell r="F1390">
            <v>131</v>
          </cell>
          <cell r="G1390" t="str">
            <v>GAS</v>
          </cell>
          <cell r="H1390" t="str">
            <v>BASE JV</v>
          </cell>
          <cell r="I1390" t="str">
            <v>P&amp;T</v>
          </cell>
          <cell r="J1390" t="str">
            <v>WELLS</v>
          </cell>
          <cell r="K1390" t="str">
            <v>GM Wells Ops SPDC</v>
          </cell>
          <cell r="L1390" t="str">
            <v>Well Operations Manager, Swamp/Offshore</v>
          </cell>
          <cell r="M1390" t="str">
            <v>MOJEED OKUNADE</v>
          </cell>
          <cell r="N1390" t="str">
            <v>WELLS</v>
          </cell>
          <cell r="O1390" t="str">
            <v>AUDU-USMAN, ISAAC</v>
          </cell>
          <cell r="P1390" t="str">
            <v>MIKE.ADIGWE@SHELL.COM</v>
          </cell>
          <cell r="Q1390" t="str">
            <v>CAPEX</v>
          </cell>
          <cell r="R1390" t="str">
            <v>CAPEX</v>
          </cell>
          <cell r="V1390" t="str">
            <v>C_KOLO_WS2_G30</v>
          </cell>
          <cell r="AB1390">
            <v>288874608.06249994</v>
          </cell>
          <cell r="AC1390">
            <v>2841389.5874999999</v>
          </cell>
          <cell r="AD1390">
            <v>3788519.4499999997</v>
          </cell>
        </row>
        <row r="1391">
          <cell r="A1391" t="str">
            <v>C.NG.SAG.DN.18.003.9401</v>
          </cell>
          <cell r="B1391" t="str">
            <v>Tuomo Appr aisal  Location Preparation</v>
          </cell>
          <cell r="C1391" t="str">
            <v>New_TUOMO APPRAISAL</v>
          </cell>
          <cell r="D1391" t="str">
            <v>Tuomo Appr aisal  Location Preparation</v>
          </cell>
          <cell r="E1391">
            <v>13101</v>
          </cell>
          <cell r="F1391">
            <v>131</v>
          </cell>
          <cell r="G1391" t="str">
            <v>GAS</v>
          </cell>
          <cell r="H1391" t="str">
            <v>DOMGAS/IPP</v>
          </cell>
          <cell r="I1391" t="str">
            <v>P&amp;T</v>
          </cell>
          <cell r="J1391" t="str">
            <v>WELLS</v>
          </cell>
          <cell r="K1391" t="str">
            <v>GM Wells Ops SPDC</v>
          </cell>
          <cell r="L1391" t="str">
            <v>Well Operations Manager, Swamp/Offshore</v>
          </cell>
          <cell r="M1391" t="str">
            <v>MOJEED OKUNADE</v>
          </cell>
          <cell r="N1391" t="str">
            <v>WELLS</v>
          </cell>
          <cell r="O1391" t="str">
            <v>AUDU-USMAN, ISAAC</v>
          </cell>
          <cell r="P1391" t="str">
            <v>MIKE.ADIGWE@SHELL.COM</v>
          </cell>
          <cell r="Q1391" t="str">
            <v>CAPEX</v>
          </cell>
          <cell r="R1391" t="str">
            <v>CAPEX</v>
          </cell>
          <cell r="V1391" t="str">
            <v>C_TUOM_WS2_G31</v>
          </cell>
          <cell r="AB1391">
            <v>381250000</v>
          </cell>
          <cell r="AC1391">
            <v>3750000</v>
          </cell>
          <cell r="AD1391">
            <v>5000000</v>
          </cell>
        </row>
        <row r="1392">
          <cell r="A1392" t="str">
            <v>C.NG.SCE.IC.17.002</v>
          </cell>
          <cell r="B1392" t="str">
            <v xml:space="preserve">DEPLOY/UPGRADE SPDC TECHNICAL SECURITY SYSTEM </v>
          </cell>
          <cell r="C1392" t="str">
            <v>C.NG.SCE.IC.17.002</v>
          </cell>
          <cell r="D1392" t="str">
            <v xml:space="preserve">DEPLOY/UPGRADE SPDC TECHNICAL SECURITY SYSTEM </v>
          </cell>
          <cell r="E1392">
            <v>14001</v>
          </cell>
          <cell r="F1392">
            <v>140</v>
          </cell>
          <cell r="G1392" t="str">
            <v>HSE</v>
          </cell>
          <cell r="H1392" t="str">
            <v>BASE JV</v>
          </cell>
          <cell r="I1392" t="str">
            <v>CC &amp; MD</v>
          </cell>
          <cell r="J1392" t="str">
            <v>SECURITY</v>
          </cell>
          <cell r="K1392" t="str">
            <v>General Manager, Security</v>
          </cell>
          <cell r="L1392" t="str">
            <v>Corporate Security Operations Manager</v>
          </cell>
          <cell r="M1392" t="str">
            <v>CHIGBO ENENMO</v>
          </cell>
          <cell r="N1392" t="str">
            <v>SECURITY</v>
          </cell>
          <cell r="O1392" t="str">
            <v>OLOWOLAGBA, SUNKANMI</v>
          </cell>
          <cell r="P1392" t="str">
            <v>DAVID.OBOT@SHELL.COM</v>
          </cell>
          <cell r="Q1392" t="str">
            <v>CAPEX</v>
          </cell>
          <cell r="R1392" t="str">
            <v>CAPEX</v>
          </cell>
          <cell r="V1392" t="str">
            <v>C_NOGI_CSE_Z09</v>
          </cell>
          <cell r="AB1392">
            <v>12200000</v>
          </cell>
          <cell r="AC1392">
            <v>120000</v>
          </cell>
          <cell r="AD1392">
            <v>160000</v>
          </cell>
        </row>
        <row r="1393">
          <cell r="A1393" t="str">
            <v>C.NG.SCE.IC.17.004</v>
          </cell>
          <cell r="B1393" t="str">
            <v>TURNSTILES AND BARRIERS</v>
          </cell>
          <cell r="C1393" t="str">
            <v>C.NG.SCE.IC.17.004</v>
          </cell>
          <cell r="D1393" t="str">
            <v>TURNSTILES AND BARRIERS</v>
          </cell>
          <cell r="E1393">
            <v>14001</v>
          </cell>
          <cell r="F1393">
            <v>140</v>
          </cell>
          <cell r="G1393" t="str">
            <v>HSE</v>
          </cell>
          <cell r="H1393" t="str">
            <v>BASE JV</v>
          </cell>
          <cell r="I1393" t="str">
            <v>CC &amp; MD</v>
          </cell>
          <cell r="J1393" t="str">
            <v>SECURITY</v>
          </cell>
          <cell r="K1393" t="str">
            <v>General Manager, Security</v>
          </cell>
          <cell r="L1393" t="str">
            <v>Corporate Security Operations Manager</v>
          </cell>
          <cell r="M1393" t="str">
            <v>CHIGBO ENENMO</v>
          </cell>
          <cell r="N1393" t="str">
            <v>SECURITY</v>
          </cell>
          <cell r="O1393" t="str">
            <v>OLOWOLAGBA, SUNKANMI</v>
          </cell>
          <cell r="P1393" t="str">
            <v>DAVID.OBOT@SHELL.COM</v>
          </cell>
          <cell r="Q1393" t="str">
            <v>CAPEX</v>
          </cell>
          <cell r="R1393" t="str">
            <v>CAPEX</v>
          </cell>
          <cell r="V1393" t="str">
            <v>C_NOGI_CSE_Z04</v>
          </cell>
          <cell r="AB1393">
            <v>45750000</v>
          </cell>
          <cell r="AC1393">
            <v>450000</v>
          </cell>
          <cell r="AD1393">
            <v>600000</v>
          </cell>
        </row>
        <row r="1394">
          <cell r="A1394" t="str">
            <v>C.NG.SCE.IC.18.001</v>
          </cell>
          <cell r="B1394" t="str">
            <v>IA/RA SECURITY ENHANCEMENT</v>
          </cell>
          <cell r="C1394" t="str">
            <v>NEW_C.NG.SCE.IC.17.001</v>
          </cell>
          <cell r="D1394" t="str">
            <v>IA/RA SECURITY ENHANCEMENT</v>
          </cell>
          <cell r="E1394">
            <v>14001</v>
          </cell>
          <cell r="F1394">
            <v>140</v>
          </cell>
          <cell r="G1394" t="str">
            <v>HSE</v>
          </cell>
          <cell r="H1394" t="str">
            <v>BASE JV</v>
          </cell>
          <cell r="I1394" t="str">
            <v>CC &amp; MD</v>
          </cell>
          <cell r="J1394" t="str">
            <v>SECURITY</v>
          </cell>
          <cell r="K1394" t="str">
            <v>General Manager, Security</v>
          </cell>
          <cell r="L1394" t="str">
            <v>Corporate Security Operations Manager</v>
          </cell>
          <cell r="M1394" t="str">
            <v>CHIGBO ENENMO</v>
          </cell>
          <cell r="N1394" t="str">
            <v>SECURITY</v>
          </cell>
          <cell r="O1394" t="str">
            <v>OLOWOLAGBA, SUNKANMI</v>
          </cell>
          <cell r="P1394" t="str">
            <v>DAVID.OBOT@SHELL.COM</v>
          </cell>
          <cell r="Q1394" t="str">
            <v>CAPEX</v>
          </cell>
          <cell r="R1394" t="str">
            <v>CAPEX</v>
          </cell>
          <cell r="V1394" t="str">
            <v>C_NOGI_CSE_Z21</v>
          </cell>
          <cell r="AB1394">
            <v>336262500</v>
          </cell>
          <cell r="AC1394">
            <v>3307500</v>
          </cell>
          <cell r="AD1394">
            <v>4410000</v>
          </cell>
        </row>
        <row r="1395">
          <cell r="A1395">
            <v>108110</v>
          </cell>
          <cell r="B1395" t="str">
            <v xml:space="preserve">HEAD OFFICE SERVICE FEE - AF            </v>
          </cell>
          <cell r="C1395" t="str">
            <v>103563_AF</v>
          </cell>
          <cell r="D1395" t="str">
            <v>HEAD OFFICE SERVICE FEE - AF</v>
          </cell>
          <cell r="E1395">
            <v>429600</v>
          </cell>
          <cell r="F1395">
            <v>4296</v>
          </cell>
          <cell r="G1395" t="str">
            <v>G&amp;A</v>
          </cell>
          <cell r="H1395" t="str">
            <v>BASE JV</v>
          </cell>
          <cell r="I1395" t="str">
            <v>FINANCE</v>
          </cell>
          <cell r="J1395" t="str">
            <v>FINANCE</v>
          </cell>
          <cell r="K1395" t="str">
            <v>SPDC Finance Director</v>
          </cell>
          <cell r="L1395" t="str">
            <v>Regional Head, Budgeting &amp; Fin Planning</v>
          </cell>
          <cell r="M1395" t="str">
            <v>CHIGBO ENENMO</v>
          </cell>
          <cell r="N1395" t="str">
            <v>FINANCE - SF</v>
          </cell>
          <cell r="O1395" t="str">
            <v>AJILIMA- ISAAC, HAWA</v>
          </cell>
          <cell r="P1395" t="str">
            <v>OLUSINA.AKANNI@SHELL.COM</v>
          </cell>
          <cell r="Q1395" t="str">
            <v>OPEX</v>
          </cell>
          <cell r="R1395" t="str">
            <v>OPEX</v>
          </cell>
          <cell r="S1395" t="str">
            <v>SERVICE FEES</v>
          </cell>
          <cell r="T1395" t="str">
            <v>N/A</v>
          </cell>
          <cell r="U1395" t="str">
            <v>N/A</v>
          </cell>
          <cell r="V1395" t="str">
            <v>C_OPSE_OIL_Z11</v>
          </cell>
          <cell r="W1395" t="str">
            <v>P237 Global Service Charge</v>
          </cell>
          <cell r="X1395" t="str">
            <v>S7300 Intercompany Service</v>
          </cell>
          <cell r="Y1395" t="str">
            <v>A2340 Overhead</v>
          </cell>
          <cell r="AB1395">
            <v>0</v>
          </cell>
          <cell r="AC1395">
            <v>0</v>
          </cell>
          <cell r="AD1395">
            <v>0</v>
          </cell>
        </row>
        <row r="1396">
          <cell r="A1396">
            <v>110474</v>
          </cell>
          <cell r="B1396" t="str">
            <v>HEAD OFFICE SERVICE FEE - NLNG BS</v>
          </cell>
          <cell r="C1396" t="str">
            <v>103563_AF</v>
          </cell>
          <cell r="D1396" t="str">
            <v>HEAD OFFICE SERVICE FEE_MCA</v>
          </cell>
          <cell r="E1396">
            <v>429600</v>
          </cell>
          <cell r="F1396">
            <v>4296</v>
          </cell>
          <cell r="G1396" t="str">
            <v>G&amp;A</v>
          </cell>
          <cell r="H1396" t="str">
            <v>BASE JV</v>
          </cell>
          <cell r="I1396" t="str">
            <v>FINANCE</v>
          </cell>
          <cell r="J1396" t="str">
            <v>FINANCE</v>
          </cell>
          <cell r="K1396" t="str">
            <v>SPDC Finance Director</v>
          </cell>
          <cell r="L1396" t="str">
            <v>Regional Head, Budgeting &amp; Fin Planning</v>
          </cell>
          <cell r="M1396" t="str">
            <v>CHIGBO ENENMO</v>
          </cell>
          <cell r="N1396" t="str">
            <v>FINANCE - SF</v>
          </cell>
          <cell r="O1396" t="str">
            <v>AJILIMA- ISAAC, HAWA</v>
          </cell>
          <cell r="P1396" t="str">
            <v>OLUSINA.AKANNI@SHELL.COM</v>
          </cell>
          <cell r="Q1396" t="str">
            <v>OPEX</v>
          </cell>
          <cell r="R1396" t="str">
            <v>OPEX</v>
          </cell>
          <cell r="S1396" t="str">
            <v>SERVICE FEES</v>
          </cell>
          <cell r="T1396" t="str">
            <v>N/A</v>
          </cell>
          <cell r="U1396" t="str">
            <v>N/A</v>
          </cell>
          <cell r="V1396" t="str">
            <v>C_OPSE_OIL_Z11</v>
          </cell>
          <cell r="W1396" t="str">
            <v>P237 Global Service Charge</v>
          </cell>
          <cell r="X1396" t="str">
            <v>S7300 Intercompany Service</v>
          </cell>
          <cell r="Y1396" t="str">
            <v>A2340 Overhead</v>
          </cell>
          <cell r="AB1396">
            <v>0</v>
          </cell>
          <cell r="AC1396">
            <v>0</v>
          </cell>
          <cell r="AD1396">
            <v>0</v>
          </cell>
        </row>
        <row r="1397">
          <cell r="A1397" t="str">
            <v>C.NG.SUC.OR.16.003</v>
          </cell>
          <cell r="B1397" t="str">
            <v>UTILITIES ASSET INTEGRITY IMPROVEMENTS</v>
          </cell>
          <cell r="C1397" t="str">
            <v>C.NG.SUC.OR.16.003</v>
          </cell>
          <cell r="D1397" t="str">
            <v>UTILITIES ASSET INTEGRITY IMPROVEMENTS</v>
          </cell>
          <cell r="E1397">
            <v>14001</v>
          </cell>
          <cell r="F1397">
            <v>140</v>
          </cell>
          <cell r="G1397" t="str">
            <v>OF-E&amp;M</v>
          </cell>
          <cell r="H1397" t="str">
            <v>BASE JV</v>
          </cell>
          <cell r="I1397" t="str">
            <v>HR</v>
          </cell>
          <cell r="J1397" t="str">
            <v>INFRASTRUCTURE</v>
          </cell>
          <cell r="K1397" t="str">
            <v>Infrastructure Services Mgr Nigeria</v>
          </cell>
          <cell r="L1397" t="str">
            <v>Head, Corporate Utilities</v>
          </cell>
          <cell r="M1397" t="str">
            <v>CHIGBO ENENMO</v>
          </cell>
          <cell r="N1397" t="str">
            <v>INFRASTRUCTURE</v>
          </cell>
          <cell r="O1397" t="str">
            <v>Ajilima- Isaac, Hawa</v>
          </cell>
          <cell r="P1397" t="str">
            <v>IDARA.IDANG@SHELL.COM</v>
          </cell>
          <cell r="Q1397" t="str">
            <v>CAPEX</v>
          </cell>
          <cell r="R1397" t="str">
            <v>CAPEX</v>
          </cell>
          <cell r="V1397" t="str">
            <v>C_NOGI_ESV_Z12</v>
          </cell>
          <cell r="AB1397">
            <v>15250000</v>
          </cell>
          <cell r="AC1397">
            <v>150000</v>
          </cell>
          <cell r="AD1397">
            <v>200000</v>
          </cell>
        </row>
        <row r="1398">
          <cell r="A1398" t="str">
            <v>C.NG.SUC.OR.17.002</v>
          </cell>
          <cell r="B1398" t="str">
            <v>IMPROVE AIR CONDITION TO CRITICAL FACILITIES</v>
          </cell>
          <cell r="C1398" t="str">
            <v>C.NG.SUC.OR.16.002</v>
          </cell>
          <cell r="D1398" t="str">
            <v>IMPROVE AIR CONDITION TO CRITICAL FACILITIES</v>
          </cell>
          <cell r="E1398">
            <v>14001</v>
          </cell>
          <cell r="F1398">
            <v>140</v>
          </cell>
          <cell r="G1398" t="str">
            <v>OF-MTCE</v>
          </cell>
          <cell r="H1398" t="str">
            <v>BASE JV</v>
          </cell>
          <cell r="I1398" t="str">
            <v>HR</v>
          </cell>
          <cell r="J1398" t="str">
            <v>INFRASTRUCTURE</v>
          </cell>
          <cell r="K1398" t="str">
            <v>Infrastructure Services Mgr Nigeria</v>
          </cell>
          <cell r="L1398" t="str">
            <v>Head, Corporate Utilities</v>
          </cell>
          <cell r="M1398" t="str">
            <v>CHIGBO ENENMO</v>
          </cell>
          <cell r="N1398" t="str">
            <v>INFRASTRUCTURE</v>
          </cell>
          <cell r="O1398" t="str">
            <v>AJILIMA- ISAAC, HAWA</v>
          </cell>
          <cell r="P1398" t="str">
            <v>humphrey.uluocha@shell.com</v>
          </cell>
          <cell r="Q1398" t="str">
            <v>CAPEX</v>
          </cell>
          <cell r="R1398" t="str">
            <v>CAPEX</v>
          </cell>
          <cell r="V1398" t="str">
            <v>C_ASIT_EUT_Z01</v>
          </cell>
          <cell r="AB1398">
            <v>41175000</v>
          </cell>
          <cell r="AC1398">
            <v>405000</v>
          </cell>
          <cell r="AD1398">
            <v>540000</v>
          </cell>
        </row>
        <row r="1399">
          <cell r="A1399">
            <v>105372</v>
          </cell>
          <cell r="B1399" t="str">
            <v>GBARAN UBIE NDDC FEES</v>
          </cell>
          <cell r="C1399" t="str">
            <v>109271_MCA</v>
          </cell>
          <cell r="D1399" t="str">
            <v>NIGER DELTA DEVELOPMENT COMMISSION - MCA</v>
          </cell>
          <cell r="E1399">
            <v>4280</v>
          </cell>
          <cell r="F1399">
            <v>4280</v>
          </cell>
          <cell r="G1399" t="str">
            <v>G&amp;A</v>
          </cell>
          <cell r="H1399" t="str">
            <v>MCA2 - GU</v>
          </cell>
          <cell r="I1399" t="str">
            <v>FINANCE</v>
          </cell>
          <cell r="J1399" t="str">
            <v>FINANCE</v>
          </cell>
          <cell r="K1399" t="str">
            <v>SPDC Finance Director</v>
          </cell>
          <cell r="L1399" t="str">
            <v>Regional Head, Budgeting &amp; Fin Planning</v>
          </cell>
          <cell r="M1399" t="str">
            <v>CHIGBO ENENMO</v>
          </cell>
          <cell r="N1399" t="str">
            <v>FINANCE - NDDC</v>
          </cell>
          <cell r="O1399" t="str">
            <v>AJILIMA- ISAAC, HAWA</v>
          </cell>
          <cell r="P1399" t="str">
            <v>KABIRU.OLANREWAJU@SHELL.COM</v>
          </cell>
          <cell r="Q1399" t="str">
            <v>OPEX</v>
          </cell>
          <cell r="R1399" t="str">
            <v>OPEX</v>
          </cell>
          <cell r="S1399" t="str">
            <v>NDDC</v>
          </cell>
          <cell r="T1399" t="str">
            <v>N/A</v>
          </cell>
          <cell r="U1399" t="str">
            <v>N/A</v>
          </cell>
          <cell r="V1399" t="str">
            <v>N/A</v>
          </cell>
          <cell r="W1399" t="str">
            <v>P244 NDDC</v>
          </cell>
          <cell r="X1399" t="str">
            <v>S7900 Other Expenses</v>
          </cell>
          <cell r="Y1399" t="str">
            <v>A2320 Other Operating Cost</v>
          </cell>
          <cell r="AB1399">
            <v>0</v>
          </cell>
          <cell r="AC1399">
            <v>0</v>
          </cell>
          <cell r="AD1399">
            <v>0</v>
          </cell>
        </row>
        <row r="1400">
          <cell r="A1400">
            <v>113035</v>
          </cell>
          <cell r="B1400" t="str">
            <v xml:space="preserve">GBARAN UBIE NDDC FEES PH2               </v>
          </cell>
          <cell r="C1400" t="str">
            <v>109271_MCA</v>
          </cell>
          <cell r="D1400" t="str">
            <v>NIGER DELTA DEVELOPMENT COMMISSION - MCA</v>
          </cell>
          <cell r="E1400">
            <v>4280</v>
          </cell>
          <cell r="F1400">
            <v>4280</v>
          </cell>
          <cell r="G1400" t="str">
            <v>MCA2</v>
          </cell>
          <cell r="H1400" t="str">
            <v>MCA2 - GU</v>
          </cell>
          <cell r="I1400" t="str">
            <v>FINANCE</v>
          </cell>
          <cell r="J1400" t="str">
            <v>FINANCE</v>
          </cell>
          <cell r="K1400" t="str">
            <v>SPDC Finance Director</v>
          </cell>
          <cell r="L1400" t="str">
            <v>Regional Head, Budgeting &amp; Fin Planning</v>
          </cell>
          <cell r="M1400" t="str">
            <v>CHIGBO ENENMO</v>
          </cell>
          <cell r="N1400" t="str">
            <v>FINANCE - NDDC</v>
          </cell>
          <cell r="O1400" t="str">
            <v>AJILIMA- ISAAC, HAWA</v>
          </cell>
          <cell r="P1400" t="str">
            <v>KABIRU.OLANREWAJU@SHELL.COM</v>
          </cell>
          <cell r="Q1400" t="str">
            <v>OPEX</v>
          </cell>
          <cell r="R1400" t="str">
            <v>OPEX</v>
          </cell>
          <cell r="S1400" t="str">
            <v>NDDC</v>
          </cell>
          <cell r="T1400" t="str">
            <v>N/A</v>
          </cell>
          <cell r="U1400" t="str">
            <v>N/A</v>
          </cell>
          <cell r="V1400" t="str">
            <v>N/A</v>
          </cell>
          <cell r="W1400" t="str">
            <v>P244 NDDC</v>
          </cell>
          <cell r="X1400" t="str">
            <v>S7900 Other Expenses</v>
          </cell>
          <cell r="Y1400" t="str">
            <v>A2320 Other Operating Cost</v>
          </cell>
          <cell r="AB1400">
            <v>0</v>
          </cell>
          <cell r="AC1400">
            <v>0</v>
          </cell>
          <cell r="AD1400">
            <v>0</v>
          </cell>
        </row>
        <row r="1401">
          <cell r="A1401" t="str">
            <v>C.NG.AFS.DF.17.004.1203</v>
          </cell>
          <cell r="B1401" t="str">
            <v>FORCADOS R05 WELLS</v>
          </cell>
          <cell r="C1401" t="str">
            <v>AF_STOG</v>
          </cell>
          <cell r="D1401" t="str">
            <v>AF_STOG</v>
          </cell>
          <cell r="E1401">
            <v>13005</v>
          </cell>
          <cell r="F1401">
            <v>130</v>
          </cell>
          <cell r="G1401" t="str">
            <v>PE</v>
          </cell>
          <cell r="H1401" t="str">
            <v>PROJECT FINANCE</v>
          </cell>
          <cell r="I1401" t="str">
            <v>DEVELOPMENT</v>
          </cell>
          <cell r="J1401" t="str">
            <v>DEVELOPMENT</v>
          </cell>
          <cell r="K1401" t="str">
            <v>Development Manager, Onshore Assets</v>
          </cell>
          <cell r="L1401" t="str">
            <v>Subsurface Operations Interface Manager</v>
          </cell>
          <cell r="M1401" t="str">
            <v>MOJEED OKUNADE</v>
          </cell>
          <cell r="N1401" t="str">
            <v>DEVELOPMENT</v>
          </cell>
          <cell r="O1401" t="str">
            <v>ENONCHE, VANESSA</v>
          </cell>
          <cell r="P1401" t="str">
            <v>IFEANYICHUKWU.OFIA@SHELL.COM</v>
          </cell>
          <cell r="Q1401" t="str">
            <v>CAPEX</v>
          </cell>
          <cell r="R1401" t="str">
            <v>CAPEX</v>
          </cell>
          <cell r="V1401" t="str">
            <v>D_FORC_WS1_R05</v>
          </cell>
          <cell r="AB1401">
            <v>136710912.5</v>
          </cell>
          <cell r="AC1401">
            <v>1344697.5</v>
          </cell>
          <cell r="AD1401">
            <v>1792930</v>
          </cell>
        </row>
        <row r="1402">
          <cell r="A1402" t="str">
            <v>C.NG.AFS.DF.17.017.1200</v>
          </cell>
          <cell r="B1402" t="str">
            <v>OPUKUSHI WELLS</v>
          </cell>
          <cell r="C1402" t="str">
            <v>AF_STOG</v>
          </cell>
          <cell r="D1402" t="str">
            <v>AF_STOG</v>
          </cell>
          <cell r="E1402">
            <v>13005</v>
          </cell>
          <cell r="F1402">
            <v>130</v>
          </cell>
          <cell r="G1402" t="str">
            <v>PE</v>
          </cell>
          <cell r="H1402" t="str">
            <v>PROJECT FINANCE</v>
          </cell>
          <cell r="I1402" t="str">
            <v>DEVELOPMENT</v>
          </cell>
          <cell r="J1402" t="str">
            <v>DEVELOPMENT</v>
          </cell>
          <cell r="K1402" t="str">
            <v>Development Manager, Onshore Assets</v>
          </cell>
          <cell r="L1402" t="str">
            <v>Subsurface Operations Interface Manager</v>
          </cell>
          <cell r="M1402" t="str">
            <v>MOJEED OKUNADE</v>
          </cell>
          <cell r="N1402" t="str">
            <v>DEVELOPMENT</v>
          </cell>
          <cell r="O1402" t="str">
            <v>ENONCHE, VANESSA</v>
          </cell>
          <cell r="P1402" t="str">
            <v>IFEANYICHUKWU.OFIA@SHELL.COM</v>
          </cell>
          <cell r="Q1402" t="str">
            <v>CAPEX</v>
          </cell>
          <cell r="R1402" t="str">
            <v>CAPEX</v>
          </cell>
          <cell r="V1402" t="str">
            <v>D_OPUK_WS2_R02</v>
          </cell>
          <cell r="AB1402">
            <v>134127562.5</v>
          </cell>
          <cell r="AC1402">
            <v>1319287.5</v>
          </cell>
          <cell r="AD1402">
            <v>1759050</v>
          </cell>
        </row>
        <row r="1403">
          <cell r="A1403" t="str">
            <v>C.NG.AFS.DF.17.019.1200</v>
          </cell>
          <cell r="B1403" t="str">
            <v>TUNU WELLS</v>
          </cell>
          <cell r="C1403" t="str">
            <v>AF_STOG</v>
          </cell>
          <cell r="D1403" t="str">
            <v>AF_STOG</v>
          </cell>
          <cell r="E1403">
            <v>13005</v>
          </cell>
          <cell r="F1403">
            <v>130</v>
          </cell>
          <cell r="G1403" t="str">
            <v>PE</v>
          </cell>
          <cell r="H1403" t="str">
            <v>PROJECT FINANCE</v>
          </cell>
          <cell r="I1403" t="str">
            <v>DEVELOPMENT</v>
          </cell>
          <cell r="J1403" t="str">
            <v>DEVELOPMENT</v>
          </cell>
          <cell r="K1403" t="str">
            <v>Development Manager, Onshore Assets</v>
          </cell>
          <cell r="L1403" t="str">
            <v>Subsurface Operations Interface Manager</v>
          </cell>
          <cell r="M1403" t="str">
            <v>MOJEED OKUNADE</v>
          </cell>
          <cell r="N1403" t="str">
            <v>DEVELOPMENT</v>
          </cell>
          <cell r="O1403" t="str">
            <v>ENONCHE, VANESSA</v>
          </cell>
          <cell r="P1403" t="str">
            <v>IFEANYICHUKWU.OFIA@SHELL.COM</v>
          </cell>
          <cell r="Q1403" t="str">
            <v>CAPEX</v>
          </cell>
          <cell r="R1403" t="str">
            <v>CAPEX</v>
          </cell>
          <cell r="V1403" t="str">
            <v>D_TUNU_WS2_R02</v>
          </cell>
          <cell r="AB1403">
            <v>103687037.5</v>
          </cell>
          <cell r="AC1403">
            <v>1019872.5</v>
          </cell>
          <cell r="AD1403">
            <v>1359830</v>
          </cell>
        </row>
        <row r="1404">
          <cell r="A1404" t="str">
            <v>C.NG.AFS.DF.17.020</v>
          </cell>
          <cell r="B1404" t="str">
            <v>IMO RIVER WELLS</v>
          </cell>
          <cell r="C1404" t="str">
            <v>AF_STOG</v>
          </cell>
          <cell r="D1404" t="str">
            <v>AF_STOG</v>
          </cell>
          <cell r="E1404">
            <v>13005</v>
          </cell>
          <cell r="F1404">
            <v>130</v>
          </cell>
          <cell r="G1404" t="str">
            <v>PE</v>
          </cell>
          <cell r="H1404" t="str">
            <v>PROJECT FINANCE</v>
          </cell>
          <cell r="I1404" t="str">
            <v>DEVELOPMENT</v>
          </cell>
          <cell r="J1404" t="str">
            <v>DEVELOPMENT</v>
          </cell>
          <cell r="K1404" t="str">
            <v>Development Manager, Onshore Assets</v>
          </cell>
          <cell r="L1404" t="str">
            <v>Subsurface Operations Interface Manager</v>
          </cell>
          <cell r="M1404" t="str">
            <v>MOJEED OKUNADE</v>
          </cell>
          <cell r="N1404" t="str">
            <v>DEVELOPMENT</v>
          </cell>
          <cell r="O1404" t="str">
            <v>ENONCHE, VANESSA</v>
          </cell>
          <cell r="P1404" t="str">
            <v>IFEANYICHUKWU.OFIA@SHELL.COM</v>
          </cell>
          <cell r="Q1404" t="str">
            <v>CAPEX</v>
          </cell>
          <cell r="R1404" t="str">
            <v>CAPEX</v>
          </cell>
          <cell r="V1404" t="str">
            <v>D_AGBD_EL1_R03</v>
          </cell>
          <cell r="AB1404">
            <v>508945112.5</v>
          </cell>
          <cell r="AC1404">
            <v>5006017.5</v>
          </cell>
          <cell r="AD1404">
            <v>6674690</v>
          </cell>
        </row>
        <row r="1405">
          <cell r="A1405" t="str">
            <v>C.NG.AFS.DF.17.020.1200</v>
          </cell>
          <cell r="B1405" t="str">
            <v>IMO RIVER WELLS</v>
          </cell>
          <cell r="C1405" t="str">
            <v>AF_STOG</v>
          </cell>
          <cell r="D1405" t="str">
            <v>AF_STOG</v>
          </cell>
          <cell r="E1405">
            <v>13005</v>
          </cell>
          <cell r="F1405">
            <v>130</v>
          </cell>
          <cell r="G1405" t="str">
            <v>PE</v>
          </cell>
          <cell r="H1405" t="str">
            <v>PROJECT FINANCE</v>
          </cell>
          <cell r="I1405" t="str">
            <v>DEVELOPMENT</v>
          </cell>
          <cell r="J1405" t="str">
            <v>DEVELOPMENT</v>
          </cell>
          <cell r="K1405" t="str">
            <v>Development Manager, Onshore Assets</v>
          </cell>
          <cell r="L1405" t="str">
            <v>Subsurface Operations Interface Manager</v>
          </cell>
          <cell r="M1405" t="str">
            <v>MOJEED OKUNADE</v>
          </cell>
          <cell r="N1405" t="str">
            <v>DEVELOPMENT</v>
          </cell>
          <cell r="O1405" t="str">
            <v>ENONCHE, VANESSA</v>
          </cell>
          <cell r="P1405" t="str">
            <v>IFEANYICHUKWU.OFIA@SHELL.COM</v>
          </cell>
          <cell r="Q1405" t="str">
            <v>CAPEX</v>
          </cell>
          <cell r="R1405" t="str">
            <v>CAPEX</v>
          </cell>
          <cell r="V1405" t="str">
            <v>D_IMOR_EL1_R03</v>
          </cell>
          <cell r="AB1405">
            <v>184791112.5</v>
          </cell>
          <cell r="AC1405">
            <v>1817617.5</v>
          </cell>
          <cell r="AD1405">
            <v>2423490</v>
          </cell>
        </row>
        <row r="1406">
          <cell r="A1406" t="str">
            <v>C_GHG_Reduction_OGI MAINTENANCE</v>
          </cell>
          <cell r="B1406" t="str">
            <v>OGI MAINTENANCE</v>
          </cell>
          <cell r="C1406" t="str">
            <v>C_GHG_Reduction_OGI MAINTENANCE</v>
          </cell>
          <cell r="H1406" t="str">
            <v>BASE JV</v>
          </cell>
          <cell r="I1406" t="str">
            <v>N/A</v>
          </cell>
          <cell r="J1406" t="str">
            <v>PRODUCTION</v>
          </cell>
          <cell r="N1406" t="str">
            <v>TBA</v>
          </cell>
          <cell r="O1406" t="str">
            <v>TO BE DETERMINED</v>
          </cell>
          <cell r="Q1406" t="str">
            <v>CAPEX</v>
          </cell>
          <cell r="R1406" t="str">
            <v>CAPEX</v>
          </cell>
          <cell r="V1406" t="str">
            <v>C_GHG_Reduction</v>
          </cell>
          <cell r="AB1406">
            <v>278312500</v>
          </cell>
          <cell r="AC1406">
            <v>2737500</v>
          </cell>
          <cell r="AD1406">
            <v>3650000</v>
          </cell>
        </row>
        <row r="1407">
          <cell r="A1407" t="str">
            <v>Corporate MA</v>
          </cell>
          <cell r="B1407" t="str">
            <v>Corporate MA</v>
          </cell>
          <cell r="C1407" t="str">
            <v>Corporate MA</v>
          </cell>
          <cell r="D1407" t="str">
            <v>Corporate MA</v>
          </cell>
          <cell r="H1407" t="str">
            <v>BASE JV</v>
          </cell>
          <cell r="I1407" t="str">
            <v>Corporate MA</v>
          </cell>
          <cell r="J1407" t="str">
            <v>PRODUCTION</v>
          </cell>
          <cell r="M1407" t="str">
            <v>MA</v>
          </cell>
          <cell r="N1407" t="str">
            <v>Corporate MA</v>
          </cell>
          <cell r="O1407" t="str">
            <v>MA</v>
          </cell>
          <cell r="P1407" t="str">
            <v>MA</v>
          </cell>
          <cell r="Q1407" t="str">
            <v>OPEX</v>
          </cell>
          <cell r="R1407" t="str">
            <v>OPEX</v>
          </cell>
          <cell r="AB1407">
            <v>0</v>
          </cell>
          <cell r="AC1407">
            <v>-44858000</v>
          </cell>
          <cell r="AD1407">
            <v>-44858000</v>
          </cell>
        </row>
        <row r="1408">
          <cell r="A1408" t="str">
            <v>DOMGAS CAPEX MA</v>
          </cell>
          <cell r="B1408" t="str">
            <v>DOMGAS CAPEX MA</v>
          </cell>
          <cell r="C1408" t="str">
            <v>DOMGAS CAPEX MA</v>
          </cell>
          <cell r="D1408" t="str">
            <v>DOMGAS CAPEX MA</v>
          </cell>
          <cell r="H1408" t="str">
            <v>DOMGAS/IPP</v>
          </cell>
          <cell r="I1408" t="str">
            <v>DOMGAS CAPEX MA</v>
          </cell>
          <cell r="M1408" t="str">
            <v>DOMGAS CAPEX MA</v>
          </cell>
          <cell r="N1408" t="str">
            <v>DOMGAS CAPEX MA</v>
          </cell>
          <cell r="O1408" t="str">
            <v>MA</v>
          </cell>
          <cell r="P1408" t="str">
            <v>MA</v>
          </cell>
          <cell r="Q1408" t="str">
            <v>CAPEX</v>
          </cell>
          <cell r="R1408" t="str">
            <v>CAPEX</v>
          </cell>
          <cell r="V1408" t="str">
            <v>MA</v>
          </cell>
          <cell r="AB1408">
            <v>0</v>
          </cell>
          <cell r="AC1408">
            <v>-133200000</v>
          </cell>
          <cell r="AD1408">
            <v>-133200000</v>
          </cell>
        </row>
        <row r="1409">
          <cell r="A1409" t="str">
            <v>Gbaran 2A SCD</v>
          </cell>
          <cell r="B1409" t="str">
            <v>Gbaran 2A SCD</v>
          </cell>
          <cell r="C1409" t="str">
            <v>Gbaran2ASCD</v>
          </cell>
          <cell r="H1409" t="str">
            <v>DOMGAS/IPP</v>
          </cell>
          <cell r="I1409" t="str">
            <v>N/A</v>
          </cell>
          <cell r="J1409" t="str">
            <v>GM Nigeria, Operated</v>
          </cell>
          <cell r="K1409" t="str">
            <v>GM Nigeria, Operated</v>
          </cell>
          <cell r="L1409" t="str">
            <v>Project Manager, SSAGS</v>
          </cell>
          <cell r="M1409" t="str">
            <v>MOJEED OKUNADE</v>
          </cell>
          <cell r="N1409" t="str">
            <v>MAJOR PROJECTS</v>
          </cell>
          <cell r="O1409" t="str">
            <v>AJALA, OLUFEMI</v>
          </cell>
          <cell r="P1409" t="str">
            <v>FAUSTINA.FRANK@SHELL.COM</v>
          </cell>
          <cell r="Q1409" t="str">
            <v>OPEX</v>
          </cell>
          <cell r="R1409" t="str">
            <v>CAPEX</v>
          </cell>
          <cell r="S1409" t="str">
            <v>NON SAL</v>
          </cell>
          <cell r="T1409" t="str">
            <v>N/A</v>
          </cell>
          <cell r="U1409" t="str">
            <v>N/A</v>
          </cell>
          <cell r="AB1409">
            <v>0</v>
          </cell>
          <cell r="AC1409">
            <v>0</v>
          </cell>
          <cell r="AD1409">
            <v>0</v>
          </cell>
        </row>
        <row r="1410">
          <cell r="A1410" t="str">
            <v>C.NG.AFS.DF.17.021.1203</v>
          </cell>
          <cell r="B1410" t="str">
            <v>SOKU R03 WELLS</v>
          </cell>
          <cell r="C1410" t="str">
            <v>AF_STOG</v>
          </cell>
          <cell r="D1410" t="str">
            <v>AF_STOG</v>
          </cell>
          <cell r="E1410">
            <v>13005</v>
          </cell>
          <cell r="F1410">
            <v>130</v>
          </cell>
          <cell r="G1410" t="str">
            <v>PE</v>
          </cell>
          <cell r="H1410" t="str">
            <v>PROJECT FINANCE</v>
          </cell>
          <cell r="I1410" t="str">
            <v>DEVELOPMENT</v>
          </cell>
          <cell r="J1410" t="str">
            <v>DEVELOPMENT</v>
          </cell>
          <cell r="K1410" t="str">
            <v>Development Manager, Onshore Assets</v>
          </cell>
          <cell r="L1410" t="str">
            <v>Subsurface Operations Interface Manager</v>
          </cell>
          <cell r="M1410" t="str">
            <v>MOJEED OKUNADE</v>
          </cell>
          <cell r="N1410" t="str">
            <v>DEVELOPMENT</v>
          </cell>
          <cell r="O1410" t="str">
            <v>ENONCHE, VANESSA</v>
          </cell>
          <cell r="P1410" t="str">
            <v>IFEANYICHUKWU.OFIA@SHELL.COM</v>
          </cell>
          <cell r="Q1410" t="str">
            <v>CAPEX</v>
          </cell>
          <cell r="R1410" t="str">
            <v>CAPEX</v>
          </cell>
          <cell r="V1410" t="str">
            <v>D_SOKU_ES1_R03</v>
          </cell>
          <cell r="AB1410">
            <v>140732337.5</v>
          </cell>
          <cell r="AC1410">
            <v>1384252.5</v>
          </cell>
          <cell r="AD1410">
            <v>1845670</v>
          </cell>
        </row>
        <row r="1411">
          <cell r="A1411" t="str">
            <v>C.NG.AFS.DF.17.022.1200</v>
          </cell>
          <cell r="B1411" t="str">
            <v>OBIGBO NORTH WELLS</v>
          </cell>
          <cell r="C1411" t="str">
            <v>AF_STOG</v>
          </cell>
          <cell r="D1411" t="str">
            <v>AF_STOG</v>
          </cell>
          <cell r="E1411">
            <v>13005</v>
          </cell>
          <cell r="F1411">
            <v>130</v>
          </cell>
          <cell r="G1411" t="str">
            <v>PE</v>
          </cell>
          <cell r="H1411" t="str">
            <v>PROJECT FINANCE</v>
          </cell>
          <cell r="I1411" t="str">
            <v>DEVELOPMENT</v>
          </cell>
          <cell r="J1411" t="str">
            <v>DEVELOPMENT</v>
          </cell>
          <cell r="K1411" t="str">
            <v>Development Manager, Onshore Assets</v>
          </cell>
          <cell r="L1411" t="str">
            <v>Subsurface Operations Interface Manager</v>
          </cell>
          <cell r="M1411" t="str">
            <v>MOJEED OKUNADE</v>
          </cell>
          <cell r="N1411" t="str">
            <v>DEVELOPMENT</v>
          </cell>
          <cell r="O1411" t="str">
            <v>ENONCHE, VANESSA</v>
          </cell>
          <cell r="P1411" t="str">
            <v>IFEANYICHUKWU.OFIA@SHELL.COM</v>
          </cell>
          <cell r="Q1411" t="str">
            <v>CAPEX</v>
          </cell>
          <cell r="R1411" t="str">
            <v>CAPEX</v>
          </cell>
          <cell r="V1411" t="str">
            <v>D_OBGN_EL1_R06</v>
          </cell>
          <cell r="AB1411">
            <v>56293087.5</v>
          </cell>
          <cell r="AC1411">
            <v>553702.5</v>
          </cell>
          <cell r="AD1411">
            <v>738270</v>
          </cell>
        </row>
        <row r="1412">
          <cell r="A1412" t="str">
            <v>NEW DOMGAS CAPEX</v>
          </cell>
          <cell r="B1412" t="str">
            <v>NEW DOMGAS CAPEX</v>
          </cell>
          <cell r="C1412" t="str">
            <v>NEW DOMGAS CAPEX</v>
          </cell>
          <cell r="D1412" t="str">
            <v>NEW DOMGAS CAPEX</v>
          </cell>
          <cell r="E1412">
            <v>13101</v>
          </cell>
          <cell r="F1412">
            <v>131</v>
          </cell>
          <cell r="G1412" t="str">
            <v>GAS</v>
          </cell>
          <cell r="H1412" t="str">
            <v>DOMGAS/IPP</v>
          </cell>
          <cell r="I1412" t="str">
            <v>N/A</v>
          </cell>
          <cell r="M1412" t="str">
            <v>TBA</v>
          </cell>
          <cell r="N1412" t="str">
            <v>TBA</v>
          </cell>
          <cell r="O1412" t="str">
            <v>TBA</v>
          </cell>
          <cell r="P1412" t="str">
            <v>TBA</v>
          </cell>
          <cell r="Q1412" t="str">
            <v>CAPEX</v>
          </cell>
          <cell r="R1412" t="str">
            <v>CAPEX</v>
          </cell>
          <cell r="AB1412">
            <v>0</v>
          </cell>
          <cell r="AC1412">
            <v>0</v>
          </cell>
          <cell r="AD1412">
            <v>0</v>
          </cell>
        </row>
        <row r="1413">
          <cell r="A1413" t="str">
            <v>NEW DOMGAS OPEX</v>
          </cell>
          <cell r="B1413" t="str">
            <v>NEW DOMGAS OPEX</v>
          </cell>
          <cell r="C1413" t="str">
            <v>NEW DOMGAS OPEX</v>
          </cell>
          <cell r="D1413" t="str">
            <v>NEW DOMGAS OPEX</v>
          </cell>
          <cell r="E1413">
            <v>4150</v>
          </cell>
          <cell r="F1413">
            <v>4150</v>
          </cell>
          <cell r="G1413" t="str">
            <v>FAD</v>
          </cell>
          <cell r="H1413" t="str">
            <v>DOMGAS/IPP</v>
          </cell>
          <cell r="I1413" t="str">
            <v>N/A</v>
          </cell>
          <cell r="M1413" t="str">
            <v>TBA</v>
          </cell>
          <cell r="N1413" t="str">
            <v>TBA</v>
          </cell>
          <cell r="O1413" t="str">
            <v>TBA</v>
          </cell>
          <cell r="P1413" t="str">
            <v>TBA</v>
          </cell>
          <cell r="Q1413" t="str">
            <v>OPEX</v>
          </cell>
          <cell r="R1413" t="str">
            <v>OPEX</v>
          </cell>
          <cell r="AB1413">
            <v>0</v>
          </cell>
          <cell r="AC1413">
            <v>0</v>
          </cell>
          <cell r="AD1413">
            <v>0</v>
          </cell>
        </row>
        <row r="1414">
          <cell r="A1414" t="str">
            <v>NEW MCA2 CAPEX</v>
          </cell>
          <cell r="B1414" t="str">
            <v>NEW MCA2 CAPEX</v>
          </cell>
          <cell r="C1414" t="str">
            <v>NEW MCA2 CAPEX</v>
          </cell>
          <cell r="D1414" t="str">
            <v>NEW MCA2 CAPEX</v>
          </cell>
          <cell r="E1414">
            <v>13303</v>
          </cell>
          <cell r="F1414">
            <v>133</v>
          </cell>
          <cell r="G1414" t="str">
            <v>MCA2</v>
          </cell>
          <cell r="H1414" t="str">
            <v>MCA2 - GU</v>
          </cell>
          <cell r="I1414" t="str">
            <v>N/A</v>
          </cell>
          <cell r="M1414" t="str">
            <v>TBA</v>
          </cell>
          <cell r="N1414" t="str">
            <v>TBA</v>
          </cell>
          <cell r="O1414" t="str">
            <v>TBA</v>
          </cell>
          <cell r="P1414" t="str">
            <v>TBA</v>
          </cell>
          <cell r="Q1414" t="str">
            <v>CAPEX</v>
          </cell>
          <cell r="R1414" t="str">
            <v>CAPEX</v>
          </cell>
          <cell r="AB1414">
            <v>0</v>
          </cell>
          <cell r="AC1414">
            <v>0</v>
          </cell>
          <cell r="AD1414">
            <v>0</v>
          </cell>
        </row>
        <row r="1415">
          <cell r="A1415" t="str">
            <v>NEW PF CAPEX</v>
          </cell>
          <cell r="B1415" t="str">
            <v>NEW PF CAPEX</v>
          </cell>
          <cell r="C1415" t="str">
            <v>NEW PF CAPEX</v>
          </cell>
          <cell r="D1415" t="str">
            <v>NEW PF CAPEX</v>
          </cell>
          <cell r="E1415">
            <v>13005</v>
          </cell>
          <cell r="F1415">
            <v>130</v>
          </cell>
          <cell r="G1415" t="str">
            <v>PE</v>
          </cell>
          <cell r="H1415" t="str">
            <v>PROJECT FINANCE</v>
          </cell>
          <cell r="I1415" t="str">
            <v>N/A</v>
          </cell>
          <cell r="M1415" t="str">
            <v>TBA</v>
          </cell>
          <cell r="N1415" t="str">
            <v>TBA</v>
          </cell>
          <cell r="O1415" t="str">
            <v>TBA</v>
          </cell>
          <cell r="P1415" t="str">
            <v>TBA</v>
          </cell>
          <cell r="Q1415" t="str">
            <v>CAPEX</v>
          </cell>
          <cell r="R1415" t="str">
            <v>CAPEX</v>
          </cell>
          <cell r="AB1415">
            <v>0</v>
          </cell>
          <cell r="AC1415">
            <v>0</v>
          </cell>
          <cell r="AD1415">
            <v>0</v>
          </cell>
        </row>
        <row r="1416">
          <cell r="A1416" t="str">
            <v>NEW_C.NG.PBW.DF.18.101</v>
          </cell>
          <cell r="B1416" t="str">
            <v>AG SOLUTION OTUMARA FLB</v>
          </cell>
          <cell r="C1416" t="str">
            <v>NEW_C.NG.PBW.DF.18.101</v>
          </cell>
          <cell r="D1416" t="str">
            <v>AG SOLUTION OTUMARA FLB</v>
          </cell>
          <cell r="E1416">
            <v>413003</v>
          </cell>
          <cell r="F1416">
            <v>4130</v>
          </cell>
          <cell r="G1416" t="str">
            <v>GAS</v>
          </cell>
          <cell r="H1416" t="str">
            <v>DOMGAS/IPP</v>
          </cell>
          <cell r="I1416" t="str">
            <v>P&amp;T</v>
          </cell>
          <cell r="J1416" t="str">
            <v>GM Nigeria, Operated</v>
          </cell>
          <cell r="K1416" t="str">
            <v>GM Nigeria, Operated</v>
          </cell>
          <cell r="L1416" t="str">
            <v>Project Manager, DOMGAS &amp; FYIP</v>
          </cell>
          <cell r="M1416" t="str">
            <v>MOJEED OKUNADE</v>
          </cell>
          <cell r="N1416" t="str">
            <v>MAJOR PROJECTS</v>
          </cell>
          <cell r="O1416" t="str">
            <v>AJALA, OLUFEMI</v>
          </cell>
          <cell r="P1416" t="str">
            <v>SHOLA.OMOTINUGBON@SHELL.COM</v>
          </cell>
          <cell r="Q1416" t="str">
            <v>CAPEX</v>
          </cell>
          <cell r="R1416" t="str">
            <v>CAPEX</v>
          </cell>
          <cell r="S1416" t="str">
            <v>NON SAL</v>
          </cell>
          <cell r="T1416" t="str">
            <v>N/A</v>
          </cell>
          <cell r="U1416" t="str">
            <v>N/A</v>
          </cell>
          <cell r="V1416" t="str">
            <v>C_OTUM_FLB</v>
          </cell>
          <cell r="AB1416">
            <v>1220000000</v>
          </cell>
          <cell r="AC1416">
            <v>12000000</v>
          </cell>
          <cell r="AD1416">
            <v>16000000</v>
          </cell>
        </row>
        <row r="1417">
          <cell r="A1417" t="str">
            <v>NEW_C.NG.PBW.DF.18.101.1238</v>
          </cell>
          <cell r="B1417" t="str">
            <v>AG SOLUTION OTUMARA FLB -PMT</v>
          </cell>
          <cell r="C1417" t="str">
            <v>NEW_C.NG.PBW.DF.18.101.1238</v>
          </cell>
          <cell r="D1417" t="str">
            <v>AG SOLUTION OTUMARA FLB -PMT</v>
          </cell>
          <cell r="E1417">
            <v>415004</v>
          </cell>
          <cell r="F1417">
            <v>4150</v>
          </cell>
          <cell r="G1417" t="str">
            <v>GAS</v>
          </cell>
          <cell r="H1417" t="str">
            <v>DOMGAS/IPP</v>
          </cell>
          <cell r="I1417" t="str">
            <v>P&amp;T</v>
          </cell>
          <cell r="J1417" t="str">
            <v>GM Nigeria, Operated</v>
          </cell>
          <cell r="K1417" t="str">
            <v>GM Nigeria, Operated</v>
          </cell>
          <cell r="L1417" t="str">
            <v>Project Manager, DOMGAS &amp; FYIP</v>
          </cell>
          <cell r="M1417" t="str">
            <v>MOJEED OKUNADE</v>
          </cell>
          <cell r="N1417" t="str">
            <v>MAJOR PROJECTS</v>
          </cell>
          <cell r="O1417" t="str">
            <v>AJALA, OLUFEMI</v>
          </cell>
          <cell r="P1417" t="str">
            <v>SHOLA.OMOTINUGBON@SHELL.COM</v>
          </cell>
          <cell r="Q1417" t="str">
            <v>CAPEX</v>
          </cell>
          <cell r="R1417" t="str">
            <v>CAPEX</v>
          </cell>
          <cell r="S1417" t="str">
            <v>NON SAL</v>
          </cell>
          <cell r="T1417" t="str">
            <v>N/A</v>
          </cell>
          <cell r="U1417" t="str">
            <v>N/A</v>
          </cell>
          <cell r="V1417" t="str">
            <v>C_OTUM_FLB_PMT</v>
          </cell>
          <cell r="AB1417">
            <v>76250000</v>
          </cell>
          <cell r="AC1417">
            <v>750000</v>
          </cell>
          <cell r="AD1417">
            <v>1000000</v>
          </cell>
        </row>
        <row r="1418">
          <cell r="A1418" t="str">
            <v>NEWBASE CAPEX</v>
          </cell>
          <cell r="B1418" t="str">
            <v>NEWBASE CAPEX</v>
          </cell>
          <cell r="C1418" t="str">
            <v>NEWBASE CAPEX</v>
          </cell>
          <cell r="D1418" t="str">
            <v>NEWBASE CAPEX</v>
          </cell>
          <cell r="E1418">
            <v>13101</v>
          </cell>
          <cell r="F1418">
            <v>131</v>
          </cell>
          <cell r="G1418" t="str">
            <v>OF-E&amp;M</v>
          </cell>
          <cell r="H1418" t="str">
            <v>BASE JV</v>
          </cell>
          <cell r="I1418" t="str">
            <v>N/A</v>
          </cell>
          <cell r="M1418" t="str">
            <v>TBA</v>
          </cell>
          <cell r="N1418" t="str">
            <v>TBA</v>
          </cell>
          <cell r="O1418" t="str">
            <v>TBA</v>
          </cell>
          <cell r="P1418" t="str">
            <v>TBA</v>
          </cell>
          <cell r="Q1418" t="str">
            <v>CAPEX</v>
          </cell>
          <cell r="R1418" t="str">
            <v>CAPEX</v>
          </cell>
          <cell r="AB1418">
            <v>0</v>
          </cell>
          <cell r="AC1418">
            <v>0</v>
          </cell>
          <cell r="AD1418">
            <v>0</v>
          </cell>
        </row>
        <row r="1419">
          <cell r="A1419" t="str">
            <v>NEWBASE OPEX</v>
          </cell>
          <cell r="B1419" t="str">
            <v>NEWBASE OPEX</v>
          </cell>
          <cell r="C1419" t="str">
            <v>NEWBASE OPEX</v>
          </cell>
          <cell r="D1419" t="str">
            <v>NEWBASE OPEX</v>
          </cell>
          <cell r="E1419">
            <v>4150</v>
          </cell>
          <cell r="F1419">
            <v>4150</v>
          </cell>
          <cell r="G1419" t="str">
            <v>FAD</v>
          </cell>
          <cell r="H1419" t="str">
            <v>BASE JV</v>
          </cell>
          <cell r="I1419" t="str">
            <v>N/A</v>
          </cell>
          <cell r="M1419" t="str">
            <v>TBA</v>
          </cell>
          <cell r="N1419" t="str">
            <v>TBA</v>
          </cell>
          <cell r="O1419" t="str">
            <v>TBA</v>
          </cell>
          <cell r="P1419" t="str">
            <v>TBA</v>
          </cell>
          <cell r="Q1419" t="str">
            <v>OPEX</v>
          </cell>
          <cell r="R1419" t="str">
            <v>OPEX</v>
          </cell>
          <cell r="AB1419">
            <v>0</v>
          </cell>
          <cell r="AC1419">
            <v>0</v>
          </cell>
          <cell r="AD1419">
            <v>0</v>
          </cell>
        </row>
        <row r="1420">
          <cell r="A1420" t="str">
            <v>C.NG.AFS.DF.17.024.1200</v>
          </cell>
          <cell r="B1420" t="str">
            <v>OTAMINI WELLS</v>
          </cell>
          <cell r="C1420" t="str">
            <v>AF_STOG</v>
          </cell>
          <cell r="D1420" t="str">
            <v>AF_STOG</v>
          </cell>
          <cell r="E1420">
            <v>13005</v>
          </cell>
          <cell r="F1420">
            <v>130</v>
          </cell>
          <cell r="G1420" t="str">
            <v>PE</v>
          </cell>
          <cell r="H1420" t="str">
            <v>PROJECT FINANCE</v>
          </cell>
          <cell r="I1420" t="str">
            <v>DEVELOPMENT</v>
          </cell>
          <cell r="J1420" t="str">
            <v>DEVELOPMENT</v>
          </cell>
          <cell r="K1420" t="str">
            <v>Development Manager, Onshore Assets</v>
          </cell>
          <cell r="L1420" t="str">
            <v>Subsurface Operations Interface Manager</v>
          </cell>
          <cell r="M1420" t="str">
            <v>MOJEED OKUNADE</v>
          </cell>
          <cell r="N1420" t="str">
            <v>DEVELOPMENT</v>
          </cell>
          <cell r="O1420" t="str">
            <v>ENONCHE, VANESSA</v>
          </cell>
          <cell r="P1420" t="str">
            <v>IFEANYICHUKWU.OFIA@SHELL.COM</v>
          </cell>
          <cell r="Q1420" t="str">
            <v>CAPEX</v>
          </cell>
          <cell r="R1420" t="str">
            <v>CAPEX</v>
          </cell>
          <cell r="V1420" t="str">
            <v>D_OTAM_EL1_R06</v>
          </cell>
          <cell r="AB1420">
            <v>38667137.5</v>
          </cell>
          <cell r="AC1420">
            <v>380332.49999999994</v>
          </cell>
          <cell r="AD1420">
            <v>507109.99999999994</v>
          </cell>
        </row>
        <row r="1421">
          <cell r="A1421" t="str">
            <v>O.NG.BPE.AFR.FAC.724FP</v>
          </cell>
          <cell r="B1421" t="str">
            <v>AFAM POWER PLANT PREV. MTCENANCE</v>
          </cell>
          <cell r="C1421" t="str">
            <v>O.NG.BPE.FAC.724FP</v>
          </cell>
          <cell r="D1421" t="str">
            <v>AFAM POWER PLANT PREV. MTCENANCE (PRODUCTION MAINTENANCE – GAS (ONSHORE))</v>
          </cell>
          <cell r="E1421">
            <v>413003</v>
          </cell>
          <cell r="F1421">
            <v>4130</v>
          </cell>
          <cell r="G1421" t="str">
            <v>GAS</v>
          </cell>
          <cell r="H1421" t="str">
            <v>DOMGAS/IPP</v>
          </cell>
          <cell r="I1421" t="str">
            <v>PRODUCTION</v>
          </cell>
          <cell r="J1421" t="str">
            <v>PRODUCTION</v>
          </cell>
          <cell r="K1421" t="str">
            <v>Asset Manager, Land East Hub (AFAM)</v>
          </cell>
          <cell r="L1421" t="str">
            <v>Operations Manager Afam Power Plant</v>
          </cell>
          <cell r="M1421" t="str">
            <v>IRETI OMOTOSO</v>
          </cell>
          <cell r="N1421" t="str">
            <v>PRODUCTION</v>
          </cell>
          <cell r="O1421" t="str">
            <v>AZUBUIKE, JOHN</v>
          </cell>
          <cell r="P1421" t="str">
            <v>ALPHONS.ALAGALA@SHELL.COM</v>
          </cell>
          <cell r="Q1421" t="str">
            <v>OPEX</v>
          </cell>
          <cell r="R1421" t="str">
            <v>OPEX</v>
          </cell>
          <cell r="S1421" t="str">
            <v>NON SAL</v>
          </cell>
          <cell r="T1421" t="str">
            <v>N/A</v>
          </cell>
          <cell r="U1421" t="str">
            <v>N/A</v>
          </cell>
          <cell r="V1421" t="str">
            <v>N_AFAM_EL1_G01</v>
          </cell>
          <cell r="W1421" t="str">
            <v>P234 Power Operations</v>
          </cell>
          <cell r="X1421" t="str">
            <v>S7200 Services</v>
          </cell>
          <cell r="Y1421" t="str">
            <v>A2170 Direct Mngt and Overheads</v>
          </cell>
          <cell r="AB1421">
            <v>1024926115</v>
          </cell>
          <cell r="AC1421">
            <v>33497329.600000001</v>
          </cell>
          <cell r="AD1421">
            <v>36857743.091803282</v>
          </cell>
        </row>
        <row r="1422">
          <cell r="A1422" t="str">
            <v>C.NG.AFS.DF.18.001.1201</v>
          </cell>
          <cell r="B1422" t="str">
            <v>STOG REST AF OPTION BENISEDE</v>
          </cell>
          <cell r="C1422" t="str">
            <v>AF_STOG</v>
          </cell>
          <cell r="D1422" t="str">
            <v>AF_STOG</v>
          </cell>
          <cell r="E1422">
            <v>13005</v>
          </cell>
          <cell r="F1422">
            <v>130</v>
          </cell>
          <cell r="G1422" t="str">
            <v>PE</v>
          </cell>
          <cell r="H1422" t="str">
            <v>PROJECT FINANCE</v>
          </cell>
          <cell r="I1422" t="str">
            <v>DEVELOPMENT</v>
          </cell>
          <cell r="J1422" t="str">
            <v>DEVELOPMENT</v>
          </cell>
          <cell r="K1422" t="str">
            <v>Development Manager, Onshore Assets</v>
          </cell>
          <cell r="L1422" t="str">
            <v>Subsurface Operations Interface Manager</v>
          </cell>
          <cell r="M1422" t="str">
            <v>MOJEED OKUNADE</v>
          </cell>
          <cell r="N1422" t="str">
            <v>DEVELOPMENT</v>
          </cell>
          <cell r="O1422" t="str">
            <v>ENONCHE, VANESSA</v>
          </cell>
          <cell r="P1422" t="str">
            <v>IFEANYICHUKWU.OFIA@SHELL.COM</v>
          </cell>
          <cell r="Q1422" t="str">
            <v>CAPEX</v>
          </cell>
          <cell r="R1422" t="str">
            <v>CAPEX</v>
          </cell>
          <cell r="V1422" t="str">
            <v>D_BENS_WS2_R03</v>
          </cell>
          <cell r="AB1422">
            <v>96075000</v>
          </cell>
          <cell r="AC1422">
            <v>945000</v>
          </cell>
          <cell r="AD1422">
            <v>1260000</v>
          </cell>
        </row>
        <row r="1423">
          <cell r="A1423" t="str">
            <v>C.NG.AFS.DF.18.003.1201</v>
          </cell>
          <cell r="B1423" t="str">
            <v>STOG OPTZ AF OPTION OTUMARA</v>
          </cell>
          <cell r="C1423" t="str">
            <v>AF_STOG</v>
          </cell>
          <cell r="D1423" t="str">
            <v>AF_STOG</v>
          </cell>
          <cell r="E1423">
            <v>13005</v>
          </cell>
          <cell r="F1423">
            <v>130</v>
          </cell>
          <cell r="G1423" t="str">
            <v>PE</v>
          </cell>
          <cell r="H1423" t="str">
            <v>PROJECT FINANCE</v>
          </cell>
          <cell r="I1423" t="str">
            <v>DEVELOPMENT</v>
          </cell>
          <cell r="J1423" t="str">
            <v>DEVELOPMENT</v>
          </cell>
          <cell r="K1423" t="str">
            <v>Development Manager, Onshore Assets</v>
          </cell>
          <cell r="L1423" t="str">
            <v>Subsurface Operations Interface Manager</v>
          </cell>
          <cell r="M1423" t="str">
            <v>MOJEED OKUNADE</v>
          </cell>
          <cell r="N1423" t="str">
            <v>DEVELOPMENT</v>
          </cell>
          <cell r="O1423" t="str">
            <v>ENONCHE, VANESSA</v>
          </cell>
          <cell r="P1423" t="str">
            <v>IFEANYICHUKWU.OFIA@SHELL.COM</v>
          </cell>
          <cell r="Q1423" t="str">
            <v>CAPEX</v>
          </cell>
          <cell r="R1423" t="str">
            <v>CAPEX</v>
          </cell>
          <cell r="V1423" t="str">
            <v>D_OTUM_WS1_T04</v>
          </cell>
          <cell r="AB1423">
            <v>381250000</v>
          </cell>
          <cell r="AC1423">
            <v>3750000</v>
          </cell>
          <cell r="AD1423">
            <v>5000000</v>
          </cell>
        </row>
        <row r="1424">
          <cell r="A1424" t="str">
            <v>C.NG.AFS.DF.18.003.1206</v>
          </cell>
          <cell r="B1424" t="str">
            <v>STOG REST AF FIRM OTUMARA</v>
          </cell>
          <cell r="C1424" t="str">
            <v>AF_STOG</v>
          </cell>
          <cell r="D1424" t="str">
            <v>AF_STOG</v>
          </cell>
          <cell r="E1424">
            <v>13005</v>
          </cell>
          <cell r="F1424">
            <v>130</v>
          </cell>
          <cell r="G1424" t="str">
            <v>PE</v>
          </cell>
          <cell r="H1424" t="str">
            <v>PROJECT FINANCE</v>
          </cell>
          <cell r="I1424" t="str">
            <v>DEVELOPMENT</v>
          </cell>
          <cell r="J1424" t="str">
            <v>DEVELOPMENT</v>
          </cell>
          <cell r="K1424" t="str">
            <v>Development Manager, Onshore Assets</v>
          </cell>
          <cell r="L1424" t="str">
            <v>Subsurface Operations Interface Manager</v>
          </cell>
          <cell r="M1424" t="str">
            <v>MOJEED OKUNADE</v>
          </cell>
          <cell r="N1424" t="str">
            <v>DEVELOPMENT</v>
          </cell>
          <cell r="O1424" t="str">
            <v>ENONCHE, VANESSA</v>
          </cell>
          <cell r="P1424" t="str">
            <v>IFEANYICHUKWU.OFIA@SHELL.COM</v>
          </cell>
          <cell r="Q1424" t="str">
            <v>CAPEX</v>
          </cell>
          <cell r="R1424" t="str">
            <v>CAPEX</v>
          </cell>
          <cell r="V1424" t="str">
            <v>C_OTUM_WS1_R02_PMT</v>
          </cell>
          <cell r="AB1424">
            <v>3050000</v>
          </cell>
          <cell r="AC1424">
            <v>30000</v>
          </cell>
          <cell r="AD1424">
            <v>40000</v>
          </cell>
        </row>
        <row r="1425">
          <cell r="A1425" t="str">
            <v>C.NG.AFS.DF.18.004.1204</v>
          </cell>
          <cell r="B1425" t="str">
            <v>STOG REST AF OPTION FORCADOS_YOKRI</v>
          </cell>
          <cell r="C1425" t="str">
            <v>AF_STOG</v>
          </cell>
          <cell r="D1425" t="str">
            <v>AF_STOG</v>
          </cell>
          <cell r="E1425">
            <v>13005</v>
          </cell>
          <cell r="F1425">
            <v>130</v>
          </cell>
          <cell r="G1425" t="str">
            <v>PE</v>
          </cell>
          <cell r="H1425" t="str">
            <v>PROJECT FINANCE</v>
          </cell>
          <cell r="I1425" t="str">
            <v>DEVELOPMENT</v>
          </cell>
          <cell r="J1425" t="str">
            <v>DEVELOPMENT</v>
          </cell>
          <cell r="K1425" t="str">
            <v>Development Manager, Onshore Assets</v>
          </cell>
          <cell r="L1425" t="str">
            <v>Subsurface Operations Interface Manager</v>
          </cell>
          <cell r="M1425" t="str">
            <v>MOJEED OKUNADE</v>
          </cell>
          <cell r="N1425" t="str">
            <v>DEVELOPMENT</v>
          </cell>
          <cell r="O1425" t="str">
            <v>ENONCHE, VANESSA</v>
          </cell>
          <cell r="P1425" t="str">
            <v>IFEANYICHUKWU.OFIA@SHELL.COM</v>
          </cell>
          <cell r="Q1425" t="str">
            <v>CAPEX</v>
          </cell>
          <cell r="R1425" t="str">
            <v>CAPEX</v>
          </cell>
          <cell r="V1425" t="str">
            <v>D_FORC_WS1_R02</v>
          </cell>
          <cell r="AB1425">
            <v>589412500</v>
          </cell>
          <cell r="AC1425">
            <v>5797500</v>
          </cell>
          <cell r="AD1425">
            <v>7730000</v>
          </cell>
        </row>
        <row r="1426">
          <cell r="A1426" t="str">
            <v>C.NG.AFS.DF.18.004.1210</v>
          </cell>
          <cell r="B1426" t="str">
            <v>STOG REST AF FIRM FORCADOS_YOKRI</v>
          </cell>
          <cell r="C1426" t="str">
            <v>AF_STOG</v>
          </cell>
          <cell r="D1426" t="str">
            <v>AF_STOG</v>
          </cell>
          <cell r="E1426">
            <v>13005</v>
          </cell>
          <cell r="F1426">
            <v>130</v>
          </cell>
          <cell r="G1426" t="str">
            <v>PE</v>
          </cell>
          <cell r="H1426" t="str">
            <v>PROJECT FINANCE</v>
          </cell>
          <cell r="I1426" t="str">
            <v>DEVELOPMENT</v>
          </cell>
          <cell r="J1426" t="str">
            <v>DEVELOPMENT</v>
          </cell>
          <cell r="K1426" t="str">
            <v>Development Manager, Onshore Assets</v>
          </cell>
          <cell r="L1426" t="str">
            <v>Subsurface Operations Interface Manager</v>
          </cell>
          <cell r="M1426" t="str">
            <v>MOJEED OKUNADE</v>
          </cell>
          <cell r="N1426" t="str">
            <v>DEVELOPMENT</v>
          </cell>
          <cell r="O1426" t="str">
            <v>ENONCHE, VANESSA</v>
          </cell>
          <cell r="P1426" t="str">
            <v>IFEANYICHUKWU.OFIA@SHELL.COM</v>
          </cell>
          <cell r="Q1426" t="str">
            <v>CAPEX</v>
          </cell>
          <cell r="R1426" t="str">
            <v>CAPEX</v>
          </cell>
          <cell r="V1426" t="str">
            <v>C_FORC_WS1_R05_PMT</v>
          </cell>
          <cell r="AB1426">
            <v>2287500</v>
          </cell>
          <cell r="AC1426">
            <v>22500</v>
          </cell>
          <cell r="AD1426">
            <v>30000</v>
          </cell>
        </row>
        <row r="1427">
          <cell r="A1427" t="str">
            <v>C.NG.AFS.DF.18.008.1201</v>
          </cell>
          <cell r="B1427" t="str">
            <v>STOG REST AF OPTION GBARAN</v>
          </cell>
          <cell r="C1427" t="str">
            <v>AF_STOG</v>
          </cell>
          <cell r="D1427" t="str">
            <v>AF_STOG</v>
          </cell>
          <cell r="E1427">
            <v>13005</v>
          </cell>
          <cell r="F1427">
            <v>130</v>
          </cell>
          <cell r="G1427" t="str">
            <v>PE</v>
          </cell>
          <cell r="H1427" t="str">
            <v>PROJECT FINANCE</v>
          </cell>
          <cell r="I1427" t="str">
            <v>DEVELOPMENT</v>
          </cell>
          <cell r="J1427" t="str">
            <v>DEVELOPMENT</v>
          </cell>
          <cell r="K1427" t="str">
            <v>Development Manager, Onshore Assets</v>
          </cell>
          <cell r="L1427" t="str">
            <v>Subsurface Operations Interface Manager</v>
          </cell>
          <cell r="M1427" t="str">
            <v>MOJEED OKUNADE</v>
          </cell>
          <cell r="N1427" t="str">
            <v>DEVELOPMENT</v>
          </cell>
          <cell r="O1427" t="str">
            <v>ENONCHE, VANESSA</v>
          </cell>
          <cell r="P1427" t="str">
            <v>IFEANYICHUKWU.OFIA@SHELL.COM</v>
          </cell>
          <cell r="Q1427" t="str">
            <v>CAPEX</v>
          </cell>
          <cell r="R1427" t="str">
            <v>CAPEX</v>
          </cell>
          <cell r="V1427" t="str">
            <v>D_GBAR_EL2_R06</v>
          </cell>
          <cell r="AB1427">
            <v>788425000</v>
          </cell>
          <cell r="AC1427">
            <v>7755000</v>
          </cell>
          <cell r="AD1427">
            <v>10340000</v>
          </cell>
        </row>
        <row r="1428">
          <cell r="A1428" t="str">
            <v>C.NG.AFS.DF.18.009.1201</v>
          </cell>
          <cell r="B1428" t="str">
            <v>STOG REST AF OPTION KOLO CREEK</v>
          </cell>
          <cell r="C1428" t="str">
            <v>AF_STOG</v>
          </cell>
          <cell r="D1428" t="str">
            <v>AF_STOG</v>
          </cell>
          <cell r="E1428">
            <v>13005</v>
          </cell>
          <cell r="F1428">
            <v>130</v>
          </cell>
          <cell r="G1428" t="str">
            <v>PE</v>
          </cell>
          <cell r="H1428" t="str">
            <v>PROJECT FINANCE</v>
          </cell>
          <cell r="I1428" t="str">
            <v>DEVELOPMENT</v>
          </cell>
          <cell r="J1428" t="str">
            <v>DEVELOPMENT</v>
          </cell>
          <cell r="K1428" t="str">
            <v>Development Manager, Onshore Assets</v>
          </cell>
          <cell r="L1428" t="str">
            <v>Subsurface Operations Interface Manager</v>
          </cell>
          <cell r="M1428" t="str">
            <v>MOJEED OKUNADE</v>
          </cell>
          <cell r="N1428" t="str">
            <v>DEVELOPMENT</v>
          </cell>
          <cell r="O1428" t="str">
            <v>ENONCHE, VANESSA</v>
          </cell>
          <cell r="P1428" t="str">
            <v>IFEANYICHUKWU.OFIA@SHELL.COM</v>
          </cell>
          <cell r="Q1428" t="str">
            <v>CAPEX</v>
          </cell>
          <cell r="R1428" t="str">
            <v>CAPEX</v>
          </cell>
          <cell r="V1428" t="str">
            <v>D_KOCR_EL2_R07</v>
          </cell>
          <cell r="AB1428">
            <v>157837500</v>
          </cell>
          <cell r="AC1428">
            <v>1552499.9999999998</v>
          </cell>
          <cell r="AD1428">
            <v>2069999.9999999998</v>
          </cell>
        </row>
        <row r="1429">
          <cell r="A1429" t="str">
            <v>C.NG.AFS.DF.18.010.1202</v>
          </cell>
          <cell r="B1429" t="str">
            <v>STOG REST AF OPTION AGBADA</v>
          </cell>
          <cell r="C1429" t="str">
            <v>AF_STOG</v>
          </cell>
          <cell r="D1429" t="str">
            <v>AF_STOG</v>
          </cell>
          <cell r="E1429">
            <v>13005</v>
          </cell>
          <cell r="F1429">
            <v>130</v>
          </cell>
          <cell r="G1429" t="str">
            <v>PE</v>
          </cell>
          <cell r="H1429" t="str">
            <v>PROJECT FINANCE</v>
          </cell>
          <cell r="I1429" t="str">
            <v>DEVELOPMENT</v>
          </cell>
          <cell r="J1429" t="str">
            <v>DEVELOPMENT</v>
          </cell>
          <cell r="K1429" t="str">
            <v>Development Manager, Onshore Assets</v>
          </cell>
          <cell r="L1429" t="str">
            <v>Subsurface Operations Interface Manager</v>
          </cell>
          <cell r="M1429" t="str">
            <v>MOJEED OKUNADE</v>
          </cell>
          <cell r="N1429" t="str">
            <v>DEVELOPMENT</v>
          </cell>
          <cell r="O1429" t="str">
            <v>ENONCHE, VANESSA</v>
          </cell>
          <cell r="P1429" t="str">
            <v>IFEANYICHUKWU.OFIA@SHELL.COM</v>
          </cell>
          <cell r="Q1429" t="str">
            <v>CAPEX</v>
          </cell>
          <cell r="R1429" t="str">
            <v>CAPEX</v>
          </cell>
          <cell r="V1429" t="str">
            <v>D_AGBD_EL1_R07</v>
          </cell>
          <cell r="AB1429">
            <v>26396225</v>
          </cell>
          <cell r="AC1429">
            <v>259635</v>
          </cell>
          <cell r="AD1429">
            <v>346180</v>
          </cell>
        </row>
        <row r="1430">
          <cell r="A1430" t="str">
            <v>C.NG.AFS.DF.18.010.1203</v>
          </cell>
          <cell r="B1430" t="str">
            <v>STOG REST AF FIRM AGBADA</v>
          </cell>
          <cell r="C1430" t="str">
            <v>AF_STOG</v>
          </cell>
          <cell r="D1430" t="str">
            <v>AF_STOG</v>
          </cell>
          <cell r="E1430">
            <v>13005</v>
          </cell>
          <cell r="F1430">
            <v>130</v>
          </cell>
          <cell r="G1430" t="str">
            <v>PE</v>
          </cell>
          <cell r="H1430" t="str">
            <v>PROJECT FINANCE</v>
          </cell>
          <cell r="I1430" t="str">
            <v>DEVELOPMENT</v>
          </cell>
          <cell r="J1430" t="str">
            <v>DEVELOPMENT</v>
          </cell>
          <cell r="K1430" t="str">
            <v>Development Manager, Onshore Assets</v>
          </cell>
          <cell r="L1430" t="str">
            <v>Subsurface Operations Interface Manager</v>
          </cell>
          <cell r="M1430" t="str">
            <v>MOJEED OKUNADE</v>
          </cell>
          <cell r="N1430" t="str">
            <v>DEVELOPMENT</v>
          </cell>
          <cell r="O1430" t="str">
            <v>ENONCHE, VANESSA</v>
          </cell>
          <cell r="P1430" t="str">
            <v>IFEANYICHUKWU.OFIA@SHELL.COM</v>
          </cell>
          <cell r="Q1430" t="str">
            <v>CAPEX</v>
          </cell>
          <cell r="R1430" t="str">
            <v>CAPEX</v>
          </cell>
          <cell r="V1430" t="str">
            <v>C_AGBD_EL1_R03_PMT</v>
          </cell>
          <cell r="AB1430">
            <v>1525000</v>
          </cell>
          <cell r="AC1430">
            <v>15000</v>
          </cell>
          <cell r="AD1430">
            <v>20000</v>
          </cell>
        </row>
        <row r="1431">
          <cell r="A1431" t="str">
            <v>C.NG.AFS.DF.18.010.1204</v>
          </cell>
          <cell r="B1431" t="str">
            <v>STOG REST AF FIRM AGBADA</v>
          </cell>
          <cell r="C1431" t="str">
            <v>AF_STOG</v>
          </cell>
          <cell r="D1431" t="str">
            <v>AF_STOG</v>
          </cell>
          <cell r="E1431">
            <v>13005</v>
          </cell>
          <cell r="F1431">
            <v>130</v>
          </cell>
          <cell r="G1431" t="str">
            <v>PE</v>
          </cell>
          <cell r="H1431" t="str">
            <v>PROJECT FINANCE</v>
          </cell>
          <cell r="I1431" t="str">
            <v>DEVELOPMENT</v>
          </cell>
          <cell r="J1431" t="str">
            <v>DEVELOPMENT</v>
          </cell>
          <cell r="K1431" t="str">
            <v>Development Manager, Onshore Assets</v>
          </cell>
          <cell r="L1431" t="str">
            <v>Subsurface Operations Interface Manager</v>
          </cell>
          <cell r="M1431" t="str">
            <v>MOJEED OKUNADE</v>
          </cell>
          <cell r="N1431" t="str">
            <v>DEVELOPMENT</v>
          </cell>
          <cell r="O1431" t="str">
            <v>ENONCHE, VANESSA</v>
          </cell>
          <cell r="P1431" t="str">
            <v>IFEANYICHUKWU.OFIA@SHELL.COM</v>
          </cell>
          <cell r="Q1431" t="str">
            <v>CAPEX</v>
          </cell>
          <cell r="R1431" t="str">
            <v>CAPEX</v>
          </cell>
          <cell r="V1431" t="str">
            <v>C_AGBD_EL1_R06_PMT</v>
          </cell>
          <cell r="AB1431">
            <v>762500</v>
          </cell>
          <cell r="AC1431">
            <v>7500</v>
          </cell>
          <cell r="AD1431">
            <v>10000</v>
          </cell>
        </row>
        <row r="1432">
          <cell r="A1432" t="str">
            <v>C.NG.AFS.DF.18.012.1202</v>
          </cell>
          <cell r="B1432" t="str">
            <v>STOG REST AF OPTION SEIBOU</v>
          </cell>
          <cell r="C1432" t="str">
            <v>AF_STOG</v>
          </cell>
          <cell r="D1432" t="str">
            <v>AF_STOG</v>
          </cell>
          <cell r="E1432">
            <v>13005</v>
          </cell>
          <cell r="F1432">
            <v>130</v>
          </cell>
          <cell r="G1432" t="str">
            <v>PE</v>
          </cell>
          <cell r="H1432" t="str">
            <v>PROJECT FINANCE</v>
          </cell>
          <cell r="I1432" t="str">
            <v>DEVELOPMENT</v>
          </cell>
          <cell r="J1432" t="str">
            <v>DEVELOPMENT</v>
          </cell>
          <cell r="K1432" t="str">
            <v>Development Manager, Onshore Assets</v>
          </cell>
          <cell r="L1432" t="str">
            <v>Subsurface Operations Interface Manager</v>
          </cell>
          <cell r="M1432" t="str">
            <v>MOJEED OKUNADE</v>
          </cell>
          <cell r="N1432" t="str">
            <v>DEVELOPMENT</v>
          </cell>
          <cell r="O1432" t="str">
            <v>ENONCHE, VANESSA</v>
          </cell>
          <cell r="P1432" t="str">
            <v>IFEANYICHUKWU.OFIA@SHELL.COM</v>
          </cell>
          <cell r="Q1432" t="str">
            <v>CAPEX</v>
          </cell>
          <cell r="R1432" t="str">
            <v>CAPEX</v>
          </cell>
          <cell r="V1432" t="str">
            <v>D_SEIB_WS2_R03</v>
          </cell>
          <cell r="AB1432">
            <v>35075000</v>
          </cell>
          <cell r="AC1432">
            <v>345000</v>
          </cell>
          <cell r="AD1432">
            <v>460000</v>
          </cell>
        </row>
        <row r="1433">
          <cell r="A1433" t="str">
            <v>C.NG.AFS.DF.18.013.1201</v>
          </cell>
          <cell r="B1433" t="str">
            <v>STOG REST AF OPTION BELEMA</v>
          </cell>
          <cell r="C1433" t="str">
            <v>AF_STOG</v>
          </cell>
          <cell r="D1433" t="str">
            <v>AF_STOG</v>
          </cell>
          <cell r="E1433">
            <v>13005</v>
          </cell>
          <cell r="F1433">
            <v>130</v>
          </cell>
          <cell r="G1433" t="str">
            <v>PE</v>
          </cell>
          <cell r="H1433" t="str">
            <v>PROJECT FINANCE</v>
          </cell>
          <cell r="I1433" t="str">
            <v>DEVELOPMENT</v>
          </cell>
          <cell r="J1433" t="str">
            <v>DEVELOPMENT</v>
          </cell>
          <cell r="K1433" t="str">
            <v>Development Manager, Onshore Assets</v>
          </cell>
          <cell r="L1433" t="str">
            <v>Subsurface Operations Interface Manager</v>
          </cell>
          <cell r="M1433" t="str">
            <v>MOJEED OKUNADE</v>
          </cell>
          <cell r="N1433" t="str">
            <v>DEVELOPMENT</v>
          </cell>
          <cell r="O1433" t="str">
            <v>ENONCHE, VANESSA</v>
          </cell>
          <cell r="P1433" t="str">
            <v>IFEANYICHUKWU.OFIA@SHELL.COM</v>
          </cell>
          <cell r="Q1433" t="str">
            <v>CAPEX</v>
          </cell>
          <cell r="R1433" t="str">
            <v>CAPEX</v>
          </cell>
          <cell r="V1433" t="str">
            <v>D_BELE_ES2_R05</v>
          </cell>
          <cell r="AB1433">
            <v>41937500</v>
          </cell>
          <cell r="AC1433">
            <v>412500</v>
          </cell>
          <cell r="AD1433">
            <v>550000</v>
          </cell>
        </row>
        <row r="1434">
          <cell r="A1434" t="str">
            <v>C.NG.AFS.DF.18.014.1202</v>
          </cell>
          <cell r="B1434" t="str">
            <v>STOG REST AF OPTION BONNY</v>
          </cell>
          <cell r="C1434" t="str">
            <v>AF_STOG</v>
          </cell>
          <cell r="D1434" t="str">
            <v>AF_STOG</v>
          </cell>
          <cell r="E1434">
            <v>13005</v>
          </cell>
          <cell r="F1434">
            <v>130</v>
          </cell>
          <cell r="G1434" t="str">
            <v>PE</v>
          </cell>
          <cell r="H1434" t="str">
            <v>PROJECT FINANCE</v>
          </cell>
          <cell r="I1434" t="str">
            <v>DEVELOPMENT</v>
          </cell>
          <cell r="J1434" t="str">
            <v>DEVELOPMENT</v>
          </cell>
          <cell r="K1434" t="str">
            <v>Development Manager, Onshore Assets</v>
          </cell>
          <cell r="L1434" t="str">
            <v>Subsurface Operations Interface Manager</v>
          </cell>
          <cell r="M1434" t="str">
            <v>MOJEED OKUNADE</v>
          </cell>
          <cell r="N1434" t="str">
            <v>DEVELOPMENT</v>
          </cell>
          <cell r="O1434" t="str">
            <v>ENONCHE, VANESSA</v>
          </cell>
          <cell r="P1434" t="str">
            <v>IFEANYICHUKWU.OFIA@SHELL.COM</v>
          </cell>
          <cell r="Q1434" t="str">
            <v>CAPEX</v>
          </cell>
          <cell r="R1434" t="str">
            <v>CAPEX</v>
          </cell>
          <cell r="V1434" t="str">
            <v>D_BONN_ES1_R04</v>
          </cell>
          <cell r="AB1434">
            <v>34664775</v>
          </cell>
          <cell r="AC1434">
            <v>340965</v>
          </cell>
          <cell r="AD1434">
            <v>454620</v>
          </cell>
        </row>
        <row r="1435">
          <cell r="A1435" t="str">
            <v>C.NG.AFS.DF.18.014.1204</v>
          </cell>
          <cell r="B1435" t="str">
            <v>STOG REST AF FIRM BONNY</v>
          </cell>
          <cell r="C1435" t="str">
            <v>AF_STOG</v>
          </cell>
          <cell r="D1435" t="str">
            <v>AF_STOG</v>
          </cell>
          <cell r="E1435">
            <v>13005</v>
          </cell>
          <cell r="F1435">
            <v>130</v>
          </cell>
          <cell r="G1435" t="str">
            <v>PE</v>
          </cell>
          <cell r="H1435" t="str">
            <v>PROJECT FINANCE</v>
          </cell>
          <cell r="I1435" t="str">
            <v>DEVELOPMENT</v>
          </cell>
          <cell r="J1435" t="str">
            <v>DEVELOPMENT</v>
          </cell>
          <cell r="K1435" t="str">
            <v>Development Manager, Onshore Assets</v>
          </cell>
          <cell r="L1435" t="str">
            <v>Subsurface Operations Interface Manager</v>
          </cell>
          <cell r="M1435" t="str">
            <v>MOJEED OKUNADE</v>
          </cell>
          <cell r="N1435" t="str">
            <v>DEVELOPMENT</v>
          </cell>
          <cell r="O1435" t="str">
            <v>ENONCHE, VANESSA</v>
          </cell>
          <cell r="P1435" t="str">
            <v>IFEANYICHUKWU.OFIA@SHELL.COM</v>
          </cell>
          <cell r="Q1435" t="str">
            <v>CAPEX</v>
          </cell>
          <cell r="R1435" t="str">
            <v>CAPEX</v>
          </cell>
          <cell r="V1435" t="str">
            <v>C_BONN_ES1_R05_PMT</v>
          </cell>
          <cell r="AB1435">
            <v>4575000</v>
          </cell>
          <cell r="AC1435">
            <v>45000</v>
          </cell>
          <cell r="AD1435">
            <v>60000</v>
          </cell>
        </row>
        <row r="1436">
          <cell r="A1436" t="str">
            <v>C.NG.AFS.DF.18.014.1205</v>
          </cell>
          <cell r="B1436" t="str">
            <v>STOG REST AF FIRM BONNY_NORTH</v>
          </cell>
          <cell r="C1436" t="str">
            <v>AF_STOG</v>
          </cell>
          <cell r="D1436" t="str">
            <v>AF_STOG</v>
          </cell>
          <cell r="E1436">
            <v>13005</v>
          </cell>
          <cell r="F1436">
            <v>130</v>
          </cell>
          <cell r="G1436" t="str">
            <v>PE</v>
          </cell>
          <cell r="H1436" t="str">
            <v>PROJECT FINANCE</v>
          </cell>
          <cell r="I1436" t="str">
            <v>DEVELOPMENT</v>
          </cell>
          <cell r="J1436" t="str">
            <v>DEVELOPMENT</v>
          </cell>
          <cell r="K1436" t="str">
            <v>Development Manager, Onshore Assets</v>
          </cell>
          <cell r="L1436" t="str">
            <v>Subsurface Operations Interface Manager</v>
          </cell>
          <cell r="M1436" t="str">
            <v>MOJEED OKUNADE</v>
          </cell>
          <cell r="N1436" t="str">
            <v>DEVELOPMENT</v>
          </cell>
          <cell r="O1436" t="str">
            <v>ENONCHE, VANESSA</v>
          </cell>
          <cell r="P1436" t="str">
            <v>IFEANYICHUKWU.OFIA@SHELL.COM</v>
          </cell>
          <cell r="Q1436" t="str">
            <v>CAPEX</v>
          </cell>
          <cell r="R1436" t="str">
            <v>CAPEX</v>
          </cell>
          <cell r="V1436" t="str">
            <v>C_BONT_ES1_R05_PMT</v>
          </cell>
          <cell r="AB1436">
            <v>4575000</v>
          </cell>
          <cell r="AC1436">
            <v>45000</v>
          </cell>
          <cell r="AD1436">
            <v>60000</v>
          </cell>
        </row>
        <row r="1437">
          <cell r="A1437" t="str">
            <v>C.NG.AFS.DF.18.017.1201</v>
          </cell>
          <cell r="B1437" t="str">
            <v>STOG REST AF FIRM OPUKUSHI</v>
          </cell>
          <cell r="C1437" t="str">
            <v>AF_STOG</v>
          </cell>
          <cell r="D1437" t="str">
            <v>AF_STOG</v>
          </cell>
          <cell r="E1437">
            <v>13005</v>
          </cell>
          <cell r="F1437">
            <v>130</v>
          </cell>
          <cell r="G1437" t="str">
            <v>PE</v>
          </cell>
          <cell r="H1437" t="str">
            <v>PROJECT FINANCE</v>
          </cell>
          <cell r="I1437" t="str">
            <v>DEVELOPMENT</v>
          </cell>
          <cell r="J1437" t="str">
            <v>DEVELOPMENT</v>
          </cell>
          <cell r="K1437" t="str">
            <v>Development Manager, Onshore Assets</v>
          </cell>
          <cell r="L1437" t="str">
            <v>Subsurface Operations Interface Manager</v>
          </cell>
          <cell r="M1437" t="str">
            <v>MOJEED OKUNADE</v>
          </cell>
          <cell r="N1437" t="str">
            <v>DEVELOPMENT</v>
          </cell>
          <cell r="O1437" t="str">
            <v>ENONCHE, VANESSA</v>
          </cell>
          <cell r="P1437" t="str">
            <v>IFEANYICHUKWU.OFIA@SHELL.COM</v>
          </cell>
          <cell r="Q1437" t="str">
            <v>CAPEX</v>
          </cell>
          <cell r="R1437" t="str">
            <v>CAPEX</v>
          </cell>
          <cell r="V1437" t="str">
            <v>C_OPUK_WS2_R02_PMT</v>
          </cell>
          <cell r="AB1437">
            <v>2287500</v>
          </cell>
          <cell r="AC1437">
            <v>22500</v>
          </cell>
          <cell r="AD1437">
            <v>30000</v>
          </cell>
        </row>
        <row r="1438">
          <cell r="A1438" t="str">
            <v>C.NG.AFS.DF.18.017.1202</v>
          </cell>
          <cell r="B1438" t="str">
            <v>STOG REST AF OPTION OPUKUSHI</v>
          </cell>
          <cell r="C1438" t="str">
            <v>AF_STOG</v>
          </cell>
          <cell r="D1438" t="str">
            <v>AF_STOG</v>
          </cell>
          <cell r="E1438">
            <v>13005</v>
          </cell>
          <cell r="F1438">
            <v>130</v>
          </cell>
          <cell r="G1438" t="str">
            <v>PE</v>
          </cell>
          <cell r="H1438" t="str">
            <v>PROJECT FINANCE</v>
          </cell>
          <cell r="I1438" t="str">
            <v>DEVELOPMENT</v>
          </cell>
          <cell r="J1438" t="str">
            <v>DEVELOPMENT</v>
          </cell>
          <cell r="K1438" t="str">
            <v>Development Manager, Onshore Assets</v>
          </cell>
          <cell r="L1438" t="str">
            <v>Subsurface Operations Interface Manager</v>
          </cell>
          <cell r="M1438" t="str">
            <v>MOJEED OKUNADE</v>
          </cell>
          <cell r="N1438" t="str">
            <v>DEVELOPMENT</v>
          </cell>
          <cell r="O1438" t="str">
            <v>ENONCHE, VANESSA</v>
          </cell>
          <cell r="P1438" t="str">
            <v>IFEANYICHUKWU.OFIA@SHELL.COM</v>
          </cell>
          <cell r="Q1438" t="str">
            <v>CAPEX</v>
          </cell>
          <cell r="R1438" t="str">
            <v>CAPEX</v>
          </cell>
          <cell r="V1438" t="str">
            <v>D_OPUK_WS2_R03</v>
          </cell>
          <cell r="AB1438">
            <v>171562500</v>
          </cell>
          <cell r="AC1438">
            <v>1687500</v>
          </cell>
          <cell r="AD1438">
            <v>2250000</v>
          </cell>
        </row>
        <row r="1439">
          <cell r="A1439" t="str">
            <v>C.NG.AFS.DF.18.019.1201</v>
          </cell>
          <cell r="B1439" t="str">
            <v>STOG REST AF FIRM TUNU</v>
          </cell>
          <cell r="C1439" t="str">
            <v>AF_STOG</v>
          </cell>
          <cell r="D1439" t="str">
            <v>AF_STOG</v>
          </cell>
          <cell r="E1439">
            <v>13005</v>
          </cell>
          <cell r="F1439">
            <v>130</v>
          </cell>
          <cell r="G1439" t="str">
            <v>PE</v>
          </cell>
          <cell r="H1439" t="str">
            <v>PROJECT FINANCE</v>
          </cell>
          <cell r="I1439" t="str">
            <v>DEVELOPMENT</v>
          </cell>
          <cell r="J1439" t="str">
            <v>DEVELOPMENT</v>
          </cell>
          <cell r="K1439" t="str">
            <v>Development Manager, Onshore Assets</v>
          </cell>
          <cell r="L1439" t="str">
            <v>Subsurface Operations Interface Manager</v>
          </cell>
          <cell r="M1439" t="str">
            <v>MOJEED OKUNADE</v>
          </cell>
          <cell r="N1439" t="str">
            <v>DEVELOPMENT</v>
          </cell>
          <cell r="O1439" t="str">
            <v>ENONCHE, VANESSA</v>
          </cell>
          <cell r="P1439" t="str">
            <v>IFEANYICHUKWU.OFIA@SHELL.COM</v>
          </cell>
          <cell r="Q1439" t="str">
            <v>CAPEX</v>
          </cell>
          <cell r="R1439" t="str">
            <v>CAPEX</v>
          </cell>
          <cell r="V1439" t="str">
            <v>C_TUNU_WS2_R02_PMT</v>
          </cell>
          <cell r="AB1439">
            <v>1525000</v>
          </cell>
          <cell r="AC1439">
            <v>15000</v>
          </cell>
          <cell r="AD1439">
            <v>20000</v>
          </cell>
        </row>
        <row r="1440">
          <cell r="A1440" t="str">
            <v>C.NG.AFS.DF.18.020.1201</v>
          </cell>
          <cell r="B1440" t="str">
            <v>STOG REST AF FIRM IMO_RIVER</v>
          </cell>
          <cell r="C1440" t="str">
            <v>AF_STOG</v>
          </cell>
          <cell r="D1440" t="str">
            <v>AF_STOG</v>
          </cell>
          <cell r="E1440">
            <v>13005</v>
          </cell>
          <cell r="F1440">
            <v>130</v>
          </cell>
          <cell r="G1440" t="str">
            <v>PE</v>
          </cell>
          <cell r="H1440" t="str">
            <v>PROJECT FINANCE</v>
          </cell>
          <cell r="I1440" t="str">
            <v>DEVELOPMENT</v>
          </cell>
          <cell r="J1440" t="str">
            <v>DEVELOPMENT</v>
          </cell>
          <cell r="K1440" t="str">
            <v>Development Manager, Onshore Assets</v>
          </cell>
          <cell r="L1440" t="str">
            <v>Subsurface Operations Interface Manager</v>
          </cell>
          <cell r="M1440" t="str">
            <v>MOJEED OKUNADE</v>
          </cell>
          <cell r="N1440" t="str">
            <v>DEVELOPMENT</v>
          </cell>
          <cell r="O1440" t="str">
            <v>ENONCHE, VANESSA</v>
          </cell>
          <cell r="P1440" t="str">
            <v>IFEANYICHUKWU.OFIA@SHELL.COM</v>
          </cell>
          <cell r="Q1440" t="str">
            <v>CAPEX</v>
          </cell>
          <cell r="R1440" t="str">
            <v>CAPEX</v>
          </cell>
          <cell r="V1440" t="str">
            <v>C_IMOR_EL1_R03_PMT</v>
          </cell>
          <cell r="AB1440">
            <v>1525000</v>
          </cell>
          <cell r="AC1440">
            <v>15000</v>
          </cell>
          <cell r="AD1440">
            <v>20000</v>
          </cell>
        </row>
        <row r="1441">
          <cell r="A1441" t="str">
            <v>O.NG.PAE.A2G.FAC.71300</v>
          </cell>
          <cell r="B1441" t="str">
            <v>PAE AFAM GRF FACILITIES OPERATION</v>
          </cell>
          <cell r="C1441" t="str">
            <v>O.NG.PEL.OKL.FAC.71300</v>
          </cell>
          <cell r="D1441" t="str">
            <v>LAND AREA EAST (PEL) GAS FACILITIES OPERATIONS (PRODUCTION MAINTENANCE – GAS (ONSHORE))</v>
          </cell>
          <cell r="E1441">
            <v>413003</v>
          </cell>
          <cell r="F1441">
            <v>4130</v>
          </cell>
          <cell r="G1441" t="str">
            <v>GAS</v>
          </cell>
          <cell r="H1441" t="str">
            <v>DOMGAS/IPP</v>
          </cell>
          <cell r="I1441" t="str">
            <v>PRODUCTION</v>
          </cell>
          <cell r="J1441" t="str">
            <v>PRODUCTION</v>
          </cell>
          <cell r="K1441" t="str">
            <v>Asset Manager, Land East Hub</v>
          </cell>
          <cell r="L1441" t="str">
            <v>Asset Management Integration Lead</v>
          </cell>
          <cell r="M1441" t="str">
            <v>IRETI OMOTOSO</v>
          </cell>
          <cell r="N1441" t="str">
            <v>PRODUCTION</v>
          </cell>
          <cell r="O1441" t="str">
            <v>ADEDIRAN, ADEWALE</v>
          </cell>
          <cell r="P1441" t="str">
            <v>DENNIS.ONYEBUCHIE@SHELL.COM</v>
          </cell>
          <cell r="Q1441" t="str">
            <v>OPEX</v>
          </cell>
          <cell r="R1441" t="str">
            <v>OPEX</v>
          </cell>
          <cell r="S1441" t="str">
            <v>NON SAL</v>
          </cell>
          <cell r="T1441" t="str">
            <v>N/A</v>
          </cell>
          <cell r="U1441" t="str">
            <v>N/A</v>
          </cell>
          <cell r="V1441" t="str">
            <v>N_AFAM_EL1_G01</v>
          </cell>
          <cell r="W1441" t="str">
            <v>P231 Production Operations</v>
          </cell>
          <cell r="X1441" t="str">
            <v>S7200 Services</v>
          </cell>
          <cell r="Y1441" t="str">
            <v>A2170 Direct Mngt and Overheads</v>
          </cell>
          <cell r="AB1441">
            <v>231762006.25</v>
          </cell>
          <cell r="AC1441">
            <v>247923.53999999998</v>
          </cell>
          <cell r="AD1441">
            <v>1007798.9703278688</v>
          </cell>
        </row>
        <row r="1442">
          <cell r="A1442" t="str">
            <v>O.NG.PAE.A2G.FAC.724FC</v>
          </cell>
          <cell r="B1442" t="str">
            <v>PAE AFAM GRF FACILITIES CORRECTIVE</v>
          </cell>
          <cell r="C1442" t="str">
            <v>O.NG.PEL.OKL.FAC.724FC</v>
          </cell>
          <cell r="D1442" t="str">
            <v>AFAM GAS RECEIVING FACILITIES CORRECTIVE MAINTENANCE (PRODUCTION MAINTENANCE – GAS (ONSHORE))</v>
          </cell>
          <cell r="E1442">
            <v>413003</v>
          </cell>
          <cell r="F1442">
            <v>4130</v>
          </cell>
          <cell r="G1442" t="str">
            <v>GAS</v>
          </cell>
          <cell r="H1442" t="str">
            <v>DOMGAS/IPP</v>
          </cell>
          <cell r="I1442" t="str">
            <v>PRODUCTION</v>
          </cell>
          <cell r="J1442" t="str">
            <v>PRODUCTION</v>
          </cell>
          <cell r="K1442" t="str">
            <v>Asset Manager, Land East Hub</v>
          </cell>
          <cell r="L1442" t="str">
            <v>Asset Management Integration Lead</v>
          </cell>
          <cell r="M1442" t="str">
            <v>IRETI OMOTOSO</v>
          </cell>
          <cell r="N1442" t="str">
            <v>PRODUCTION</v>
          </cell>
          <cell r="O1442" t="str">
            <v>ADEDIRAN, ADEWALE</v>
          </cell>
          <cell r="P1442" t="str">
            <v>DENNIS.ONYEBUCHIE@SHELL.COM</v>
          </cell>
          <cell r="Q1442" t="str">
            <v>OPEX</v>
          </cell>
          <cell r="R1442" t="str">
            <v>OPEX</v>
          </cell>
          <cell r="S1442" t="str">
            <v>NON SAL</v>
          </cell>
          <cell r="T1442" t="str">
            <v>N/A</v>
          </cell>
          <cell r="U1442" t="str">
            <v>N/A</v>
          </cell>
          <cell r="V1442" t="str">
            <v>N_AFAM_EL1_G01</v>
          </cell>
          <cell r="W1442" t="str">
            <v>P234 Power Operations</v>
          </cell>
          <cell r="X1442" t="str">
            <v>S7200 Services</v>
          </cell>
          <cell r="Y1442" t="str">
            <v>A2170 Direct Mngt and Overheads</v>
          </cell>
          <cell r="AB1442">
            <v>47956180.649999999</v>
          </cell>
          <cell r="AC1442">
            <v>587000</v>
          </cell>
          <cell r="AD1442">
            <v>744233.37918032787</v>
          </cell>
        </row>
        <row r="1443">
          <cell r="A1443" t="str">
            <v>O.NG.PAE.A2G.FAC.724FP</v>
          </cell>
          <cell r="B1443" t="str">
            <v>PAE AFAM GRF FACILITIES PREVENTIVE</v>
          </cell>
          <cell r="C1443" t="str">
            <v>O.NG.PEL.OKL.FAC.724FP</v>
          </cell>
          <cell r="D1443" t="str">
            <v>AFAM GAS RECEIVING FACILITIES PREVENTIVE MAINTENANCE (PRODUCTION MAINTENANCE – GAS (ONSHORE))</v>
          </cell>
          <cell r="E1443">
            <v>413003</v>
          </cell>
          <cell r="F1443">
            <v>4130</v>
          </cell>
          <cell r="G1443" t="str">
            <v>GAS</v>
          </cell>
          <cell r="H1443" t="str">
            <v>DOMGAS/IPP</v>
          </cell>
          <cell r="I1443" t="str">
            <v>PRODUCTION</v>
          </cell>
          <cell r="J1443" t="str">
            <v>PRODUCTION</v>
          </cell>
          <cell r="K1443" t="str">
            <v>Asset Manager, Land East Hub</v>
          </cell>
          <cell r="L1443" t="str">
            <v>Asset Management Integration Lead</v>
          </cell>
          <cell r="M1443" t="str">
            <v>IRETI OMOTOSO</v>
          </cell>
          <cell r="N1443" t="str">
            <v>PRODUCTION</v>
          </cell>
          <cell r="O1443" t="str">
            <v>ADEDIRAN, ADEWALE</v>
          </cell>
          <cell r="P1443" t="str">
            <v>DENNIS.ONYEBUCHIE@SHELL.COM</v>
          </cell>
          <cell r="Q1443" t="str">
            <v>OPEX</v>
          </cell>
          <cell r="R1443" t="str">
            <v>OPEX</v>
          </cell>
          <cell r="S1443" t="str">
            <v>NON SAL</v>
          </cell>
          <cell r="T1443" t="str">
            <v>N/A</v>
          </cell>
          <cell r="U1443" t="str">
            <v>N/A</v>
          </cell>
          <cell r="V1443" t="str">
            <v>N_AFAM_EL1_G01</v>
          </cell>
          <cell r="W1443" t="str">
            <v>P234 Power Operations</v>
          </cell>
          <cell r="X1443" t="str">
            <v>S7200 Services</v>
          </cell>
          <cell r="Y1443" t="str">
            <v>A2170 Direct Mngt and Overheads</v>
          </cell>
          <cell r="AB1443">
            <v>12275052.620000001</v>
          </cell>
          <cell r="AC1443">
            <v>620994.978</v>
          </cell>
          <cell r="AD1443">
            <v>661241.05216393445</v>
          </cell>
        </row>
        <row r="1444">
          <cell r="A1444" t="str">
            <v>C.NG.AFS.DF.18.021.1204</v>
          </cell>
          <cell r="B1444" t="str">
            <v>STOG REST AF FIRM SOKU</v>
          </cell>
          <cell r="C1444" t="str">
            <v>AF_STOG</v>
          </cell>
          <cell r="D1444" t="str">
            <v>AF_STOG</v>
          </cell>
          <cell r="E1444">
            <v>13005</v>
          </cell>
          <cell r="F1444">
            <v>130</v>
          </cell>
          <cell r="G1444" t="str">
            <v>PE</v>
          </cell>
          <cell r="H1444" t="str">
            <v>PROJECT FINANCE</v>
          </cell>
          <cell r="I1444" t="str">
            <v>DEVELOPMENT</v>
          </cell>
          <cell r="J1444" t="str">
            <v>DEVELOPMENT</v>
          </cell>
          <cell r="K1444" t="str">
            <v>Development Manager, Onshore Assets</v>
          </cell>
          <cell r="L1444" t="str">
            <v>Subsurface Operations Interface Manager</v>
          </cell>
          <cell r="M1444" t="str">
            <v>MOJEED OKUNADE</v>
          </cell>
          <cell r="N1444" t="str">
            <v>DEVELOPMENT</v>
          </cell>
          <cell r="O1444" t="str">
            <v>ENONCHE, VANESSA</v>
          </cell>
          <cell r="P1444" t="str">
            <v>IFEANYICHUKWU.OFIA@SHELL.COM</v>
          </cell>
          <cell r="Q1444" t="str">
            <v>CAPEX</v>
          </cell>
          <cell r="R1444" t="str">
            <v>CAPEX</v>
          </cell>
          <cell r="V1444" t="str">
            <v>C_SOKU_ES1_R03_PMT</v>
          </cell>
          <cell r="AB1444">
            <v>4575000</v>
          </cell>
          <cell r="AC1444">
            <v>45000</v>
          </cell>
          <cell r="AD1444">
            <v>60000</v>
          </cell>
        </row>
        <row r="1445">
          <cell r="A1445" t="str">
            <v>C.NG.AFS.DF.18.021.1205</v>
          </cell>
          <cell r="B1445" t="str">
            <v>STOG REST AF OPTION SOKU</v>
          </cell>
          <cell r="C1445" t="str">
            <v>AF_STOG</v>
          </cell>
          <cell r="D1445" t="str">
            <v>AF_STOG</v>
          </cell>
          <cell r="E1445">
            <v>13005</v>
          </cell>
          <cell r="F1445">
            <v>130</v>
          </cell>
          <cell r="G1445" t="str">
            <v>PE</v>
          </cell>
          <cell r="H1445" t="str">
            <v>PROJECT FINANCE</v>
          </cell>
          <cell r="I1445" t="str">
            <v>DEVELOPMENT</v>
          </cell>
          <cell r="J1445" t="str">
            <v>DEVELOPMENT</v>
          </cell>
          <cell r="K1445" t="str">
            <v>Development Manager, Onshore Assets</v>
          </cell>
          <cell r="L1445" t="str">
            <v>Subsurface Operations Interface Manager</v>
          </cell>
          <cell r="M1445" t="str">
            <v>MOJEED OKUNADE</v>
          </cell>
          <cell r="N1445" t="str">
            <v>DEVELOPMENT</v>
          </cell>
          <cell r="O1445" t="str">
            <v>ENONCHE, VANESSA</v>
          </cell>
          <cell r="P1445" t="str">
            <v>IFEANYICHUKWU.OFIA@SHELL.COM</v>
          </cell>
          <cell r="Q1445" t="str">
            <v>CAPEX</v>
          </cell>
          <cell r="R1445" t="str">
            <v>CAPEX</v>
          </cell>
          <cell r="V1445" t="str">
            <v>D_SOKU_ES1_R05</v>
          </cell>
          <cell r="AB1445">
            <v>116662500</v>
          </cell>
          <cell r="AC1445">
            <v>1147500</v>
          </cell>
          <cell r="AD1445">
            <v>1530000</v>
          </cell>
        </row>
        <row r="1446">
          <cell r="A1446" t="str">
            <v>C.NG.AFS.DF.18.022.1201</v>
          </cell>
          <cell r="B1446" t="str">
            <v>STOG REST AF FIRM OBIGBO_NORTH</v>
          </cell>
          <cell r="C1446" t="str">
            <v>AF_STOG</v>
          </cell>
          <cell r="D1446" t="str">
            <v>AF_STOG</v>
          </cell>
          <cell r="E1446">
            <v>13005</v>
          </cell>
          <cell r="F1446">
            <v>130</v>
          </cell>
          <cell r="G1446" t="str">
            <v>PE</v>
          </cell>
          <cell r="H1446" t="str">
            <v>PROJECT FINANCE</v>
          </cell>
          <cell r="I1446" t="str">
            <v>DEVELOPMENT</v>
          </cell>
          <cell r="J1446" t="str">
            <v>DEVELOPMENT</v>
          </cell>
          <cell r="K1446" t="str">
            <v>Development Manager, Onshore Assets</v>
          </cell>
          <cell r="L1446" t="str">
            <v>Subsurface Operations Interface Manager</v>
          </cell>
          <cell r="M1446" t="str">
            <v>MOJEED OKUNADE</v>
          </cell>
          <cell r="N1446" t="str">
            <v>DEVELOPMENT</v>
          </cell>
          <cell r="O1446" t="str">
            <v>ENONCHE, VANESSA</v>
          </cell>
          <cell r="P1446" t="str">
            <v>IFEANYICHUKWU.OFIA@SHELL.COM</v>
          </cell>
          <cell r="Q1446" t="str">
            <v>CAPEX</v>
          </cell>
          <cell r="R1446" t="str">
            <v>CAPEX</v>
          </cell>
          <cell r="V1446" t="str">
            <v>C_OBGN_EL1_R06_PMT</v>
          </cell>
          <cell r="AB1446">
            <v>1525000</v>
          </cell>
          <cell r="AC1446">
            <v>15000</v>
          </cell>
          <cell r="AD1446">
            <v>20000</v>
          </cell>
        </row>
        <row r="1447">
          <cell r="A1447" t="str">
            <v>C.NG.AFS.DF.18.024.1201</v>
          </cell>
          <cell r="B1447" t="str">
            <v>STOG REST AF OPTION OTAMINI</v>
          </cell>
          <cell r="C1447" t="str">
            <v>AF_STOG</v>
          </cell>
          <cell r="D1447" t="str">
            <v>AF_STOG</v>
          </cell>
          <cell r="E1447">
            <v>13005</v>
          </cell>
          <cell r="F1447">
            <v>130</v>
          </cell>
          <cell r="G1447" t="str">
            <v>PE</v>
          </cell>
          <cell r="H1447" t="str">
            <v>PROJECT FINANCE</v>
          </cell>
          <cell r="I1447" t="str">
            <v>DEVELOPMENT</v>
          </cell>
          <cell r="J1447" t="str">
            <v>DEVELOPMENT</v>
          </cell>
          <cell r="K1447" t="str">
            <v>Development Manager, Onshore Assets</v>
          </cell>
          <cell r="L1447" t="str">
            <v>Subsurface Operations Interface Manager</v>
          </cell>
          <cell r="M1447" t="str">
            <v>MOJEED OKUNADE</v>
          </cell>
          <cell r="N1447" t="str">
            <v>DEVELOPMENT</v>
          </cell>
          <cell r="O1447" t="str">
            <v>ENONCHE, VANESSA</v>
          </cell>
          <cell r="P1447" t="str">
            <v>IFEANYICHUKWU.OFIA@SHELL.COM</v>
          </cell>
          <cell r="Q1447" t="str">
            <v>CAPEX</v>
          </cell>
          <cell r="R1447" t="str">
            <v>CAPEX</v>
          </cell>
          <cell r="V1447" t="str">
            <v>D_OTAM_EL1_R07</v>
          </cell>
          <cell r="AB1447">
            <v>11437500</v>
          </cell>
          <cell r="AC1447">
            <v>112500</v>
          </cell>
          <cell r="AD1447">
            <v>150000</v>
          </cell>
        </row>
        <row r="1448">
          <cell r="A1448" t="str">
            <v>C.NG.AFS.DF.18.025.1201</v>
          </cell>
          <cell r="B1448" t="str">
            <v>STOG REST AF OPTION KANBO</v>
          </cell>
          <cell r="C1448" t="str">
            <v>AF_STOG</v>
          </cell>
          <cell r="D1448" t="str">
            <v>AF_STOG</v>
          </cell>
          <cell r="E1448">
            <v>13005</v>
          </cell>
          <cell r="F1448">
            <v>130</v>
          </cell>
          <cell r="G1448" t="str">
            <v>PE</v>
          </cell>
          <cell r="H1448" t="str">
            <v>PROJECT FINANCE</v>
          </cell>
          <cell r="I1448" t="str">
            <v>DEVELOPMENT</v>
          </cell>
          <cell r="J1448" t="str">
            <v>DEVELOPMENT</v>
          </cell>
          <cell r="K1448" t="str">
            <v>Development Manager, Onshore Assets</v>
          </cell>
          <cell r="L1448" t="str">
            <v>Subsurface Operations Interface Manager</v>
          </cell>
          <cell r="M1448" t="str">
            <v>MOJEED OKUNADE</v>
          </cell>
          <cell r="N1448" t="str">
            <v>DEVELOPMENT</v>
          </cell>
          <cell r="O1448" t="str">
            <v>ENONCHE, VANESSA</v>
          </cell>
          <cell r="P1448" t="str">
            <v>IFEANYICHUKWU.OFIA@SHELL.COM</v>
          </cell>
          <cell r="Q1448" t="str">
            <v>CAPEX</v>
          </cell>
          <cell r="R1448" t="str">
            <v>CAPEX</v>
          </cell>
          <cell r="V1448" t="str">
            <v>D_KANB_WS2_R07</v>
          </cell>
          <cell r="AB1448">
            <v>169275000</v>
          </cell>
          <cell r="AC1448">
            <v>1665000</v>
          </cell>
          <cell r="AD1448">
            <v>2220000</v>
          </cell>
        </row>
        <row r="1449">
          <cell r="A1449" t="str">
            <v>C.NG.AFS.DF.18.026.1200</v>
          </cell>
          <cell r="B1449" t="str">
            <v>STOG REST AF OPTION MINI_NTA</v>
          </cell>
          <cell r="C1449" t="str">
            <v>AF_STOG</v>
          </cell>
          <cell r="D1449" t="str">
            <v>AF_STOG</v>
          </cell>
          <cell r="E1449">
            <v>13005</v>
          </cell>
          <cell r="F1449">
            <v>130</v>
          </cell>
          <cell r="G1449" t="str">
            <v>PE</v>
          </cell>
          <cell r="H1449" t="str">
            <v>PROJECT FINANCE</v>
          </cell>
          <cell r="I1449" t="str">
            <v>DEVELOPMENT</v>
          </cell>
          <cell r="J1449" t="str">
            <v>DEVELOPMENT</v>
          </cell>
          <cell r="K1449" t="str">
            <v>Development Manager, Onshore Assets</v>
          </cell>
          <cell r="L1449" t="str">
            <v>Subsurface Operations Interface Manager</v>
          </cell>
          <cell r="M1449" t="str">
            <v>MOJEED OKUNADE</v>
          </cell>
          <cell r="N1449" t="str">
            <v>DEVELOPMENT</v>
          </cell>
          <cell r="O1449" t="str">
            <v>ENONCHE, VANESSA</v>
          </cell>
          <cell r="P1449" t="str">
            <v>IFEANYICHUKWU.OFIA@SHELL.COM</v>
          </cell>
          <cell r="Q1449" t="str">
            <v>CAPEX</v>
          </cell>
          <cell r="R1449" t="str">
            <v>CAPEX</v>
          </cell>
          <cell r="V1449" t="str">
            <v>D_MINI_EL2_R16</v>
          </cell>
          <cell r="AB1449">
            <v>76250000</v>
          </cell>
          <cell r="AC1449">
            <v>750000</v>
          </cell>
          <cell r="AD1449">
            <v>1000000</v>
          </cell>
        </row>
        <row r="1450">
          <cell r="A1450" t="str">
            <v>C.NG.AFS.DF.18.027.1200</v>
          </cell>
          <cell r="B1450" t="str">
            <v>STOG REST AF OPTION UBIE</v>
          </cell>
          <cell r="C1450" t="str">
            <v>AF_STOG</v>
          </cell>
          <cell r="D1450" t="str">
            <v>AF_STOG</v>
          </cell>
          <cell r="E1450">
            <v>13005</v>
          </cell>
          <cell r="F1450">
            <v>130</v>
          </cell>
          <cell r="G1450" t="str">
            <v>PE</v>
          </cell>
          <cell r="H1450" t="str">
            <v>PROJECT FINANCE</v>
          </cell>
          <cell r="I1450" t="str">
            <v>DEVELOPMENT</v>
          </cell>
          <cell r="J1450" t="str">
            <v>DEVELOPMENT</v>
          </cell>
          <cell r="K1450" t="str">
            <v>Development Manager, Onshore Assets</v>
          </cell>
          <cell r="L1450" t="str">
            <v>Subsurface Operations Interface Manager</v>
          </cell>
          <cell r="M1450" t="str">
            <v>MOJEED OKUNADE</v>
          </cell>
          <cell r="N1450" t="str">
            <v>DEVELOPMENT</v>
          </cell>
          <cell r="O1450" t="str">
            <v>ENONCHE, VANESSA</v>
          </cell>
          <cell r="P1450" t="str">
            <v>IFEANYICHUKWU.OFIA@SHELL.COM</v>
          </cell>
          <cell r="Q1450" t="str">
            <v>CAPEX</v>
          </cell>
          <cell r="R1450" t="str">
            <v>CAPEX</v>
          </cell>
          <cell r="V1450" t="str">
            <v>D_UBIE_EL2_R04</v>
          </cell>
          <cell r="AB1450">
            <v>355523250</v>
          </cell>
          <cell r="AC1450">
            <v>3496950</v>
          </cell>
          <cell r="AD1450">
            <v>4662600</v>
          </cell>
        </row>
        <row r="1451">
          <cell r="A1451" t="str">
            <v>C.NG.AFS.DF.18.027.1201</v>
          </cell>
          <cell r="B1451" t="str">
            <v>STOG REST AF OPTION UBIE</v>
          </cell>
          <cell r="C1451" t="str">
            <v>AF_STOG</v>
          </cell>
          <cell r="D1451" t="str">
            <v>AF_STOG</v>
          </cell>
          <cell r="E1451">
            <v>13005</v>
          </cell>
          <cell r="F1451">
            <v>130</v>
          </cell>
          <cell r="G1451" t="str">
            <v>PE</v>
          </cell>
          <cell r="H1451" t="str">
            <v>PROJECT FINANCE</v>
          </cell>
          <cell r="I1451" t="str">
            <v>DEVELOPMENT</v>
          </cell>
          <cell r="J1451" t="str">
            <v>DEVELOPMENT</v>
          </cell>
          <cell r="K1451" t="str">
            <v>Development Manager, Onshore Assets</v>
          </cell>
          <cell r="L1451" t="str">
            <v>Subsurface Operations Interface Manager</v>
          </cell>
          <cell r="M1451" t="str">
            <v>MOJEED OKUNADE</v>
          </cell>
          <cell r="N1451" t="str">
            <v>DEVELOPMENT</v>
          </cell>
          <cell r="O1451" t="str">
            <v>ENONCHE, VANESSA</v>
          </cell>
          <cell r="P1451" t="str">
            <v>IFEANYICHUKWU.OFIA@SHELL.COM</v>
          </cell>
          <cell r="Q1451" t="str">
            <v>CAPEX</v>
          </cell>
          <cell r="R1451" t="str">
            <v>CAPEX</v>
          </cell>
          <cell r="V1451" t="str">
            <v>D_UBIE_EL2_R07</v>
          </cell>
          <cell r="AB1451">
            <v>225367550</v>
          </cell>
          <cell r="AC1451">
            <v>2216730</v>
          </cell>
          <cell r="AD1451">
            <v>2955640</v>
          </cell>
        </row>
        <row r="1452">
          <cell r="A1452" t="str">
            <v>C.NG.AFS.DF.18.028.1200</v>
          </cell>
          <cell r="B1452" t="str">
            <v>D_ISUZ_EL2_R06</v>
          </cell>
          <cell r="C1452" t="str">
            <v>AF_STOG</v>
          </cell>
          <cell r="D1452" t="str">
            <v>AF_STOG</v>
          </cell>
          <cell r="E1452">
            <v>13005</v>
          </cell>
          <cell r="F1452">
            <v>130</v>
          </cell>
          <cell r="G1452" t="str">
            <v>PE</v>
          </cell>
          <cell r="H1452" t="str">
            <v>PROJECT FINANCE</v>
          </cell>
          <cell r="I1452" t="str">
            <v>DEVELOPMENT</v>
          </cell>
          <cell r="J1452" t="str">
            <v>DEVELOPMENT</v>
          </cell>
          <cell r="K1452" t="str">
            <v>Development Manager, Onshore Assets</v>
          </cell>
          <cell r="L1452" t="str">
            <v>Subsurface Operations Interface Manager</v>
          </cell>
          <cell r="M1452" t="str">
            <v>MOJEED OKUNADE</v>
          </cell>
          <cell r="N1452" t="str">
            <v>DEVELOPMENT</v>
          </cell>
          <cell r="O1452" t="str">
            <v>ENONCHE, VANESSA</v>
          </cell>
          <cell r="P1452" t="str">
            <v>IFEANYICHUKWU.OFIA@SHELL.COM</v>
          </cell>
          <cell r="Q1452" t="str">
            <v>CAPEX</v>
          </cell>
          <cell r="R1452" t="str">
            <v>CAPEX</v>
          </cell>
          <cell r="V1452" t="str">
            <v>D_ISUZ_EL2_R06</v>
          </cell>
          <cell r="AB1452">
            <v>317209912.5</v>
          </cell>
          <cell r="AC1452">
            <v>3120097.4999999995</v>
          </cell>
          <cell r="AD1452">
            <v>4160129.9999999995</v>
          </cell>
        </row>
        <row r="1453">
          <cell r="A1453" t="str">
            <v>C.NG.AFS.DF.18.029.1200</v>
          </cell>
          <cell r="B1453" t="str">
            <v>STOG REST AF OPTION DIEBU_CREEK</v>
          </cell>
          <cell r="C1453" t="str">
            <v>AF_STOG</v>
          </cell>
          <cell r="D1453" t="str">
            <v>AF_STOG</v>
          </cell>
          <cell r="E1453">
            <v>13005</v>
          </cell>
          <cell r="F1453">
            <v>130</v>
          </cell>
          <cell r="G1453" t="str">
            <v>PE</v>
          </cell>
          <cell r="H1453" t="str">
            <v>PROJECT FINANCE</v>
          </cell>
          <cell r="I1453" t="str">
            <v>DEVELOPMENT</v>
          </cell>
          <cell r="J1453" t="str">
            <v>DEVELOPMENT</v>
          </cell>
          <cell r="K1453" t="str">
            <v>Development Manager, Onshore Assets</v>
          </cell>
          <cell r="L1453" t="str">
            <v>Subsurface Operations Interface Manager</v>
          </cell>
          <cell r="M1453" t="str">
            <v>MOJEED OKUNADE</v>
          </cell>
          <cell r="N1453" t="str">
            <v>DEVELOPMENT</v>
          </cell>
          <cell r="O1453" t="str">
            <v>ENONCHE, VANESSA</v>
          </cell>
          <cell r="P1453" t="str">
            <v>IFEANYICHUKWU.OFIA@SHELL.COM</v>
          </cell>
          <cell r="Q1453" t="str">
            <v>CAPEX</v>
          </cell>
          <cell r="R1453" t="str">
            <v>CAPEX</v>
          </cell>
          <cell r="V1453" t="str">
            <v>D_DBUC_EL2_R07</v>
          </cell>
          <cell r="AB1453">
            <v>197487500</v>
          </cell>
          <cell r="AC1453">
            <v>1942500</v>
          </cell>
          <cell r="AD1453">
            <v>2590000</v>
          </cell>
        </row>
        <row r="1454">
          <cell r="A1454" t="str">
            <v>C.NG.AFS.DF.18.030.1200</v>
          </cell>
          <cell r="B1454" t="str">
            <v>GU PH2B_Intervention</v>
          </cell>
          <cell r="C1454" t="str">
            <v>AF_STOG</v>
          </cell>
          <cell r="D1454" t="str">
            <v>AF_STOG</v>
          </cell>
          <cell r="E1454">
            <v>13005</v>
          </cell>
          <cell r="F1454">
            <v>130</v>
          </cell>
          <cell r="G1454" t="str">
            <v>PE</v>
          </cell>
          <cell r="H1454" t="str">
            <v>BASE JV</v>
          </cell>
          <cell r="I1454" t="str">
            <v>DEVELOPMENT</v>
          </cell>
          <cell r="J1454" t="str">
            <v>DEVELOPMENT</v>
          </cell>
          <cell r="K1454" t="str">
            <v>Development Manager, Onshore Assets</v>
          </cell>
          <cell r="L1454" t="str">
            <v>Subsurface Operations Interface Manager</v>
          </cell>
          <cell r="M1454" t="str">
            <v>MOJEED OKUNADE</v>
          </cell>
          <cell r="N1454" t="str">
            <v>DEVELOPMENT</v>
          </cell>
          <cell r="O1454" t="str">
            <v>ENONCHE, VANESSA</v>
          </cell>
          <cell r="P1454" t="str">
            <v>IFEANYICHUKWU.OFIA@SHELL.COM</v>
          </cell>
          <cell r="Q1454" t="str">
            <v>CAPEX</v>
          </cell>
          <cell r="R1454" t="str">
            <v>CAPEX</v>
          </cell>
          <cell r="V1454" t="str">
            <v>C_GU Ph2B_Intv</v>
          </cell>
          <cell r="AB1454">
            <v>1837625000</v>
          </cell>
          <cell r="AC1454">
            <v>18075000</v>
          </cell>
          <cell r="AD1454">
            <v>24100000</v>
          </cell>
        </row>
        <row r="1455">
          <cell r="A1455" t="str">
            <v>C.NG.AFS.DF.18.031.1200</v>
          </cell>
          <cell r="B1455" t="str">
            <v>STOG REST AF OPTION AFAM</v>
          </cell>
          <cell r="C1455" t="str">
            <v>AF_STOG</v>
          </cell>
          <cell r="D1455" t="str">
            <v>AF_STOG</v>
          </cell>
          <cell r="E1455">
            <v>13005</v>
          </cell>
          <cell r="F1455">
            <v>130</v>
          </cell>
          <cell r="G1455" t="str">
            <v>PE</v>
          </cell>
          <cell r="H1455" t="str">
            <v>PROJECT FINANCE</v>
          </cell>
          <cell r="I1455" t="str">
            <v>DEVELOPMENT</v>
          </cell>
          <cell r="J1455" t="str">
            <v>DEVELOPMENT</v>
          </cell>
          <cell r="K1455" t="str">
            <v>Development Manager, Onshore Assets</v>
          </cell>
          <cell r="L1455" t="str">
            <v>Subsurface Operations Interface Manager</v>
          </cell>
          <cell r="M1455" t="str">
            <v>MOJEED OKUNADE</v>
          </cell>
          <cell r="N1455" t="str">
            <v>DEVELOPMENT</v>
          </cell>
          <cell r="O1455" t="str">
            <v>ENONCHE, VANESSA</v>
          </cell>
          <cell r="P1455" t="str">
            <v>IFEANYICHUKWU.OFIA@SHELL.COM</v>
          </cell>
          <cell r="Q1455" t="str">
            <v>CAPEX</v>
          </cell>
          <cell r="R1455" t="str">
            <v>CAPEX</v>
          </cell>
          <cell r="V1455" t="str">
            <v>D_AFAM_EL1_R03</v>
          </cell>
          <cell r="AB1455">
            <v>977525000</v>
          </cell>
          <cell r="AC1455">
            <v>9615000</v>
          </cell>
          <cell r="AD1455">
            <v>12820000</v>
          </cell>
        </row>
        <row r="1456">
          <cell r="A1456" t="str">
            <v>C.NG.AFS.DF.18.032.1200</v>
          </cell>
          <cell r="B1456" t="str">
            <v>STOG REST AF OPTION ISIMIRI</v>
          </cell>
          <cell r="C1456" t="str">
            <v>AF_STOG</v>
          </cell>
          <cell r="D1456" t="str">
            <v>AF_STOG</v>
          </cell>
          <cell r="E1456">
            <v>13005</v>
          </cell>
          <cell r="F1456">
            <v>130</v>
          </cell>
          <cell r="G1456" t="str">
            <v>PE</v>
          </cell>
          <cell r="H1456" t="str">
            <v>PROJECT FINANCE</v>
          </cell>
          <cell r="I1456" t="str">
            <v>DEVELOPMENT</v>
          </cell>
          <cell r="J1456" t="str">
            <v>DEVELOPMENT</v>
          </cell>
          <cell r="K1456" t="str">
            <v>Development Manager, Onshore Assets</v>
          </cell>
          <cell r="L1456" t="str">
            <v>Subsurface Operations Interface Manager</v>
          </cell>
          <cell r="M1456" t="str">
            <v>MOJEED OKUNADE</v>
          </cell>
          <cell r="N1456" t="str">
            <v>DEVELOPMENT</v>
          </cell>
          <cell r="O1456" t="str">
            <v>ENONCHE, VANESSA</v>
          </cell>
          <cell r="P1456" t="str">
            <v>IFEANYICHUKWU.OFIA@SHELL.COM</v>
          </cell>
          <cell r="Q1456" t="str">
            <v>CAPEX</v>
          </cell>
          <cell r="R1456" t="str">
            <v>CAPEX</v>
          </cell>
          <cell r="V1456" t="str">
            <v>D_ISIM_EL1_R30</v>
          </cell>
          <cell r="AB1456">
            <v>14238162.5</v>
          </cell>
          <cell r="AC1456">
            <v>140047.5</v>
          </cell>
          <cell r="AD1456">
            <v>186730</v>
          </cell>
        </row>
        <row r="1457">
          <cell r="A1457" t="str">
            <v>C.NG.AFS.DF.18.033.1200</v>
          </cell>
          <cell r="B1457" t="str">
            <v>STOG REST AF OPTION NKALI</v>
          </cell>
          <cell r="C1457" t="str">
            <v>AF_STOG</v>
          </cell>
          <cell r="D1457" t="str">
            <v>AF_STOG</v>
          </cell>
          <cell r="E1457">
            <v>13005</v>
          </cell>
          <cell r="F1457">
            <v>130</v>
          </cell>
          <cell r="G1457" t="str">
            <v>PE</v>
          </cell>
          <cell r="H1457" t="str">
            <v>PROJECT FINANCE</v>
          </cell>
          <cell r="I1457" t="str">
            <v>DEVELOPMENT</v>
          </cell>
          <cell r="J1457" t="str">
            <v>DEVELOPMENT</v>
          </cell>
          <cell r="K1457" t="str">
            <v>Development Manager, Onshore Assets</v>
          </cell>
          <cell r="L1457" t="str">
            <v>Subsurface Operations Interface Manager</v>
          </cell>
          <cell r="M1457" t="str">
            <v>MOJEED OKUNADE</v>
          </cell>
          <cell r="N1457" t="str">
            <v>DEVELOPMENT</v>
          </cell>
          <cell r="O1457" t="str">
            <v>ENONCHE, VANESSA</v>
          </cell>
          <cell r="P1457" t="str">
            <v>IFEANYICHUKWU.OFIA@SHELL.COM</v>
          </cell>
          <cell r="Q1457" t="str">
            <v>CAPEX</v>
          </cell>
          <cell r="R1457" t="str">
            <v>CAPEX</v>
          </cell>
          <cell r="V1457" t="str">
            <v>D_NKAL_EL1_R16</v>
          </cell>
          <cell r="AB1457">
            <v>63287500</v>
          </cell>
          <cell r="AC1457">
            <v>622500</v>
          </cell>
          <cell r="AD1457">
            <v>830000</v>
          </cell>
        </row>
        <row r="1458">
          <cell r="A1458" t="str">
            <v>C.NG.AFS.DF.18.034.1200</v>
          </cell>
          <cell r="B1458" t="str">
            <v>STOG REST AF OPTION UMUECHEM</v>
          </cell>
          <cell r="C1458" t="str">
            <v>AF_STOG</v>
          </cell>
          <cell r="D1458" t="str">
            <v>AF_STOG</v>
          </cell>
          <cell r="E1458">
            <v>13005</v>
          </cell>
          <cell r="F1458">
            <v>130</v>
          </cell>
          <cell r="G1458" t="str">
            <v>PE</v>
          </cell>
          <cell r="H1458" t="str">
            <v>PROJECT FINANCE</v>
          </cell>
          <cell r="I1458" t="str">
            <v>DEVELOPMENT</v>
          </cell>
          <cell r="J1458" t="str">
            <v>DEVELOPMENT</v>
          </cell>
          <cell r="K1458" t="str">
            <v>Development Manager, Onshore Assets</v>
          </cell>
          <cell r="L1458" t="str">
            <v>Subsurface Operations Interface Manager</v>
          </cell>
          <cell r="M1458" t="str">
            <v>MOJEED OKUNADE</v>
          </cell>
          <cell r="N1458" t="str">
            <v>DEVELOPMENT</v>
          </cell>
          <cell r="O1458" t="str">
            <v>ENONCHE, VANESSA</v>
          </cell>
          <cell r="P1458" t="str">
            <v>IFEANYICHUKWU.OFIA@SHELL.COM</v>
          </cell>
          <cell r="Q1458" t="str">
            <v>CAPEX</v>
          </cell>
          <cell r="R1458" t="str">
            <v>CAPEX</v>
          </cell>
          <cell r="V1458" t="str">
            <v>D_UMUE_EL1_R08</v>
          </cell>
          <cell r="AB1458">
            <v>30500000</v>
          </cell>
          <cell r="AC1458">
            <v>300000</v>
          </cell>
          <cell r="AD1458">
            <v>400000</v>
          </cell>
        </row>
        <row r="1459">
          <cell r="A1459" t="str">
            <v>C.NG.AFS.DL.17.003.1201</v>
          </cell>
          <cell r="B1459" t="str">
            <v>OTUMARA FACILITIES</v>
          </cell>
          <cell r="C1459" t="str">
            <v>AF_STOG</v>
          </cell>
          <cell r="D1459" t="str">
            <v>AF_STOG</v>
          </cell>
          <cell r="E1459">
            <v>13005</v>
          </cell>
          <cell r="F1459">
            <v>130</v>
          </cell>
          <cell r="G1459" t="str">
            <v>PE</v>
          </cell>
          <cell r="H1459" t="str">
            <v>PROJECT FINANCE</v>
          </cell>
          <cell r="I1459" t="str">
            <v>DEVELOPMENT</v>
          </cell>
          <cell r="J1459" t="str">
            <v>DEVELOPMENT</v>
          </cell>
          <cell r="K1459" t="str">
            <v>Development Manager, Onshore Assets</v>
          </cell>
          <cell r="L1459" t="str">
            <v>Subsurface Operations Interface Manager</v>
          </cell>
          <cell r="M1459" t="str">
            <v>MOJEED OKUNADE</v>
          </cell>
          <cell r="N1459" t="str">
            <v>DEVELOPMENT</v>
          </cell>
          <cell r="O1459" t="str">
            <v>ENONCHE, VANESSA</v>
          </cell>
          <cell r="P1459" t="str">
            <v>IFEANYICHUKWU.OFIA@SHELL.COM</v>
          </cell>
          <cell r="Q1459" t="str">
            <v>CAPEX</v>
          </cell>
          <cell r="R1459" t="str">
            <v>CAPEX</v>
          </cell>
          <cell r="V1459" t="str">
            <v>D_OTUM_WS1_R02</v>
          </cell>
          <cell r="AB1459">
            <v>287495287.5</v>
          </cell>
          <cell r="AC1459">
            <v>2827822.5</v>
          </cell>
          <cell r="AD1459">
            <v>3770430</v>
          </cell>
        </row>
        <row r="1460">
          <cell r="A1460" t="str">
            <v>C.NG.PAE.DF.17.002.1201</v>
          </cell>
          <cell r="B1460" t="str">
            <v>D_AGBD_EL1_R06_STOG</v>
          </cell>
          <cell r="C1460" t="str">
            <v>AF_STOG</v>
          </cell>
          <cell r="D1460" t="str">
            <v>AF_STOG</v>
          </cell>
          <cell r="E1460">
            <v>13005</v>
          </cell>
          <cell r="F1460">
            <v>130</v>
          </cell>
          <cell r="G1460" t="str">
            <v>PE</v>
          </cell>
          <cell r="H1460" t="str">
            <v>PROJECT FINANCE</v>
          </cell>
          <cell r="I1460" t="str">
            <v>DEVELOPMENT</v>
          </cell>
          <cell r="J1460" t="str">
            <v>DEVELOPMENT</v>
          </cell>
          <cell r="K1460" t="str">
            <v>Development Manager, Onshore Assets</v>
          </cell>
          <cell r="L1460" t="str">
            <v>Subsurface Operations Interface Manager</v>
          </cell>
          <cell r="M1460" t="str">
            <v>MOJEED OKUNADE</v>
          </cell>
          <cell r="N1460" t="str">
            <v>DEVELOPMENT</v>
          </cell>
          <cell r="O1460" t="str">
            <v>ENONCHE, VANESSA</v>
          </cell>
          <cell r="P1460" t="str">
            <v>IFEANYICHUKWU.OFIA@SHELL.COM</v>
          </cell>
          <cell r="Q1460" t="str">
            <v>CAPEX</v>
          </cell>
          <cell r="R1460" t="str">
            <v>CAPEX</v>
          </cell>
          <cell r="V1460" t="str">
            <v>D_AGBD_EL1_R06</v>
          </cell>
          <cell r="AB1460">
            <v>116148575</v>
          </cell>
          <cell r="AC1460">
            <v>1142445</v>
          </cell>
          <cell r="AD1460">
            <v>1523260</v>
          </cell>
        </row>
        <row r="1461">
          <cell r="A1461" t="str">
            <v>C.NG.PCE.DF.17.001.1200</v>
          </cell>
          <cell r="B1461" t="str">
            <v>D_BONN_ES1_R05_STOG</v>
          </cell>
          <cell r="C1461" t="str">
            <v>AF_STOG</v>
          </cell>
          <cell r="D1461" t="str">
            <v>AF_STOG</v>
          </cell>
          <cell r="E1461">
            <v>13005</v>
          </cell>
          <cell r="F1461">
            <v>130</v>
          </cell>
          <cell r="G1461" t="str">
            <v>PE</v>
          </cell>
          <cell r="H1461" t="str">
            <v>PROJECT FINANCE</v>
          </cell>
          <cell r="I1461" t="str">
            <v>DEVELOPMENT</v>
          </cell>
          <cell r="J1461" t="str">
            <v>DEVELOPMENT</v>
          </cell>
          <cell r="K1461" t="str">
            <v>Development Manager, Onshore Assets</v>
          </cell>
          <cell r="L1461" t="str">
            <v>Subsurface Operations Interface Manager</v>
          </cell>
          <cell r="M1461" t="str">
            <v>MOJEED OKUNADE</v>
          </cell>
          <cell r="N1461" t="str">
            <v>DEVELOPMENT</v>
          </cell>
          <cell r="O1461" t="str">
            <v>ENONCHE, VANESSA</v>
          </cell>
          <cell r="P1461" t="str">
            <v>IFEANYICHUKWU.OFIA@SHELL.COM</v>
          </cell>
          <cell r="Q1461" t="str">
            <v>CAPEX</v>
          </cell>
          <cell r="R1461" t="str">
            <v>CAPEX</v>
          </cell>
          <cell r="V1461" t="str">
            <v>D_BONN_ES1_R05</v>
          </cell>
          <cell r="AB1461">
            <v>1277369737.5</v>
          </cell>
          <cell r="AC1461">
            <v>12564292.499999998</v>
          </cell>
          <cell r="AD1461">
            <v>16752389.999999998</v>
          </cell>
        </row>
        <row r="1462">
          <cell r="A1462" t="str">
            <v>C.NG.PCE.DF.17.003</v>
          </cell>
          <cell r="B1462" t="str">
            <v xml:space="preserve">D_BONT_ES1_R05_STOG                     </v>
          </cell>
          <cell r="C1462" t="str">
            <v>AF_STOG</v>
          </cell>
          <cell r="D1462" t="str">
            <v>AF_STOG</v>
          </cell>
          <cell r="E1462">
            <v>13005</v>
          </cell>
          <cell r="F1462">
            <v>130</v>
          </cell>
          <cell r="G1462" t="str">
            <v>PE</v>
          </cell>
          <cell r="H1462" t="str">
            <v>PROJECT FINANCE</v>
          </cell>
          <cell r="I1462" t="str">
            <v>DEVELOPMENT</v>
          </cell>
          <cell r="J1462" t="str">
            <v>DEVELOPMENT</v>
          </cell>
          <cell r="K1462" t="str">
            <v>Development Manager, Onshore Assets</v>
          </cell>
          <cell r="L1462" t="str">
            <v>Subsurface Operations Interface Manager</v>
          </cell>
          <cell r="M1462" t="str">
            <v>MOJEED OKUNADE</v>
          </cell>
          <cell r="N1462" t="str">
            <v>DEVELOPMENT</v>
          </cell>
          <cell r="O1462" t="str">
            <v>ENONCHE, VANESSA</v>
          </cell>
          <cell r="P1462" t="str">
            <v>IFEANYICHUKWU.OFIA@SHELL.COM</v>
          </cell>
          <cell r="Q1462" t="str">
            <v>CAPEX</v>
          </cell>
          <cell r="R1462" t="str">
            <v>CAPEX</v>
          </cell>
          <cell r="V1462" t="str">
            <v>D_BONT_ES1_R05</v>
          </cell>
          <cell r="AB1462">
            <v>129071425</v>
          </cell>
          <cell r="AC1462">
            <v>1269555</v>
          </cell>
          <cell r="AD1462">
            <v>1692740</v>
          </cell>
        </row>
        <row r="1463">
          <cell r="A1463">
            <v>107206</v>
          </cell>
          <cell r="B1463" t="str">
            <v xml:space="preserve">BELEMA BELEMA NORTH BANK GENERIC        </v>
          </cell>
          <cell r="C1463" t="str">
            <v>BELEMA UNITIZATION - OPEX</v>
          </cell>
          <cell r="D1463" t="str">
            <v>BELEMA UNITIZATION - OPEX</v>
          </cell>
          <cell r="E1463">
            <v>411001</v>
          </cell>
          <cell r="F1463">
            <v>4110</v>
          </cell>
          <cell r="G1463" t="str">
            <v>BBN</v>
          </cell>
          <cell r="H1463" t="str">
            <v>BASE JV</v>
          </cell>
          <cell r="I1463" t="str">
            <v>PRODUCTION</v>
          </cell>
          <cell r="J1463" t="str">
            <v>PRODUCTION</v>
          </cell>
          <cell r="K1463" t="str">
            <v>Asset Manager, Swamp East Hub</v>
          </cell>
          <cell r="L1463" t="str">
            <v>Asset Management Integration Lead</v>
          </cell>
          <cell r="M1463" t="str">
            <v>IRETI OMOTOSO</v>
          </cell>
          <cell r="N1463" t="str">
            <v>PRODUCTION</v>
          </cell>
          <cell r="O1463" t="str">
            <v>AZUBUIKE, JOHN</v>
          </cell>
          <cell r="P1463" t="str">
            <v>SADIK.ZEKERI@SHELL.COM</v>
          </cell>
          <cell r="Q1463" t="str">
            <v>OPEX</v>
          </cell>
          <cell r="R1463" t="str">
            <v>OPEX</v>
          </cell>
          <cell r="S1463" t="str">
            <v>NON SAL</v>
          </cell>
          <cell r="T1463" t="str">
            <v>N/A</v>
          </cell>
          <cell r="U1463" t="str">
            <v>N/A</v>
          </cell>
          <cell r="V1463" t="str">
            <v>N/A</v>
          </cell>
          <cell r="W1463" t="str">
            <v>P231 Production Operations</v>
          </cell>
          <cell r="X1463" t="str">
            <v>S7200 Services</v>
          </cell>
          <cell r="Y1463" t="str">
            <v>A2110 Production Operations</v>
          </cell>
          <cell r="AB1463">
            <v>0</v>
          </cell>
          <cell r="AC1463">
            <v>0</v>
          </cell>
          <cell r="AD1463">
            <v>0</v>
          </cell>
        </row>
        <row r="1464">
          <cell r="A1464" t="str">
            <v>O.NG.PAE.AHF.FAC.71301</v>
          </cell>
          <cell r="B1464" t="str">
            <v>PAE AHIA F/S FACILITIES OPERATIONS</v>
          </cell>
          <cell r="C1464" t="str">
            <v>O.NG.PAE.AHF.FAC.71301</v>
          </cell>
          <cell r="D1464" t="str">
            <v>PAE AHIA F/S FACILITIES OPERATIONS</v>
          </cell>
          <cell r="E1464">
            <v>412001</v>
          </cell>
          <cell r="F1464">
            <v>4120</v>
          </cell>
          <cell r="G1464" t="str">
            <v>OF-MTCE</v>
          </cell>
          <cell r="H1464" t="str">
            <v>BASE JV</v>
          </cell>
          <cell r="I1464" t="str">
            <v>PRODUCTION</v>
          </cell>
          <cell r="J1464" t="str">
            <v>PRODUCTION</v>
          </cell>
          <cell r="K1464" t="str">
            <v>Asset Manager, Land East Hub</v>
          </cell>
          <cell r="L1464" t="str">
            <v>Asset Management Integration Lead</v>
          </cell>
          <cell r="M1464" t="str">
            <v>IRETI OMOTOSO</v>
          </cell>
          <cell r="N1464" t="str">
            <v>PRODUCTION</v>
          </cell>
          <cell r="O1464" t="str">
            <v>ADEDIRAN, ADEWALE</v>
          </cell>
          <cell r="P1464" t="str">
            <v>EFE.IGWE@SHELL.COM</v>
          </cell>
          <cell r="Q1464" t="str">
            <v>OPEX</v>
          </cell>
          <cell r="R1464" t="str">
            <v>OPEX</v>
          </cell>
          <cell r="S1464" t="str">
            <v>NON SAL</v>
          </cell>
          <cell r="T1464" t="str">
            <v>N/A</v>
          </cell>
          <cell r="U1464" t="str">
            <v>N/A</v>
          </cell>
          <cell r="V1464" t="str">
            <v>N_AHIA_EL2_N03</v>
          </cell>
          <cell r="W1464" t="str">
            <v>P231 Production Operations</v>
          </cell>
          <cell r="X1464" t="str">
            <v>S7200 Services</v>
          </cell>
          <cell r="Y1464" t="str">
            <v>A2110 Production Operations</v>
          </cell>
          <cell r="AB1464">
            <v>2400000</v>
          </cell>
          <cell r="AC1464">
            <v>0</v>
          </cell>
          <cell r="AD1464">
            <v>7868.8524590163934</v>
          </cell>
        </row>
        <row r="1465">
          <cell r="A1465">
            <v>107255</v>
          </cell>
          <cell r="B1465" t="str">
            <v xml:space="preserve">BELEMA/BELEMA N SECURITY                </v>
          </cell>
          <cell r="C1465" t="str">
            <v>BELEMA UNITIZATION - OPEX</v>
          </cell>
          <cell r="D1465" t="str">
            <v>BELEMA UNITIZATION - OPEX</v>
          </cell>
          <cell r="E1465">
            <v>412001</v>
          </cell>
          <cell r="F1465">
            <v>4120</v>
          </cell>
          <cell r="G1465" t="str">
            <v>BBN</v>
          </cell>
          <cell r="H1465" t="str">
            <v>BASE JV</v>
          </cell>
          <cell r="I1465" t="str">
            <v>PRODUCTION</v>
          </cell>
          <cell r="J1465" t="str">
            <v>PRODUCTION</v>
          </cell>
          <cell r="K1465" t="str">
            <v>Asset Manager, Swamp East Hub</v>
          </cell>
          <cell r="L1465" t="str">
            <v>Asset Management Integration Lead</v>
          </cell>
          <cell r="M1465" t="str">
            <v>IRETI OMOTOSO</v>
          </cell>
          <cell r="N1465" t="str">
            <v>PRODUCTION</v>
          </cell>
          <cell r="O1465" t="str">
            <v>AZUBUIKE, JOHN</v>
          </cell>
          <cell r="P1465" t="str">
            <v>SADIK.ZEKERI@SHELL.COM</v>
          </cell>
          <cell r="Q1465" t="str">
            <v>OPEX</v>
          </cell>
          <cell r="R1465" t="str">
            <v>OPEX</v>
          </cell>
          <cell r="S1465" t="str">
            <v>NON SAL</v>
          </cell>
          <cell r="T1465" t="str">
            <v>N/A</v>
          </cell>
          <cell r="U1465" t="str">
            <v>N/A</v>
          </cell>
          <cell r="V1465" t="str">
            <v>C_OPSE_OIL_Z11</v>
          </cell>
          <cell r="W1465" t="str">
            <v>P231 Production Operations</v>
          </cell>
          <cell r="X1465" t="str">
            <v>S7200 Services</v>
          </cell>
          <cell r="Y1465" t="str">
            <v>A2110 Production Operations</v>
          </cell>
          <cell r="AB1465">
            <v>396180100</v>
          </cell>
          <cell r="AC1465">
            <v>0</v>
          </cell>
          <cell r="AD1465">
            <v>1298951.1475409835</v>
          </cell>
        </row>
        <row r="1466">
          <cell r="A1466">
            <v>107256</v>
          </cell>
          <cell r="B1466" t="str">
            <v>BELEMA POLLUTION CLEAN UP</v>
          </cell>
          <cell r="C1466" t="str">
            <v>BELEMA UNITIZATION - OPEX</v>
          </cell>
          <cell r="D1466" t="str">
            <v>BELEMA UNITIZATION - OPEX</v>
          </cell>
          <cell r="E1466">
            <v>412001</v>
          </cell>
          <cell r="F1466">
            <v>4120</v>
          </cell>
          <cell r="G1466" t="str">
            <v>BBN</v>
          </cell>
          <cell r="H1466" t="str">
            <v>BASE JV</v>
          </cell>
          <cell r="I1466" t="str">
            <v>PRODUCTION</v>
          </cell>
          <cell r="J1466" t="str">
            <v>PRODUCTION</v>
          </cell>
          <cell r="K1466" t="str">
            <v>Asset Manager, Swamp East Hub</v>
          </cell>
          <cell r="L1466" t="str">
            <v>Asset Management Integration Lead</v>
          </cell>
          <cell r="M1466" t="str">
            <v>IRETI OMOTOSO</v>
          </cell>
          <cell r="N1466" t="str">
            <v>PRODUCTION</v>
          </cell>
          <cell r="O1466" t="str">
            <v>AZUBUIKE, JOHN</v>
          </cell>
          <cell r="P1466" t="str">
            <v>SADIK.ZEKERI@SHELL.COM</v>
          </cell>
          <cell r="Q1466" t="str">
            <v>OPEX</v>
          </cell>
          <cell r="R1466" t="str">
            <v>OPEX</v>
          </cell>
          <cell r="S1466" t="str">
            <v>NON SAL</v>
          </cell>
          <cell r="T1466" t="str">
            <v>N/A</v>
          </cell>
          <cell r="U1466" t="str">
            <v>N/A</v>
          </cell>
          <cell r="V1466" t="str">
            <v>C_OPSE_OIL_Z11</v>
          </cell>
          <cell r="W1466" t="str">
            <v>P236.02 HSE</v>
          </cell>
          <cell r="X1466" t="str">
            <v>S7200 Services</v>
          </cell>
          <cell r="Y1466" t="str">
            <v>A2110 Production Operations</v>
          </cell>
          <cell r="AB1466">
            <v>8169999.9999999981</v>
          </cell>
          <cell r="AC1466">
            <v>28000</v>
          </cell>
          <cell r="AD1466">
            <v>54786.885245901634</v>
          </cell>
        </row>
        <row r="1467">
          <cell r="A1467">
            <v>107257</v>
          </cell>
          <cell r="B1467" t="str">
            <v xml:space="preserve">BELEMA/BELEMA N HSE COMPLIANCE          </v>
          </cell>
          <cell r="C1467" t="str">
            <v>BELEMA UNITIZATION - OPEX</v>
          </cell>
          <cell r="D1467" t="str">
            <v>BELEMA UNITIZATION - OPEX</v>
          </cell>
          <cell r="E1467">
            <v>412001</v>
          </cell>
          <cell r="F1467">
            <v>4120</v>
          </cell>
          <cell r="G1467" t="str">
            <v>BBN</v>
          </cell>
          <cell r="H1467" t="str">
            <v>BASE JV</v>
          </cell>
          <cell r="I1467" t="str">
            <v>PRODUCTION</v>
          </cell>
          <cell r="J1467" t="str">
            <v>PRODUCTION</v>
          </cell>
          <cell r="K1467" t="str">
            <v>Asset Manager, Swamp East Hub</v>
          </cell>
          <cell r="L1467" t="str">
            <v>Asset Management Integration Lead</v>
          </cell>
          <cell r="M1467" t="str">
            <v>IRETI OMOTOSO</v>
          </cell>
          <cell r="N1467" t="str">
            <v>PRODUCTION</v>
          </cell>
          <cell r="O1467" t="str">
            <v>AZUBUIKE, JOHN</v>
          </cell>
          <cell r="P1467" t="str">
            <v>SADIK.ZEKERI@SHELL.COM</v>
          </cell>
          <cell r="Q1467" t="str">
            <v>OPEX</v>
          </cell>
          <cell r="R1467" t="str">
            <v>OPEX</v>
          </cell>
          <cell r="S1467" t="str">
            <v>NON SAL</v>
          </cell>
          <cell r="T1467" t="str">
            <v>N/A</v>
          </cell>
          <cell r="U1467" t="str">
            <v>N/A</v>
          </cell>
          <cell r="V1467" t="str">
            <v>C_OPSE_OIL_Z11</v>
          </cell>
          <cell r="W1467" t="str">
            <v>P231 Production Operations</v>
          </cell>
          <cell r="X1467" t="str">
            <v>S7200 Services</v>
          </cell>
          <cell r="Y1467" t="str">
            <v>A2110 Production Operations</v>
          </cell>
          <cell r="AB1467">
            <v>17480000.000000004</v>
          </cell>
          <cell r="AC1467">
            <v>30000</v>
          </cell>
          <cell r="AD1467">
            <v>87311.475409836072</v>
          </cell>
        </row>
        <row r="1468">
          <cell r="A1468" t="str">
            <v>O.NG.PAE.AHF.FLO.724FP</v>
          </cell>
          <cell r="B1468" t="str">
            <v>PAE AHIA F/S FLOWLINES PREV. MTC</v>
          </cell>
          <cell r="C1468" t="str">
            <v>O.NG.PAE.AHF.FLO.724FC</v>
          </cell>
          <cell r="D1468" t="str">
            <v>PAE AHIA F/S FLOWLINES CORR. MTC</v>
          </cell>
          <cell r="E1468">
            <v>413001</v>
          </cell>
          <cell r="F1468">
            <v>4130</v>
          </cell>
          <cell r="G1468" t="str">
            <v>OF-MTCE</v>
          </cell>
          <cell r="H1468" t="str">
            <v>BASE JV</v>
          </cell>
          <cell r="I1468" t="str">
            <v>PRODUCTION</v>
          </cell>
          <cell r="J1468" t="str">
            <v>PRODUCTION</v>
          </cell>
          <cell r="K1468" t="str">
            <v>Asset Manager, Land East Hub</v>
          </cell>
          <cell r="L1468" t="str">
            <v>Asset Management Integration Lead</v>
          </cell>
          <cell r="M1468" t="str">
            <v>IRETI OMOTOSO</v>
          </cell>
          <cell r="N1468" t="str">
            <v>PRODUCTION</v>
          </cell>
          <cell r="O1468" t="str">
            <v>ADEDIRAN, ADEWALE</v>
          </cell>
          <cell r="P1468" t="str">
            <v>FLORENCE.OYEDELE@SHELL.COM</v>
          </cell>
          <cell r="Q1468" t="str">
            <v>OPEX</v>
          </cell>
          <cell r="R1468" t="str">
            <v>OPEX</v>
          </cell>
          <cell r="S1468" t="str">
            <v>NON SAL</v>
          </cell>
          <cell r="T1468" t="str">
            <v>N/A</v>
          </cell>
          <cell r="U1468" t="str">
            <v>N/A</v>
          </cell>
          <cell r="V1468" t="str">
            <v>N/A</v>
          </cell>
          <cell r="W1468" t="str">
            <v>P233 Facilities Maintenance</v>
          </cell>
          <cell r="X1468" t="str">
            <v>S7200 Services</v>
          </cell>
          <cell r="Y1468" t="str">
            <v>A2140 Facilities Maintenance</v>
          </cell>
          <cell r="AB1468">
            <v>31110000</v>
          </cell>
          <cell r="AC1468">
            <v>408000</v>
          </cell>
          <cell r="AD1468">
            <v>510000</v>
          </cell>
        </row>
        <row r="1469">
          <cell r="A1469">
            <v>107258</v>
          </cell>
          <cell r="B1469" t="str">
            <v xml:space="preserve">BELEMA/BELEMA N STOG                    </v>
          </cell>
          <cell r="C1469" t="str">
            <v>BELEMA UNITIZATION - OPEX</v>
          </cell>
          <cell r="D1469" t="str">
            <v>BELEMA UNITIZATION - OPEX</v>
          </cell>
          <cell r="E1469">
            <v>411001</v>
          </cell>
          <cell r="F1469">
            <v>4110</v>
          </cell>
          <cell r="G1469" t="str">
            <v>BBN</v>
          </cell>
          <cell r="H1469" t="str">
            <v>BASE JV</v>
          </cell>
          <cell r="I1469" t="str">
            <v>PRODUCTION</v>
          </cell>
          <cell r="J1469" t="str">
            <v>PRODUCTION</v>
          </cell>
          <cell r="K1469" t="str">
            <v>Asset Manager, Swamp East Hub</v>
          </cell>
          <cell r="L1469" t="str">
            <v>Asset Management Integration Lead</v>
          </cell>
          <cell r="M1469" t="str">
            <v>IRETI OMOTOSO</v>
          </cell>
          <cell r="N1469" t="str">
            <v>PRODUCTION</v>
          </cell>
          <cell r="O1469" t="str">
            <v>AZUBUIKE, JOHN</v>
          </cell>
          <cell r="P1469" t="str">
            <v>SADIK.ZEKERI@SHELL.COM</v>
          </cell>
          <cell r="Q1469" t="str">
            <v>OPEX</v>
          </cell>
          <cell r="R1469" t="str">
            <v>OPEX</v>
          </cell>
          <cell r="S1469" t="str">
            <v>NON SAL</v>
          </cell>
          <cell r="T1469" t="str">
            <v>N/A</v>
          </cell>
          <cell r="U1469" t="str">
            <v>N/A</v>
          </cell>
          <cell r="V1469" t="str">
            <v>N/A</v>
          </cell>
          <cell r="W1469" t="str">
            <v>P231 Production Operations</v>
          </cell>
          <cell r="X1469" t="str">
            <v>S7200 Services</v>
          </cell>
          <cell r="Y1469" t="str">
            <v>A2110 Production Operations</v>
          </cell>
          <cell r="AB1469">
            <v>0</v>
          </cell>
          <cell r="AC1469">
            <v>0</v>
          </cell>
          <cell r="AD1469">
            <v>0</v>
          </cell>
        </row>
        <row r="1470">
          <cell r="A1470">
            <v>107260</v>
          </cell>
          <cell r="B1470" t="str">
            <v>BELEMA/BELEMA N ASSET INTEGRITY DREDGING</v>
          </cell>
          <cell r="C1470" t="str">
            <v>BELEMA UNITIZATION - OPEX</v>
          </cell>
          <cell r="D1470" t="str">
            <v>BELEMA UNITIZATION - OPEX</v>
          </cell>
          <cell r="E1470">
            <v>411001</v>
          </cell>
          <cell r="F1470">
            <v>4110</v>
          </cell>
          <cell r="G1470" t="str">
            <v>BBN</v>
          </cell>
          <cell r="H1470" t="str">
            <v>BASE JV</v>
          </cell>
          <cell r="I1470" t="str">
            <v>PRODUCTION</v>
          </cell>
          <cell r="J1470" t="str">
            <v>PRODUCTION</v>
          </cell>
          <cell r="K1470" t="str">
            <v>Asset Manager, Swamp East Hub</v>
          </cell>
          <cell r="L1470" t="str">
            <v>Asset Management Integration Lead</v>
          </cell>
          <cell r="M1470" t="str">
            <v>IRETI OMOTOSO</v>
          </cell>
          <cell r="N1470" t="str">
            <v>PRODUCTION</v>
          </cell>
          <cell r="O1470" t="str">
            <v>AZUBUIKE, JOHN</v>
          </cell>
          <cell r="P1470" t="str">
            <v>SADIK.ZEKERI@SHELL.COM</v>
          </cell>
          <cell r="Q1470" t="str">
            <v>OPEX</v>
          </cell>
          <cell r="R1470" t="str">
            <v>OPEX</v>
          </cell>
          <cell r="S1470" t="str">
            <v>NON SAL</v>
          </cell>
          <cell r="T1470" t="str">
            <v>N/A</v>
          </cell>
          <cell r="U1470" t="str">
            <v>N/A</v>
          </cell>
          <cell r="V1470" t="str">
            <v>N/A</v>
          </cell>
          <cell r="W1470" t="str">
            <v>P231 Production Operations</v>
          </cell>
          <cell r="X1470" t="str">
            <v>S7200 Services</v>
          </cell>
          <cell r="Y1470" t="str">
            <v>A2110 Production Operations</v>
          </cell>
          <cell r="AB1470">
            <v>0</v>
          </cell>
          <cell r="AC1470">
            <v>0</v>
          </cell>
          <cell r="AD1470">
            <v>0</v>
          </cell>
        </row>
        <row r="1471">
          <cell r="A1471">
            <v>107261</v>
          </cell>
          <cell r="B1471" t="str">
            <v xml:space="preserve">BELEMA/BELEMA N COMMUNITY RELATIONS     </v>
          </cell>
          <cell r="C1471" t="str">
            <v>BELEMA UNITIZATION - OPEX</v>
          </cell>
          <cell r="D1471" t="str">
            <v>BELEMA UNITIZATION - OPEX</v>
          </cell>
          <cell r="E1471">
            <v>412001</v>
          </cell>
          <cell r="F1471">
            <v>4120</v>
          </cell>
          <cell r="G1471" t="str">
            <v>BBN</v>
          </cell>
          <cell r="H1471" t="str">
            <v>BASE JV</v>
          </cell>
          <cell r="I1471" t="str">
            <v>PRODUCTION</v>
          </cell>
          <cell r="J1471" t="str">
            <v>PRODUCTION</v>
          </cell>
          <cell r="K1471" t="str">
            <v>Asset Manager, Swamp East Hub</v>
          </cell>
          <cell r="L1471" t="str">
            <v>Asset Management Integration Lead</v>
          </cell>
          <cell r="M1471" t="str">
            <v>IRETI OMOTOSO</v>
          </cell>
          <cell r="N1471" t="str">
            <v>PRODUCTION</v>
          </cell>
          <cell r="O1471" t="str">
            <v>AZUBUIKE, JOHN</v>
          </cell>
          <cell r="P1471" t="str">
            <v>SADIK.ZEKERI@SHELL.COM</v>
          </cell>
          <cell r="Q1471" t="str">
            <v>OPEX</v>
          </cell>
          <cell r="R1471" t="str">
            <v>OPEX</v>
          </cell>
          <cell r="S1471" t="str">
            <v>NON SAL</v>
          </cell>
          <cell r="T1471" t="str">
            <v>N/A</v>
          </cell>
          <cell r="U1471" t="str">
            <v>N/A</v>
          </cell>
          <cell r="V1471" t="str">
            <v>C_OPSE_OIL_Z11</v>
          </cell>
          <cell r="W1471" t="str">
            <v>P231 Production Operations</v>
          </cell>
          <cell r="X1471" t="str">
            <v>S7200 Services</v>
          </cell>
          <cell r="Y1471" t="str">
            <v>A2110 Production Operations</v>
          </cell>
          <cell r="AB1471">
            <v>29126633.165829144</v>
          </cell>
          <cell r="AC1471">
            <v>0</v>
          </cell>
          <cell r="AD1471">
            <v>95497.157920751299</v>
          </cell>
        </row>
        <row r="1472">
          <cell r="A1472">
            <v>107262</v>
          </cell>
          <cell r="B1472" t="str">
            <v>BELEMA/BELEMA N CATERING/ACCOMM/HOUSE KE</v>
          </cell>
          <cell r="C1472" t="str">
            <v>BELEMA UNITIZATION - OPEX</v>
          </cell>
          <cell r="D1472" t="str">
            <v>BELEMA UNITIZATION - OPEX</v>
          </cell>
          <cell r="E1472">
            <v>412001</v>
          </cell>
          <cell r="F1472">
            <v>4120</v>
          </cell>
          <cell r="G1472" t="str">
            <v>BBN</v>
          </cell>
          <cell r="H1472" t="str">
            <v>BASE JV</v>
          </cell>
          <cell r="I1472" t="str">
            <v>PRODUCTION</v>
          </cell>
          <cell r="J1472" t="str">
            <v>PRODUCTION</v>
          </cell>
          <cell r="K1472" t="str">
            <v>Asset Manager, Swamp East Hub</v>
          </cell>
          <cell r="L1472" t="str">
            <v>Asset Management Integration Lead</v>
          </cell>
          <cell r="M1472" t="str">
            <v>IRETI OMOTOSO</v>
          </cell>
          <cell r="N1472" t="str">
            <v>PRODUCTION</v>
          </cell>
          <cell r="O1472" t="str">
            <v>AZUBUIKE, JOHN</v>
          </cell>
          <cell r="P1472" t="str">
            <v>SADIK.ZEKERI@SHELL.COM</v>
          </cell>
          <cell r="Q1472" t="str">
            <v>OPEX</v>
          </cell>
          <cell r="R1472" t="str">
            <v>OPEX</v>
          </cell>
          <cell r="S1472" t="str">
            <v>NON SAL</v>
          </cell>
          <cell r="T1472" t="str">
            <v>N/A</v>
          </cell>
          <cell r="U1472" t="str">
            <v>N/A</v>
          </cell>
          <cell r="V1472" t="str">
            <v>C_OPSE_OIL_Z11</v>
          </cell>
          <cell r="W1472" t="str">
            <v>P231 Production Operations</v>
          </cell>
          <cell r="X1472" t="str">
            <v>S7200 Services</v>
          </cell>
          <cell r="Y1472" t="str">
            <v>A2110 Production Operations</v>
          </cell>
          <cell r="AB1472">
            <v>80924710.55276382</v>
          </cell>
          <cell r="AC1472">
            <v>0</v>
          </cell>
          <cell r="AD1472">
            <v>265326.91984512727</v>
          </cell>
        </row>
        <row r="1473">
          <cell r="A1473">
            <v>107263</v>
          </cell>
          <cell r="B1473" t="str">
            <v xml:space="preserve">BELEMA/BELEMA N GENERAL OVERHEAD        </v>
          </cell>
          <cell r="C1473" t="str">
            <v>BELEMA UNITIZATION - OPEX</v>
          </cell>
          <cell r="D1473" t="str">
            <v>BELEMA UNITIZATION - OPEX</v>
          </cell>
          <cell r="E1473">
            <v>412001</v>
          </cell>
          <cell r="F1473">
            <v>4120</v>
          </cell>
          <cell r="G1473" t="str">
            <v>BBN</v>
          </cell>
          <cell r="H1473" t="str">
            <v>BASE JV</v>
          </cell>
          <cell r="I1473" t="str">
            <v>PRODUCTION</v>
          </cell>
          <cell r="J1473" t="str">
            <v>PRODUCTION</v>
          </cell>
          <cell r="K1473" t="str">
            <v>Asset Manager, Swamp East Hub</v>
          </cell>
          <cell r="L1473" t="str">
            <v>Asset Management Integration Lead</v>
          </cell>
          <cell r="M1473" t="str">
            <v>IRETI OMOTOSO</v>
          </cell>
          <cell r="N1473" t="str">
            <v>PRODUCTION</v>
          </cell>
          <cell r="O1473" t="str">
            <v>AZUBUIKE, JOHN</v>
          </cell>
          <cell r="P1473" t="str">
            <v>SADIK.ZEKERI@SHELL.COM</v>
          </cell>
          <cell r="Q1473" t="str">
            <v>OPEX</v>
          </cell>
          <cell r="R1473" t="str">
            <v>OPEX</v>
          </cell>
          <cell r="S1473" t="str">
            <v>NON SAL</v>
          </cell>
          <cell r="T1473" t="str">
            <v>N/A</v>
          </cell>
          <cell r="U1473" t="str">
            <v>N/A</v>
          </cell>
          <cell r="V1473" t="str">
            <v>C_OPSE_OIL_Z11</v>
          </cell>
          <cell r="W1473" t="str">
            <v>P231 Production Operations</v>
          </cell>
          <cell r="X1473" t="str">
            <v>S7200 Services</v>
          </cell>
          <cell r="Y1473" t="str">
            <v>A2110 Production Operations</v>
          </cell>
          <cell r="AB1473">
            <v>4180000</v>
          </cell>
          <cell r="AC1473">
            <v>12000</v>
          </cell>
          <cell r="AD1473">
            <v>25704.918032786885</v>
          </cell>
        </row>
        <row r="1474">
          <cell r="A1474">
            <v>107264</v>
          </cell>
          <cell r="B1474" t="str">
            <v xml:space="preserve">BELEMA/BELEMA N OVERHEAD [ICT]          </v>
          </cell>
          <cell r="C1474" t="str">
            <v>BELEMA UNITIZATION - OPEX</v>
          </cell>
          <cell r="D1474" t="str">
            <v>BELEMA UNITIZATION - OPEX</v>
          </cell>
          <cell r="E1474">
            <v>412001</v>
          </cell>
          <cell r="F1474">
            <v>4120</v>
          </cell>
          <cell r="G1474" t="str">
            <v>BBN</v>
          </cell>
          <cell r="H1474" t="str">
            <v>BASE JV</v>
          </cell>
          <cell r="I1474" t="str">
            <v>PRODUCTION</v>
          </cell>
          <cell r="J1474" t="str">
            <v>PRODUCTION</v>
          </cell>
          <cell r="K1474" t="str">
            <v>Asset Manager, Swamp East Hub</v>
          </cell>
          <cell r="L1474" t="str">
            <v>Asset Management Integration Lead</v>
          </cell>
          <cell r="M1474" t="str">
            <v>IRETI OMOTOSO</v>
          </cell>
          <cell r="N1474" t="str">
            <v>PRODUCTION</v>
          </cell>
          <cell r="O1474" t="str">
            <v>AZUBUIKE, JOHN</v>
          </cell>
          <cell r="P1474" t="str">
            <v>SADIK.ZEKERI@SHELL.COM</v>
          </cell>
          <cell r="Q1474" t="str">
            <v>OPEX</v>
          </cell>
          <cell r="R1474" t="str">
            <v>OPEX</v>
          </cell>
          <cell r="S1474" t="str">
            <v>NON SAL</v>
          </cell>
          <cell r="T1474" t="str">
            <v>N/A</v>
          </cell>
          <cell r="U1474" t="str">
            <v>N/A</v>
          </cell>
          <cell r="V1474" t="str">
            <v>C_OPSE_OIL_Z11</v>
          </cell>
          <cell r="W1474" t="str">
            <v>P231 Production Operations</v>
          </cell>
          <cell r="X1474" t="str">
            <v>S7200 Services</v>
          </cell>
          <cell r="Y1474" t="str">
            <v>A2110 Production Operations</v>
          </cell>
          <cell r="AB1474">
            <v>1329999.9999999998</v>
          </cell>
          <cell r="AC1474">
            <v>6000</v>
          </cell>
          <cell r="AD1474">
            <v>10360.655737704918</v>
          </cell>
        </row>
        <row r="1475">
          <cell r="A1475">
            <v>107265</v>
          </cell>
          <cell r="B1475" t="str">
            <v xml:space="preserve">BELEM/BELEMA N SALARIES.                </v>
          </cell>
          <cell r="C1475" t="str">
            <v>BELEMA UNITIZATION - OPEX</v>
          </cell>
          <cell r="D1475" t="str">
            <v>BELEMA UNITIZATION - OPEX</v>
          </cell>
          <cell r="E1475">
            <v>412001</v>
          </cell>
          <cell r="F1475">
            <v>4120</v>
          </cell>
          <cell r="G1475" t="str">
            <v>BBN</v>
          </cell>
          <cell r="H1475" t="str">
            <v>BASE JV</v>
          </cell>
          <cell r="I1475" t="str">
            <v>PRODUCTION</v>
          </cell>
          <cell r="J1475" t="str">
            <v>PRODUCTION</v>
          </cell>
          <cell r="K1475" t="str">
            <v>Asset Manager, Swamp East Hub</v>
          </cell>
          <cell r="L1475" t="str">
            <v>Asset Management Integration Lead</v>
          </cell>
          <cell r="M1475" t="str">
            <v>IRETI OMOTOSO</v>
          </cell>
          <cell r="N1475" t="str">
            <v>PRODUCTION</v>
          </cell>
          <cell r="O1475" t="str">
            <v>AZUBUIKE, JOHN</v>
          </cell>
          <cell r="P1475" t="str">
            <v>SADIK.ZEKERI@SHELL.COM</v>
          </cell>
          <cell r="Q1475" t="str">
            <v>OPEX</v>
          </cell>
          <cell r="R1475" t="str">
            <v>OPEX</v>
          </cell>
          <cell r="S1475" t="str">
            <v>NON SAL</v>
          </cell>
          <cell r="T1475" t="str">
            <v>N/A</v>
          </cell>
          <cell r="U1475" t="str">
            <v>N/A</v>
          </cell>
          <cell r="V1475" t="str">
            <v>C_OPSE_OIL_Z11</v>
          </cell>
          <cell r="W1475" t="str">
            <v>P231 Production Operations</v>
          </cell>
          <cell r="X1475" t="str">
            <v>S7200 Services</v>
          </cell>
          <cell r="Y1475" t="str">
            <v>A2110 Production Operations</v>
          </cell>
          <cell r="AB1475">
            <v>334000000</v>
          </cell>
          <cell r="AC1475">
            <v>0</v>
          </cell>
          <cell r="AD1475">
            <v>1095081.9672131147</v>
          </cell>
        </row>
        <row r="1476">
          <cell r="A1476">
            <v>108808</v>
          </cell>
          <cell r="B1476" t="str">
            <v xml:space="preserve">BELEMA BELEMA NORTH NDDC LEVY           </v>
          </cell>
          <cell r="C1476" t="str">
            <v>BELEMA UNITIZATION - OPEX</v>
          </cell>
          <cell r="D1476" t="str">
            <v>BELEMA UNITIZATION - OPEX</v>
          </cell>
          <cell r="E1476">
            <v>411001</v>
          </cell>
          <cell r="F1476">
            <v>4110</v>
          </cell>
          <cell r="G1476" t="str">
            <v>BBN</v>
          </cell>
          <cell r="H1476" t="str">
            <v>BASE JV</v>
          </cell>
          <cell r="I1476" t="str">
            <v>PRODUCTION</v>
          </cell>
          <cell r="J1476" t="str">
            <v>PRODUCTION</v>
          </cell>
          <cell r="K1476" t="str">
            <v>Asset Manager, Swamp East Hub</v>
          </cell>
          <cell r="L1476" t="str">
            <v>Asset Management Integration Lead</v>
          </cell>
          <cell r="M1476" t="str">
            <v>IRETI OMOTOSO</v>
          </cell>
          <cell r="N1476" t="str">
            <v>PRODUCTION</v>
          </cell>
          <cell r="O1476" t="str">
            <v>AZUBUIKE, JOHN</v>
          </cell>
          <cell r="P1476" t="str">
            <v>SADIK.ZEKERI@SHELL.COM</v>
          </cell>
          <cell r="Q1476" t="str">
            <v>OPEX</v>
          </cell>
          <cell r="R1476" t="str">
            <v>OPEX</v>
          </cell>
          <cell r="S1476" t="str">
            <v>NDDC</v>
          </cell>
          <cell r="T1476" t="str">
            <v>N/A</v>
          </cell>
          <cell r="U1476" t="str">
            <v>N/A</v>
          </cell>
          <cell r="V1476" t="str">
            <v>N/A</v>
          </cell>
          <cell r="W1476" t="str">
            <v>P244 NDDC</v>
          </cell>
          <cell r="X1476" t="str">
            <v>S7900 Other Expenses</v>
          </cell>
          <cell r="Y1476" t="str">
            <v>A2320 Other Operating Cost</v>
          </cell>
          <cell r="AB1476">
            <v>0</v>
          </cell>
          <cell r="AC1476">
            <v>0</v>
          </cell>
          <cell r="AD1476">
            <v>0</v>
          </cell>
        </row>
        <row r="1477">
          <cell r="A1477">
            <v>108954</v>
          </cell>
          <cell r="B1477" t="str">
            <v>PARTNERS CAPACITY BUILDING</v>
          </cell>
          <cell r="C1477" t="str">
            <v>BELEMA UNITIZATION - OPEX</v>
          </cell>
          <cell r="D1477" t="str">
            <v>BELEMA UNITIZATION - OPEX</v>
          </cell>
          <cell r="E1477">
            <v>412001</v>
          </cell>
          <cell r="F1477">
            <v>4120</v>
          </cell>
          <cell r="G1477" t="str">
            <v>BBN</v>
          </cell>
          <cell r="H1477" t="str">
            <v>BASE JV</v>
          </cell>
          <cell r="I1477" t="str">
            <v>PRODUCTION</v>
          </cell>
          <cell r="J1477" t="str">
            <v>PRODUCTION</v>
          </cell>
          <cell r="K1477" t="str">
            <v>Asset Manager, Swamp East Hub</v>
          </cell>
          <cell r="L1477" t="str">
            <v>Asset Management Integration Lead</v>
          </cell>
          <cell r="M1477" t="str">
            <v>IRETI OMOTOSO</v>
          </cell>
          <cell r="N1477" t="str">
            <v>PRODUCTION</v>
          </cell>
          <cell r="O1477" t="str">
            <v>AZUBUIKE, JOHN</v>
          </cell>
          <cell r="P1477" t="str">
            <v>SADIK.ZEKERI@SHELL.COM</v>
          </cell>
          <cell r="Q1477" t="str">
            <v>OPEX</v>
          </cell>
          <cell r="R1477" t="str">
            <v>OPEX</v>
          </cell>
          <cell r="S1477" t="str">
            <v>NON SAL</v>
          </cell>
          <cell r="T1477" t="str">
            <v>N/A</v>
          </cell>
          <cell r="U1477" t="str">
            <v>N/A</v>
          </cell>
          <cell r="V1477" t="str">
            <v>C_OPSE_OIL_Z11</v>
          </cell>
          <cell r="W1477" t="str">
            <v>P236.04 HR</v>
          </cell>
          <cell r="X1477" t="str">
            <v>S7200 Services</v>
          </cell>
          <cell r="Y1477" t="str">
            <v>A2340 Overhead</v>
          </cell>
          <cell r="AB1477">
            <v>12349999.999999998</v>
          </cell>
          <cell r="AC1477">
            <v>90000</v>
          </cell>
          <cell r="AD1477">
            <v>130491.80327868852</v>
          </cell>
        </row>
        <row r="1478">
          <cell r="A1478">
            <v>108993</v>
          </cell>
          <cell r="B1478" t="str">
            <v xml:space="preserve">HEAD OFFICE SERVICE FEES BELEMA         </v>
          </cell>
          <cell r="C1478" t="str">
            <v>BELEMA UNITIZATION - OPEX</v>
          </cell>
          <cell r="D1478" t="str">
            <v>BELEMA UNITIZATION - OPEX</v>
          </cell>
          <cell r="E1478">
            <v>411001</v>
          </cell>
          <cell r="F1478">
            <v>4110</v>
          </cell>
          <cell r="G1478" t="str">
            <v>BBN</v>
          </cell>
          <cell r="H1478" t="str">
            <v>BASE JV</v>
          </cell>
          <cell r="I1478" t="str">
            <v>PRODUCTION</v>
          </cell>
          <cell r="J1478" t="str">
            <v>PRODUCTION</v>
          </cell>
          <cell r="K1478" t="str">
            <v>Asset Manager, Swamp East Hub</v>
          </cell>
          <cell r="L1478" t="str">
            <v>Asset Management Integration Lead</v>
          </cell>
          <cell r="M1478" t="str">
            <v>IRETI OMOTOSO</v>
          </cell>
          <cell r="N1478" t="str">
            <v>PRODUCTION</v>
          </cell>
          <cell r="O1478" t="str">
            <v>AZUBUIKE, JOHN</v>
          </cell>
          <cell r="P1478" t="str">
            <v>SADIK.ZEKERI@SHELL.COM</v>
          </cell>
          <cell r="Q1478" t="str">
            <v>OPEX</v>
          </cell>
          <cell r="R1478" t="str">
            <v>OPEX</v>
          </cell>
          <cell r="S1478" t="str">
            <v>SERVICE FEES</v>
          </cell>
          <cell r="T1478" t="str">
            <v>N/A</v>
          </cell>
          <cell r="U1478" t="str">
            <v>N/A</v>
          </cell>
          <cell r="V1478" t="str">
            <v>N/A</v>
          </cell>
          <cell r="W1478" t="str">
            <v>P237 Global Service Charge</v>
          </cell>
          <cell r="X1478" t="str">
            <v>S7300 Intercompany Service</v>
          </cell>
          <cell r="Y1478" t="str">
            <v>A2340 Overhead</v>
          </cell>
          <cell r="AB1478">
            <v>0</v>
          </cell>
          <cell r="AC1478">
            <v>0</v>
          </cell>
          <cell r="AD1478">
            <v>0</v>
          </cell>
        </row>
        <row r="1479">
          <cell r="A1479" t="str">
            <v>107265_sal</v>
          </cell>
          <cell r="B1479" t="str">
            <v>BELEM/BELEMA N SALARIES.</v>
          </cell>
          <cell r="C1479" t="str">
            <v>BELEMA UNITIZATION - OPEX</v>
          </cell>
          <cell r="D1479" t="str">
            <v>BELEMA UNITIZATION - OPEX</v>
          </cell>
          <cell r="E1479">
            <v>411001</v>
          </cell>
          <cell r="F1479">
            <v>4110</v>
          </cell>
          <cell r="G1479" t="str">
            <v>BBN</v>
          </cell>
          <cell r="H1479" t="str">
            <v>BASE JV</v>
          </cell>
          <cell r="I1479" t="str">
            <v>PRODUCTION</v>
          </cell>
          <cell r="J1479" t="str">
            <v>PRODUCTION</v>
          </cell>
          <cell r="K1479" t="str">
            <v>Asset Manager, Swamp East Hub</v>
          </cell>
          <cell r="L1479" t="str">
            <v>Asset Management Integration Lead</v>
          </cell>
          <cell r="M1479" t="str">
            <v>IRETI OMOTOSO</v>
          </cell>
          <cell r="N1479" t="str">
            <v>PRODUCTION</v>
          </cell>
          <cell r="O1479" t="str">
            <v>AZUBUIKE, JOHN</v>
          </cell>
          <cell r="P1479" t="str">
            <v>SADIK.ZEKERI@SHELL.COM</v>
          </cell>
          <cell r="Q1479" t="str">
            <v>OPEX</v>
          </cell>
          <cell r="R1479" t="str">
            <v>OPEX</v>
          </cell>
          <cell r="S1479" t="str">
            <v>NON SAL</v>
          </cell>
          <cell r="T1479" t="str">
            <v>N/A</v>
          </cell>
          <cell r="U1479" t="str">
            <v>N/A</v>
          </cell>
          <cell r="V1479" t="str">
            <v>N/A</v>
          </cell>
          <cell r="W1479" t="str">
            <v>P231 Production Operations</v>
          </cell>
          <cell r="X1479" t="str">
            <v>S7000 Salaries and Wages</v>
          </cell>
          <cell r="Y1479" t="str">
            <v>A2110 Production Operations</v>
          </cell>
          <cell r="AB1479">
            <v>0</v>
          </cell>
          <cell r="AC1479">
            <v>0</v>
          </cell>
          <cell r="AD1479">
            <v>0</v>
          </cell>
        </row>
        <row r="1480">
          <cell r="A1480" t="str">
            <v>O.NG.PBE.BEL.CRC.71300G</v>
          </cell>
          <cell r="B1480" t="str">
            <v>BELEMA COMMUNITY RELATIONS ELECTRIFICATI</v>
          </cell>
          <cell r="C1480" t="str">
            <v>BELEMA UNITIZATION - OPEX</v>
          </cell>
          <cell r="D1480" t="str">
            <v>BELEMA UNITIZATION - OPEX</v>
          </cell>
          <cell r="E1480">
            <v>411001</v>
          </cell>
          <cell r="F1480">
            <v>4110</v>
          </cell>
          <cell r="G1480" t="str">
            <v>BBN</v>
          </cell>
          <cell r="H1480" t="str">
            <v>BASE JV</v>
          </cell>
          <cell r="I1480" t="str">
            <v>PRODUCTION</v>
          </cell>
          <cell r="J1480" t="str">
            <v>PRODUCTION</v>
          </cell>
          <cell r="K1480" t="str">
            <v>Asset Manager, Swamp East Hub</v>
          </cell>
          <cell r="L1480" t="str">
            <v>Asset Management Integration Lead</v>
          </cell>
          <cell r="M1480" t="str">
            <v>IRETI OMOTOSO</v>
          </cell>
          <cell r="N1480" t="str">
            <v>PRODUCTION</v>
          </cell>
          <cell r="O1480" t="str">
            <v>AZUBUIKE, JOHN</v>
          </cell>
          <cell r="P1480" t="str">
            <v>SADIK.ZEKERI@SHELL.COM</v>
          </cell>
          <cell r="Q1480" t="str">
            <v>OPEX</v>
          </cell>
          <cell r="R1480" t="str">
            <v>OPEX</v>
          </cell>
          <cell r="S1480" t="str">
            <v>NON SAL</v>
          </cell>
          <cell r="T1480" t="str">
            <v>N/A</v>
          </cell>
          <cell r="U1480" t="str">
            <v>N/A</v>
          </cell>
          <cell r="V1480" t="str">
            <v>N/A</v>
          </cell>
          <cell r="W1480" t="str">
            <v>P231 Production Operations</v>
          </cell>
          <cell r="X1480" t="str">
            <v>S7200 Services</v>
          </cell>
          <cell r="Y1480" t="str">
            <v>A2110 Production Operations</v>
          </cell>
          <cell r="AB1480">
            <v>0</v>
          </cell>
          <cell r="AC1480">
            <v>0</v>
          </cell>
          <cell r="AD1480">
            <v>0</v>
          </cell>
        </row>
        <row r="1481">
          <cell r="A1481" t="str">
            <v>O.NG.PBE.BEL.FAC.71300C</v>
          </cell>
          <cell r="B1481" t="str">
            <v>BELEMA FS + GAS PLANT  CATERING/HSE KEEP</v>
          </cell>
          <cell r="C1481" t="str">
            <v>BELEMA UNITIZATION - OPEX</v>
          </cell>
          <cell r="D1481" t="str">
            <v>BELEMA UNITIZATION - OPEX</v>
          </cell>
          <cell r="E1481">
            <v>411001</v>
          </cell>
          <cell r="F1481">
            <v>4110</v>
          </cell>
          <cell r="G1481" t="str">
            <v>BBN</v>
          </cell>
          <cell r="H1481" t="str">
            <v>BASE JV</v>
          </cell>
          <cell r="I1481" t="str">
            <v>PRODUCTION</v>
          </cell>
          <cell r="J1481" t="str">
            <v>PRODUCTION</v>
          </cell>
          <cell r="K1481" t="str">
            <v>Asset Manager, Swamp East Hub</v>
          </cell>
          <cell r="L1481" t="str">
            <v>Asset Management Integration Lead</v>
          </cell>
          <cell r="M1481" t="str">
            <v>IRETI OMOTOSO</v>
          </cell>
          <cell r="N1481" t="str">
            <v>PRODUCTION</v>
          </cell>
          <cell r="O1481" t="str">
            <v>AZUBUIKE, JOHN</v>
          </cell>
          <cell r="P1481" t="str">
            <v>SADIK.ZEKERI@SHELL.COM</v>
          </cell>
          <cell r="Q1481" t="str">
            <v>OPEX</v>
          </cell>
          <cell r="R1481" t="str">
            <v>OPEX</v>
          </cell>
          <cell r="S1481" t="str">
            <v>NON SAL</v>
          </cell>
          <cell r="T1481" t="str">
            <v>N/A</v>
          </cell>
          <cell r="U1481" t="str">
            <v>N/A</v>
          </cell>
          <cell r="V1481" t="str">
            <v>N/A</v>
          </cell>
          <cell r="W1481" t="str">
            <v>P231 Production Operations - Gas</v>
          </cell>
          <cell r="X1481" t="str">
            <v>S7200 Services</v>
          </cell>
          <cell r="Y1481" t="str">
            <v>A2110 Production Operations</v>
          </cell>
          <cell r="AB1481">
            <v>0</v>
          </cell>
          <cell r="AC1481">
            <v>0</v>
          </cell>
          <cell r="AD1481">
            <v>0</v>
          </cell>
        </row>
        <row r="1482">
          <cell r="A1482" t="str">
            <v>O.NG.PBE.BLE.FAC.71300</v>
          </cell>
          <cell r="B1482" t="str">
            <v xml:space="preserve">PBE BELEMA F/S FACIL OPERATIONS         </v>
          </cell>
          <cell r="C1482" t="str">
            <v>BELEMA UNITIZATION - OPEX</v>
          </cell>
          <cell r="D1482" t="str">
            <v>BELEMA UNITIZATION - OPEX</v>
          </cell>
          <cell r="E1482">
            <v>412001</v>
          </cell>
          <cell r="F1482">
            <v>4120</v>
          </cell>
          <cell r="G1482" t="str">
            <v>BBN</v>
          </cell>
          <cell r="H1482" t="str">
            <v>BASE JV</v>
          </cell>
          <cell r="I1482" t="str">
            <v>PRODUCTION</v>
          </cell>
          <cell r="J1482" t="str">
            <v>PRODUCTION</v>
          </cell>
          <cell r="K1482" t="str">
            <v>Asset Manager, Swamp East Hub</v>
          </cell>
          <cell r="L1482" t="str">
            <v>Asset Management Integration Lead</v>
          </cell>
          <cell r="M1482" t="str">
            <v>IRETI OMOTOSO</v>
          </cell>
          <cell r="N1482" t="str">
            <v>PRODUCTION</v>
          </cell>
          <cell r="O1482" t="str">
            <v>AZUBUIKE, JOHN</v>
          </cell>
          <cell r="P1482" t="str">
            <v>SADIK.ZEKERI@SHELL.COM</v>
          </cell>
          <cell r="Q1482" t="str">
            <v>OPEX</v>
          </cell>
          <cell r="R1482" t="str">
            <v>OPEX</v>
          </cell>
          <cell r="S1482" t="str">
            <v>NON SAL</v>
          </cell>
          <cell r="T1482" t="str">
            <v>N/A</v>
          </cell>
          <cell r="U1482" t="str">
            <v>N/A</v>
          </cell>
          <cell r="V1482" t="str">
            <v>N_BELE_ES2_N01</v>
          </cell>
          <cell r="W1482" t="str">
            <v>P231 Production Operations</v>
          </cell>
          <cell r="X1482" t="str">
            <v>S7200 Services</v>
          </cell>
          <cell r="Y1482" t="str">
            <v>A2110 Production Operations</v>
          </cell>
          <cell r="AB1482">
            <v>154259774.5</v>
          </cell>
          <cell r="AC1482">
            <v>1203326.0000000002</v>
          </cell>
          <cell r="AD1482">
            <v>1709095.7524590166</v>
          </cell>
        </row>
        <row r="1483">
          <cell r="A1483" t="str">
            <v>O.NG.PBE.BLE.FAC.724FC</v>
          </cell>
          <cell r="B1483" t="str">
            <v xml:space="preserve">PBE BELEMA F/S FACIL CORR. MTC          </v>
          </cell>
          <cell r="C1483" t="str">
            <v>BELEMA UNITIZATION - OPEX</v>
          </cell>
          <cell r="D1483" t="str">
            <v>BELEMA UNITIZATION - OPEX</v>
          </cell>
          <cell r="E1483">
            <v>412001</v>
          </cell>
          <cell r="F1483">
            <v>4120</v>
          </cell>
          <cell r="G1483" t="str">
            <v>BBN</v>
          </cell>
          <cell r="H1483" t="str">
            <v>BASE JV</v>
          </cell>
          <cell r="I1483" t="str">
            <v>PRODUCTION</v>
          </cell>
          <cell r="J1483" t="str">
            <v>PRODUCTION</v>
          </cell>
          <cell r="K1483" t="str">
            <v>Asset Manager, Swamp East Hub</v>
          </cell>
          <cell r="L1483" t="str">
            <v>Asset Management Integration Lead</v>
          </cell>
          <cell r="M1483" t="str">
            <v>IRETI OMOTOSO</v>
          </cell>
          <cell r="N1483" t="str">
            <v>PRODUCTION</v>
          </cell>
          <cell r="O1483" t="str">
            <v>AZUBUIKE, JOHN</v>
          </cell>
          <cell r="P1483" t="str">
            <v>SADIK.ZEKERI@SHELL.COM</v>
          </cell>
          <cell r="Q1483" t="str">
            <v>OPEX</v>
          </cell>
          <cell r="R1483" t="str">
            <v>OPEX</v>
          </cell>
          <cell r="S1483" t="str">
            <v>NON SAL</v>
          </cell>
          <cell r="T1483" t="str">
            <v>N/A</v>
          </cell>
          <cell r="U1483" t="str">
            <v>N/A</v>
          </cell>
          <cell r="V1483" t="str">
            <v>N_BELE_ES2_N01</v>
          </cell>
          <cell r="W1483" t="str">
            <v>P233 Facilities Maintenance</v>
          </cell>
          <cell r="X1483" t="str">
            <v>S7200 Services</v>
          </cell>
          <cell r="Y1483" t="str">
            <v>A2140 Facilities Maintenance</v>
          </cell>
          <cell r="AB1483">
            <v>17615000</v>
          </cell>
          <cell r="AC1483">
            <v>116900</v>
          </cell>
          <cell r="AD1483">
            <v>174654.09836065574</v>
          </cell>
        </row>
        <row r="1484">
          <cell r="A1484" t="str">
            <v>O.NG.PBE.BLE.FAC.724FP</v>
          </cell>
          <cell r="B1484" t="str">
            <v xml:space="preserve">PBE BELEMAF/S FACIL PREV MTC            </v>
          </cell>
          <cell r="C1484" t="str">
            <v>BELEMA UNITIZATION - OPEX</v>
          </cell>
          <cell r="D1484" t="str">
            <v>BELEMA UNITIZATION - OPEX</v>
          </cell>
          <cell r="E1484">
            <v>412001</v>
          </cell>
          <cell r="F1484">
            <v>4120</v>
          </cell>
          <cell r="G1484" t="str">
            <v>BBN</v>
          </cell>
          <cell r="H1484" t="str">
            <v>BASE JV</v>
          </cell>
          <cell r="I1484" t="str">
            <v>PRODUCTION</v>
          </cell>
          <cell r="J1484" t="str">
            <v>PRODUCTION</v>
          </cell>
          <cell r="K1484" t="str">
            <v>Asset Manager, Swamp East Hub</v>
          </cell>
          <cell r="L1484" t="str">
            <v>Asset Management Integration Lead</v>
          </cell>
          <cell r="M1484" t="str">
            <v>IRETI OMOTOSO</v>
          </cell>
          <cell r="N1484" t="str">
            <v>PRODUCTION</v>
          </cell>
          <cell r="O1484" t="str">
            <v>AZUBUIKE, JOHN</v>
          </cell>
          <cell r="P1484" t="str">
            <v>SADIK.ZEKERI@SHELL.COM</v>
          </cell>
          <cell r="Q1484" t="str">
            <v>OPEX</v>
          </cell>
          <cell r="R1484" t="str">
            <v>OPEX</v>
          </cell>
          <cell r="S1484" t="str">
            <v>NON SAL</v>
          </cell>
          <cell r="T1484" t="str">
            <v>N/A</v>
          </cell>
          <cell r="U1484" t="str">
            <v>N/A</v>
          </cell>
          <cell r="V1484" t="str">
            <v>N_BELE_ES2_N01</v>
          </cell>
          <cell r="W1484" t="str">
            <v>P233 Facilities Maintenance</v>
          </cell>
          <cell r="X1484" t="str">
            <v>S7200 Services</v>
          </cell>
          <cell r="Y1484" t="str">
            <v>A2140 Facilities Maintenance</v>
          </cell>
          <cell r="AB1484">
            <v>125200392.68000002</v>
          </cell>
          <cell r="AC1484">
            <v>449488</v>
          </cell>
          <cell r="AD1484">
            <v>859981.09075409849</v>
          </cell>
        </row>
        <row r="1485">
          <cell r="A1485" t="str">
            <v>O.NG.PBE.BLF.FAC.71300</v>
          </cell>
          <cell r="B1485" t="str">
            <v>PBE BELEMA F/S FACIL OPERATIONS</v>
          </cell>
          <cell r="C1485" t="str">
            <v>BELEMA UNITIZATION - OPEX</v>
          </cell>
          <cell r="D1485" t="str">
            <v>BELEMA UNITIZATION - OPEX</v>
          </cell>
          <cell r="E1485">
            <v>411001</v>
          </cell>
          <cell r="F1485">
            <v>4110</v>
          </cell>
          <cell r="G1485" t="str">
            <v>BBN</v>
          </cell>
          <cell r="H1485" t="str">
            <v>BASE JV</v>
          </cell>
          <cell r="I1485" t="str">
            <v>PRODUCTION</v>
          </cell>
          <cell r="J1485" t="str">
            <v>PRODUCTION</v>
          </cell>
          <cell r="K1485" t="str">
            <v>Asset Manager, Swamp East Hub</v>
          </cell>
          <cell r="L1485" t="str">
            <v>Asset Management Integration Lead</v>
          </cell>
          <cell r="M1485" t="str">
            <v>IRETI OMOTOSO</v>
          </cell>
          <cell r="N1485" t="str">
            <v>PRODUCTION</v>
          </cell>
          <cell r="O1485" t="str">
            <v>AZUBUIKE, JOHN</v>
          </cell>
          <cell r="P1485" t="str">
            <v>SADIK.ZEKERI@SHELL.COM</v>
          </cell>
          <cell r="Q1485" t="str">
            <v>OPEX</v>
          </cell>
          <cell r="R1485" t="str">
            <v>OPEX</v>
          </cell>
          <cell r="S1485" t="str">
            <v>NON SAL</v>
          </cell>
          <cell r="T1485" t="str">
            <v>N/A</v>
          </cell>
          <cell r="U1485" t="str">
            <v>N/A</v>
          </cell>
          <cell r="V1485" t="str">
            <v>N/A</v>
          </cell>
          <cell r="W1485" t="str">
            <v>P231 Production Operations</v>
          </cell>
          <cell r="X1485" t="str">
            <v>S7200 Services</v>
          </cell>
          <cell r="Y1485" t="str">
            <v>A2110 Production Operations</v>
          </cell>
          <cell r="AB1485">
            <v>0</v>
          </cell>
          <cell r="AC1485">
            <v>0</v>
          </cell>
          <cell r="AD1485">
            <v>0</v>
          </cell>
        </row>
        <row r="1486">
          <cell r="A1486" t="str">
            <v>O.NG.PBE.BLF.FAC.724FC</v>
          </cell>
          <cell r="B1486" t="str">
            <v>PBE BELEMA F/S FACIL CORR. MTC</v>
          </cell>
          <cell r="C1486" t="str">
            <v>BELEMA UNITIZATION - OPEX</v>
          </cell>
          <cell r="D1486" t="str">
            <v>BELEMA UNITIZATION - OPEX</v>
          </cell>
          <cell r="E1486">
            <v>411001</v>
          </cell>
          <cell r="F1486">
            <v>4110</v>
          </cell>
          <cell r="G1486" t="str">
            <v>BBN</v>
          </cell>
          <cell r="H1486" t="str">
            <v>BASE JV</v>
          </cell>
          <cell r="I1486" t="str">
            <v>PRODUCTION</v>
          </cell>
          <cell r="J1486" t="str">
            <v>PRODUCTION</v>
          </cell>
          <cell r="K1486" t="str">
            <v>Asset Manager, Swamp East Hub</v>
          </cell>
          <cell r="L1486" t="str">
            <v>Asset Management Integration Lead</v>
          </cell>
          <cell r="M1486" t="str">
            <v>IRETI OMOTOSO</v>
          </cell>
          <cell r="N1486" t="str">
            <v>PRODUCTION</v>
          </cell>
          <cell r="O1486" t="str">
            <v>AZUBUIKE, JOHN</v>
          </cell>
          <cell r="P1486" t="str">
            <v>SADIK.ZEKERI@SHELL.COM</v>
          </cell>
          <cell r="Q1486" t="str">
            <v>OPEX</v>
          </cell>
          <cell r="R1486" t="str">
            <v>OPEX</v>
          </cell>
          <cell r="S1486" t="str">
            <v>NON SAL</v>
          </cell>
          <cell r="T1486" t="str">
            <v>N/A</v>
          </cell>
          <cell r="U1486" t="str">
            <v>N/A</v>
          </cell>
          <cell r="V1486" t="str">
            <v>N/A</v>
          </cell>
          <cell r="W1486" t="str">
            <v>P233 Facilities Maintenance</v>
          </cell>
          <cell r="X1486" t="str">
            <v>S7200 Services</v>
          </cell>
          <cell r="Y1486" t="str">
            <v>A2140 Facilities Maintenance</v>
          </cell>
          <cell r="AB1486">
            <v>0</v>
          </cell>
          <cell r="AC1486">
            <v>0</v>
          </cell>
          <cell r="AD1486">
            <v>0</v>
          </cell>
        </row>
        <row r="1487">
          <cell r="A1487" t="str">
            <v>O.NG.PBE.BLF.FAC.724FP</v>
          </cell>
          <cell r="B1487" t="str">
            <v>PBEBELEMAF/SFACILPREV.MTC</v>
          </cell>
          <cell r="C1487" t="str">
            <v>BELEMA UNITIZATION - OPEX</v>
          </cell>
          <cell r="D1487" t="str">
            <v>BELEMA UNITIZATION - OPEX</v>
          </cell>
          <cell r="E1487">
            <v>411001</v>
          </cell>
          <cell r="F1487">
            <v>4110</v>
          </cell>
          <cell r="G1487" t="str">
            <v>BBN</v>
          </cell>
          <cell r="H1487" t="str">
            <v>BASE JV</v>
          </cell>
          <cell r="I1487" t="str">
            <v>PRODUCTION</v>
          </cell>
          <cell r="J1487" t="str">
            <v>PRODUCTION</v>
          </cell>
          <cell r="K1487" t="str">
            <v>Asset Manager, Swamp East Hub</v>
          </cell>
          <cell r="L1487" t="str">
            <v>Asset Management Integration Lead</v>
          </cell>
          <cell r="M1487" t="str">
            <v>IRETI OMOTOSO</v>
          </cell>
          <cell r="N1487" t="str">
            <v>PRODUCTION</v>
          </cell>
          <cell r="O1487" t="str">
            <v>AZUBUIKE, JOHN</v>
          </cell>
          <cell r="P1487" t="str">
            <v>SADIK.ZEKERI@SHELL.COM</v>
          </cell>
          <cell r="Q1487" t="str">
            <v>OPEX</v>
          </cell>
          <cell r="R1487" t="str">
            <v>OPEX</v>
          </cell>
          <cell r="S1487" t="str">
            <v>NON SAL</v>
          </cell>
          <cell r="T1487" t="str">
            <v>N/A</v>
          </cell>
          <cell r="U1487" t="str">
            <v>N/A</v>
          </cell>
          <cell r="V1487" t="str">
            <v>N/A</v>
          </cell>
          <cell r="W1487" t="str">
            <v>P233 Facilities Maintenance</v>
          </cell>
          <cell r="X1487" t="str">
            <v>S7200 Services</v>
          </cell>
          <cell r="Y1487" t="str">
            <v>A2140 Facilities Maintenance</v>
          </cell>
          <cell r="AB1487">
            <v>0</v>
          </cell>
          <cell r="AC1487">
            <v>0</v>
          </cell>
          <cell r="AD1487">
            <v>0</v>
          </cell>
        </row>
        <row r="1488">
          <cell r="A1488" t="str">
            <v>O.NG.PBE.BLF.FLO.724FC</v>
          </cell>
          <cell r="B1488" t="str">
            <v>PBE BELEMA F/S FLOWL CORR. MTC</v>
          </cell>
          <cell r="C1488" t="str">
            <v>BELEMA UNITIZATION - OPEX</v>
          </cell>
          <cell r="D1488" t="str">
            <v>BELEMA UNITIZATION - OPEX</v>
          </cell>
          <cell r="E1488">
            <v>411001</v>
          </cell>
          <cell r="F1488">
            <v>4110</v>
          </cell>
          <cell r="G1488" t="str">
            <v>BBN</v>
          </cell>
          <cell r="H1488" t="str">
            <v>BASE JV</v>
          </cell>
          <cell r="I1488" t="str">
            <v>PRODUCTION</v>
          </cell>
          <cell r="J1488" t="str">
            <v>PRODUCTION</v>
          </cell>
          <cell r="K1488" t="str">
            <v>Asset Manager, Swamp East Hub</v>
          </cell>
          <cell r="L1488" t="str">
            <v>Asset Management Integration Lead</v>
          </cell>
          <cell r="M1488" t="str">
            <v>IRETI OMOTOSO</v>
          </cell>
          <cell r="N1488" t="str">
            <v>PRODUCTION</v>
          </cell>
          <cell r="O1488" t="str">
            <v>AZUBUIKE, JOHN</v>
          </cell>
          <cell r="P1488" t="str">
            <v>SADIK.ZEKERI@SHELL.COM</v>
          </cell>
          <cell r="Q1488" t="str">
            <v>OPEX</v>
          </cell>
          <cell r="R1488" t="str">
            <v>OPEX</v>
          </cell>
          <cell r="S1488" t="str">
            <v>NON SAL</v>
          </cell>
          <cell r="T1488" t="str">
            <v>N/A</v>
          </cell>
          <cell r="U1488" t="str">
            <v>N/A</v>
          </cell>
          <cell r="V1488" t="str">
            <v>N/A</v>
          </cell>
          <cell r="W1488" t="str">
            <v>P233 Facilities Maintenance</v>
          </cell>
          <cell r="X1488" t="str">
            <v>S7200 Services</v>
          </cell>
          <cell r="Y1488" t="str">
            <v>A2140 Facilities Maintenance</v>
          </cell>
          <cell r="AB1488">
            <v>0</v>
          </cell>
          <cell r="AC1488">
            <v>0</v>
          </cell>
          <cell r="AD1488">
            <v>0</v>
          </cell>
        </row>
        <row r="1489">
          <cell r="A1489" t="str">
            <v>O.NG.PBE.BLF.FLO.724FP</v>
          </cell>
          <cell r="B1489" t="str">
            <v>PBE BELEMA F/S FLOWL PREV. MTC</v>
          </cell>
          <cell r="C1489" t="str">
            <v>BELEMA UNITIZATION - OPEX</v>
          </cell>
          <cell r="D1489" t="str">
            <v>BELEMA UNITIZATION - OPEX</v>
          </cell>
          <cell r="E1489">
            <v>411001</v>
          </cell>
          <cell r="F1489">
            <v>4110</v>
          </cell>
          <cell r="G1489" t="str">
            <v>BBN</v>
          </cell>
          <cell r="H1489" t="str">
            <v>BASE JV</v>
          </cell>
          <cell r="I1489" t="str">
            <v>PRODUCTION</v>
          </cell>
          <cell r="J1489" t="str">
            <v>PRODUCTION</v>
          </cell>
          <cell r="K1489" t="str">
            <v>Asset Manager, Swamp East Hub</v>
          </cell>
          <cell r="L1489" t="str">
            <v>Asset Management Integration Lead</v>
          </cell>
          <cell r="M1489" t="str">
            <v>IRETI OMOTOSO</v>
          </cell>
          <cell r="N1489" t="str">
            <v>PRODUCTION</v>
          </cell>
          <cell r="O1489" t="str">
            <v>AZUBUIKE, JOHN</v>
          </cell>
          <cell r="P1489" t="str">
            <v>SADIK.ZEKERI@SHELL.COM</v>
          </cell>
          <cell r="Q1489" t="str">
            <v>OPEX</v>
          </cell>
          <cell r="R1489" t="str">
            <v>OPEX</v>
          </cell>
          <cell r="S1489" t="str">
            <v>NON SAL</v>
          </cell>
          <cell r="T1489" t="str">
            <v>N/A</v>
          </cell>
          <cell r="U1489" t="str">
            <v>N/A</v>
          </cell>
          <cell r="V1489" t="str">
            <v>N/A</v>
          </cell>
          <cell r="W1489" t="str">
            <v>P233 Facilities Maintenance</v>
          </cell>
          <cell r="X1489" t="str">
            <v>S7200 Services</v>
          </cell>
          <cell r="Y1489" t="str">
            <v>A2140 Facilities Maintenance</v>
          </cell>
          <cell r="AB1489">
            <v>0</v>
          </cell>
          <cell r="AC1489">
            <v>0</v>
          </cell>
          <cell r="AD1489">
            <v>0</v>
          </cell>
        </row>
        <row r="1490">
          <cell r="A1490" t="str">
            <v>P.NG.PBE.IE.13.002</v>
          </cell>
          <cell r="B1490" t="str">
            <v>BELEMA ELECTRICAL INTERDEPENDENCY PROJECT</v>
          </cell>
          <cell r="C1490" t="str">
            <v>BELEMA UNITIZATION - OPEX</v>
          </cell>
          <cell r="D1490" t="str">
            <v>BELEMA UNITIZATION - OPEX</v>
          </cell>
          <cell r="E1490">
            <v>411001</v>
          </cell>
          <cell r="F1490">
            <v>4110</v>
          </cell>
          <cell r="G1490" t="str">
            <v>BBN</v>
          </cell>
          <cell r="H1490" t="str">
            <v>BASE JV</v>
          </cell>
          <cell r="I1490" t="str">
            <v>PRODUCTION</v>
          </cell>
          <cell r="J1490" t="str">
            <v>PRODUCTION</v>
          </cell>
          <cell r="K1490" t="str">
            <v>Asset Manager, Swamp East Hub</v>
          </cell>
          <cell r="L1490" t="str">
            <v>Asset Management Integration Lead</v>
          </cell>
          <cell r="M1490" t="str">
            <v>IRETI OMOTOSO</v>
          </cell>
          <cell r="N1490" t="str">
            <v>PRODUCTION</v>
          </cell>
          <cell r="O1490" t="str">
            <v>AZUBUIKE, JOHN</v>
          </cell>
          <cell r="P1490" t="str">
            <v>SADIK.ZEKERI@SHELL.COM</v>
          </cell>
          <cell r="Q1490" t="str">
            <v>OPEX</v>
          </cell>
          <cell r="R1490" t="str">
            <v>OPEX</v>
          </cell>
          <cell r="S1490" t="str">
            <v>NON SAL</v>
          </cell>
          <cell r="T1490" t="str">
            <v>N/A</v>
          </cell>
          <cell r="U1490" t="str">
            <v>N/A</v>
          </cell>
          <cell r="V1490" t="str">
            <v>N/A</v>
          </cell>
          <cell r="W1490" t="str">
            <v>P236.08 Overhead (SCD)</v>
          </cell>
          <cell r="X1490" t="str">
            <v>S7200 Services</v>
          </cell>
          <cell r="Y1490" t="str">
            <v>A2110 Production Operations</v>
          </cell>
          <cell r="AB1490">
            <v>0</v>
          </cell>
          <cell r="AC1490">
            <v>0</v>
          </cell>
          <cell r="AD1490">
            <v>0</v>
          </cell>
        </row>
        <row r="1491">
          <cell r="A1491" t="str">
            <v>C.NG.ANO.DG.17.001.1238</v>
          </cell>
          <cell r="B1491" t="str">
            <v>ASSA NORTH / OHAJI SOUTH DOMGAS PROJECT</v>
          </cell>
          <cell r="C1491" t="str">
            <v>C.NG.ANO.DG.17.001.1238</v>
          </cell>
          <cell r="D1491" t="str">
            <v>ASSA NORTH / OHAJI SOUTH DOMGAS PROJECT</v>
          </cell>
          <cell r="E1491">
            <v>5300.03</v>
          </cell>
          <cell r="G1491" t="str">
            <v>MMD</v>
          </cell>
          <cell r="H1491" t="str">
            <v>BASE JV</v>
          </cell>
          <cell r="I1491" t="str">
            <v>P&amp;T</v>
          </cell>
          <cell r="J1491" t="str">
            <v>GM Nigeria, Operated</v>
          </cell>
          <cell r="K1491" t="str">
            <v>GM Nigeria, Operated</v>
          </cell>
          <cell r="L1491" t="str">
            <v>Project Manager ASSA North</v>
          </cell>
          <cell r="M1491" t="str">
            <v>MOJEED OKUNADE</v>
          </cell>
          <cell r="N1491" t="str">
            <v>MAJOR PROJECTS</v>
          </cell>
          <cell r="O1491" t="str">
            <v>AJALA, OLUFEMI</v>
          </cell>
          <cell r="P1491" t="str">
            <v>GODIAN.EHIRIM@SHELL.COM</v>
          </cell>
          <cell r="Q1491" t="str">
            <v>CAPEX</v>
          </cell>
          <cell r="R1491" t="str">
            <v>OPEX</v>
          </cell>
          <cell r="S1491" t="str">
            <v>NON SAL</v>
          </cell>
          <cell r="T1491" t="str">
            <v>N/A</v>
          </cell>
          <cell r="U1491" t="str">
            <v>N/A</v>
          </cell>
          <cell r="V1491" t="str">
            <v>C_ASSN_DOMGAS_PMT</v>
          </cell>
          <cell r="W1491">
            <v>0</v>
          </cell>
          <cell r="X1491">
            <v>0</v>
          </cell>
          <cell r="Y1491">
            <v>0</v>
          </cell>
          <cell r="AB1491">
            <v>1132312500</v>
          </cell>
          <cell r="AC1491">
            <v>11137500</v>
          </cell>
          <cell r="AD1491">
            <v>14850000</v>
          </cell>
        </row>
        <row r="1492">
          <cell r="A1492" t="str">
            <v>C.NG.DWE.OR.09.001</v>
          </cell>
          <cell r="B1492" t="str">
            <v>RIG MOB/DEMOB LAND</v>
          </cell>
          <cell r="C1492" t="str">
            <v>C.NG.DWE.OR.09.001</v>
          </cell>
          <cell r="D1492" t="str">
            <v>RIG MOB/DEMOB LAND</v>
          </cell>
          <cell r="E1492">
            <v>13003</v>
          </cell>
          <cell r="F1492">
            <v>130</v>
          </cell>
          <cell r="G1492" t="str">
            <v>PE</v>
          </cell>
          <cell r="H1492" t="str">
            <v>DOMGAS/IPP</v>
          </cell>
          <cell r="I1492" t="str">
            <v>P&amp;T</v>
          </cell>
          <cell r="J1492" t="str">
            <v>WELLS</v>
          </cell>
          <cell r="K1492" t="str">
            <v>GM Wells Ops SPDC</v>
          </cell>
          <cell r="L1492" t="str">
            <v>Well Operations Manager, Land/ D&amp;R/BOM</v>
          </cell>
          <cell r="M1492" t="str">
            <v>MOJEED OKUNADE</v>
          </cell>
          <cell r="N1492" t="str">
            <v>WELLS</v>
          </cell>
          <cell r="O1492" t="str">
            <v>AUDU-USMAN, ISAAC</v>
          </cell>
          <cell r="P1492" t="str">
            <v>FRED.TIMIBITEI@SHELL.COM</v>
          </cell>
          <cell r="Q1492" t="str">
            <v>CAPEX</v>
          </cell>
          <cell r="R1492" t="str">
            <v>CAPEX</v>
          </cell>
          <cell r="V1492" t="str">
            <v>C_ASSN_Domgas</v>
          </cell>
          <cell r="AB1492">
            <v>384300000</v>
          </cell>
          <cell r="AC1492">
            <v>1890000</v>
          </cell>
          <cell r="AD1492">
            <v>3150000</v>
          </cell>
        </row>
        <row r="1493">
          <cell r="A1493" t="str">
            <v>C.NG.DWE.OR.09.001</v>
          </cell>
          <cell r="B1493" t="str">
            <v>RIG MOB/DEMOB LAND</v>
          </cell>
          <cell r="C1493" t="str">
            <v>C.NG.DWE.OR.09.001</v>
          </cell>
          <cell r="D1493" t="str">
            <v>RIG MOB/DEMOB LAND</v>
          </cell>
          <cell r="E1493">
            <v>13003</v>
          </cell>
          <cell r="F1493">
            <v>130</v>
          </cell>
          <cell r="G1493" t="str">
            <v>PE</v>
          </cell>
          <cell r="H1493" t="str">
            <v>DOMGAS/IPP</v>
          </cell>
          <cell r="I1493" t="str">
            <v>P&amp;T</v>
          </cell>
          <cell r="J1493" t="str">
            <v>WELLS</v>
          </cell>
          <cell r="K1493" t="str">
            <v>GM Wells Ops SPDC</v>
          </cell>
          <cell r="L1493" t="str">
            <v>Well Operations Manager, Land/ D&amp;R/BOM</v>
          </cell>
          <cell r="M1493" t="str">
            <v>MOJEED OKUNADE</v>
          </cell>
          <cell r="N1493" t="str">
            <v>WELLS</v>
          </cell>
          <cell r="O1493" t="str">
            <v>AUDU-USMAN, ISAAC</v>
          </cell>
          <cell r="P1493" t="str">
            <v>FRED.TIMIBITEI@SHELL.COM</v>
          </cell>
          <cell r="Q1493" t="str">
            <v>CAPEX</v>
          </cell>
          <cell r="R1493" t="str">
            <v>CAPEX</v>
          </cell>
          <cell r="V1493" t="str">
            <v>D_ISEN_WS2_G32</v>
          </cell>
          <cell r="AB1493">
            <v>192150000</v>
          </cell>
          <cell r="AC1493">
            <v>945000</v>
          </cell>
          <cell r="AD1493">
            <v>1575000</v>
          </cell>
        </row>
        <row r="1494">
          <cell r="A1494" t="str">
            <v>C.NG.EXP.OR.18.003.1600</v>
          </cell>
          <cell r="B1494" t="str">
            <v>STAFF SALARIES - TTS</v>
          </cell>
          <cell r="C1494" t="str">
            <v>C.NG.EXP.OR.18.003</v>
          </cell>
          <cell r="D1494" t="str">
            <v>STAFF SALARIES - GEOSOLUTIONS</v>
          </cell>
          <cell r="E1494">
            <v>415004</v>
          </cell>
          <cell r="F1494">
            <v>4150</v>
          </cell>
          <cell r="G1494" t="str">
            <v>EXCOM</v>
          </cell>
          <cell r="H1494" t="str">
            <v>BASE JV</v>
          </cell>
          <cell r="I1494" t="str">
            <v>DEVELOPMENT</v>
          </cell>
          <cell r="J1494" t="str">
            <v>DEVELOPMENT</v>
          </cell>
          <cell r="K1494" t="str">
            <v>Manager, Geosolutions &amp; Onshore Studies</v>
          </cell>
          <cell r="L1494" t="str">
            <v>Chief Geophysicist</v>
          </cell>
          <cell r="M1494" t="str">
            <v>MOJEED OKUNADE</v>
          </cell>
          <cell r="N1494" t="str">
            <v>DEVELOPMENT</v>
          </cell>
          <cell r="O1494" t="str">
            <v>ENONCHE, VANESSA</v>
          </cell>
          <cell r="P1494" t="str">
            <v>D.AMOGU@SHELL.COM</v>
          </cell>
          <cell r="Q1494" t="str">
            <v>CAPEX</v>
          </cell>
          <cell r="R1494" t="str">
            <v>CAPEX</v>
          </cell>
          <cell r="V1494" t="str">
            <v>E_EXPLORATION_SEISMIC_OVERHEAD</v>
          </cell>
          <cell r="AB1494">
            <v>1703730000</v>
          </cell>
          <cell r="AC1494">
            <v>2390775</v>
          </cell>
          <cell r="AD1494">
            <v>7976775</v>
          </cell>
        </row>
        <row r="1495">
          <cell r="A1495" t="str">
            <v>C.NG.EXP.OU.18.001.1020</v>
          </cell>
          <cell r="B1495" t="str">
            <v>EXPLORATION IT SUPPORT PROJECTS - ITP </v>
          </cell>
          <cell r="C1495" t="str">
            <v>C.NG.EXP.OU.18.001</v>
          </cell>
          <cell r="D1495" t="str">
            <v>EXPLORATION IT SUPPORT PROJECTS - ITP </v>
          </cell>
          <cell r="E1495">
            <v>12004</v>
          </cell>
          <cell r="F1495">
            <v>120</v>
          </cell>
          <cell r="G1495" t="str">
            <v>EXCOM</v>
          </cell>
          <cell r="H1495" t="str">
            <v>BASE JV</v>
          </cell>
          <cell r="I1495" t="str">
            <v>DEVELOPMENT</v>
          </cell>
          <cell r="J1495" t="str">
            <v>DEVELOPMENT</v>
          </cell>
          <cell r="K1495" t="str">
            <v>Manager, Geosolutions &amp; Onshore Studies</v>
          </cell>
          <cell r="L1495" t="str">
            <v>Chief Geophysicist</v>
          </cell>
          <cell r="M1495" t="str">
            <v>MOJEED OKUNADE</v>
          </cell>
          <cell r="N1495" t="str">
            <v>DEVELOPMENT</v>
          </cell>
          <cell r="O1495" t="str">
            <v>ENONCHE, VANESSA</v>
          </cell>
          <cell r="P1495" t="str">
            <v>RAZAQ.TAJUDEEN@SHELL.COM</v>
          </cell>
          <cell r="Q1495" t="str">
            <v>CAPEX</v>
          </cell>
          <cell r="R1495" t="str">
            <v>CAPEX</v>
          </cell>
          <cell r="V1495" t="str">
            <v>E_EXPLORATION_SEISMIC_OVERHEAD</v>
          </cell>
          <cell r="AB1495">
            <v>200416262.5</v>
          </cell>
          <cell r="AC1495">
            <v>3191622.5</v>
          </cell>
          <cell r="AD1495">
            <v>3848725</v>
          </cell>
        </row>
        <row r="1496">
          <cell r="A1496" t="str">
            <v>C.NG.EXP.OU.18.002.1010</v>
          </cell>
          <cell r="B1496" t="str">
            <v>EXPLORATION HARDWARE PURCHASE</v>
          </cell>
          <cell r="C1496" t="str">
            <v>C.NG.EXP.OU.18.002</v>
          </cell>
          <cell r="D1496" t="str">
            <v>EXPLORATION HARDWARE PURCHASE</v>
          </cell>
          <cell r="E1496">
            <v>12004</v>
          </cell>
          <cell r="F1496">
            <v>120</v>
          </cell>
          <cell r="G1496" t="str">
            <v>EXCOM</v>
          </cell>
          <cell r="H1496" t="str">
            <v>BASE JV</v>
          </cell>
          <cell r="I1496" t="str">
            <v>DEVELOPMENT</v>
          </cell>
          <cell r="J1496" t="str">
            <v>DEVELOPMENT</v>
          </cell>
          <cell r="K1496" t="str">
            <v>Manager, Geosolutions &amp; Onshore Studies</v>
          </cell>
          <cell r="L1496" t="str">
            <v>Chief Geophysicist</v>
          </cell>
          <cell r="M1496" t="str">
            <v>MOJEED OKUNADE</v>
          </cell>
          <cell r="N1496" t="str">
            <v>DEVELOPMENT</v>
          </cell>
          <cell r="O1496" t="str">
            <v>ENONCHE, VANESSA</v>
          </cell>
          <cell r="P1496" t="str">
            <v>RAZAQ.TAJUDEEN@SHELL.COM</v>
          </cell>
          <cell r="Q1496" t="str">
            <v>CAPEX</v>
          </cell>
          <cell r="R1496" t="str">
            <v>CAPEX</v>
          </cell>
          <cell r="V1496" t="str">
            <v>E_EXPLORATION_SEISMIC_OVERHEAD</v>
          </cell>
          <cell r="AB1496">
            <v>34843200</v>
          </cell>
          <cell r="AC1496">
            <v>647360</v>
          </cell>
          <cell r="AD1496">
            <v>761600</v>
          </cell>
        </row>
        <row r="1497">
          <cell r="A1497" t="str">
            <v>C.NG.EXP.XS.18.002.1020</v>
          </cell>
          <cell r="B1497" t="str">
            <v>SEISMIC SUPERVISION</v>
          </cell>
          <cell r="C1497" t="str">
            <v>C.NG.EXP.XS.18.002</v>
          </cell>
          <cell r="D1497" t="str">
            <v>SEISMIC SUPERVISION</v>
          </cell>
          <cell r="E1497">
            <v>12001</v>
          </cell>
          <cell r="F1497">
            <v>120</v>
          </cell>
          <cell r="G1497" t="str">
            <v>EXCOM</v>
          </cell>
          <cell r="H1497" t="str">
            <v>BASE JV</v>
          </cell>
          <cell r="I1497" t="str">
            <v>DEVELOPMENT</v>
          </cell>
          <cell r="J1497" t="str">
            <v>DEVELOPMENT</v>
          </cell>
          <cell r="K1497" t="str">
            <v>Manager, Geosolutions &amp; Onshore Studies</v>
          </cell>
          <cell r="L1497" t="str">
            <v>Chief Geophysicist</v>
          </cell>
          <cell r="M1497" t="str">
            <v>MOJEED OKUNADE</v>
          </cell>
          <cell r="N1497" t="str">
            <v>DEVELOPMENT</v>
          </cell>
          <cell r="O1497" t="str">
            <v>ENONCHE, VANESSA</v>
          </cell>
          <cell r="P1497" t="str">
            <v>OLUFEMI.SEGUN@SHELL.COM</v>
          </cell>
          <cell r="Q1497" t="str">
            <v>CAPEX</v>
          </cell>
          <cell r="R1497" t="str">
            <v>CAPEX</v>
          </cell>
          <cell r="V1497" t="str">
            <v>E_EXPLORATION_SEISMIC_OVERHEAD</v>
          </cell>
          <cell r="AB1497">
            <v>305000000</v>
          </cell>
          <cell r="AC1497">
            <v>0</v>
          </cell>
          <cell r="AD1497">
            <v>1000000</v>
          </cell>
        </row>
        <row r="1498">
          <cell r="A1498" t="str">
            <v>C.NG.EXP.XS.18.005.1030</v>
          </cell>
          <cell r="B1498" t="str">
            <v>TAPE DATABASE MAINTENANCE</v>
          </cell>
          <cell r="C1498" t="str">
            <v>C.NG.EXP.XS.18.005</v>
          </cell>
          <cell r="D1498" t="str">
            <v>TAPE DATABASE MAINTENANCE</v>
          </cell>
          <cell r="E1498">
            <v>12005</v>
          </cell>
          <cell r="F1498">
            <v>120</v>
          </cell>
          <cell r="G1498" t="str">
            <v>EXCOM</v>
          </cell>
          <cell r="H1498" t="str">
            <v>BASE JV</v>
          </cell>
          <cell r="I1498" t="str">
            <v>DEVELOPMENT</v>
          </cell>
          <cell r="J1498" t="str">
            <v>DEVELOPMENT</v>
          </cell>
          <cell r="K1498" t="str">
            <v>Manager, Geosolutions &amp; Onshore Studies</v>
          </cell>
          <cell r="L1498" t="str">
            <v>Chief Geophysicist</v>
          </cell>
          <cell r="M1498" t="str">
            <v>MOJEED OKUNADE</v>
          </cell>
          <cell r="N1498" t="str">
            <v>DEVELOPMENT</v>
          </cell>
          <cell r="O1498" t="str">
            <v>ENONCHE, VANESSA</v>
          </cell>
          <cell r="P1498" t="str">
            <v>GBENGA.OGUNMEKAN@SHELL.COM</v>
          </cell>
          <cell r="Q1498" t="str">
            <v>CAPEX</v>
          </cell>
          <cell r="R1498" t="str">
            <v>CAPEX</v>
          </cell>
          <cell r="V1498" t="str">
            <v>E_EXPLORATION_SEISMIC_OVERHEAD</v>
          </cell>
          <cell r="AB1498">
            <v>34095950</v>
          </cell>
          <cell r="AC1498">
            <v>334210</v>
          </cell>
          <cell r="AD1498">
            <v>446000</v>
          </cell>
        </row>
        <row r="1499">
          <cell r="A1499" t="str">
            <v>C.NG.EXP.XS.18.006.1030</v>
          </cell>
          <cell r="B1499" t="str">
            <v>HARDWARE PURCHASE/MTCE CHARGES FOR SPDC SPECIAL GEOPHYSICS PROJECTS</v>
          </cell>
          <cell r="C1499" t="str">
            <v>C.NG.EXP.XS.18.006</v>
          </cell>
          <cell r="D1499" t="str">
            <v>HARDWARE PURCHASE/MTCE CHARGES FOR SPDC SPECIAL GEOPHYSICS PROJECTS</v>
          </cell>
          <cell r="E1499">
            <v>12005</v>
          </cell>
          <cell r="F1499">
            <v>120</v>
          </cell>
          <cell r="G1499" t="str">
            <v>EXCOM</v>
          </cell>
          <cell r="H1499" t="str">
            <v>BASE JV</v>
          </cell>
          <cell r="I1499" t="str">
            <v>DEVELOPMENT</v>
          </cell>
          <cell r="J1499" t="str">
            <v>DEVELOPMENT</v>
          </cell>
          <cell r="K1499" t="str">
            <v>Manager, Geosolutions &amp; Onshore Studies</v>
          </cell>
          <cell r="L1499" t="str">
            <v>Chief Geophysicist</v>
          </cell>
          <cell r="M1499" t="str">
            <v>MOJEED OKUNADE</v>
          </cell>
          <cell r="N1499" t="str">
            <v>DEVELOPMENT</v>
          </cell>
          <cell r="O1499" t="str">
            <v>ENONCHE, VANESSA</v>
          </cell>
          <cell r="P1499" t="str">
            <v>GBENGA.OGUNMEKAN@SHELL.COM</v>
          </cell>
          <cell r="Q1499" t="str">
            <v>CAPEX</v>
          </cell>
          <cell r="R1499" t="str">
            <v>CAPEX</v>
          </cell>
          <cell r="V1499" t="str">
            <v>E_EXPLORATION_SEISMIC_OVERHEAD</v>
          </cell>
          <cell r="AB1499">
            <v>41741690</v>
          </cell>
          <cell r="AC1499">
            <v>760142</v>
          </cell>
          <cell r="AD1499">
            <v>897000</v>
          </cell>
        </row>
        <row r="1500">
          <cell r="A1500" t="str">
            <v>C.NG.EXP.XS.18.008.1030</v>
          </cell>
          <cell r="B1500" t="str">
            <v xml:space="preserve">EXTERNAL PROCESSING,TAPE TRANS AND DISPOSAL
</v>
          </cell>
          <cell r="C1500" t="str">
            <v>C.NG.EXP.XS.18.008</v>
          </cell>
          <cell r="D1500" t="str">
            <v xml:space="preserve">EXTERNAL PROCESSING,TAPE TRANS AND DISPOSAL
</v>
          </cell>
          <cell r="E1500">
            <v>12005</v>
          </cell>
          <cell r="F1500">
            <v>120</v>
          </cell>
          <cell r="G1500" t="str">
            <v>EXCOM</v>
          </cell>
          <cell r="H1500" t="str">
            <v>BASE JV</v>
          </cell>
          <cell r="I1500" t="str">
            <v>DEVELOPMENT</v>
          </cell>
          <cell r="J1500" t="str">
            <v>DEVELOPMENT</v>
          </cell>
          <cell r="K1500" t="str">
            <v>Manager, Geosolutions &amp; Onshore Studies</v>
          </cell>
          <cell r="L1500" t="str">
            <v>Chief Geophysicist</v>
          </cell>
          <cell r="M1500" t="str">
            <v>MOJEED OKUNADE</v>
          </cell>
          <cell r="N1500" t="str">
            <v>DEVELOPMENT</v>
          </cell>
          <cell r="O1500" t="str">
            <v>ENONCHE, VANESSA</v>
          </cell>
          <cell r="P1500" t="str">
            <v>BOLARINWA.SOLANKE@SHELL.COM</v>
          </cell>
          <cell r="Q1500" t="str">
            <v>CAPEX</v>
          </cell>
          <cell r="R1500" t="str">
            <v>CAPEX</v>
          </cell>
          <cell r="V1500" t="str">
            <v>E_EXPLORATION_SEISMIC_OVERHEAD</v>
          </cell>
          <cell r="AB1500">
            <v>60990545</v>
          </cell>
          <cell r="AC1500">
            <v>563031</v>
          </cell>
          <cell r="AD1500">
            <v>763000</v>
          </cell>
        </row>
        <row r="1501">
          <cell r="A1501" t="str">
            <v>C.NG.LNG.DG.13.001.AC03</v>
          </cell>
          <cell r="B1501" t="str">
            <v>GBARAN INFIL - PROJ MGT &amp; QA/QC/INSPECTN</v>
          </cell>
          <cell r="C1501" t="str">
            <v>C.NG.PAE.DF.11.027</v>
          </cell>
          <cell r="D1501" t="str">
            <v>NLNG SUPPLY PMT</v>
          </cell>
          <cell r="E1501">
            <v>415004</v>
          </cell>
          <cell r="F1501">
            <v>4150</v>
          </cell>
          <cell r="G1501" t="str">
            <v>GAS</v>
          </cell>
          <cell r="H1501" t="str">
            <v>BASE JV</v>
          </cell>
          <cell r="I1501" t="str">
            <v>P&amp;T</v>
          </cell>
          <cell r="J1501" t="str">
            <v>GM Nigeria, Operated</v>
          </cell>
          <cell r="K1501" t="str">
            <v>GM Nigeria, Operated</v>
          </cell>
          <cell r="L1501" t="str">
            <v>Project Manager NLNG Supplies</v>
          </cell>
          <cell r="M1501" t="str">
            <v>MOJEED OKUNADE</v>
          </cell>
          <cell r="N1501" t="str">
            <v>MAJOR PROJECTS</v>
          </cell>
          <cell r="O1501" t="str">
            <v>AKINLAMI, OLUWAKEMI</v>
          </cell>
          <cell r="P1501" t="str">
            <v>MUSA.DADI@SHELL.COM</v>
          </cell>
          <cell r="Q1501" t="str">
            <v>CAPEX</v>
          </cell>
          <cell r="R1501" t="str">
            <v>CAPEX</v>
          </cell>
          <cell r="S1501" t="str">
            <v>NON SAL</v>
          </cell>
          <cell r="T1501" t="str">
            <v>N/A</v>
          </cell>
          <cell r="U1501" t="str">
            <v>N/A</v>
          </cell>
          <cell r="V1501" t="str">
            <v>C_GU Ph2A_PMT</v>
          </cell>
          <cell r="AB1501">
            <v>22875000</v>
          </cell>
          <cell r="AC1501">
            <v>225000</v>
          </cell>
          <cell r="AD1501">
            <v>300000</v>
          </cell>
        </row>
        <row r="1502">
          <cell r="A1502" t="str">
            <v>C.NG.LNG.DG.13.002.AC03</v>
          </cell>
          <cell r="B1502" t="str">
            <v>K2S PROJ MGT &amp; QA/QC/INSPECTN</v>
          </cell>
          <cell r="C1502" t="str">
            <v>C.NG.PAE.DF.11.028</v>
          </cell>
          <cell r="D1502" t="str">
            <v>NLNG SUPPLY PMT</v>
          </cell>
          <cell r="E1502">
            <v>13303</v>
          </cell>
          <cell r="F1502">
            <v>133</v>
          </cell>
          <cell r="G1502" t="str">
            <v>GAS</v>
          </cell>
          <cell r="H1502" t="str">
            <v>BASE JV</v>
          </cell>
          <cell r="I1502" t="str">
            <v>P&amp;T</v>
          </cell>
          <cell r="J1502" t="str">
            <v>GM Nigeria, Operated</v>
          </cell>
          <cell r="K1502" t="str">
            <v>GM Nigeria, Operated</v>
          </cell>
          <cell r="L1502" t="str">
            <v>Project Manager NLNG Supplies</v>
          </cell>
          <cell r="M1502" t="str">
            <v>MOJEED OKUNADE</v>
          </cell>
          <cell r="N1502" t="str">
            <v>MAJOR PROJECTS</v>
          </cell>
          <cell r="O1502" t="str">
            <v>AKINLAMI, OLUWAKEMI</v>
          </cell>
          <cell r="P1502" t="str">
            <v>MUSA.DADI@SHELL.COM</v>
          </cell>
          <cell r="Q1502" t="str">
            <v>CAPEX</v>
          </cell>
          <cell r="R1502" t="str">
            <v>CAPEX</v>
          </cell>
          <cell r="S1502" t="str">
            <v>NON SAL</v>
          </cell>
          <cell r="T1502" t="str">
            <v>N/A</v>
          </cell>
          <cell r="U1502" t="str">
            <v>N/A</v>
          </cell>
          <cell r="V1502" t="str">
            <v>C_GU Ph2B_PMT</v>
          </cell>
          <cell r="AB1502">
            <v>146400000</v>
          </cell>
          <cell r="AC1502">
            <v>1440000</v>
          </cell>
          <cell r="AD1502">
            <v>1920000</v>
          </cell>
        </row>
        <row r="1503">
          <cell r="A1503" t="str">
            <v>C.NG.LOC.IE.17.001</v>
          </cell>
          <cell r="B1503" t="str">
            <v>PORTHARCOUT IA SCPP UPGRADE</v>
          </cell>
          <cell r="C1503" t="str">
            <v>C.NG.LOC.IE.16.001</v>
          </cell>
          <cell r="D1503" t="str">
            <v>PORTHARCOUT IA SCPP UPGRADE</v>
          </cell>
          <cell r="E1503">
            <v>14001</v>
          </cell>
          <cell r="F1503">
            <v>140</v>
          </cell>
          <cell r="G1503" t="str">
            <v>OF-E&amp;M</v>
          </cell>
          <cell r="H1503" t="str">
            <v>BASE JV</v>
          </cell>
          <cell r="I1503" t="str">
            <v>HR</v>
          </cell>
          <cell r="J1503" t="str">
            <v>INFRASTRUCTURE</v>
          </cell>
          <cell r="K1503" t="str">
            <v>Infrastructure Services Mgr Nigeria</v>
          </cell>
          <cell r="L1503" t="str">
            <v>Head, Corporate Utilities</v>
          </cell>
          <cell r="M1503" t="str">
            <v>CHIGBO ENENMO</v>
          </cell>
          <cell r="N1503" t="str">
            <v>INFRASTRUCTURE</v>
          </cell>
          <cell r="O1503" t="str">
            <v>Ajilima- Isaac, Hawa</v>
          </cell>
          <cell r="P1503" t="str">
            <v>IDARA.IDANG@SHELL.COM</v>
          </cell>
          <cell r="Q1503" t="str">
            <v>CAPEX</v>
          </cell>
          <cell r="R1503" t="str">
            <v>CAPEX</v>
          </cell>
          <cell r="V1503" t="str">
            <v>C_NOGI_ESV_Z20</v>
          </cell>
          <cell r="AB1503">
            <v>20587500</v>
          </cell>
          <cell r="AC1503">
            <v>202500</v>
          </cell>
          <cell r="AD1503">
            <v>270000</v>
          </cell>
        </row>
        <row r="1504">
          <cell r="A1504" t="str">
            <v>C.NG.LNG.DG.13.001</v>
          </cell>
          <cell r="B1504" t="str">
            <v>GBARAN INFIL - 2A</v>
          </cell>
          <cell r="C1504" t="str">
            <v>C.NG.PAE.DG.11.028</v>
          </cell>
          <cell r="D1504" t="str">
            <v xml:space="preserve">GU PH2A </v>
          </cell>
          <cell r="E1504">
            <v>13303</v>
          </cell>
          <cell r="F1504">
            <v>133</v>
          </cell>
          <cell r="G1504" t="str">
            <v>MCA2</v>
          </cell>
          <cell r="H1504" t="str">
            <v>MCA2 - GU</v>
          </cell>
          <cell r="I1504" t="str">
            <v>P&amp;T</v>
          </cell>
          <cell r="J1504" t="str">
            <v>GM Nigeria, Operated</v>
          </cell>
          <cell r="K1504" t="str">
            <v>GM Nigeria, Operated</v>
          </cell>
          <cell r="L1504" t="str">
            <v>Project Manager NLNG Supplies</v>
          </cell>
          <cell r="M1504" t="str">
            <v>MOJEED OKUNADE</v>
          </cell>
          <cell r="N1504" t="str">
            <v>MAJOR PROJECTS</v>
          </cell>
          <cell r="O1504" t="str">
            <v>AKINLAMI, OLUWAKEMI</v>
          </cell>
          <cell r="P1504" t="str">
            <v>CALISTUS.IWU@SHELL.COM</v>
          </cell>
          <cell r="Q1504" t="str">
            <v>CAPEX</v>
          </cell>
          <cell r="R1504" t="str">
            <v>CAPEX</v>
          </cell>
          <cell r="S1504" t="str">
            <v>NON SAL</v>
          </cell>
          <cell r="T1504" t="str">
            <v>N/A</v>
          </cell>
          <cell r="U1504" t="str">
            <v>N/A</v>
          </cell>
          <cell r="V1504" t="str">
            <v>C_KOMA_GU2</v>
          </cell>
          <cell r="AB1504">
            <v>134962500</v>
          </cell>
          <cell r="AC1504">
            <v>1327500</v>
          </cell>
          <cell r="AD1504">
            <v>1770000</v>
          </cell>
        </row>
        <row r="1505">
          <cell r="A1505" t="str">
            <v>P.NG.PAE.DF.07.005</v>
          </cell>
          <cell r="B1505" t="str">
            <v>GU PH2A (GBARAN INFILL DRILLINGS)</v>
          </cell>
          <cell r="C1505" t="str">
            <v>C.NG.PAE.DG.11.028</v>
          </cell>
          <cell r="D1505" t="str">
            <v xml:space="preserve">GU PH2A </v>
          </cell>
          <cell r="E1505">
            <v>13302</v>
          </cell>
          <cell r="F1505">
            <v>133</v>
          </cell>
          <cell r="G1505" t="str">
            <v>MCA2</v>
          </cell>
          <cell r="H1505" t="str">
            <v>MCA2 - GU</v>
          </cell>
          <cell r="I1505" t="str">
            <v>P&amp;T</v>
          </cell>
          <cell r="J1505" t="str">
            <v>GM Nigeria, Operated</v>
          </cell>
          <cell r="K1505" t="str">
            <v>GM Nigeria, Operated</v>
          </cell>
          <cell r="L1505" t="str">
            <v>Project Manager NLNG Supplies</v>
          </cell>
          <cell r="M1505" t="str">
            <v>MOJEED OKUNADE</v>
          </cell>
          <cell r="N1505" t="str">
            <v>MAJOR PROJECTS</v>
          </cell>
          <cell r="O1505" t="str">
            <v>MADUMELU, PAUL</v>
          </cell>
          <cell r="P1505" t="str">
            <v>CALISTUS.IWU@SHELL.COM</v>
          </cell>
          <cell r="Q1505" t="str">
            <v>OPEX</v>
          </cell>
          <cell r="R1505" t="str">
            <v>CAPEX</v>
          </cell>
          <cell r="S1505" t="str">
            <v>NON SAL</v>
          </cell>
          <cell r="T1505" t="str">
            <v>N/A</v>
          </cell>
          <cell r="U1505" t="str">
            <v>N/A</v>
          </cell>
          <cell r="V1505" t="str">
            <v>N/A</v>
          </cell>
          <cell r="W1505" t="str">
            <v>P242 Feasibility Expenses</v>
          </cell>
          <cell r="X1505" t="str">
            <v>S7200 Services</v>
          </cell>
          <cell r="Y1505" t="str">
            <v>A2180 Feasibility Expenses</v>
          </cell>
          <cell r="AB1505">
            <v>0</v>
          </cell>
          <cell r="AC1505">
            <v>0</v>
          </cell>
          <cell r="AD1505">
            <v>0</v>
          </cell>
        </row>
        <row r="1506">
          <cell r="A1506" t="str">
            <v>C.NG.PAE.IC.18.001</v>
          </cell>
          <cell r="B1506" t="str">
            <v>ROADS AND BRIDGES EAST_ADIB</v>
          </cell>
          <cell r="C1506" t="str">
            <v>C.NG.PAE.IC.18.001</v>
          </cell>
          <cell r="D1506" t="str">
            <v>ROADS AND BRIDGES_EAST</v>
          </cell>
          <cell r="E1506">
            <v>13207</v>
          </cell>
          <cell r="F1506">
            <v>132</v>
          </cell>
          <cell r="G1506" t="str">
            <v>OF-CIVIL</v>
          </cell>
          <cell r="H1506" t="str">
            <v>BASE JV</v>
          </cell>
          <cell r="I1506" t="str">
            <v>P&amp;T</v>
          </cell>
          <cell r="J1506" t="str">
            <v>GM Nigeria, Operated</v>
          </cell>
          <cell r="K1506" t="str">
            <v>GM Nigeria, Operated</v>
          </cell>
          <cell r="L1506" t="str">
            <v xml:space="preserve">Project Manager, Matrix, Major Pipelines, H Block &amp; Corp Civil </v>
          </cell>
          <cell r="M1506" t="str">
            <v>MOJEED OKUNADE</v>
          </cell>
          <cell r="N1506" t="str">
            <v>MAJOR PROJECTS</v>
          </cell>
          <cell r="O1506" t="str">
            <v>Ebem, Marcel</v>
          </cell>
          <cell r="P1506" t="str">
            <v>CHIJIOKE.IDIKE@SHELL.COM</v>
          </cell>
          <cell r="Q1506" t="str">
            <v>CAPEX</v>
          </cell>
          <cell r="R1506" t="str">
            <v>CAPEX</v>
          </cell>
          <cell r="S1506" t="str">
            <v>NON SAL</v>
          </cell>
          <cell r="T1506" t="str">
            <v>N/A</v>
          </cell>
          <cell r="U1506" t="str">
            <v>N/A</v>
          </cell>
          <cell r="V1506" t="str">
            <v>C_NOGI_ENG_Z35</v>
          </cell>
          <cell r="AB1506">
            <v>38125000</v>
          </cell>
          <cell r="AC1506">
            <v>375000</v>
          </cell>
          <cell r="AD1506">
            <v>500000</v>
          </cell>
        </row>
        <row r="1507">
          <cell r="A1507" t="str">
            <v>C.NG.PAE.IC.18.002</v>
          </cell>
          <cell r="B1507" t="str">
            <v>ROADS AND BRIDGES EAST_IMOR</v>
          </cell>
          <cell r="C1507" t="str">
            <v>C.NG.PAE.IC.18.001</v>
          </cell>
          <cell r="D1507" t="str">
            <v>ROADS AND BRIDGES_EAST</v>
          </cell>
          <cell r="E1507">
            <v>13207</v>
          </cell>
          <cell r="F1507">
            <v>132</v>
          </cell>
          <cell r="G1507" t="str">
            <v>OF-CIVIL</v>
          </cell>
          <cell r="H1507" t="str">
            <v>BASE JV</v>
          </cell>
          <cell r="I1507" t="str">
            <v>P&amp;T</v>
          </cell>
          <cell r="J1507" t="str">
            <v>GM Nigeria, Operated</v>
          </cell>
          <cell r="K1507" t="str">
            <v>GM Nigeria, Operated</v>
          </cell>
          <cell r="L1507" t="str">
            <v xml:space="preserve">Project Manager, Matrix, Major Pipelines, H Block &amp; Corp Civil </v>
          </cell>
          <cell r="M1507" t="str">
            <v>MOJEED OKUNADE</v>
          </cell>
          <cell r="N1507" t="str">
            <v>MAJOR PROJECTS</v>
          </cell>
          <cell r="O1507" t="str">
            <v>EBEM, MARCEL</v>
          </cell>
          <cell r="P1507" t="str">
            <v>CHIJIOKE.IDIKE@SHELL.COM</v>
          </cell>
          <cell r="Q1507" t="str">
            <v>CAPEX</v>
          </cell>
          <cell r="R1507" t="str">
            <v>CAPEX</v>
          </cell>
          <cell r="S1507" t="str">
            <v>NON SAL</v>
          </cell>
          <cell r="T1507" t="str">
            <v>N/A</v>
          </cell>
          <cell r="U1507" t="str">
            <v>N/A</v>
          </cell>
          <cell r="V1507" t="str">
            <v>C_NOGI_ENG_Z36</v>
          </cell>
          <cell r="AB1507">
            <v>38125000</v>
          </cell>
          <cell r="AC1507">
            <v>375000</v>
          </cell>
          <cell r="AD1507">
            <v>500000</v>
          </cell>
        </row>
        <row r="1508">
          <cell r="A1508" t="str">
            <v>C.NG.PAE.IC.18.003</v>
          </cell>
          <cell r="B1508" t="str">
            <v>ROADS AND BRIDGES EAST_OBIGBO</v>
          </cell>
          <cell r="C1508" t="str">
            <v>C.NG.PAE.IC.18.001</v>
          </cell>
          <cell r="D1508" t="str">
            <v>ROADS AND BRIDGES_EAST</v>
          </cell>
          <cell r="E1508">
            <v>13207</v>
          </cell>
          <cell r="F1508">
            <v>132</v>
          </cell>
          <cell r="G1508" t="str">
            <v>OF-CIVIL</v>
          </cell>
          <cell r="H1508" t="str">
            <v>BASE JV</v>
          </cell>
          <cell r="I1508" t="str">
            <v>P&amp;T</v>
          </cell>
          <cell r="J1508" t="str">
            <v>GM Nigeria, Operated</v>
          </cell>
          <cell r="K1508" t="str">
            <v>GM Nigeria, Operated</v>
          </cell>
          <cell r="L1508" t="str">
            <v xml:space="preserve">Project Manager, Matrix, Major Pipelines, H Block &amp; Corp Civil </v>
          </cell>
          <cell r="M1508" t="str">
            <v>MOJEED OKUNADE</v>
          </cell>
          <cell r="N1508" t="str">
            <v>MAJOR PROJECTS</v>
          </cell>
          <cell r="O1508" t="str">
            <v>Ebem, Marcel</v>
          </cell>
          <cell r="P1508" t="str">
            <v>CHIJIOKE.IDIKE@SHELL.COM</v>
          </cell>
          <cell r="Q1508" t="str">
            <v>CAPEX</v>
          </cell>
          <cell r="R1508" t="str">
            <v>CAPEX</v>
          </cell>
          <cell r="S1508" t="str">
            <v>NON SAL</v>
          </cell>
          <cell r="T1508" t="str">
            <v>N/A</v>
          </cell>
          <cell r="U1508" t="str">
            <v>N/A</v>
          </cell>
          <cell r="V1508" t="str">
            <v>C_NOGI_ENG_Z37</v>
          </cell>
          <cell r="AB1508">
            <v>30500000</v>
          </cell>
          <cell r="AC1508">
            <v>300000</v>
          </cell>
          <cell r="AD1508">
            <v>400000</v>
          </cell>
        </row>
        <row r="1509">
          <cell r="A1509" t="str">
            <v>C.NG.PAE.IM.18.001</v>
          </cell>
          <cell r="B1509" t="str">
            <v>IG-IA Conversion at Ahia</v>
          </cell>
          <cell r="C1509" t="str">
            <v>C.NG.PAE.IM.18.001</v>
          </cell>
          <cell r="D1509" t="str">
            <v>IG-IA Conversion</v>
          </cell>
          <cell r="E1509">
            <v>13210</v>
          </cell>
          <cell r="F1509">
            <v>132</v>
          </cell>
          <cell r="G1509" t="str">
            <v>OF-E&amp;M</v>
          </cell>
          <cell r="H1509" t="str">
            <v>BASE JV</v>
          </cell>
          <cell r="I1509" t="str">
            <v>P&amp;T</v>
          </cell>
          <cell r="J1509" t="str">
            <v>GM Nigeria, Operated</v>
          </cell>
          <cell r="K1509" t="str">
            <v>GM Nigeria, Operated</v>
          </cell>
          <cell r="L1509" t="str">
            <v>Manager, Asset Engineering</v>
          </cell>
          <cell r="M1509" t="str">
            <v>MOJEED OKUNADE</v>
          </cell>
          <cell r="N1509" t="str">
            <v>ENGINEERING</v>
          </cell>
          <cell r="O1509" t="str">
            <v>Ebem, Marcel</v>
          </cell>
          <cell r="P1509" t="str">
            <v>EGUONO.OMONIGHO@SHELL.COM</v>
          </cell>
          <cell r="Q1509" t="str">
            <v>CAPEX</v>
          </cell>
          <cell r="R1509" t="str">
            <v>CAPEX</v>
          </cell>
          <cell r="V1509" t="str">
            <v>C_AHIA_EL2_Z13</v>
          </cell>
          <cell r="AB1509">
            <v>36218750</v>
          </cell>
          <cell r="AC1509">
            <v>356250</v>
          </cell>
          <cell r="AD1509">
            <v>475000</v>
          </cell>
        </row>
        <row r="1510">
          <cell r="A1510" t="str">
            <v>C.NG.PAE.IM.18.002</v>
          </cell>
          <cell r="B1510" t="str">
            <v>IG-IA Conversion at Obigbo FS</v>
          </cell>
          <cell r="C1510" t="str">
            <v>C.NG.PAE.IM.18.001</v>
          </cell>
          <cell r="D1510" t="str">
            <v>IG-IA Conversion at Obigbo FS</v>
          </cell>
          <cell r="E1510">
            <v>13210</v>
          </cell>
          <cell r="F1510">
            <v>132</v>
          </cell>
          <cell r="G1510" t="str">
            <v>OF-E&amp;M</v>
          </cell>
          <cell r="H1510" t="str">
            <v>BASE JV</v>
          </cell>
          <cell r="I1510" t="str">
            <v>P&amp;T</v>
          </cell>
          <cell r="J1510" t="str">
            <v>GM Nigeria, Operated</v>
          </cell>
          <cell r="K1510" t="str">
            <v>GM Nigeria, Operated</v>
          </cell>
          <cell r="L1510" t="str">
            <v>Manager, Asset Engineering</v>
          </cell>
          <cell r="M1510" t="str">
            <v>MOJEED OKUNADE</v>
          </cell>
          <cell r="N1510" t="str">
            <v>ENGINEERING</v>
          </cell>
          <cell r="O1510" t="str">
            <v>Ebem, Marcel</v>
          </cell>
          <cell r="P1510" t="str">
            <v>EGUONO.OMONIGHO@SHELL.COM</v>
          </cell>
          <cell r="Q1510" t="str">
            <v>CAPEX</v>
          </cell>
          <cell r="R1510" t="str">
            <v>CAPEX</v>
          </cell>
          <cell r="V1510" t="str">
            <v>C_OBGO_EL1_Z13</v>
          </cell>
          <cell r="AB1510">
            <v>12200000</v>
          </cell>
          <cell r="AC1510">
            <v>120000</v>
          </cell>
          <cell r="AD1510">
            <v>160000</v>
          </cell>
        </row>
        <row r="1511">
          <cell r="A1511" t="str">
            <v>C.NG.PBW.IM.17.001</v>
          </cell>
          <cell r="B1511" t="str">
            <v>FACILITY MECHANICAL UPGRADE WEST BENISEDE</v>
          </cell>
          <cell r="C1511" t="str">
            <v>C.NG.PBW.IM.17.001</v>
          </cell>
          <cell r="D1511" t="str">
            <v>FACILITY MECHANICAL UPGRADE WEST</v>
          </cell>
          <cell r="E1511">
            <v>13203</v>
          </cell>
          <cell r="F1511">
            <v>132</v>
          </cell>
          <cell r="G1511" t="str">
            <v>OF-E&amp;M</v>
          </cell>
          <cell r="H1511" t="str">
            <v>BASE JV</v>
          </cell>
          <cell r="I1511" t="str">
            <v>P&amp;T</v>
          </cell>
          <cell r="J1511" t="str">
            <v>GM Nigeria, Operated</v>
          </cell>
          <cell r="K1511" t="str">
            <v>GM Nigeria, Operated</v>
          </cell>
          <cell r="L1511" t="str">
            <v>Manager, Asset Engineering</v>
          </cell>
          <cell r="M1511" t="str">
            <v>MOJEED OKUNADE</v>
          </cell>
          <cell r="N1511" t="str">
            <v>ENGINEERING</v>
          </cell>
          <cell r="O1511" t="str">
            <v>EBEM, MARCEL</v>
          </cell>
          <cell r="P1511" t="str">
            <v>RICHIE.OVUORHO@SHELL.COM</v>
          </cell>
          <cell r="Q1511" t="str">
            <v>CAPEX</v>
          </cell>
          <cell r="R1511" t="str">
            <v>CAPEX</v>
          </cell>
          <cell r="V1511" t="str">
            <v>C_BENS_WS3_Z17</v>
          </cell>
          <cell r="AB1511">
            <v>8006250</v>
          </cell>
          <cell r="AC1511">
            <v>78750</v>
          </cell>
          <cell r="AD1511">
            <v>105000</v>
          </cell>
        </row>
        <row r="1512">
          <cell r="A1512" t="str">
            <v>C.NG.PBW.IM.17.002</v>
          </cell>
          <cell r="B1512" t="str">
            <v>FACILITY MECHANICAL UPGRADE WEST ESCRAVOS</v>
          </cell>
          <cell r="C1512" t="str">
            <v>C.NG.PBW.IM.17.001</v>
          </cell>
          <cell r="D1512" t="str">
            <v>FACILITY MECHANICAL UPGRADE WEST</v>
          </cell>
          <cell r="E1512">
            <v>13203</v>
          </cell>
          <cell r="F1512">
            <v>132</v>
          </cell>
          <cell r="G1512" t="str">
            <v>OF-E&amp;M</v>
          </cell>
          <cell r="H1512" t="str">
            <v>BASE JV</v>
          </cell>
          <cell r="I1512" t="str">
            <v>P&amp;T</v>
          </cell>
          <cell r="J1512" t="str">
            <v>GM Nigeria, Operated</v>
          </cell>
          <cell r="K1512" t="str">
            <v>GM Nigeria, Operated</v>
          </cell>
          <cell r="L1512" t="str">
            <v>Manager, Asset Engineering</v>
          </cell>
          <cell r="M1512" t="str">
            <v>MOJEED OKUNADE</v>
          </cell>
          <cell r="N1512" t="str">
            <v>ENGINEERING</v>
          </cell>
          <cell r="O1512" t="str">
            <v>EBEM, MARCEL</v>
          </cell>
          <cell r="P1512" t="str">
            <v>RICHIE.OVUORHO@SHELL.COM</v>
          </cell>
          <cell r="Q1512" t="str">
            <v>CAPEX</v>
          </cell>
          <cell r="R1512" t="str">
            <v>CAPEX</v>
          </cell>
          <cell r="V1512" t="str">
            <v>C_ESCB_WS3_Z17</v>
          </cell>
          <cell r="AB1512">
            <v>7625000</v>
          </cell>
          <cell r="AC1512">
            <v>75000</v>
          </cell>
          <cell r="AD1512">
            <v>100000</v>
          </cell>
        </row>
        <row r="1513">
          <cell r="A1513" t="str">
            <v>C.NG.PBW.IM.17.003</v>
          </cell>
          <cell r="B1513" t="str">
            <v>FACILITY MECHANICAL UPGRADE WEST FORCADOS</v>
          </cell>
          <cell r="C1513" t="str">
            <v>C.NG.PBW.IM.17.001</v>
          </cell>
          <cell r="D1513" t="str">
            <v>FACILITY MECHANICAL UPGRADE WEST</v>
          </cell>
          <cell r="E1513">
            <v>13203</v>
          </cell>
          <cell r="F1513">
            <v>132</v>
          </cell>
          <cell r="G1513" t="str">
            <v>OF-E&amp;M</v>
          </cell>
          <cell r="H1513" t="str">
            <v>BASE JV</v>
          </cell>
          <cell r="I1513" t="str">
            <v>P&amp;T</v>
          </cell>
          <cell r="J1513" t="str">
            <v>GM Nigeria, Operated</v>
          </cell>
          <cell r="K1513" t="str">
            <v>GM Nigeria, Operated</v>
          </cell>
          <cell r="L1513" t="str">
            <v>Manager, Asset Engineering</v>
          </cell>
          <cell r="M1513" t="str">
            <v>MOJEED OKUNADE</v>
          </cell>
          <cell r="N1513" t="str">
            <v>ENGINEERING</v>
          </cell>
          <cell r="O1513" t="str">
            <v>EBEM, MARCEL</v>
          </cell>
          <cell r="P1513" t="str">
            <v>RICHIE.OVUORHO@SHELL.COM</v>
          </cell>
          <cell r="Q1513" t="str">
            <v>CAPEX</v>
          </cell>
          <cell r="R1513" t="str">
            <v>CAPEX</v>
          </cell>
          <cell r="V1513" t="str">
            <v>C_FORC_WS3_Z17</v>
          </cell>
          <cell r="AB1513">
            <v>9531250</v>
          </cell>
          <cell r="AC1513">
            <v>93750</v>
          </cell>
          <cell r="AD1513">
            <v>125000</v>
          </cell>
        </row>
        <row r="1514">
          <cell r="A1514" t="str">
            <v>C.NG.PAW.DL.11.001</v>
          </cell>
          <cell r="B1514" t="str">
            <v>FLOWLINES REPLACEMENT WEST LAND</v>
          </cell>
          <cell r="C1514" t="str">
            <v>C.NG.PCW.DL.17.001</v>
          </cell>
          <cell r="D1514" t="str">
            <v>FLOWLINES WEST - PLANNED REPLACEMENT</v>
          </cell>
          <cell r="E1514">
            <v>13210</v>
          </cell>
          <cell r="F1514">
            <v>132</v>
          </cell>
          <cell r="G1514" t="str">
            <v>OF-E&amp;M</v>
          </cell>
          <cell r="H1514" t="str">
            <v>BASE JV</v>
          </cell>
          <cell r="I1514" t="str">
            <v>P&amp;T</v>
          </cell>
          <cell r="J1514" t="str">
            <v>GM Nigeria, Operated</v>
          </cell>
          <cell r="K1514" t="str">
            <v>GM Nigeria, Operated</v>
          </cell>
          <cell r="L1514" t="str">
            <v>Manager, Asset Engineering</v>
          </cell>
          <cell r="M1514" t="str">
            <v>MOJEED OKUNADE</v>
          </cell>
          <cell r="N1514" t="str">
            <v>ENGINEERING</v>
          </cell>
          <cell r="O1514" t="str">
            <v>EBEM, MARCEL</v>
          </cell>
          <cell r="P1514" t="str">
            <v>SEPREBO.SAGBE@SHELL.COM</v>
          </cell>
          <cell r="Q1514" t="str">
            <v>OPEX</v>
          </cell>
          <cell r="R1514" t="str">
            <v>CAPEX</v>
          </cell>
          <cell r="S1514" t="str">
            <v>NON SAL</v>
          </cell>
          <cell r="T1514" t="str">
            <v>N/A</v>
          </cell>
          <cell r="U1514" t="str">
            <v>N/A</v>
          </cell>
          <cell r="V1514" t="str">
            <v>N/A</v>
          </cell>
          <cell r="W1514" t="str">
            <v>P233 Facilities Maintenance - Gas</v>
          </cell>
          <cell r="X1514" t="str">
            <v>S7200 Services</v>
          </cell>
          <cell r="Y1514" t="str">
            <v>A2110 Production Operations</v>
          </cell>
          <cell r="AB1514">
            <v>0</v>
          </cell>
          <cell r="AC1514">
            <v>0</v>
          </cell>
          <cell r="AD1514">
            <v>0</v>
          </cell>
        </row>
        <row r="1515">
          <cell r="A1515" t="str">
            <v>C.NG.PCW.DL.17.001</v>
          </cell>
          <cell r="B1515" t="str">
            <v>FLOWLINES WEST - PLANNED REPLACEMENT</v>
          </cell>
          <cell r="C1515" t="str">
            <v>C.NG.PCW.DL.17.001</v>
          </cell>
          <cell r="D1515" t="str">
            <v>FLOWLINES WEST - PLANNED REPLACEMENT</v>
          </cell>
          <cell r="E1515">
            <v>13210</v>
          </cell>
          <cell r="F1515">
            <v>132</v>
          </cell>
          <cell r="G1515" t="str">
            <v>OF-E&amp;M</v>
          </cell>
          <cell r="H1515" t="str">
            <v>BASE JV</v>
          </cell>
          <cell r="I1515" t="str">
            <v>P&amp;T</v>
          </cell>
          <cell r="J1515" t="str">
            <v>GM Nigeria, Operated</v>
          </cell>
          <cell r="K1515" t="str">
            <v>GM Nigeria, Operated</v>
          </cell>
          <cell r="L1515" t="str">
            <v>Manager, Asset Engineering</v>
          </cell>
          <cell r="M1515" t="str">
            <v>MOJEED OKUNADE</v>
          </cell>
          <cell r="N1515" t="str">
            <v>ENGINEERING</v>
          </cell>
          <cell r="O1515" t="str">
            <v>EBEM, MARCEL</v>
          </cell>
          <cell r="P1515" t="str">
            <v>SEPREBO.SAGBE@SHELL.COM</v>
          </cell>
          <cell r="Q1515" t="str">
            <v>CAPEX</v>
          </cell>
          <cell r="R1515" t="str">
            <v>CAPEX</v>
          </cell>
          <cell r="V1515" t="str">
            <v>C_FLDX_CWW_Z18</v>
          </cell>
          <cell r="AB1515">
            <v>305000000</v>
          </cell>
          <cell r="AC1515">
            <v>3000000</v>
          </cell>
          <cell r="AD1515">
            <v>4000000</v>
          </cell>
        </row>
        <row r="1516">
          <cell r="A1516" t="str">
            <v>O.NG.PAW.SUU.FLL.71300</v>
          </cell>
          <cell r="B1516" t="str">
            <v xml:space="preserve">2012 LAND OML 34 OPERATIONS_ASSET ENGR  </v>
          </cell>
          <cell r="C1516" t="str">
            <v>C.NG.PCW.DL.17.001</v>
          </cell>
          <cell r="D1516" t="str">
            <v>FLOWLINES WEST - PLANNED REPLACEMENT</v>
          </cell>
          <cell r="E1516">
            <v>13210</v>
          </cell>
          <cell r="F1516">
            <v>132</v>
          </cell>
          <cell r="G1516" t="str">
            <v>OF-E&amp;M</v>
          </cell>
          <cell r="H1516" t="str">
            <v>BASE JV</v>
          </cell>
          <cell r="I1516" t="str">
            <v>P&amp;T</v>
          </cell>
          <cell r="J1516" t="str">
            <v>GM Nigeria, Operated</v>
          </cell>
          <cell r="K1516" t="str">
            <v>GM Nigeria, Operated</v>
          </cell>
          <cell r="L1516" t="str">
            <v>Manager, Asset Engineering</v>
          </cell>
          <cell r="M1516" t="str">
            <v>MOJEED OKUNADE</v>
          </cell>
          <cell r="N1516" t="str">
            <v>ENGINEERING</v>
          </cell>
          <cell r="O1516" t="str">
            <v>EBEM, MARCEL</v>
          </cell>
          <cell r="P1516" t="str">
            <v>SEPREBO.SAGBE@SHELL.COM</v>
          </cell>
          <cell r="Q1516" t="str">
            <v>OPEX</v>
          </cell>
          <cell r="R1516" t="str">
            <v>CAPEX</v>
          </cell>
          <cell r="S1516" t="str">
            <v>NON SAL</v>
          </cell>
          <cell r="T1516" t="str">
            <v>N/A</v>
          </cell>
          <cell r="U1516" t="str">
            <v>N/A</v>
          </cell>
          <cell r="V1516" t="str">
            <v>N/A</v>
          </cell>
          <cell r="W1516" t="str">
            <v>P231 Production Operations - Gas</v>
          </cell>
          <cell r="X1516" t="str">
            <v>S7200 Services</v>
          </cell>
          <cell r="Y1516" t="str">
            <v>A2110 Production Operations</v>
          </cell>
          <cell r="AB1516">
            <v>0</v>
          </cell>
          <cell r="AC1516">
            <v>0</v>
          </cell>
          <cell r="AD1516">
            <v>0</v>
          </cell>
        </row>
        <row r="1517">
          <cell r="A1517" t="str">
            <v>O.NG.PAW.SUU.MEC.71300</v>
          </cell>
          <cell r="B1517" t="str">
            <v xml:space="preserve">2012 LAND OML 30 OPERATIONS_ASSET ENGR  </v>
          </cell>
          <cell r="C1517" t="str">
            <v>C.NG.PCW.DL.17.001</v>
          </cell>
          <cell r="D1517" t="str">
            <v>FLOWLINES WEST - PLANNED REPLACEMENT</v>
          </cell>
          <cell r="E1517">
            <v>13210</v>
          </cell>
          <cell r="F1517">
            <v>132</v>
          </cell>
          <cell r="G1517" t="str">
            <v>OF-E&amp;M</v>
          </cell>
          <cell r="H1517" t="str">
            <v>BASE JV</v>
          </cell>
          <cell r="I1517" t="str">
            <v>P&amp;T</v>
          </cell>
          <cell r="J1517" t="str">
            <v>GM Nigeria, Operated</v>
          </cell>
          <cell r="K1517" t="str">
            <v>GM Nigeria, Operated</v>
          </cell>
          <cell r="L1517" t="str">
            <v>Manager, Asset Engineering</v>
          </cell>
          <cell r="M1517" t="str">
            <v>MOJEED OKUNADE</v>
          </cell>
          <cell r="N1517" t="str">
            <v>ENGINEERING</v>
          </cell>
          <cell r="O1517" t="str">
            <v>EBEM, MARCEL</v>
          </cell>
          <cell r="P1517" t="str">
            <v>SEPREBO.SAGBE@SHELL.COM</v>
          </cell>
          <cell r="Q1517" t="str">
            <v>OPEX</v>
          </cell>
          <cell r="R1517" t="str">
            <v>CAPEX</v>
          </cell>
          <cell r="S1517" t="str">
            <v>NON SAL</v>
          </cell>
          <cell r="T1517" t="str">
            <v>N/A</v>
          </cell>
          <cell r="U1517" t="str">
            <v>N/A</v>
          </cell>
          <cell r="V1517" t="str">
            <v>N/A</v>
          </cell>
          <cell r="W1517" t="str">
            <v>P231 Production Operations</v>
          </cell>
          <cell r="X1517" t="str">
            <v>S7200 Services</v>
          </cell>
          <cell r="Y1517" t="str">
            <v>A2110 Production Operations</v>
          </cell>
          <cell r="AB1517">
            <v>0</v>
          </cell>
          <cell r="AC1517">
            <v>0</v>
          </cell>
          <cell r="AD1517">
            <v>0</v>
          </cell>
        </row>
        <row r="1518">
          <cell r="A1518" t="str">
            <v>P.NG.PCE.DL.11.001</v>
          </cell>
          <cell r="B1518" t="str">
            <v xml:space="preserve">CONSTRUCTION                            </v>
          </cell>
          <cell r="C1518" t="str">
            <v>C.NG.PCW.DL.17.001</v>
          </cell>
          <cell r="D1518" t="str">
            <v>FLOWLINES WEST - PLANNED REPLACEMENT</v>
          </cell>
          <cell r="E1518">
            <v>13210</v>
          </cell>
          <cell r="F1518">
            <v>132</v>
          </cell>
          <cell r="G1518" t="str">
            <v>OF-E&amp;M</v>
          </cell>
          <cell r="H1518" t="str">
            <v>BASE JV</v>
          </cell>
          <cell r="I1518" t="str">
            <v>P&amp;T</v>
          </cell>
          <cell r="J1518" t="str">
            <v>GM Nigeria, Operated</v>
          </cell>
          <cell r="K1518" t="str">
            <v>GM Nigeria, Operated</v>
          </cell>
          <cell r="L1518" t="str">
            <v>Manager, Asset Engineering</v>
          </cell>
          <cell r="M1518" t="str">
            <v>MOJEED OKUNADE</v>
          </cell>
          <cell r="N1518" t="str">
            <v>ENGINEERING</v>
          </cell>
          <cell r="O1518" t="str">
            <v>EBEM, MARCEL</v>
          </cell>
          <cell r="P1518" t="str">
            <v>SEPREBO.SAGBE@SHELL.COM</v>
          </cell>
          <cell r="Q1518" t="str">
            <v>OPEX</v>
          </cell>
          <cell r="R1518" t="str">
            <v>CAPEX</v>
          </cell>
          <cell r="S1518" t="str">
            <v>NON SAL</v>
          </cell>
          <cell r="T1518" t="str">
            <v>N/A</v>
          </cell>
          <cell r="U1518" t="str">
            <v>N/A</v>
          </cell>
          <cell r="V1518" t="str">
            <v>N/A</v>
          </cell>
          <cell r="W1518" t="str">
            <v>P233 Facilities Maintenance</v>
          </cell>
          <cell r="X1518" t="str">
            <v>S7200 Services</v>
          </cell>
          <cell r="Y1518" t="str">
            <v>A2140 Facilities Maintenance</v>
          </cell>
          <cell r="AB1518">
            <v>0</v>
          </cell>
          <cell r="AC1518">
            <v>0</v>
          </cell>
          <cell r="AD1518">
            <v>0</v>
          </cell>
        </row>
        <row r="1519">
          <cell r="A1519" t="str">
            <v>C.NG.PTE.DF.18.001</v>
          </cell>
          <cell r="B1519" t="str">
            <v>Facility Mechanical Upgrade &amp; Integrity Fix East at Bonny</v>
          </cell>
          <cell r="C1519" t="str">
            <v>C.NG.PTE.DF.18.001</v>
          </cell>
          <cell r="D1519" t="str">
            <v>Facility Mechanical Upgrade &amp; Integrity Fix East at Bonny</v>
          </cell>
          <cell r="E1519">
            <v>13210</v>
          </cell>
          <cell r="F1519">
            <v>132</v>
          </cell>
          <cell r="G1519" t="str">
            <v>OF-E&amp;M</v>
          </cell>
          <cell r="H1519" t="str">
            <v>BASE JV</v>
          </cell>
          <cell r="I1519" t="str">
            <v>P&amp;T</v>
          </cell>
          <cell r="J1519" t="str">
            <v>GM Nigeria, Operated</v>
          </cell>
          <cell r="K1519" t="str">
            <v>GM Nigeria, Operated</v>
          </cell>
          <cell r="L1519" t="str">
            <v>Manager, Asset Engineering</v>
          </cell>
          <cell r="M1519" t="str">
            <v>MOJEED OKUNADE</v>
          </cell>
          <cell r="N1519" t="str">
            <v>ENGINEERING</v>
          </cell>
          <cell r="O1519" t="str">
            <v>EBEM, MARCEL</v>
          </cell>
          <cell r="P1519" t="str">
            <v>UCHE.EGUNATUM@SHELL.COM</v>
          </cell>
          <cell r="Q1519" t="str">
            <v>CAPEX</v>
          </cell>
          <cell r="R1519" t="str">
            <v>CAPEX</v>
          </cell>
          <cell r="V1519" t="str">
            <v>C_BONN_PTE_Z07</v>
          </cell>
          <cell r="AB1519">
            <v>68625000</v>
          </cell>
          <cell r="AC1519">
            <v>675000</v>
          </cell>
          <cell r="AD1519">
            <v>900000</v>
          </cell>
        </row>
        <row r="1520">
          <cell r="A1520" t="str">
            <v>C.NG.PTE.DF.18.002</v>
          </cell>
          <cell r="B1520" t="str">
            <v>BOGT INSTRUMENTATION UPGRADE</v>
          </cell>
          <cell r="C1520" t="str">
            <v>C.NG.PTE.DF.18.001</v>
          </cell>
          <cell r="D1520" t="str">
            <v>BOGT INSTRUMENTATION UPGRADE</v>
          </cell>
          <cell r="E1520">
            <v>13902</v>
          </cell>
          <cell r="F1520">
            <v>139</v>
          </cell>
          <cell r="G1520" t="str">
            <v>OF-E&amp;M</v>
          </cell>
          <cell r="H1520" t="str">
            <v>BASE JV</v>
          </cell>
          <cell r="I1520" t="str">
            <v>PRODUCTION</v>
          </cell>
          <cell r="J1520" t="str">
            <v>PRODUCTION</v>
          </cell>
          <cell r="K1520" t="str">
            <v>Asset Manager, Swamp East Hub</v>
          </cell>
          <cell r="L1520" t="str">
            <v>Bonny Terminal Installation Manager </v>
          </cell>
          <cell r="M1520" t="str">
            <v>IRETI OMOTOSO</v>
          </cell>
          <cell r="N1520" t="str">
            <v>PRODUCTION</v>
          </cell>
          <cell r="O1520" t="str">
            <v>MBANEFO, DUBEM</v>
          </cell>
          <cell r="P1520" t="str">
            <v>AKPALA.UDE@SHELL.COM</v>
          </cell>
          <cell r="Q1520" t="str">
            <v>CAPEX</v>
          </cell>
          <cell r="R1520" t="str">
            <v>CAPEX</v>
          </cell>
          <cell r="V1520" t="str">
            <v>C_OGIS_MAI_A22</v>
          </cell>
          <cell r="AB1520">
            <v>27450000</v>
          </cell>
          <cell r="AC1520">
            <v>104000</v>
          </cell>
          <cell r="AD1520">
            <v>194000</v>
          </cell>
        </row>
        <row r="1521">
          <cell r="A1521" t="str">
            <v>C.NG.PTE.IC.17.001</v>
          </cell>
          <cell r="B1521" t="str">
            <v>SECURITY TECHNOLOGY - BOGT</v>
          </cell>
          <cell r="C1521" t="str">
            <v>C.NG.PTW.IC.17.001</v>
          </cell>
          <cell r="D1521" t="str">
            <v>SECURITY TECHNOLOGY</v>
          </cell>
          <cell r="E1521">
            <v>14001</v>
          </cell>
          <cell r="F1521">
            <v>140</v>
          </cell>
          <cell r="G1521" t="str">
            <v>HSE</v>
          </cell>
          <cell r="H1521" t="str">
            <v>BASE JV</v>
          </cell>
          <cell r="I1521" t="str">
            <v>CC &amp; MD</v>
          </cell>
          <cell r="J1521" t="str">
            <v>SECURITY</v>
          </cell>
          <cell r="K1521" t="str">
            <v>General Manager, Security</v>
          </cell>
          <cell r="L1521" t="str">
            <v>Corporate Security Operations Manager</v>
          </cell>
          <cell r="M1521" t="str">
            <v>CHIGBO ENENMO</v>
          </cell>
          <cell r="N1521" t="str">
            <v>SECURITY</v>
          </cell>
          <cell r="O1521" t="str">
            <v>OLOWOLAGBA, SUNKANMI</v>
          </cell>
          <cell r="P1521" t="str">
            <v>DAVID.OBOT@SHELL.COM</v>
          </cell>
          <cell r="Q1521" t="str">
            <v>CAPEX</v>
          </cell>
          <cell r="R1521" t="str">
            <v>CAPEX</v>
          </cell>
          <cell r="V1521" t="str">
            <v>C_NOGI_CSE_Z18</v>
          </cell>
          <cell r="AB1521">
            <v>494862500</v>
          </cell>
          <cell r="AC1521">
            <v>4867500</v>
          </cell>
          <cell r="AD1521">
            <v>6490000</v>
          </cell>
        </row>
        <row r="1522">
          <cell r="A1522" t="str">
            <v>C.NG.PTW.IC.17.001</v>
          </cell>
          <cell r="B1522" t="str">
            <v>SECURITY TECHNOLOGY - FOT</v>
          </cell>
          <cell r="C1522" t="str">
            <v>C.NG.PTW.IC.17.001</v>
          </cell>
          <cell r="D1522" t="str">
            <v>SECURITY TECHNOLOGY</v>
          </cell>
          <cell r="E1522">
            <v>14001</v>
          </cell>
          <cell r="F1522">
            <v>140</v>
          </cell>
          <cell r="G1522" t="str">
            <v>HSE</v>
          </cell>
          <cell r="H1522" t="str">
            <v>BASE JV</v>
          </cell>
          <cell r="I1522" t="str">
            <v>CC &amp; MD</v>
          </cell>
          <cell r="J1522" t="str">
            <v>SECURITY</v>
          </cell>
          <cell r="K1522" t="str">
            <v>General Manager, Security</v>
          </cell>
          <cell r="L1522" t="str">
            <v>Corporate Security Operations Manager</v>
          </cell>
          <cell r="M1522" t="str">
            <v>CHIGBO ENENMO</v>
          </cell>
          <cell r="N1522" t="str">
            <v>SECURITY</v>
          </cell>
          <cell r="O1522" t="str">
            <v>OLOWOLAGBA, SUNKANMI</v>
          </cell>
          <cell r="P1522" t="str">
            <v>DAVID.OBOT@SHELL.COM</v>
          </cell>
          <cell r="Q1522" t="str">
            <v>CAPEX</v>
          </cell>
          <cell r="R1522" t="str">
            <v>CAPEX</v>
          </cell>
          <cell r="V1522" t="str">
            <v>C_NOGI_CSE_Z17</v>
          </cell>
          <cell r="AB1522">
            <v>584837500</v>
          </cell>
          <cell r="AC1522">
            <v>5752500</v>
          </cell>
          <cell r="AD1522">
            <v>7670000</v>
          </cell>
        </row>
        <row r="1523">
          <cell r="A1523" t="str">
            <v>C.NG.SAG.DG.12.206</v>
          </cell>
          <cell r="B1523" t="str">
            <v>SOTHERN SWAMP AGS TUNU FACILITIES</v>
          </cell>
          <cell r="C1523" t="str">
            <v>C.NG.SAG.DG.12.206</v>
          </cell>
          <cell r="D1523" t="str">
            <v>SOTHERN SWAMP AGS TUNU FACILITIES</v>
          </cell>
          <cell r="E1523">
            <v>13303</v>
          </cell>
          <cell r="F1523">
            <v>133</v>
          </cell>
          <cell r="G1523" t="str">
            <v>GAS</v>
          </cell>
          <cell r="H1523" t="str">
            <v>DOMGAS/IPP</v>
          </cell>
          <cell r="I1523" t="str">
            <v>P&amp;T</v>
          </cell>
          <cell r="J1523" t="str">
            <v>GM Nigeria, Operated</v>
          </cell>
          <cell r="K1523" t="str">
            <v>GM Nigeria, Operated</v>
          </cell>
          <cell r="L1523" t="str">
            <v>Project Manager, SSAGS</v>
          </cell>
          <cell r="M1523" t="str">
            <v>MOJEED OKUNADE</v>
          </cell>
          <cell r="N1523" t="str">
            <v>MAJOR PROJECTS</v>
          </cell>
          <cell r="O1523" t="str">
            <v>AJALA, OLUFEMI</v>
          </cell>
          <cell r="P1523" t="str">
            <v>FAUSTINA.FRANK@SHELL.COM</v>
          </cell>
          <cell r="Q1523" t="str">
            <v>CAPEX</v>
          </cell>
          <cell r="R1523" t="str">
            <v>CAPEX</v>
          </cell>
          <cell r="S1523" t="str">
            <v>NON SAL</v>
          </cell>
          <cell r="T1523" t="str">
            <v>N/A</v>
          </cell>
          <cell r="U1523" t="str">
            <v>N/A</v>
          </cell>
          <cell r="V1523" t="str">
            <v>C_TUNU</v>
          </cell>
          <cell r="AB1523">
            <v>8543538000</v>
          </cell>
          <cell r="AC1523">
            <v>42017400</v>
          </cell>
          <cell r="AD1523">
            <v>70029000</v>
          </cell>
        </row>
        <row r="1524">
          <cell r="A1524" t="str">
            <v>C.NG.SAG.DG.12.206.1235</v>
          </cell>
          <cell r="B1524" t="str">
            <v>SSAGS TUNU FLOWLINES/PIPELINES/BULKL</v>
          </cell>
          <cell r="C1524" t="str">
            <v>C.NG.SAG.DG.12.206</v>
          </cell>
          <cell r="D1524" t="str">
            <v>SOUTHERN SWAMP AGS TUNU FACILITIES</v>
          </cell>
          <cell r="E1524">
            <v>13303</v>
          </cell>
          <cell r="F1524">
            <v>133</v>
          </cell>
          <cell r="G1524" t="str">
            <v>GAS</v>
          </cell>
          <cell r="H1524" t="str">
            <v>DOMGAS/IPP</v>
          </cell>
          <cell r="I1524" t="str">
            <v>P&amp;T</v>
          </cell>
          <cell r="J1524" t="str">
            <v>GM Nigeria, Operated</v>
          </cell>
          <cell r="K1524" t="str">
            <v>GM Nigeria, Operated</v>
          </cell>
          <cell r="L1524" t="str">
            <v>Project Manager, SSAGS</v>
          </cell>
          <cell r="M1524" t="str">
            <v>MOJEED OKUNADE</v>
          </cell>
          <cell r="N1524" t="str">
            <v>MAJOR PROJECTS</v>
          </cell>
          <cell r="O1524" t="str">
            <v>AJALA, OLUFEMI</v>
          </cell>
          <cell r="P1524" t="str">
            <v>FAUSTINA.FRANK@SHELL.COM</v>
          </cell>
          <cell r="Q1524" t="str">
            <v>CAPEX</v>
          </cell>
          <cell r="R1524" t="str">
            <v>CAPEX</v>
          </cell>
          <cell r="S1524" t="str">
            <v>NON SAL</v>
          </cell>
          <cell r="T1524" t="str">
            <v>N/A</v>
          </cell>
          <cell r="U1524" t="str">
            <v>N/A</v>
          </cell>
          <cell r="V1524" t="str">
            <v>C_TUNU</v>
          </cell>
          <cell r="AB1524">
            <v>878400000</v>
          </cell>
          <cell r="AC1524">
            <v>4320000</v>
          </cell>
          <cell r="AD1524">
            <v>7200000</v>
          </cell>
        </row>
        <row r="1525">
          <cell r="A1525" t="str">
            <v>C.NG.PAE.DF.18.005</v>
          </cell>
          <cell r="B1525" t="str">
            <v xml:space="preserve">OKOLOMA LAND FENCING </v>
          </cell>
          <cell r="C1525" t="str">
            <v>C.NG.PAE.DF.18.005</v>
          </cell>
          <cell r="D1525" t="str">
            <v xml:space="preserve">OKOLOMA LAND FENCING </v>
          </cell>
          <cell r="E1525">
            <v>13204</v>
          </cell>
          <cell r="F1525">
            <v>132</v>
          </cell>
          <cell r="G1525" t="str">
            <v>OF-MTCE</v>
          </cell>
          <cell r="H1525" t="str">
            <v>BASE JV</v>
          </cell>
          <cell r="I1525" t="str">
            <v>PRODUCTION</v>
          </cell>
          <cell r="J1525" t="str">
            <v>PRODUCTION</v>
          </cell>
          <cell r="K1525" t="str">
            <v>Asset Manager, Land East Hub</v>
          </cell>
          <cell r="L1525" t="str">
            <v>Asset Management Integration Lead</v>
          </cell>
          <cell r="M1525" t="str">
            <v>IRETI OMOTOSO</v>
          </cell>
          <cell r="N1525" t="str">
            <v>PRODUCTION</v>
          </cell>
          <cell r="O1525" t="str">
            <v>ADEDIRAN ADEWALE</v>
          </cell>
          <cell r="P1525" t="str">
            <v>ebere.onoh@shell.com</v>
          </cell>
          <cell r="Q1525" t="str">
            <v>CAPEX</v>
          </cell>
          <cell r="R1525" t="str">
            <v>CAPEX</v>
          </cell>
          <cell r="V1525" t="str">
            <v>C_OKOL_ELL_A36</v>
          </cell>
          <cell r="AB1525">
            <v>61000000</v>
          </cell>
          <cell r="AC1525">
            <v>100000</v>
          </cell>
          <cell r="AD1525">
            <v>300000</v>
          </cell>
        </row>
        <row r="1526">
          <cell r="A1526" t="str">
            <v>C.NG.DMI.DF.15.001.AC03</v>
          </cell>
          <cell r="B1526" t="str">
            <v>DOMGAS QUALITY</v>
          </cell>
          <cell r="C1526" t="str">
            <v>DOMGAS Quality</v>
          </cell>
          <cell r="D1526" t="str">
            <v>DOMGAS QUALITY</v>
          </cell>
          <cell r="E1526">
            <v>413001</v>
          </cell>
          <cell r="F1526">
            <v>4130</v>
          </cell>
          <cell r="G1526" t="str">
            <v>GAS</v>
          </cell>
          <cell r="H1526" t="str">
            <v>DOMGAS/IPP</v>
          </cell>
          <cell r="I1526" t="str">
            <v>P&amp;T</v>
          </cell>
          <cell r="J1526" t="str">
            <v>GM Nigeria, Operated</v>
          </cell>
          <cell r="K1526" t="str">
            <v>GM Nigeria, Operated</v>
          </cell>
          <cell r="L1526" t="str">
            <v xml:space="preserve">Project Manager, Matrix, Major Pipelines, H Block &amp; Corp Civil </v>
          </cell>
          <cell r="M1526" t="str">
            <v>MOJEED OKUNADE</v>
          </cell>
          <cell r="N1526" t="str">
            <v>MAJOR PROJECTS</v>
          </cell>
          <cell r="O1526" t="str">
            <v>EBEM, MARCEL</v>
          </cell>
          <cell r="P1526" t="str">
            <v>GREGORY.AKHIBI@SHELL.COM</v>
          </cell>
          <cell r="Q1526" t="str">
            <v>OPEX</v>
          </cell>
          <cell r="R1526" t="str">
            <v>OPEX</v>
          </cell>
          <cell r="S1526" t="str">
            <v>NON SAL</v>
          </cell>
          <cell r="T1526" t="str">
            <v>N/A</v>
          </cell>
          <cell r="U1526" t="str">
            <v>N/A</v>
          </cell>
          <cell r="V1526" t="str">
            <v>N/A</v>
          </cell>
          <cell r="W1526" t="str">
            <v>P242 Feasibility Expenses</v>
          </cell>
          <cell r="X1526" t="str">
            <v>S7200 Services</v>
          </cell>
          <cell r="Y1526" t="str">
            <v>A2900 Upstream Capitalized</v>
          </cell>
          <cell r="AB1526">
            <v>0</v>
          </cell>
          <cell r="AC1526">
            <v>0</v>
          </cell>
          <cell r="AD1526">
            <v>0</v>
          </cell>
        </row>
        <row r="1527">
          <cell r="A1527" t="str">
            <v>P.NG.PAE.DG.07.001</v>
          </cell>
          <cell r="B1527" t="str">
            <v>NUGS 6</v>
          </cell>
          <cell r="C1527" t="str">
            <v>DOMGAS Quality</v>
          </cell>
          <cell r="D1527" t="str">
            <v>DOMGAS QUALITY</v>
          </cell>
          <cell r="E1527">
            <v>413001</v>
          </cell>
          <cell r="F1527">
            <v>4130</v>
          </cell>
          <cell r="G1527" t="str">
            <v>GAS</v>
          </cell>
          <cell r="H1527" t="str">
            <v>DOMGAS/IPP</v>
          </cell>
          <cell r="I1527" t="str">
            <v>P&amp;T</v>
          </cell>
          <cell r="J1527" t="str">
            <v>GM Nigeria, Operated</v>
          </cell>
          <cell r="K1527" t="str">
            <v>GM Nigeria, Operated</v>
          </cell>
          <cell r="L1527" t="str">
            <v xml:space="preserve">Project Manager, Matrix, Major Pipelines, H Block &amp; Corp Civil </v>
          </cell>
          <cell r="M1527" t="str">
            <v>MOJEED OKUNADE</v>
          </cell>
          <cell r="N1527" t="str">
            <v>MAJOR PROJECTS</v>
          </cell>
          <cell r="O1527" t="str">
            <v>EBEM, MARCEL</v>
          </cell>
          <cell r="P1527" t="str">
            <v>GREGORY.AKHIBI@SHELL.COM</v>
          </cell>
          <cell r="Q1527" t="str">
            <v>OPEX</v>
          </cell>
          <cell r="R1527" t="str">
            <v>OPEX</v>
          </cell>
          <cell r="S1527" t="str">
            <v>NON SAL</v>
          </cell>
          <cell r="T1527" t="str">
            <v>N/A</v>
          </cell>
          <cell r="U1527" t="str">
            <v>N/A</v>
          </cell>
          <cell r="V1527" t="str">
            <v>N/A</v>
          </cell>
          <cell r="W1527" t="str">
            <v>P242 Feasibility Expenses</v>
          </cell>
          <cell r="X1527" t="str">
            <v>S7200 Services</v>
          </cell>
          <cell r="Y1527" t="str">
            <v>A2180 Feasibility Expenses</v>
          </cell>
          <cell r="AB1527">
            <v>0</v>
          </cell>
          <cell r="AC1527">
            <v>0</v>
          </cell>
          <cell r="AD1527">
            <v>0</v>
          </cell>
        </row>
        <row r="1528">
          <cell r="A1528" t="str">
            <v>P.NG.PAE.DG.16.002</v>
          </cell>
          <cell r="B1528" t="str">
            <v>DOMGAS QUALITY</v>
          </cell>
          <cell r="C1528" t="str">
            <v>DOMGAS Quality</v>
          </cell>
          <cell r="D1528" t="str">
            <v>DOMGAS QUALITY</v>
          </cell>
          <cell r="E1528">
            <v>413001</v>
          </cell>
          <cell r="F1528">
            <v>4130</v>
          </cell>
          <cell r="G1528" t="str">
            <v>GAS</v>
          </cell>
          <cell r="H1528" t="str">
            <v>DOMGAS/IPP</v>
          </cell>
          <cell r="I1528" t="str">
            <v>P&amp;T</v>
          </cell>
          <cell r="J1528" t="str">
            <v>GM Nigeria, Operated</v>
          </cell>
          <cell r="K1528" t="str">
            <v>GM Nigeria, Operated</v>
          </cell>
          <cell r="L1528" t="str">
            <v xml:space="preserve">Project Manager, Matrix, Major Pipelines, H Block &amp; Corp Civil </v>
          </cell>
          <cell r="M1528" t="str">
            <v>MOJEED OKUNADE</v>
          </cell>
          <cell r="N1528" t="str">
            <v>MAJOR PROJECTS</v>
          </cell>
          <cell r="O1528" t="str">
            <v>EBEM, MARCEL</v>
          </cell>
          <cell r="P1528" t="str">
            <v>GREGORY.AKHIBI@SHELL.COM</v>
          </cell>
          <cell r="Q1528" t="str">
            <v>OPEX</v>
          </cell>
          <cell r="R1528" t="str">
            <v>OPEX</v>
          </cell>
          <cell r="S1528" t="str">
            <v>NON SAL</v>
          </cell>
          <cell r="T1528" t="str">
            <v>N/A</v>
          </cell>
          <cell r="U1528" t="str">
            <v>N/A</v>
          </cell>
          <cell r="V1528" t="str">
            <v>N/A</v>
          </cell>
          <cell r="W1528" t="str">
            <v>P242 Feasibility Expenses</v>
          </cell>
          <cell r="X1528" t="str">
            <v>S7200 Services</v>
          </cell>
          <cell r="Y1528" t="str">
            <v>A2180 Feasibility Expenses</v>
          </cell>
          <cell r="AB1528">
            <v>0</v>
          </cell>
          <cell r="AC1528">
            <v>0</v>
          </cell>
          <cell r="AD1528">
            <v>0</v>
          </cell>
        </row>
        <row r="1529">
          <cell r="A1529" t="str">
            <v>P.NG.PAE.DF.03.203</v>
          </cell>
          <cell r="B1529" t="str">
            <v>GBARAN NLNG K2S NORTH BANK SCD</v>
          </cell>
          <cell r="C1529" t="str">
            <v>GU2A &amp; 2B SCD</v>
          </cell>
          <cell r="D1529" t="str">
            <v>GU2A &amp; 2B SCD</v>
          </cell>
          <cell r="E1529">
            <v>415008</v>
          </cell>
          <cell r="F1529">
            <v>4150</v>
          </cell>
          <cell r="G1529" t="str">
            <v>CDPA</v>
          </cell>
          <cell r="H1529" t="str">
            <v>BASE JV</v>
          </cell>
          <cell r="I1529" t="str">
            <v>P&amp;T</v>
          </cell>
          <cell r="J1529" t="str">
            <v>GM Nigeria, Operated</v>
          </cell>
          <cell r="K1529" t="str">
            <v>GM Nigeria, Operated</v>
          </cell>
          <cell r="L1529" t="str">
            <v>Project Manager NLNG Supplies</v>
          </cell>
          <cell r="M1529" t="str">
            <v>MOJEED OKUNADE</v>
          </cell>
          <cell r="N1529" t="str">
            <v>MAJOR PROJECTS</v>
          </cell>
          <cell r="O1529" t="str">
            <v>AKINLAMI, OLUWAKEMI</v>
          </cell>
          <cell r="P1529" t="str">
            <v>KIRI.OBOMANU@SHELL.COM</v>
          </cell>
          <cell r="Q1529" t="str">
            <v>OPEX</v>
          </cell>
          <cell r="R1529" t="str">
            <v>OPEX</v>
          </cell>
          <cell r="S1529" t="str">
            <v>NON SAL</v>
          </cell>
          <cell r="T1529" t="str">
            <v>N/A</v>
          </cell>
          <cell r="U1529" t="str">
            <v>N/A</v>
          </cell>
          <cell r="V1529" t="str">
            <v>C_OPSE_OIL_Z11</v>
          </cell>
          <cell r="W1529" t="str">
            <v>P236.08 Overhead (SCD)</v>
          </cell>
          <cell r="X1529" t="str">
            <v>S7200 Services</v>
          </cell>
          <cell r="Y1529" t="str">
            <v>A2340 Overhead</v>
          </cell>
          <cell r="AB1529">
            <v>0</v>
          </cell>
          <cell r="AC1529">
            <v>0</v>
          </cell>
          <cell r="AD1529">
            <v>0</v>
          </cell>
        </row>
        <row r="1530">
          <cell r="A1530" t="str">
            <v>C.NG.PAE.DF.18.005</v>
          </cell>
          <cell r="B1530" t="str">
            <v>CENTRAL TURBINE  INSPECTIONS AND OVERHAUL</v>
          </cell>
          <cell r="C1530" t="str">
            <v>C.NG.PAE.DF.18.005</v>
          </cell>
          <cell r="D1530" t="str">
            <v>CENTRAL TURBINE  INSPECTIONS AND OVERHAUL</v>
          </cell>
          <cell r="E1530">
            <v>13306</v>
          </cell>
          <cell r="F1530">
            <v>133</v>
          </cell>
          <cell r="G1530" t="str">
            <v>GAS</v>
          </cell>
          <cell r="H1530" t="str">
            <v>BASE JV</v>
          </cell>
          <cell r="I1530" t="str">
            <v>PRODUCTION</v>
          </cell>
          <cell r="J1530" t="str">
            <v>PRODUCTION</v>
          </cell>
          <cell r="K1530" t="str">
            <v>Asset Manager, Central Hub</v>
          </cell>
          <cell r="L1530" t="str">
            <v>Asset Management Integration Lead</v>
          </cell>
          <cell r="M1530" t="str">
            <v>IRETI OMOTOSO</v>
          </cell>
          <cell r="N1530" t="str">
            <v>PRODUCTION</v>
          </cell>
          <cell r="O1530" t="str">
            <v>OLALEYE, OLAYEMI</v>
          </cell>
          <cell r="P1530" t="str">
            <v>OJIYOVWI.ONEPHROJIRE@SHELL.COM</v>
          </cell>
          <cell r="Q1530" t="str">
            <v>CAPEX</v>
          </cell>
          <cell r="R1530" t="str">
            <v>CAPEX</v>
          </cell>
          <cell r="V1530" t="str">
            <v>C_OGIS_SE1_A17</v>
          </cell>
          <cell r="AB1530">
            <v>47580000</v>
          </cell>
          <cell r="AC1530">
            <v>234000</v>
          </cell>
          <cell r="AD1530">
            <v>390000</v>
          </cell>
        </row>
        <row r="1531">
          <cell r="A1531" t="str">
            <v>C.NG.PAO.NO.18.001</v>
          </cell>
          <cell r="B1531" t="str">
            <v>Flash Gas Overhauls</v>
          </cell>
          <cell r="C1531" t="str">
            <v>C.NG.PAO.NO.18.001</v>
          </cell>
          <cell r="D1531" t="str">
            <v>Flash Gas Overhauls</v>
          </cell>
          <cell r="E1531">
            <v>13203</v>
          </cell>
          <cell r="F1531">
            <v>132</v>
          </cell>
          <cell r="G1531" t="str">
            <v>OF-EM</v>
          </cell>
          <cell r="H1531" t="str">
            <v>BASE JV</v>
          </cell>
          <cell r="I1531" t="str">
            <v>PRODUCTION</v>
          </cell>
          <cell r="J1531" t="str">
            <v>PRODUCTION</v>
          </cell>
          <cell r="K1531" t="str">
            <v>Asset Manager, EA Hub</v>
          </cell>
          <cell r="L1531" t="str">
            <v>Asset Management Integration Lead</v>
          </cell>
          <cell r="M1531" t="str">
            <v>IRETI OMOTOSO</v>
          </cell>
          <cell r="N1531" t="str">
            <v>PRODUCTION</v>
          </cell>
          <cell r="O1531" t="str">
            <v>OLUMIDE, VICTORIA</v>
          </cell>
          <cell r="P1531" t="str">
            <v>ADEOLA.OMOLE@SHELL.COM</v>
          </cell>
          <cell r="Q1531" t="str">
            <v>CAPEX</v>
          </cell>
          <cell r="R1531" t="str">
            <v>CAPEX</v>
          </cell>
          <cell r="S1531">
            <v>0</v>
          </cell>
          <cell r="T1531">
            <v>0</v>
          </cell>
          <cell r="U1531">
            <v>0</v>
          </cell>
          <cell r="V1531" t="str">
            <v>C_OGIS_OZZ_U08</v>
          </cell>
          <cell r="W1531">
            <v>0</v>
          </cell>
          <cell r="X1531">
            <v>0</v>
          </cell>
          <cell r="Y1531">
            <v>0</v>
          </cell>
          <cell r="AB1531">
            <v>417240000</v>
          </cell>
          <cell r="AC1531">
            <v>2052000</v>
          </cell>
          <cell r="AD1531">
            <v>3420000</v>
          </cell>
        </row>
        <row r="1532">
          <cell r="A1532" t="str">
            <v>C.NG.PAO.NO.18.002</v>
          </cell>
          <cell r="B1532" t="str">
            <v>Sewage System Upgrade Phase 2</v>
          </cell>
          <cell r="C1532" t="str">
            <v>C.NG.PAO.NO.18.002</v>
          </cell>
          <cell r="D1532" t="str">
            <v>Sewage System Upgrade Phase 2</v>
          </cell>
          <cell r="E1532">
            <v>13203</v>
          </cell>
          <cell r="F1532">
            <v>132</v>
          </cell>
          <cell r="G1532" t="str">
            <v>OF-EM</v>
          </cell>
          <cell r="H1532" t="str">
            <v>BASE JV</v>
          </cell>
          <cell r="I1532" t="str">
            <v>PRODUCTION</v>
          </cell>
          <cell r="J1532" t="str">
            <v>PRODUCTION</v>
          </cell>
          <cell r="K1532" t="str">
            <v>Asset Manager, EA Hub</v>
          </cell>
          <cell r="L1532" t="str">
            <v>Asset Management Integration Lead</v>
          </cell>
          <cell r="M1532" t="str">
            <v>IRETI OMOTOSO</v>
          </cell>
          <cell r="N1532" t="str">
            <v>PRODUCTION</v>
          </cell>
          <cell r="O1532" t="str">
            <v>OLUMIDE, VICTORIA</v>
          </cell>
          <cell r="P1532" t="str">
            <v>ADEOLA.OMOLE@SHELL.COM</v>
          </cell>
          <cell r="Q1532" t="str">
            <v>CAPEX</v>
          </cell>
          <cell r="R1532" t="str">
            <v>CAPEX</v>
          </cell>
          <cell r="S1532">
            <v>0</v>
          </cell>
          <cell r="T1532">
            <v>0</v>
          </cell>
          <cell r="U1532">
            <v>0</v>
          </cell>
          <cell r="V1532" t="str">
            <v>C_OGIS_OZZ_U10</v>
          </cell>
          <cell r="W1532">
            <v>0</v>
          </cell>
          <cell r="X1532">
            <v>0</v>
          </cell>
          <cell r="Y1532">
            <v>0</v>
          </cell>
          <cell r="AB1532">
            <v>32330000</v>
          </cell>
          <cell r="AC1532">
            <v>424000</v>
          </cell>
          <cell r="AD1532">
            <v>530000</v>
          </cell>
        </row>
        <row r="1533">
          <cell r="A1533">
            <v>101644</v>
          </cell>
          <cell r="B1533" t="str">
            <v>SALS &amp; WAGES AFAM</v>
          </cell>
          <cell r="C1533" t="str">
            <v>O.NG.BPE.FAC.71300</v>
          </cell>
          <cell r="D1533" t="str">
            <v>AFAM POWER PLANT OPERATIONS (PRODUCTION MAINTENANCE – GAS (ONSHORE))</v>
          </cell>
          <cell r="E1533">
            <v>413003</v>
          </cell>
          <cell r="F1533">
            <v>4130</v>
          </cell>
          <cell r="G1533" t="str">
            <v>GAS</v>
          </cell>
          <cell r="H1533" t="str">
            <v>DOMGAS/IPP</v>
          </cell>
          <cell r="I1533" t="str">
            <v>PRODUCTION</v>
          </cell>
          <cell r="J1533" t="str">
            <v>PRODUCTION</v>
          </cell>
          <cell r="K1533" t="str">
            <v>Asset Manager, Land East Hub (AFAM)</v>
          </cell>
          <cell r="L1533" t="str">
            <v>Operations Manager Afam Power Plant</v>
          </cell>
          <cell r="M1533" t="str">
            <v>IRETI OMOTOSO</v>
          </cell>
          <cell r="N1533" t="str">
            <v>PRODUCTION</v>
          </cell>
          <cell r="O1533" t="str">
            <v>AZUBUIKE, JOHN</v>
          </cell>
          <cell r="P1533" t="str">
            <v>ALPHONS.ALAGALA@SHELL.COM</v>
          </cell>
          <cell r="Q1533" t="str">
            <v>OPEX</v>
          </cell>
          <cell r="R1533" t="str">
            <v>OPEX</v>
          </cell>
          <cell r="S1533" t="str">
            <v>NON SAL</v>
          </cell>
          <cell r="T1533" t="str">
            <v>N/A</v>
          </cell>
          <cell r="U1533" t="str">
            <v>N/A</v>
          </cell>
          <cell r="V1533" t="str">
            <v>N/A</v>
          </cell>
          <cell r="W1533" t="str">
            <v>P234 Power Operations</v>
          </cell>
          <cell r="X1533" t="str">
            <v>S7200 Services</v>
          </cell>
          <cell r="Y1533" t="str">
            <v>A2110 Production Operations</v>
          </cell>
          <cell r="AB1533">
            <v>0</v>
          </cell>
          <cell r="AC1533">
            <v>0</v>
          </cell>
          <cell r="AD1533">
            <v>0</v>
          </cell>
        </row>
        <row r="1534">
          <cell r="A1534" t="str">
            <v>O.NG.BPE.AFR.FAC.71300</v>
          </cell>
          <cell r="B1534" t="str">
            <v>AFAM POWER PLANT OPERATIONS</v>
          </cell>
          <cell r="C1534" t="str">
            <v>O.NG.BPE.FAC.71300</v>
          </cell>
          <cell r="D1534" t="str">
            <v>AFAM POWER PLANT OPERATIONS (PRODUCTION MAINTENANCE – GAS (ONSHORE))</v>
          </cell>
          <cell r="E1534">
            <v>413003</v>
          </cell>
          <cell r="F1534">
            <v>4130</v>
          </cell>
          <cell r="G1534" t="str">
            <v>GAS</v>
          </cell>
          <cell r="H1534" t="str">
            <v>DOMGAS/IPP</v>
          </cell>
          <cell r="I1534" t="str">
            <v>PRODUCTION</v>
          </cell>
          <cell r="J1534" t="str">
            <v>PRODUCTION</v>
          </cell>
          <cell r="K1534" t="str">
            <v>Asset Manager, Land East Hub (AFAM)</v>
          </cell>
          <cell r="L1534" t="str">
            <v>Operations Manager Afam Power Plant</v>
          </cell>
          <cell r="M1534" t="str">
            <v>IRETI OMOTOSO</v>
          </cell>
          <cell r="N1534" t="str">
            <v>PRODUCTION</v>
          </cell>
          <cell r="O1534" t="str">
            <v>AZUBUIKE, JOHN</v>
          </cell>
          <cell r="P1534" t="str">
            <v>ALPHONS.ALAGALA@SHELL.COM</v>
          </cell>
          <cell r="Q1534" t="str">
            <v>OPEX</v>
          </cell>
          <cell r="R1534" t="str">
            <v>OPEX</v>
          </cell>
          <cell r="S1534" t="str">
            <v>NON SAL</v>
          </cell>
          <cell r="T1534" t="str">
            <v>N/A</v>
          </cell>
          <cell r="U1534" t="str">
            <v>N/A</v>
          </cell>
          <cell r="V1534" t="str">
            <v>N_AFAM_EL1_G01</v>
          </cell>
          <cell r="W1534" t="str">
            <v>P234 Power Operations</v>
          </cell>
          <cell r="X1534" t="str">
            <v>S7200 Services</v>
          </cell>
          <cell r="Y1534" t="str">
            <v>A2110 Production Operations</v>
          </cell>
          <cell r="AB1534">
            <v>1705055935.5</v>
          </cell>
          <cell r="AC1534">
            <v>11672013.225</v>
          </cell>
          <cell r="AD1534">
            <v>17262360.554508194</v>
          </cell>
        </row>
        <row r="1535">
          <cell r="A1535" t="str">
            <v>O.NG.PAO.FAU.PIP.724FC</v>
          </cell>
          <cell r="B1535" t="str">
            <v>EA PIPELINES &amp; FLOWLINES CORR. MTC</v>
          </cell>
          <cell r="C1535" t="str">
            <v>O.NG.PAO.FAU.PIP.724FP</v>
          </cell>
          <cell r="D1535" t="str">
            <v>EA PIPELINES &amp; FLOWLINES PREV. MTC (MAINTENANCE OF PIPELINES, FLOWLINES AND RISERS - CRUDE)</v>
          </cell>
          <cell r="E1535">
            <v>412002</v>
          </cell>
          <cell r="F1535">
            <v>4120</v>
          </cell>
          <cell r="G1535" t="str">
            <v>OF-MTCE</v>
          </cell>
          <cell r="H1535" t="str">
            <v>BASE JV</v>
          </cell>
          <cell r="I1535" t="str">
            <v>PRODUCTION</v>
          </cell>
          <cell r="J1535" t="str">
            <v>PRODUCTION</v>
          </cell>
          <cell r="K1535" t="str">
            <v>Asset Manager, EA Hub</v>
          </cell>
          <cell r="L1535" t="str">
            <v>Asset Management Integration Lead</v>
          </cell>
          <cell r="M1535" t="str">
            <v>IRETI OMOTOSO</v>
          </cell>
          <cell r="N1535" t="str">
            <v>PRODUCTION</v>
          </cell>
          <cell r="O1535" t="str">
            <v>OLUMIDE, VICTORIA</v>
          </cell>
          <cell r="P1535" t="str">
            <v>OGBONNA.NWACHI@SHELL.COM</v>
          </cell>
          <cell r="Q1535" t="str">
            <v>OPEX</v>
          </cell>
          <cell r="R1535" t="str">
            <v>OPEX</v>
          </cell>
          <cell r="S1535" t="str">
            <v>NON SAL</v>
          </cell>
          <cell r="T1535" t="str">
            <v>N/A</v>
          </cell>
          <cell r="U1535" t="str">
            <v>N/A</v>
          </cell>
          <cell r="V1535" t="str">
            <v>N/A</v>
          </cell>
          <cell r="W1535" t="str">
            <v>P233 Facilities Maintenance</v>
          </cell>
          <cell r="X1535" t="str">
            <v>S7200 Services</v>
          </cell>
          <cell r="Y1535" t="str">
            <v>A2140 Facilities Maintenance</v>
          </cell>
          <cell r="AB1535">
            <v>160433339.38650313</v>
          </cell>
          <cell r="AC1535">
            <v>789016.42321231007</v>
          </cell>
          <cell r="AD1535">
            <v>1315027.372020517</v>
          </cell>
        </row>
        <row r="1536">
          <cell r="A1536" t="str">
            <v>O.NG.PAO.FAU.PIP.724FP</v>
          </cell>
          <cell r="B1536" t="str">
            <v>EA PIPELINES &amp; FLOWLINES PREV. MTC</v>
          </cell>
          <cell r="C1536" t="str">
            <v>O.NG.PAO.FAU.PIP.724FP</v>
          </cell>
          <cell r="D1536" t="str">
            <v>EA PIPELINES &amp; FLOWLINES PREV. MTC (MAINTENANCE OF PIPELINES, FLOWLINES AND RISERS - CRUDE)</v>
          </cell>
          <cell r="E1536">
            <v>412002</v>
          </cell>
          <cell r="F1536">
            <v>4120</v>
          </cell>
          <cell r="G1536" t="str">
            <v>OF-MTCE</v>
          </cell>
          <cell r="H1536" t="str">
            <v>BASE JV</v>
          </cell>
          <cell r="I1536" t="str">
            <v>PRODUCTION</v>
          </cell>
          <cell r="J1536" t="str">
            <v>PRODUCTION</v>
          </cell>
          <cell r="K1536" t="str">
            <v>Asset Manager, EA Hub</v>
          </cell>
          <cell r="L1536" t="str">
            <v>Asset Management Integration Lead</v>
          </cell>
          <cell r="M1536" t="str">
            <v>IRETI OMOTOSO</v>
          </cell>
          <cell r="N1536" t="str">
            <v>PRODUCTION</v>
          </cell>
          <cell r="O1536" t="str">
            <v>OLUMIDE, VICTORIA</v>
          </cell>
          <cell r="P1536" t="str">
            <v>OGBONNA.NWACHI@SHELL.COM</v>
          </cell>
          <cell r="Q1536" t="str">
            <v>OPEX</v>
          </cell>
          <cell r="R1536" t="str">
            <v>OPEX</v>
          </cell>
          <cell r="S1536" t="str">
            <v>NON SAL</v>
          </cell>
          <cell r="T1536" t="str">
            <v>N/A</v>
          </cell>
          <cell r="U1536" t="str">
            <v>N/A</v>
          </cell>
          <cell r="V1536" t="str">
            <v>N_EAZZ_OFS_N01</v>
          </cell>
          <cell r="W1536" t="str">
            <v>P233 Facilities Maintenance</v>
          </cell>
          <cell r="X1536" t="str">
            <v>S7200 Services</v>
          </cell>
          <cell r="Y1536" t="str">
            <v>A2140 Facilities Maintenance</v>
          </cell>
          <cell r="AB1536">
            <v>150408586.208</v>
          </cell>
          <cell r="AC1536">
            <v>739714.35839999991</v>
          </cell>
          <cell r="AD1536">
            <v>1232857.264</v>
          </cell>
        </row>
        <row r="1537">
          <cell r="A1537" t="str">
            <v>O.NG.PAO.SYM.FAC.71300</v>
          </cell>
          <cell r="B1537" t="str">
            <v xml:space="preserve">EA SYMP Facilities Operations           </v>
          </cell>
          <cell r="C1537" t="str">
            <v>O.NG.PAO.SYM.FAC.724FC</v>
          </cell>
          <cell r="D1537" t="str">
            <v>EA SYMP FACILITIES CORR. MTC (PLATFORM/ FLOW STATION OPERATIONS &amp; MAINTENANCE)</v>
          </cell>
          <cell r="E1537">
            <v>412001</v>
          </cell>
          <cell r="F1537">
            <v>4120</v>
          </cell>
          <cell r="G1537" t="str">
            <v>OF-MTCE</v>
          </cell>
          <cell r="H1537" t="str">
            <v>BASE JV</v>
          </cell>
          <cell r="I1537" t="str">
            <v>PRODUCTION</v>
          </cell>
          <cell r="J1537" t="str">
            <v>PRODUCTION</v>
          </cell>
          <cell r="K1537" t="str">
            <v>Asset Manager, EA Hub</v>
          </cell>
          <cell r="L1537" t="str">
            <v>Asset Management Integration Lead</v>
          </cell>
          <cell r="M1537" t="str">
            <v>IRETI OMOTOSO</v>
          </cell>
          <cell r="N1537" t="str">
            <v>PRODUCTION</v>
          </cell>
          <cell r="O1537" t="str">
            <v>OLUMIDE, VICTORIA</v>
          </cell>
          <cell r="P1537" t="str">
            <v>OGBONNA.NWACHI@SHELL.COM</v>
          </cell>
          <cell r="Q1537" t="str">
            <v>OPEX</v>
          </cell>
          <cell r="R1537" t="str">
            <v>OPEX</v>
          </cell>
          <cell r="S1537" t="str">
            <v>NON SAL</v>
          </cell>
          <cell r="T1537" t="str">
            <v>N/A</v>
          </cell>
          <cell r="U1537" t="str">
            <v>N/A</v>
          </cell>
          <cell r="V1537" t="str">
            <v>C_OPSE_OIL_Z11</v>
          </cell>
          <cell r="W1537" t="str">
            <v>P233 Facilities Maintenance</v>
          </cell>
          <cell r="X1537" t="str">
            <v>S7200 Services</v>
          </cell>
          <cell r="Y1537" t="str">
            <v>A2140 Facilities Maintenance</v>
          </cell>
          <cell r="AB1537">
            <v>0</v>
          </cell>
          <cell r="AC1537">
            <v>0</v>
          </cell>
          <cell r="AD1537">
            <v>0</v>
          </cell>
        </row>
        <row r="1538">
          <cell r="A1538" t="str">
            <v>O.NG.PAO.SYM.FAC.724FC</v>
          </cell>
          <cell r="B1538" t="str">
            <v>EA SYMP FACILITIES CORR. MTC</v>
          </cell>
          <cell r="C1538" t="str">
            <v>O.NG.PAO.SYM.FAC.724FC</v>
          </cell>
          <cell r="D1538" t="str">
            <v>EA SYMP FACILITIES CORR. MTC (PLATFORM/ FLOW STATION OPERATIONS &amp; MAINTENANCE)</v>
          </cell>
          <cell r="E1538">
            <v>412001</v>
          </cell>
          <cell r="F1538">
            <v>4120</v>
          </cell>
          <cell r="G1538" t="str">
            <v>OF-MTCE</v>
          </cell>
          <cell r="H1538" t="str">
            <v>BASE JV</v>
          </cell>
          <cell r="I1538" t="str">
            <v>PRODUCTION</v>
          </cell>
          <cell r="J1538" t="str">
            <v>PRODUCTION</v>
          </cell>
          <cell r="K1538" t="str">
            <v>Asset Manager, EA Hub</v>
          </cell>
          <cell r="L1538" t="str">
            <v>Asset Management Integration Lead</v>
          </cell>
          <cell r="M1538" t="str">
            <v>IRETI OMOTOSO</v>
          </cell>
          <cell r="N1538" t="str">
            <v>PRODUCTION</v>
          </cell>
          <cell r="O1538" t="str">
            <v>OLUMIDE, VICTORIA</v>
          </cell>
          <cell r="P1538" t="str">
            <v>OGBONNA.NWACHI@SHELL.COM</v>
          </cell>
          <cell r="Q1538" t="str">
            <v>OPEX</v>
          </cell>
          <cell r="R1538" t="str">
            <v>OPEX</v>
          </cell>
          <cell r="S1538" t="str">
            <v>NON SAL</v>
          </cell>
          <cell r="T1538" t="str">
            <v>N/A</v>
          </cell>
          <cell r="U1538" t="str">
            <v>N/A</v>
          </cell>
          <cell r="V1538" t="str">
            <v>C_OPSE_OIL_Z11</v>
          </cell>
          <cell r="W1538" t="str">
            <v>P233 Facilities Maintenance</v>
          </cell>
          <cell r="X1538" t="str">
            <v>S7200 Services</v>
          </cell>
          <cell r="Y1538" t="str">
            <v>A2140 Facilities Maintenance</v>
          </cell>
          <cell r="AB1538">
            <v>0</v>
          </cell>
          <cell r="AC1538">
            <v>35229062.262311801</v>
          </cell>
          <cell r="AD1538">
            <v>35229062.262311801</v>
          </cell>
        </row>
        <row r="1539">
          <cell r="A1539" t="str">
            <v>O.NG.PAW.KOC.FAC.724FP</v>
          </cell>
          <cell r="B1539" t="str">
            <v xml:space="preserve">PAW KOKORI C/S FACIL PREV. MTC          </v>
          </cell>
          <cell r="C1539" t="str">
            <v>O.NG.PAW.KOC.FAC.724FP</v>
          </cell>
          <cell r="D1539" t="str">
            <v xml:space="preserve">PAW KOKORI C/S FACIL PREV. MTC          </v>
          </cell>
          <cell r="E1539">
            <v>413001</v>
          </cell>
          <cell r="F1539">
            <v>4130</v>
          </cell>
          <cell r="G1539" t="str">
            <v>OF-MTCE</v>
          </cell>
          <cell r="H1539" t="str">
            <v>BASE JV</v>
          </cell>
          <cell r="I1539" t="str">
            <v>PRODUCTION</v>
          </cell>
          <cell r="J1539" t="str">
            <v>PRODUCTION</v>
          </cell>
          <cell r="K1539" t="str">
            <v>Asset Manager, Swamp West Hub</v>
          </cell>
          <cell r="L1539" t="str">
            <v>Asset Management Integration Lead</v>
          </cell>
          <cell r="M1539" t="str">
            <v>IRETI OMOTOSO</v>
          </cell>
          <cell r="N1539" t="str">
            <v>PRODUCTION</v>
          </cell>
          <cell r="O1539" t="str">
            <v>OLALEYE, OLAYEMI</v>
          </cell>
          <cell r="P1539" t="str">
            <v>NPDC</v>
          </cell>
          <cell r="Q1539" t="str">
            <v>OPEX</v>
          </cell>
          <cell r="R1539" t="str">
            <v>OPEX</v>
          </cell>
          <cell r="S1539" t="str">
            <v>NON SAL</v>
          </cell>
          <cell r="T1539" t="str">
            <v>N/A</v>
          </cell>
          <cell r="U1539" t="str">
            <v>N/A</v>
          </cell>
          <cell r="V1539" t="str">
            <v>N/A</v>
          </cell>
          <cell r="W1539" t="str">
            <v>P233 Facilities Maintenance - Gas</v>
          </cell>
          <cell r="X1539" t="str">
            <v>S7200 Services</v>
          </cell>
          <cell r="Y1539" t="str">
            <v>A2140 Facilities Maintenance</v>
          </cell>
          <cell r="AB1539">
            <v>0</v>
          </cell>
          <cell r="AC1539">
            <v>0</v>
          </cell>
          <cell r="AD1539">
            <v>0</v>
          </cell>
        </row>
        <row r="1540">
          <cell r="A1540" t="str">
            <v>O.NG.PAW.KOF.FAC.724FC</v>
          </cell>
          <cell r="B1540" t="str">
            <v xml:space="preserve">PAW Kokori F/S Facil Corr. Mtc          </v>
          </cell>
          <cell r="C1540" t="str">
            <v>O.NG.PAW.KOC.FAC.724FP</v>
          </cell>
          <cell r="D1540" t="str">
            <v xml:space="preserve">PAW KOKORI C/S FACIL PREV. MTC          </v>
          </cell>
          <cell r="E1540">
            <v>413001</v>
          </cell>
          <cell r="F1540">
            <v>4130</v>
          </cell>
          <cell r="G1540" t="str">
            <v>OF-MTCE</v>
          </cell>
          <cell r="H1540" t="str">
            <v>BASE JV</v>
          </cell>
          <cell r="I1540" t="str">
            <v>PRODUCTION</v>
          </cell>
          <cell r="J1540" t="str">
            <v>PRODUCTION</v>
          </cell>
          <cell r="K1540" t="str">
            <v>Asset Manager, Swamp West Hub</v>
          </cell>
          <cell r="L1540" t="str">
            <v>Asset Management Integration Lead</v>
          </cell>
          <cell r="M1540" t="str">
            <v>IRETI OMOTOSO</v>
          </cell>
          <cell r="N1540" t="str">
            <v>PRODUCTION</v>
          </cell>
          <cell r="O1540" t="str">
            <v>OLALEYE, OLAYEMI</v>
          </cell>
          <cell r="P1540" t="str">
            <v>NPDC</v>
          </cell>
          <cell r="Q1540" t="str">
            <v>OPEX</v>
          </cell>
          <cell r="R1540" t="str">
            <v>OPEX</v>
          </cell>
          <cell r="S1540" t="str">
            <v>NON SAL</v>
          </cell>
          <cell r="T1540" t="str">
            <v>N/A</v>
          </cell>
          <cell r="U1540" t="str">
            <v>N/A</v>
          </cell>
          <cell r="V1540" t="str">
            <v>N/A</v>
          </cell>
          <cell r="W1540" t="str">
            <v>P233 Facilities Maintenance - Gas</v>
          </cell>
          <cell r="X1540" t="str">
            <v>S7200 Services</v>
          </cell>
          <cell r="Y1540" t="str">
            <v>A2140 Facilities Maintenance</v>
          </cell>
          <cell r="AB1540">
            <v>0</v>
          </cell>
          <cell r="AC1540">
            <v>0</v>
          </cell>
          <cell r="AD1540">
            <v>0</v>
          </cell>
        </row>
        <row r="1541">
          <cell r="A1541" t="str">
            <v>O.NG.PBE.E1F.FAC.71300</v>
          </cell>
          <cell r="B1541" t="str">
            <v>PBE EKULAMA 1 F/S FACIL OPERATIONS</v>
          </cell>
          <cell r="C1541" t="str">
            <v>O.NG.PBE.FAC.71300W</v>
          </cell>
          <cell r="D1541" t="str">
            <v>WESTERN SWAMP (PEB) OIL FACILITIES OPERATIONS (PRODUCTION MAINTENANCE – OIL (ONSHORE))</v>
          </cell>
          <cell r="E1541">
            <v>413001</v>
          </cell>
          <cell r="F1541">
            <v>4130</v>
          </cell>
          <cell r="G1541" t="str">
            <v>OF-MTCE</v>
          </cell>
          <cell r="H1541" t="str">
            <v>BASE JV</v>
          </cell>
          <cell r="I1541" t="str">
            <v>PRODUCTION</v>
          </cell>
          <cell r="J1541" t="str">
            <v>PRODUCTION</v>
          </cell>
          <cell r="K1541" t="str">
            <v>Asset Manager, Swamp East Hub</v>
          </cell>
          <cell r="L1541" t="str">
            <v>Asset Management Integration Lead</v>
          </cell>
          <cell r="M1541" t="str">
            <v>IRETI OMOTOSO</v>
          </cell>
          <cell r="N1541" t="str">
            <v>PRODUCTION</v>
          </cell>
          <cell r="O1541" t="str">
            <v>AZUBUIKE, JOHN</v>
          </cell>
          <cell r="P1541" t="str">
            <v>SADIK.ZEKERI@SHELL.COM</v>
          </cell>
          <cell r="Q1541" t="str">
            <v>OPEX</v>
          </cell>
          <cell r="R1541" t="str">
            <v>OPEX</v>
          </cell>
          <cell r="S1541" t="str">
            <v>NON SAL</v>
          </cell>
          <cell r="T1541" t="str">
            <v>N/A</v>
          </cell>
          <cell r="U1541" t="str">
            <v>N/A</v>
          </cell>
          <cell r="V1541" t="str">
            <v>N/A</v>
          </cell>
          <cell r="W1541" t="str">
            <v>P231 Production Operations</v>
          </cell>
          <cell r="X1541" t="str">
            <v>S7200 Services</v>
          </cell>
          <cell r="Y1541" t="str">
            <v>A2110 Production Operations</v>
          </cell>
          <cell r="AB1541">
            <v>0</v>
          </cell>
          <cell r="AC1541">
            <v>0</v>
          </cell>
          <cell r="AD1541">
            <v>0</v>
          </cell>
        </row>
        <row r="1542">
          <cell r="A1542" t="str">
            <v>O.NG.PBE.E2F.FAC.71300</v>
          </cell>
          <cell r="B1542" t="str">
            <v>PBE EKULAMA 2 F/S FACIL OPERATIONS</v>
          </cell>
          <cell r="C1542" t="str">
            <v>O.NG.PBE.FAC.71300W</v>
          </cell>
          <cell r="D1542" t="str">
            <v>WESTERN SWAMP (PEB) OIL FACILITIES OPERATIONS (PRODUCTION MAINTENANCE – OIL (ONSHORE))</v>
          </cell>
          <cell r="E1542">
            <v>413001</v>
          </cell>
          <cell r="F1542">
            <v>4130</v>
          </cell>
          <cell r="G1542" t="str">
            <v>OF-MTCE</v>
          </cell>
          <cell r="H1542" t="str">
            <v>BASE JV</v>
          </cell>
          <cell r="I1542" t="str">
            <v>PRODUCTION</v>
          </cell>
          <cell r="J1542" t="str">
            <v>PRODUCTION</v>
          </cell>
          <cell r="K1542" t="str">
            <v>Asset Manager, Swamp East Hub</v>
          </cell>
          <cell r="L1542" t="str">
            <v>Asset Management Integration Lead</v>
          </cell>
          <cell r="M1542" t="str">
            <v>IRETI OMOTOSO</v>
          </cell>
          <cell r="N1542" t="str">
            <v>PRODUCTION</v>
          </cell>
          <cell r="O1542" t="str">
            <v>AZUBUIKE, JOHN</v>
          </cell>
          <cell r="P1542" t="str">
            <v>SADIK.ZEKERI@SHELL.COM</v>
          </cell>
          <cell r="Q1542" t="str">
            <v>OPEX</v>
          </cell>
          <cell r="R1542" t="str">
            <v>OPEX</v>
          </cell>
          <cell r="S1542" t="str">
            <v>NON SAL</v>
          </cell>
          <cell r="T1542" t="str">
            <v>N/A</v>
          </cell>
          <cell r="U1542" t="str">
            <v>N/A</v>
          </cell>
          <cell r="V1542" t="str">
            <v>N/A</v>
          </cell>
          <cell r="W1542" t="str">
            <v>P231 Production Operations</v>
          </cell>
          <cell r="X1542" t="str">
            <v>S7200 Services</v>
          </cell>
          <cell r="Y1542" t="str">
            <v>A2110 Production Operations</v>
          </cell>
          <cell r="AB1542">
            <v>0</v>
          </cell>
          <cell r="AC1542">
            <v>0</v>
          </cell>
          <cell r="AD1542">
            <v>0</v>
          </cell>
        </row>
        <row r="1543">
          <cell r="A1543" t="str">
            <v>O.NG.PBE.N1F.FAC.71300</v>
          </cell>
          <cell r="B1543" t="str">
            <v>PBE NEMBE 1 F/S FACIL OPERATIONS</v>
          </cell>
          <cell r="C1543" t="str">
            <v>O.NG.PBE.FAC.71300W</v>
          </cell>
          <cell r="D1543" t="str">
            <v>WESTERN SWAMP (PEB) OIL FACILITIES OPERATIONS (PRODUCTION MAINTENANCE – OIL (ONSHORE))</v>
          </cell>
          <cell r="E1543">
            <v>413001</v>
          </cell>
          <cell r="F1543">
            <v>4130</v>
          </cell>
          <cell r="G1543" t="str">
            <v>OF-MTCE</v>
          </cell>
          <cell r="H1543" t="str">
            <v>BASE JV</v>
          </cell>
          <cell r="I1543" t="str">
            <v>PRODUCTION</v>
          </cell>
          <cell r="J1543" t="str">
            <v>PRODUCTION</v>
          </cell>
          <cell r="K1543" t="str">
            <v>Asset Manager, Swamp East Hub</v>
          </cell>
          <cell r="L1543" t="str">
            <v>Asset Management Integration Lead</v>
          </cell>
          <cell r="M1543" t="str">
            <v>IRETI OMOTOSO</v>
          </cell>
          <cell r="N1543" t="str">
            <v>PRODUCTION</v>
          </cell>
          <cell r="O1543" t="str">
            <v>AZUBUIKE, JOHN</v>
          </cell>
          <cell r="P1543" t="str">
            <v>SADIK.ZEKERI@SHELL.COM</v>
          </cell>
          <cell r="Q1543" t="str">
            <v>OPEX</v>
          </cell>
          <cell r="R1543" t="str">
            <v>OPEX</v>
          </cell>
          <cell r="S1543" t="str">
            <v>NON SAL</v>
          </cell>
          <cell r="T1543" t="str">
            <v>N/A</v>
          </cell>
          <cell r="U1543" t="str">
            <v>N/A</v>
          </cell>
          <cell r="V1543" t="str">
            <v>N/A</v>
          </cell>
          <cell r="W1543" t="str">
            <v>P231 Production Operations</v>
          </cell>
          <cell r="X1543" t="str">
            <v>S7200 Services</v>
          </cell>
          <cell r="Y1543" t="str">
            <v>A2110 Production Operations</v>
          </cell>
          <cell r="AB1543">
            <v>0</v>
          </cell>
          <cell r="AC1543">
            <v>0</v>
          </cell>
          <cell r="AD1543">
            <v>0</v>
          </cell>
        </row>
        <row r="1544">
          <cell r="A1544" t="str">
            <v>O.NG.PBE.N2F.FAC.71300</v>
          </cell>
          <cell r="B1544" t="str">
            <v>PBE NEMBE 2 F/S FACIL OPERATIONS</v>
          </cell>
          <cell r="C1544" t="str">
            <v>O.NG.PBE.FAC.71300W</v>
          </cell>
          <cell r="D1544" t="str">
            <v>WESTERN SWAMP (PEB) OIL FACILITIES OPERATIONS (PRODUCTION MAINTENANCE – OIL (ONSHORE))</v>
          </cell>
          <cell r="E1544">
            <v>413001</v>
          </cell>
          <cell r="F1544">
            <v>4130</v>
          </cell>
          <cell r="G1544" t="str">
            <v>OF-MTCE</v>
          </cell>
          <cell r="H1544" t="str">
            <v>BASE JV</v>
          </cell>
          <cell r="I1544" t="str">
            <v>PRODUCTION</v>
          </cell>
          <cell r="J1544" t="str">
            <v>PRODUCTION</v>
          </cell>
          <cell r="K1544" t="str">
            <v>Asset Manager, Swamp East Hub</v>
          </cell>
          <cell r="L1544" t="str">
            <v>Asset Management Integration Lead</v>
          </cell>
          <cell r="M1544" t="str">
            <v>IRETI OMOTOSO</v>
          </cell>
          <cell r="N1544" t="str">
            <v>PRODUCTION</v>
          </cell>
          <cell r="O1544" t="str">
            <v>AZUBUIKE, JOHN</v>
          </cell>
          <cell r="P1544" t="str">
            <v>SADIK.ZEKERI@SHELL.COM</v>
          </cell>
          <cell r="Q1544" t="str">
            <v>OPEX</v>
          </cell>
          <cell r="R1544" t="str">
            <v>OPEX</v>
          </cell>
          <cell r="S1544" t="str">
            <v>NON SAL</v>
          </cell>
          <cell r="T1544" t="str">
            <v>N/A</v>
          </cell>
          <cell r="U1544" t="str">
            <v>N/A</v>
          </cell>
          <cell r="V1544" t="str">
            <v>N/A</v>
          </cell>
          <cell r="W1544" t="str">
            <v>P231 Production Operations</v>
          </cell>
          <cell r="X1544" t="str">
            <v>S7200 Services</v>
          </cell>
          <cell r="Y1544" t="str">
            <v>A2110 Production Operations</v>
          </cell>
          <cell r="AB1544">
            <v>0</v>
          </cell>
          <cell r="AC1544">
            <v>0</v>
          </cell>
          <cell r="AD1544">
            <v>0</v>
          </cell>
        </row>
        <row r="1545">
          <cell r="A1545" t="str">
            <v>O.NG.PBE.N3F.FAC.71300</v>
          </cell>
          <cell r="B1545" t="str">
            <v>PBE NEMBE 3 F/S FACIL OPERATIONS</v>
          </cell>
          <cell r="C1545" t="str">
            <v>O.NG.PBE.FAC.71300W</v>
          </cell>
          <cell r="D1545" t="str">
            <v>WESTERN SWAMP (PEB) OIL FACILITIES OPERATIONS (PRODUCTION MAINTENANCE – OIL (ONSHORE))</v>
          </cell>
          <cell r="E1545">
            <v>413001</v>
          </cell>
          <cell r="F1545">
            <v>4130</v>
          </cell>
          <cell r="G1545" t="str">
            <v>OF-MTCE</v>
          </cell>
          <cell r="H1545" t="str">
            <v>BASE JV</v>
          </cell>
          <cell r="I1545" t="str">
            <v>PRODUCTION</v>
          </cell>
          <cell r="J1545" t="str">
            <v>PRODUCTION</v>
          </cell>
          <cell r="K1545" t="str">
            <v>Asset Manager, Swamp East Hub</v>
          </cell>
          <cell r="L1545" t="str">
            <v>Asset Management Integration Lead</v>
          </cell>
          <cell r="M1545" t="str">
            <v>IRETI OMOTOSO</v>
          </cell>
          <cell r="N1545" t="str">
            <v>PRODUCTION</v>
          </cell>
          <cell r="O1545" t="str">
            <v>AZUBUIKE, JOHN</v>
          </cell>
          <cell r="P1545" t="str">
            <v>SADIK.ZEKERI@SHELL.COM</v>
          </cell>
          <cell r="Q1545" t="str">
            <v>OPEX</v>
          </cell>
          <cell r="R1545" t="str">
            <v>OPEX</v>
          </cell>
          <cell r="S1545" t="str">
            <v>NON SAL</v>
          </cell>
          <cell r="T1545" t="str">
            <v>N/A</v>
          </cell>
          <cell r="U1545" t="str">
            <v>N/A</v>
          </cell>
          <cell r="V1545" t="str">
            <v>N/A</v>
          </cell>
          <cell r="W1545" t="str">
            <v>P231 Production Operations</v>
          </cell>
          <cell r="X1545" t="str">
            <v>S7200 Services</v>
          </cell>
          <cell r="Y1545" t="str">
            <v>A2110 Production Operations</v>
          </cell>
          <cell r="AB1545">
            <v>0</v>
          </cell>
          <cell r="AC1545">
            <v>0</v>
          </cell>
          <cell r="AD1545">
            <v>0</v>
          </cell>
        </row>
        <row r="1546">
          <cell r="A1546" t="str">
            <v>O.NG.PBE.N4F.FAC.71300</v>
          </cell>
          <cell r="B1546" t="str">
            <v>PBE NEMBE 4 F/S FACIL OPERATIONS</v>
          </cell>
          <cell r="C1546" t="str">
            <v>O.NG.PBE.FAC.71300W</v>
          </cell>
          <cell r="D1546" t="str">
            <v>WESTERN SWAMP (PEB) OIL FACILITIES OPERATIONS (PRODUCTION MAINTENANCE – OIL (ONSHORE))</v>
          </cell>
          <cell r="E1546">
            <v>413001</v>
          </cell>
          <cell r="F1546">
            <v>4130</v>
          </cell>
          <cell r="G1546" t="str">
            <v>OF-MTCE</v>
          </cell>
          <cell r="H1546" t="str">
            <v>BASE JV</v>
          </cell>
          <cell r="I1546" t="str">
            <v>PRODUCTION</v>
          </cell>
          <cell r="J1546" t="str">
            <v>PRODUCTION</v>
          </cell>
          <cell r="K1546" t="str">
            <v>Asset Manager, Swamp East Hub</v>
          </cell>
          <cell r="L1546" t="str">
            <v>Asset Management Integration Lead</v>
          </cell>
          <cell r="M1546" t="str">
            <v>IRETI OMOTOSO</v>
          </cell>
          <cell r="N1546" t="str">
            <v>PRODUCTION</v>
          </cell>
          <cell r="O1546" t="str">
            <v>AZUBUIKE, JOHN</v>
          </cell>
          <cell r="P1546" t="str">
            <v>SADIK.ZEKERI@SHELL.COM</v>
          </cell>
          <cell r="Q1546" t="str">
            <v>OPEX</v>
          </cell>
          <cell r="R1546" t="str">
            <v>OPEX</v>
          </cell>
          <cell r="S1546" t="str">
            <v>NON SAL</v>
          </cell>
          <cell r="T1546" t="str">
            <v>N/A</v>
          </cell>
          <cell r="U1546" t="str">
            <v>N/A</v>
          </cell>
          <cell r="V1546" t="str">
            <v>N/A</v>
          </cell>
          <cell r="W1546" t="str">
            <v>P231 Production Operations</v>
          </cell>
          <cell r="X1546" t="str">
            <v>S7200 Services</v>
          </cell>
          <cell r="Y1546" t="str">
            <v>A2110 Production Operations</v>
          </cell>
          <cell r="AB1546">
            <v>0</v>
          </cell>
          <cell r="AC1546">
            <v>0</v>
          </cell>
          <cell r="AD1546">
            <v>0</v>
          </cell>
        </row>
        <row r="1547">
          <cell r="A1547" t="str">
            <v>O.NG.PBE.OCF.FAC.71300</v>
          </cell>
          <cell r="B1547" t="str">
            <v>PBE ODEAMA CREEK F/S FACIL OPERATIONS</v>
          </cell>
          <cell r="C1547" t="str">
            <v>O.NG.PBE.FAC.71300W</v>
          </cell>
          <cell r="D1547" t="str">
            <v>WESTERN SWAMP (PEB) OIL FACILITIES OPERATIONS (PRODUCTION MAINTENANCE – OIL (ONSHORE))</v>
          </cell>
          <cell r="E1547">
            <v>413001</v>
          </cell>
          <cell r="F1547">
            <v>4130</v>
          </cell>
          <cell r="G1547" t="str">
            <v>OF-MTCE</v>
          </cell>
          <cell r="H1547" t="str">
            <v>BASE JV</v>
          </cell>
          <cell r="I1547" t="str">
            <v>PRODUCTION</v>
          </cell>
          <cell r="J1547" t="str">
            <v>PRODUCTION</v>
          </cell>
          <cell r="K1547" t="str">
            <v>Asset Manager, Swamp East Hub</v>
          </cell>
          <cell r="L1547" t="str">
            <v>Asset Management Integration Lead</v>
          </cell>
          <cell r="M1547" t="str">
            <v>IRETI OMOTOSO</v>
          </cell>
          <cell r="N1547" t="str">
            <v>PRODUCTION</v>
          </cell>
          <cell r="O1547" t="str">
            <v>AZUBUIKE, JOHN</v>
          </cell>
          <cell r="P1547" t="str">
            <v>SADIK.ZEKERI@SHELL.COM</v>
          </cell>
          <cell r="Q1547" t="str">
            <v>OPEX</v>
          </cell>
          <cell r="R1547" t="str">
            <v>OPEX</v>
          </cell>
          <cell r="S1547" t="str">
            <v>NON SAL</v>
          </cell>
          <cell r="T1547" t="str">
            <v>N/A</v>
          </cell>
          <cell r="U1547" t="str">
            <v>N/A</v>
          </cell>
          <cell r="V1547" t="str">
            <v>N/A</v>
          </cell>
          <cell r="W1547" t="str">
            <v>P231 Production Operations</v>
          </cell>
          <cell r="X1547" t="str">
            <v>S7200 Services</v>
          </cell>
          <cell r="Y1547" t="str">
            <v>A2110 Production Operations</v>
          </cell>
          <cell r="AB1547">
            <v>0</v>
          </cell>
          <cell r="AC1547">
            <v>0</v>
          </cell>
          <cell r="AD1547">
            <v>0</v>
          </cell>
        </row>
        <row r="1548">
          <cell r="A1548" t="str">
            <v>O.NG.PAE.OGI.FAC.71301</v>
          </cell>
          <cell r="B1548" t="str">
            <v>PAE OBIGBO WIP FACILITIES OPERATIONS</v>
          </cell>
          <cell r="C1548" t="str">
            <v>O.NG.PAE.OGI.FAC.71301</v>
          </cell>
          <cell r="D1548" t="str">
            <v>PAE OBIGBO WIP FACILITIES OPERATIONS</v>
          </cell>
          <cell r="E1548">
            <v>413001</v>
          </cell>
          <cell r="F1548">
            <v>4130</v>
          </cell>
          <cell r="G1548" t="str">
            <v>OF-MTCE</v>
          </cell>
          <cell r="H1548" t="str">
            <v>BASE JV</v>
          </cell>
          <cell r="I1548" t="str">
            <v>PRODUCTION</v>
          </cell>
          <cell r="J1548" t="str">
            <v>PRODUCTION</v>
          </cell>
          <cell r="K1548" t="str">
            <v>Asset Manager, Land East Hub</v>
          </cell>
          <cell r="L1548" t="str">
            <v>Asset Management Integration Lead</v>
          </cell>
          <cell r="M1548" t="str">
            <v>IRETI OMOTOSO</v>
          </cell>
          <cell r="N1548" t="str">
            <v>PRODUCTION</v>
          </cell>
          <cell r="O1548" t="str">
            <v>ADEDIRAN, ADEWALE</v>
          </cell>
          <cell r="P1548" t="str">
            <v>EFE.IGWE@SHELL.COM</v>
          </cell>
          <cell r="Q1548" t="str">
            <v>OPEX</v>
          </cell>
          <cell r="R1548" t="str">
            <v>OPEX</v>
          </cell>
          <cell r="S1548" t="str">
            <v>NON SAL</v>
          </cell>
          <cell r="T1548" t="str">
            <v>N/A</v>
          </cell>
          <cell r="U1548" t="str">
            <v>N/A</v>
          </cell>
          <cell r="V1548" t="str">
            <v>N_OBGN_EL1_G01</v>
          </cell>
          <cell r="W1548" t="str">
            <v>P233 Facilities Maintenance</v>
          </cell>
          <cell r="X1548" t="str">
            <v>S7200 Services</v>
          </cell>
          <cell r="Y1548" t="str">
            <v>A2140 Facilities Maintenance</v>
          </cell>
          <cell r="AB1548">
            <v>0</v>
          </cell>
          <cell r="AC1548">
            <v>9104.2800000000007</v>
          </cell>
          <cell r="AD1548">
            <v>9104.2800000000007</v>
          </cell>
        </row>
        <row r="1549">
          <cell r="A1549" t="str">
            <v>O.NG.PBE.SBM.FAC.71300</v>
          </cell>
          <cell r="B1549" t="str">
            <v>PBE SANTA BARBARA MPF FACIL OPERATIONS</v>
          </cell>
          <cell r="C1549" t="str">
            <v>O.NG.PBE.FAC.71300W</v>
          </cell>
          <cell r="D1549" t="str">
            <v>WESTERN SWAMP (PEB) OIL FACILITIES OPERATIONS (PRODUCTION MAINTENANCE – OIL (ONSHORE))</v>
          </cell>
          <cell r="E1549">
            <v>413001</v>
          </cell>
          <cell r="F1549">
            <v>4130</v>
          </cell>
          <cell r="G1549" t="str">
            <v>OF-MTCE</v>
          </cell>
          <cell r="H1549" t="str">
            <v>BASE JV</v>
          </cell>
          <cell r="I1549" t="str">
            <v>PRODUCTION</v>
          </cell>
          <cell r="J1549" t="str">
            <v>PRODUCTION</v>
          </cell>
          <cell r="K1549" t="str">
            <v>Asset Manager, Swamp East Hub</v>
          </cell>
          <cell r="L1549" t="str">
            <v>Asset Management Integration Lead</v>
          </cell>
          <cell r="M1549" t="str">
            <v>IRETI OMOTOSO</v>
          </cell>
          <cell r="N1549" t="str">
            <v>PRODUCTION</v>
          </cell>
          <cell r="O1549" t="str">
            <v>AZUBUIKE, JOHN</v>
          </cell>
          <cell r="P1549" t="str">
            <v>SADIK.ZEKERI@SHELL.COM</v>
          </cell>
          <cell r="Q1549" t="str">
            <v>OPEX</v>
          </cell>
          <cell r="R1549" t="str">
            <v>OPEX</v>
          </cell>
          <cell r="S1549" t="str">
            <v>NON SAL</v>
          </cell>
          <cell r="T1549" t="str">
            <v>N/A</v>
          </cell>
          <cell r="U1549" t="str">
            <v>N/A</v>
          </cell>
          <cell r="V1549" t="str">
            <v>N/A</v>
          </cell>
          <cell r="W1549" t="str">
            <v>P231 Production Operations - Gas</v>
          </cell>
          <cell r="X1549" t="str">
            <v>S7200 Services</v>
          </cell>
          <cell r="Y1549" t="str">
            <v>A2110 Production Operations</v>
          </cell>
          <cell r="AB1549">
            <v>0</v>
          </cell>
          <cell r="AC1549">
            <v>0</v>
          </cell>
          <cell r="AD1549">
            <v>0</v>
          </cell>
        </row>
        <row r="1550">
          <cell r="A1550" t="str">
            <v>O.NG.PBE.SBM.FLO.71300</v>
          </cell>
          <cell r="B1550" t="str">
            <v>PBE SANTA BARBARA MPF FLOWL OPERATIONS</v>
          </cell>
          <cell r="C1550" t="str">
            <v>O.NG.PBE.FAC.71300W</v>
          </cell>
          <cell r="D1550" t="str">
            <v>WESTERN SWAMP (PEB) OIL FACILITIES OPERATIONS (PRODUCTION MAINTENANCE – OIL (ONSHORE))</v>
          </cell>
          <cell r="E1550">
            <v>413001</v>
          </cell>
          <cell r="F1550">
            <v>4130</v>
          </cell>
          <cell r="G1550" t="str">
            <v>OF-MTCE</v>
          </cell>
          <cell r="H1550" t="str">
            <v>BASE JV</v>
          </cell>
          <cell r="I1550" t="str">
            <v>PRODUCTION</v>
          </cell>
          <cell r="J1550" t="str">
            <v>PRODUCTION</v>
          </cell>
          <cell r="K1550" t="str">
            <v>Asset Manager, Swamp East Hub</v>
          </cell>
          <cell r="L1550" t="str">
            <v>Asset Management Integration Lead</v>
          </cell>
          <cell r="M1550" t="str">
            <v>IRETI OMOTOSO</v>
          </cell>
          <cell r="N1550" t="str">
            <v>PRODUCTION</v>
          </cell>
          <cell r="O1550" t="str">
            <v>AZUBUIKE, JOHN</v>
          </cell>
          <cell r="P1550" t="str">
            <v>SADIK.ZEKERI@SHELL.COM</v>
          </cell>
          <cell r="Q1550" t="str">
            <v>OPEX</v>
          </cell>
          <cell r="R1550" t="str">
            <v>OPEX</v>
          </cell>
          <cell r="S1550" t="str">
            <v>NON SAL</v>
          </cell>
          <cell r="T1550" t="str">
            <v>N/A</v>
          </cell>
          <cell r="U1550" t="str">
            <v>N/A</v>
          </cell>
          <cell r="V1550" t="str">
            <v>N/A</v>
          </cell>
          <cell r="W1550" t="str">
            <v>P231 Production Operations</v>
          </cell>
          <cell r="X1550" t="str">
            <v>S7200 Services</v>
          </cell>
          <cell r="Y1550" t="str">
            <v>A2110 Production Operations</v>
          </cell>
          <cell r="AB1550">
            <v>0</v>
          </cell>
          <cell r="AC1550">
            <v>0</v>
          </cell>
          <cell r="AD1550">
            <v>0</v>
          </cell>
        </row>
        <row r="1551">
          <cell r="A1551" t="str">
            <v>O.NG.PBE.E1F.FAC.724FC</v>
          </cell>
          <cell r="B1551" t="str">
            <v>PBE EKULAMA 1 F/S FACIL CORR. MTC</v>
          </cell>
          <cell r="C1551" t="str">
            <v>O.NG.PBE.FAC.724FCW</v>
          </cell>
          <cell r="D1551" t="str">
            <v>WESTERN SWAMP (PEB) OIL FACILITIES CORRECTIVE MAINTENANCE (PRODUCTION MAINTENANCE – OIL (ONSHORE))</v>
          </cell>
          <cell r="E1551">
            <v>413001</v>
          </cell>
          <cell r="F1551">
            <v>4130</v>
          </cell>
          <cell r="G1551" t="str">
            <v>OF-MTCE</v>
          </cell>
          <cell r="H1551" t="str">
            <v>BASE JV</v>
          </cell>
          <cell r="I1551" t="str">
            <v>PRODUCTION</v>
          </cell>
          <cell r="J1551" t="str">
            <v>PRODUCTION</v>
          </cell>
          <cell r="K1551" t="str">
            <v>Asset Manager, Swamp East Hub</v>
          </cell>
          <cell r="L1551" t="str">
            <v>Asset Management Integration Lead</v>
          </cell>
          <cell r="M1551" t="str">
            <v>IRETI OMOTOSO</v>
          </cell>
          <cell r="N1551" t="str">
            <v>PRODUCTION</v>
          </cell>
          <cell r="O1551" t="str">
            <v>AZUBUIKE, JOHN</v>
          </cell>
          <cell r="P1551" t="str">
            <v>SADIK.ZEKERI@SHELL.COM</v>
          </cell>
          <cell r="Q1551" t="str">
            <v>OPEX</v>
          </cell>
          <cell r="R1551" t="str">
            <v>OPEX</v>
          </cell>
          <cell r="S1551" t="str">
            <v>NON SAL</v>
          </cell>
          <cell r="T1551" t="str">
            <v>N/A</v>
          </cell>
          <cell r="U1551" t="str">
            <v>N/A</v>
          </cell>
          <cell r="V1551" t="str">
            <v>N/A</v>
          </cell>
          <cell r="W1551" t="str">
            <v>P233 Facilities Maintenance</v>
          </cell>
          <cell r="X1551" t="str">
            <v>S7200 Services</v>
          </cell>
          <cell r="Y1551" t="str">
            <v>A2140 Facilities Maintenance</v>
          </cell>
          <cell r="AB1551">
            <v>0</v>
          </cell>
          <cell r="AC1551">
            <v>0</v>
          </cell>
          <cell r="AD1551">
            <v>0</v>
          </cell>
        </row>
        <row r="1552">
          <cell r="A1552" t="str">
            <v>O.NG.PBE.E2F.FAC.724FC</v>
          </cell>
          <cell r="B1552" t="str">
            <v>PBE EKULAMA 2 F/S FACIL CORR. MTC</v>
          </cell>
          <cell r="C1552" t="str">
            <v>O.NG.PBE.FAC.724FCW</v>
          </cell>
          <cell r="D1552" t="str">
            <v>WESTERN SWAMP (PEB) OIL FACILITIES CORRECTIVE MAINTENANCE (PRODUCTION MAINTENANCE – OIL (ONSHORE))</v>
          </cell>
          <cell r="E1552">
            <v>413001</v>
          </cell>
          <cell r="F1552">
            <v>4130</v>
          </cell>
          <cell r="G1552" t="str">
            <v>OF-MTCE</v>
          </cell>
          <cell r="H1552" t="str">
            <v>BASE JV</v>
          </cell>
          <cell r="I1552" t="str">
            <v>PRODUCTION</v>
          </cell>
          <cell r="J1552" t="str">
            <v>PRODUCTION</v>
          </cell>
          <cell r="K1552" t="str">
            <v>Asset Manager, Swamp East Hub</v>
          </cell>
          <cell r="L1552" t="str">
            <v>Asset Management Integration Lead</v>
          </cell>
          <cell r="M1552" t="str">
            <v>IRETI OMOTOSO</v>
          </cell>
          <cell r="N1552" t="str">
            <v>PRODUCTION</v>
          </cell>
          <cell r="O1552" t="str">
            <v>AZUBUIKE, JOHN</v>
          </cell>
          <cell r="P1552" t="str">
            <v>SADIK.ZEKERI@SHELL.COM</v>
          </cell>
          <cell r="Q1552" t="str">
            <v>OPEX</v>
          </cell>
          <cell r="R1552" t="str">
            <v>OPEX</v>
          </cell>
          <cell r="S1552" t="str">
            <v>NON SAL</v>
          </cell>
          <cell r="T1552" t="str">
            <v>N/A</v>
          </cell>
          <cell r="U1552" t="str">
            <v>N/A</v>
          </cell>
          <cell r="V1552" t="str">
            <v>N/A</v>
          </cell>
          <cell r="W1552" t="str">
            <v>P233 Facilities Maintenance</v>
          </cell>
          <cell r="X1552" t="str">
            <v>S7200 Services</v>
          </cell>
          <cell r="Y1552" t="str">
            <v>A2140 Facilities Maintenance</v>
          </cell>
          <cell r="AB1552">
            <v>0</v>
          </cell>
          <cell r="AC1552">
            <v>0</v>
          </cell>
          <cell r="AD1552">
            <v>0</v>
          </cell>
        </row>
        <row r="1553">
          <cell r="A1553" t="str">
            <v>O.NG.PBE.N1F.FAC.724FC</v>
          </cell>
          <cell r="B1553" t="str">
            <v>PBE NEMBE 1 F/S FACIL CORR. MTC</v>
          </cell>
          <cell r="C1553" t="str">
            <v>O.NG.PBE.FAC.724FCW</v>
          </cell>
          <cell r="D1553" t="str">
            <v>WESTERN SWAMP (PEB) OIL FACILITIES CORRECTIVE MAINTENANCE (PRODUCTION MAINTENANCE – OIL (ONSHORE))</v>
          </cell>
          <cell r="E1553">
            <v>413001</v>
          </cell>
          <cell r="F1553">
            <v>4130</v>
          </cell>
          <cell r="G1553" t="str">
            <v>OF-MTCE</v>
          </cell>
          <cell r="H1553" t="str">
            <v>BASE JV</v>
          </cell>
          <cell r="I1553" t="str">
            <v>PRODUCTION</v>
          </cell>
          <cell r="J1553" t="str">
            <v>PRODUCTION</v>
          </cell>
          <cell r="K1553" t="str">
            <v>Asset Manager, Swamp East Hub</v>
          </cell>
          <cell r="L1553" t="str">
            <v>Asset Management Integration Lead</v>
          </cell>
          <cell r="M1553" t="str">
            <v>IRETI OMOTOSO</v>
          </cell>
          <cell r="N1553" t="str">
            <v>PRODUCTION</v>
          </cell>
          <cell r="O1553" t="str">
            <v>AZUBUIKE, JOHN</v>
          </cell>
          <cell r="P1553" t="str">
            <v>SADIK.ZEKERI@SHELL.COM</v>
          </cell>
          <cell r="Q1553" t="str">
            <v>OPEX</v>
          </cell>
          <cell r="R1553" t="str">
            <v>OPEX</v>
          </cell>
          <cell r="S1553" t="str">
            <v>NON SAL</v>
          </cell>
          <cell r="T1553" t="str">
            <v>N/A</v>
          </cell>
          <cell r="U1553" t="str">
            <v>N/A</v>
          </cell>
          <cell r="V1553" t="str">
            <v>N/A</v>
          </cell>
          <cell r="W1553" t="str">
            <v>P233 Facilities Maintenance</v>
          </cell>
          <cell r="X1553" t="str">
            <v>S7200 Services</v>
          </cell>
          <cell r="Y1553" t="str">
            <v>A2140 Facilities Maintenance</v>
          </cell>
          <cell r="AB1553">
            <v>0</v>
          </cell>
          <cell r="AC1553">
            <v>0</v>
          </cell>
          <cell r="AD1553">
            <v>0</v>
          </cell>
        </row>
        <row r="1554">
          <cell r="A1554" t="str">
            <v>O.NG.PBE.N2F.FAC.724FC</v>
          </cell>
          <cell r="B1554" t="str">
            <v>PBE NEMBE 2 F/S FACIL CORR. MTC</v>
          </cell>
          <cell r="C1554" t="str">
            <v>O.NG.PBE.FAC.724FCW</v>
          </cell>
          <cell r="D1554" t="str">
            <v>WESTERN SWAMP (PEB) OIL FACILITIES CORRECTIVE MAINTENANCE (PRODUCTION MAINTENANCE – OIL (ONSHORE))</v>
          </cell>
          <cell r="E1554">
            <v>413001</v>
          </cell>
          <cell r="F1554">
            <v>4130</v>
          </cell>
          <cell r="G1554" t="str">
            <v>OF-MTCE</v>
          </cell>
          <cell r="H1554" t="str">
            <v>BASE JV</v>
          </cell>
          <cell r="I1554" t="str">
            <v>PRODUCTION</v>
          </cell>
          <cell r="J1554" t="str">
            <v>PRODUCTION</v>
          </cell>
          <cell r="K1554" t="str">
            <v>Asset Manager, Swamp East Hub</v>
          </cell>
          <cell r="L1554" t="str">
            <v>Asset Management Integration Lead</v>
          </cell>
          <cell r="M1554" t="str">
            <v>IRETI OMOTOSO</v>
          </cell>
          <cell r="N1554" t="str">
            <v>PRODUCTION</v>
          </cell>
          <cell r="O1554" t="str">
            <v>AZUBUIKE, JOHN</v>
          </cell>
          <cell r="P1554" t="str">
            <v>SADIK.ZEKERI@SHELL.COM</v>
          </cell>
          <cell r="Q1554" t="str">
            <v>OPEX</v>
          </cell>
          <cell r="R1554" t="str">
            <v>OPEX</v>
          </cell>
          <cell r="S1554" t="str">
            <v>NON SAL</v>
          </cell>
          <cell r="T1554" t="str">
            <v>N/A</v>
          </cell>
          <cell r="U1554" t="str">
            <v>N/A</v>
          </cell>
          <cell r="V1554" t="str">
            <v>N/A</v>
          </cell>
          <cell r="W1554" t="str">
            <v>P233 Facilities Maintenance</v>
          </cell>
          <cell r="X1554" t="str">
            <v>S7200 Services</v>
          </cell>
          <cell r="Y1554" t="str">
            <v>A2140 Facilities Maintenance</v>
          </cell>
          <cell r="AB1554">
            <v>0</v>
          </cell>
          <cell r="AC1554">
            <v>0</v>
          </cell>
          <cell r="AD1554">
            <v>0</v>
          </cell>
        </row>
        <row r="1555">
          <cell r="A1555" t="str">
            <v>O.NG.PBE.N3F.FAC.724FC</v>
          </cell>
          <cell r="B1555" t="str">
            <v>PBE NEMBE 3 F/S FACIL CORR. MTC</v>
          </cell>
          <cell r="C1555" t="str">
            <v>O.NG.PBE.FAC.724FCW</v>
          </cell>
          <cell r="D1555" t="str">
            <v>WESTERN SWAMP (PEB) OIL FACILITIES CORRECTIVE MAINTENANCE (PRODUCTION MAINTENANCE – OIL (ONSHORE))</v>
          </cell>
          <cell r="E1555">
            <v>413001</v>
          </cell>
          <cell r="F1555">
            <v>4130</v>
          </cell>
          <cell r="G1555" t="str">
            <v>OF-MTCE</v>
          </cell>
          <cell r="H1555" t="str">
            <v>BASE JV</v>
          </cell>
          <cell r="I1555" t="str">
            <v>PRODUCTION</v>
          </cell>
          <cell r="J1555" t="str">
            <v>PRODUCTION</v>
          </cell>
          <cell r="K1555" t="str">
            <v>Asset Manager, Swamp East Hub</v>
          </cell>
          <cell r="L1555" t="str">
            <v>Asset Management Integration Lead</v>
          </cell>
          <cell r="M1555" t="str">
            <v>IRETI OMOTOSO</v>
          </cell>
          <cell r="N1555" t="str">
            <v>PRODUCTION</v>
          </cell>
          <cell r="O1555" t="str">
            <v>AZUBUIKE, JOHN</v>
          </cell>
          <cell r="P1555" t="str">
            <v>SADIK.ZEKERI@SHELL.COM</v>
          </cell>
          <cell r="Q1555" t="str">
            <v>OPEX</v>
          </cell>
          <cell r="R1555" t="str">
            <v>OPEX</v>
          </cell>
          <cell r="S1555" t="str">
            <v>NON SAL</v>
          </cell>
          <cell r="T1555" t="str">
            <v>N/A</v>
          </cell>
          <cell r="U1555" t="str">
            <v>N/A</v>
          </cell>
          <cell r="V1555" t="str">
            <v>N/A</v>
          </cell>
          <cell r="W1555" t="str">
            <v>P233 Facilities Maintenance</v>
          </cell>
          <cell r="X1555" t="str">
            <v>S7200 Services</v>
          </cell>
          <cell r="Y1555" t="str">
            <v>A2140 Facilities Maintenance</v>
          </cell>
          <cell r="AB1555">
            <v>0</v>
          </cell>
          <cell r="AC1555">
            <v>0</v>
          </cell>
          <cell r="AD1555">
            <v>0</v>
          </cell>
        </row>
        <row r="1556">
          <cell r="A1556" t="str">
            <v>O.NG.PBE.N4F.FAC.724FC</v>
          </cell>
          <cell r="B1556" t="str">
            <v>PBE NEMBE 4 F/S FACIL CORR. MTC</v>
          </cell>
          <cell r="C1556" t="str">
            <v>O.NG.PBE.FAC.724FCW</v>
          </cell>
          <cell r="D1556" t="str">
            <v>WESTERN SWAMP (PEB) OIL FACILITIES CORRECTIVE MAINTENANCE (PRODUCTION MAINTENANCE – OIL (ONSHORE))</v>
          </cell>
          <cell r="E1556">
            <v>413001</v>
          </cell>
          <cell r="F1556">
            <v>4130</v>
          </cell>
          <cell r="G1556" t="str">
            <v>OF-MTCE</v>
          </cell>
          <cell r="H1556" t="str">
            <v>BASE JV</v>
          </cell>
          <cell r="I1556" t="str">
            <v>PRODUCTION</v>
          </cell>
          <cell r="J1556" t="str">
            <v>PRODUCTION</v>
          </cell>
          <cell r="K1556" t="str">
            <v>Asset Manager, Swamp East Hub</v>
          </cell>
          <cell r="L1556" t="str">
            <v>Asset Management Integration Lead</v>
          </cell>
          <cell r="M1556" t="str">
            <v>IRETI OMOTOSO</v>
          </cell>
          <cell r="N1556" t="str">
            <v>PRODUCTION</v>
          </cell>
          <cell r="O1556" t="str">
            <v>AZUBUIKE, JOHN</v>
          </cell>
          <cell r="P1556" t="str">
            <v>SADIK.ZEKERI@SHELL.COM</v>
          </cell>
          <cell r="Q1556" t="str">
            <v>OPEX</v>
          </cell>
          <cell r="R1556" t="str">
            <v>OPEX</v>
          </cell>
          <cell r="S1556" t="str">
            <v>NON SAL</v>
          </cell>
          <cell r="T1556" t="str">
            <v>N/A</v>
          </cell>
          <cell r="U1556" t="str">
            <v>N/A</v>
          </cell>
          <cell r="V1556" t="str">
            <v>N/A</v>
          </cell>
          <cell r="W1556" t="str">
            <v>P233 Facilities Maintenance</v>
          </cell>
          <cell r="X1556" t="str">
            <v>S7200 Services</v>
          </cell>
          <cell r="Y1556" t="str">
            <v>A2140 Facilities Maintenance</v>
          </cell>
          <cell r="AB1556">
            <v>0</v>
          </cell>
          <cell r="AC1556">
            <v>0</v>
          </cell>
          <cell r="AD1556">
            <v>0</v>
          </cell>
        </row>
        <row r="1557">
          <cell r="A1557" t="str">
            <v>O.NG.PBE.OCF.FAC.724FC</v>
          </cell>
          <cell r="B1557" t="str">
            <v>PBE ODEAMA CREEK F/S FACIL CORRECT MTC</v>
          </cell>
          <cell r="C1557" t="str">
            <v>O.NG.PBE.FAC.724FCW</v>
          </cell>
          <cell r="D1557" t="str">
            <v>WESTERN SWAMP (PEB) OIL FACILITIES CORRECTIVE MAINTENANCE (PRODUCTION MAINTENANCE – OIL (ONSHORE))</v>
          </cell>
          <cell r="E1557">
            <v>413001</v>
          </cell>
          <cell r="F1557">
            <v>4130</v>
          </cell>
          <cell r="G1557" t="str">
            <v>OF-MTCE</v>
          </cell>
          <cell r="H1557" t="str">
            <v>BASE JV</v>
          </cell>
          <cell r="I1557" t="str">
            <v>PRODUCTION</v>
          </cell>
          <cell r="J1557" t="str">
            <v>PRODUCTION</v>
          </cell>
          <cell r="K1557" t="str">
            <v>Asset Manager, Swamp East Hub</v>
          </cell>
          <cell r="L1557" t="str">
            <v>Asset Management Integration Lead</v>
          </cell>
          <cell r="M1557" t="str">
            <v>IRETI OMOTOSO</v>
          </cell>
          <cell r="N1557" t="str">
            <v>PRODUCTION</v>
          </cell>
          <cell r="O1557" t="str">
            <v>AZUBUIKE, JOHN</v>
          </cell>
          <cell r="P1557" t="str">
            <v>SADIK.ZEKERI@SHELL.COM</v>
          </cell>
          <cell r="Q1557" t="str">
            <v>OPEX</v>
          </cell>
          <cell r="R1557" t="str">
            <v>OPEX</v>
          </cell>
          <cell r="S1557" t="str">
            <v>NON SAL</v>
          </cell>
          <cell r="T1557" t="str">
            <v>N/A</v>
          </cell>
          <cell r="U1557" t="str">
            <v>N/A</v>
          </cell>
          <cell r="V1557" t="str">
            <v>N/A</v>
          </cell>
          <cell r="W1557" t="str">
            <v>P233 Facilities Maintenance</v>
          </cell>
          <cell r="X1557" t="str">
            <v>S7200 Services</v>
          </cell>
          <cell r="Y1557" t="str">
            <v>A2140 Facilities Maintenance</v>
          </cell>
          <cell r="AB1557">
            <v>0</v>
          </cell>
          <cell r="AC1557">
            <v>0</v>
          </cell>
          <cell r="AD1557">
            <v>0</v>
          </cell>
        </row>
        <row r="1558">
          <cell r="A1558" t="str">
            <v>O.NG.PBE.SBM.FAC.724FC</v>
          </cell>
          <cell r="B1558" t="str">
            <v>PBE SANTA BARBARA MPF FACIL CORRECT MTC</v>
          </cell>
          <cell r="C1558" t="str">
            <v>O.NG.PBE.FAC.724FCW</v>
          </cell>
          <cell r="D1558" t="str">
            <v>WESTERN SWAMP (PEB) OIL FACILITIES CORRECTIVE MAINTENANCE (PRODUCTION MAINTENANCE – OIL (ONSHORE))</v>
          </cell>
          <cell r="E1558">
            <v>413001</v>
          </cell>
          <cell r="F1558">
            <v>4130</v>
          </cell>
          <cell r="G1558" t="str">
            <v>OF-MTCE</v>
          </cell>
          <cell r="H1558" t="str">
            <v>BASE JV</v>
          </cell>
          <cell r="I1558" t="str">
            <v>PRODUCTION</v>
          </cell>
          <cell r="J1558" t="str">
            <v>PRODUCTION</v>
          </cell>
          <cell r="K1558" t="str">
            <v>Asset Manager, Swamp East Hub</v>
          </cell>
          <cell r="L1558" t="str">
            <v>Asset Management Integration Lead</v>
          </cell>
          <cell r="M1558" t="str">
            <v>IRETI OMOTOSO</v>
          </cell>
          <cell r="N1558" t="str">
            <v>PRODUCTION</v>
          </cell>
          <cell r="O1558" t="str">
            <v>AZUBUIKE, JOHN</v>
          </cell>
          <cell r="P1558" t="str">
            <v>SADIK.ZEKERI@SHELL.COM</v>
          </cell>
          <cell r="Q1558" t="str">
            <v>OPEX</v>
          </cell>
          <cell r="R1558" t="str">
            <v>OPEX</v>
          </cell>
          <cell r="S1558" t="str">
            <v>NON SAL</v>
          </cell>
          <cell r="T1558" t="str">
            <v>N/A</v>
          </cell>
          <cell r="U1558" t="str">
            <v>N/A</v>
          </cell>
          <cell r="V1558" t="str">
            <v>N/A</v>
          </cell>
          <cell r="W1558" t="str">
            <v>P233 Facilities Maintenance - Gas</v>
          </cell>
          <cell r="X1558" t="str">
            <v>S7200 Services</v>
          </cell>
          <cell r="Y1558" t="str">
            <v>A2140 Facilities Maintenance</v>
          </cell>
          <cell r="AB1558">
            <v>0</v>
          </cell>
          <cell r="AC1558">
            <v>0</v>
          </cell>
          <cell r="AD1558">
            <v>0</v>
          </cell>
        </row>
        <row r="1559">
          <cell r="A1559" t="str">
            <v>O.NG.PBE.SBM.FLO.724FC</v>
          </cell>
          <cell r="B1559" t="str">
            <v>PBE SANTA BARBARA MPF FLOWL CORRECT MTC</v>
          </cell>
          <cell r="C1559" t="str">
            <v>O.NG.PBE.FAC.724FCW</v>
          </cell>
          <cell r="D1559" t="str">
            <v>WESTERN SWAMP (PEB) OIL FACILITIES CORRECTIVE MAINTENANCE (PRODUCTION MAINTENANCE – OIL (ONSHORE))</v>
          </cell>
          <cell r="E1559">
            <v>413001</v>
          </cell>
          <cell r="F1559">
            <v>4130</v>
          </cell>
          <cell r="G1559" t="str">
            <v>OF-MTCE</v>
          </cell>
          <cell r="H1559" t="str">
            <v>BASE JV</v>
          </cell>
          <cell r="I1559" t="str">
            <v>PRODUCTION</v>
          </cell>
          <cell r="J1559" t="str">
            <v>PRODUCTION</v>
          </cell>
          <cell r="K1559" t="str">
            <v>Asset Manager, Swamp East Hub</v>
          </cell>
          <cell r="L1559" t="str">
            <v>Asset Management Integration Lead</v>
          </cell>
          <cell r="M1559" t="str">
            <v>IRETI OMOTOSO</v>
          </cell>
          <cell r="N1559" t="str">
            <v>PRODUCTION</v>
          </cell>
          <cell r="O1559" t="str">
            <v>AZUBUIKE, JOHN</v>
          </cell>
          <cell r="P1559" t="str">
            <v>SADIK.ZEKERI@SHELL.COM</v>
          </cell>
          <cell r="Q1559" t="str">
            <v>OPEX</v>
          </cell>
          <cell r="R1559" t="str">
            <v>OPEX</v>
          </cell>
          <cell r="S1559" t="str">
            <v>NON SAL</v>
          </cell>
          <cell r="T1559" t="str">
            <v>N/A</v>
          </cell>
          <cell r="U1559" t="str">
            <v>N/A</v>
          </cell>
          <cell r="V1559" t="str">
            <v>N/A</v>
          </cell>
          <cell r="W1559" t="str">
            <v>P233 Facilities Maintenance</v>
          </cell>
          <cell r="X1559" t="str">
            <v>S7200 Services</v>
          </cell>
          <cell r="Y1559" t="str">
            <v>A2140 Facilities Maintenance</v>
          </cell>
          <cell r="AB1559">
            <v>0</v>
          </cell>
          <cell r="AC1559">
            <v>0</v>
          </cell>
          <cell r="AD1559">
            <v>0</v>
          </cell>
        </row>
        <row r="1560">
          <cell r="A1560" t="str">
            <v>O.NG.PBE.E1F.FAC.724FP</v>
          </cell>
          <cell r="B1560" t="str">
            <v>PBE EKULAMA 1 F/S FACIL PREV. MTC</v>
          </cell>
          <cell r="C1560" t="str">
            <v>O.NG.PBE.FAC.724FPW</v>
          </cell>
          <cell r="D1560" t="str">
            <v>WESTERN SWAMP (PEB) OIL FACILITIES PREVENTIVE MAINTENANCE (PRODUCTION MAINTENANCE – OIL (ONSHORE))</v>
          </cell>
          <cell r="E1560">
            <v>413001</v>
          </cell>
          <cell r="F1560">
            <v>4130</v>
          </cell>
          <cell r="G1560" t="str">
            <v>OF-MTCE</v>
          </cell>
          <cell r="H1560" t="str">
            <v>BASE JV</v>
          </cell>
          <cell r="I1560" t="str">
            <v>PRODUCTION</v>
          </cell>
          <cell r="J1560" t="str">
            <v>PRODUCTION</v>
          </cell>
          <cell r="K1560" t="str">
            <v>Asset Manager, Swamp East Hub</v>
          </cell>
          <cell r="L1560" t="str">
            <v>Asset Management Integration Lead</v>
          </cell>
          <cell r="M1560" t="str">
            <v>IRETI OMOTOSO</v>
          </cell>
          <cell r="N1560" t="str">
            <v>PRODUCTION</v>
          </cell>
          <cell r="O1560" t="str">
            <v>AZUBUIKE, JOHN</v>
          </cell>
          <cell r="P1560" t="str">
            <v>SADIK.ZEKERI@SHELL.COM</v>
          </cell>
          <cell r="Q1560" t="str">
            <v>OPEX</v>
          </cell>
          <cell r="R1560" t="str">
            <v>OPEX</v>
          </cell>
          <cell r="S1560" t="str">
            <v>NON SAL</v>
          </cell>
          <cell r="T1560" t="str">
            <v>N/A</v>
          </cell>
          <cell r="U1560" t="str">
            <v>N/A</v>
          </cell>
          <cell r="V1560" t="str">
            <v>N/A</v>
          </cell>
          <cell r="W1560" t="str">
            <v>P233 Facilities Maintenance</v>
          </cell>
          <cell r="X1560" t="str">
            <v>S7200 Services</v>
          </cell>
          <cell r="Y1560" t="str">
            <v>A2140 Facilities Maintenance</v>
          </cell>
          <cell r="AB1560">
            <v>0</v>
          </cell>
          <cell r="AC1560">
            <v>0</v>
          </cell>
          <cell r="AD1560">
            <v>0</v>
          </cell>
        </row>
        <row r="1561">
          <cell r="A1561" t="str">
            <v>O.NG.PBE.E2F.FAC.724FP</v>
          </cell>
          <cell r="B1561" t="str">
            <v>PBE EKULAMA 2 F/S FACIL PREV. MTC</v>
          </cell>
          <cell r="C1561" t="str">
            <v>O.NG.PBE.FAC.724FPW</v>
          </cell>
          <cell r="D1561" t="str">
            <v>WESTERN SWAMP (PEB) OIL FACILITIES PREVENTIVE MAINTENANCE (PRODUCTION MAINTENANCE – OIL (ONSHORE))</v>
          </cell>
          <cell r="E1561">
            <v>413001</v>
          </cell>
          <cell r="F1561">
            <v>4130</v>
          </cell>
          <cell r="G1561" t="str">
            <v>OF-MTCE</v>
          </cell>
          <cell r="H1561" t="str">
            <v>BASE JV</v>
          </cell>
          <cell r="I1561" t="str">
            <v>PRODUCTION</v>
          </cell>
          <cell r="J1561" t="str">
            <v>PRODUCTION</v>
          </cell>
          <cell r="K1561" t="str">
            <v>Asset Manager, Swamp East Hub</v>
          </cell>
          <cell r="L1561" t="str">
            <v>Asset Management Integration Lead</v>
          </cell>
          <cell r="M1561" t="str">
            <v>IRETI OMOTOSO</v>
          </cell>
          <cell r="N1561" t="str">
            <v>PRODUCTION</v>
          </cell>
          <cell r="O1561" t="str">
            <v>AZUBUIKE, JOHN</v>
          </cell>
          <cell r="P1561" t="str">
            <v>SADIK.ZEKERI@SHELL.COM</v>
          </cell>
          <cell r="Q1561" t="str">
            <v>OPEX</v>
          </cell>
          <cell r="R1561" t="str">
            <v>OPEX</v>
          </cell>
          <cell r="S1561" t="str">
            <v>NON SAL</v>
          </cell>
          <cell r="T1561" t="str">
            <v>N/A</v>
          </cell>
          <cell r="U1561" t="str">
            <v>N/A</v>
          </cell>
          <cell r="V1561" t="str">
            <v>N/A</v>
          </cell>
          <cell r="W1561" t="str">
            <v>P233 Facilities Maintenance</v>
          </cell>
          <cell r="X1561" t="str">
            <v>S7200 Services</v>
          </cell>
          <cell r="Y1561" t="str">
            <v>A2140 Facilities Maintenance</v>
          </cell>
          <cell r="AB1561">
            <v>0</v>
          </cell>
          <cell r="AC1561">
            <v>0</v>
          </cell>
          <cell r="AD1561">
            <v>0</v>
          </cell>
        </row>
        <row r="1562">
          <cell r="A1562" t="str">
            <v>O.NG.PBE.N1F.FAC.724FP</v>
          </cell>
          <cell r="B1562" t="str">
            <v>PBE NEMBE 1 F/S FACIL PREV. MTC</v>
          </cell>
          <cell r="C1562" t="str">
            <v>O.NG.PBE.FAC.724FPW</v>
          </cell>
          <cell r="D1562" t="str">
            <v>WESTERN SWAMP (PEB) OIL FACILITIES PREVENTIVE MAINTENANCE (PRODUCTION MAINTENANCE – OIL (ONSHORE))</v>
          </cell>
          <cell r="E1562">
            <v>413001</v>
          </cell>
          <cell r="F1562">
            <v>4130</v>
          </cell>
          <cell r="G1562" t="str">
            <v>OF-MTCE</v>
          </cell>
          <cell r="H1562" t="str">
            <v>BASE JV</v>
          </cell>
          <cell r="I1562" t="str">
            <v>PRODUCTION</v>
          </cell>
          <cell r="J1562" t="str">
            <v>PRODUCTION</v>
          </cell>
          <cell r="K1562" t="str">
            <v>Asset Manager, Swamp East Hub</v>
          </cell>
          <cell r="L1562" t="str">
            <v>Asset Management Integration Lead</v>
          </cell>
          <cell r="M1562" t="str">
            <v>IRETI OMOTOSO</v>
          </cell>
          <cell r="N1562" t="str">
            <v>PRODUCTION</v>
          </cell>
          <cell r="O1562" t="str">
            <v>AZUBUIKE, JOHN</v>
          </cell>
          <cell r="P1562" t="str">
            <v>SADIK.ZEKERI@SHELL.COM</v>
          </cell>
          <cell r="Q1562" t="str">
            <v>OPEX</v>
          </cell>
          <cell r="R1562" t="str">
            <v>OPEX</v>
          </cell>
          <cell r="S1562" t="str">
            <v>NON SAL</v>
          </cell>
          <cell r="T1562" t="str">
            <v>N/A</v>
          </cell>
          <cell r="U1562" t="str">
            <v>N/A</v>
          </cell>
          <cell r="V1562" t="str">
            <v>N/A</v>
          </cell>
          <cell r="W1562" t="str">
            <v>P233 Facilities Maintenance</v>
          </cell>
          <cell r="X1562" t="str">
            <v>S7200 Services</v>
          </cell>
          <cell r="Y1562" t="str">
            <v>A2140 Facilities Maintenance</v>
          </cell>
          <cell r="AB1562">
            <v>0</v>
          </cell>
          <cell r="AC1562">
            <v>0</v>
          </cell>
          <cell r="AD1562">
            <v>0</v>
          </cell>
        </row>
        <row r="1563">
          <cell r="A1563" t="str">
            <v>O.NG.PBE.N2F.FAC.724FP</v>
          </cell>
          <cell r="B1563" t="str">
            <v>PBE NEMBE 2 F/S FACIL PREV. MTC</v>
          </cell>
          <cell r="C1563" t="str">
            <v>O.NG.PBE.FAC.724FPW</v>
          </cell>
          <cell r="D1563" t="str">
            <v>WESTERN SWAMP (PEB) OIL FACILITIES PREVENTIVE MAINTENANCE (PRODUCTION MAINTENANCE – OIL (ONSHORE))</v>
          </cell>
          <cell r="E1563">
            <v>413001</v>
          </cell>
          <cell r="F1563">
            <v>4130</v>
          </cell>
          <cell r="G1563" t="str">
            <v>OF-MTCE</v>
          </cell>
          <cell r="H1563" t="str">
            <v>BASE JV</v>
          </cell>
          <cell r="I1563" t="str">
            <v>PRODUCTION</v>
          </cell>
          <cell r="J1563" t="str">
            <v>PRODUCTION</v>
          </cell>
          <cell r="K1563" t="str">
            <v>Asset Manager, Swamp East Hub</v>
          </cell>
          <cell r="L1563" t="str">
            <v>Asset Management Integration Lead</v>
          </cell>
          <cell r="M1563" t="str">
            <v>IRETI OMOTOSO</v>
          </cell>
          <cell r="N1563" t="str">
            <v>PRODUCTION</v>
          </cell>
          <cell r="O1563" t="str">
            <v>AZUBUIKE, JOHN</v>
          </cell>
          <cell r="P1563" t="str">
            <v>SADIK.ZEKERI@SHELL.COM</v>
          </cell>
          <cell r="Q1563" t="str">
            <v>OPEX</v>
          </cell>
          <cell r="R1563" t="str">
            <v>OPEX</v>
          </cell>
          <cell r="S1563" t="str">
            <v>NON SAL</v>
          </cell>
          <cell r="T1563" t="str">
            <v>N/A</v>
          </cell>
          <cell r="U1563" t="str">
            <v>N/A</v>
          </cell>
          <cell r="V1563" t="str">
            <v>N/A</v>
          </cell>
          <cell r="W1563" t="str">
            <v>P233 Facilities Maintenance</v>
          </cell>
          <cell r="X1563" t="str">
            <v>S7200 Services</v>
          </cell>
          <cell r="Y1563" t="str">
            <v>A2140 Facilities Maintenance</v>
          </cell>
          <cell r="AB1563">
            <v>0</v>
          </cell>
          <cell r="AC1563">
            <v>0</v>
          </cell>
          <cell r="AD1563">
            <v>0</v>
          </cell>
        </row>
        <row r="1564">
          <cell r="A1564" t="str">
            <v>O.NG.PBE.N3F.FAC.724FP</v>
          </cell>
          <cell r="B1564" t="str">
            <v>PBE NEMBE 3 F/S FACIL PREV. MTC</v>
          </cell>
          <cell r="C1564" t="str">
            <v>O.NG.PBE.FAC.724FPW</v>
          </cell>
          <cell r="D1564" t="str">
            <v>WESTERN SWAMP (PEB) OIL FACILITIES PREVENTIVE MAINTENANCE (PRODUCTION MAINTENANCE – OIL (ONSHORE))</v>
          </cell>
          <cell r="E1564">
            <v>413001</v>
          </cell>
          <cell r="F1564">
            <v>4130</v>
          </cell>
          <cell r="G1564" t="str">
            <v>OF-MTCE</v>
          </cell>
          <cell r="H1564" t="str">
            <v>BASE JV</v>
          </cell>
          <cell r="I1564" t="str">
            <v>PRODUCTION</v>
          </cell>
          <cell r="J1564" t="str">
            <v>PRODUCTION</v>
          </cell>
          <cell r="K1564" t="str">
            <v>Asset Manager, Swamp East Hub</v>
          </cell>
          <cell r="L1564" t="str">
            <v>Asset Management Integration Lead</v>
          </cell>
          <cell r="M1564" t="str">
            <v>IRETI OMOTOSO</v>
          </cell>
          <cell r="N1564" t="str">
            <v>PRODUCTION</v>
          </cell>
          <cell r="O1564" t="str">
            <v>AZUBUIKE, JOHN</v>
          </cell>
          <cell r="P1564" t="str">
            <v>SADIK.ZEKERI@SHELL.COM</v>
          </cell>
          <cell r="Q1564" t="str">
            <v>OPEX</v>
          </cell>
          <cell r="R1564" t="str">
            <v>OPEX</v>
          </cell>
          <cell r="S1564" t="str">
            <v>NON SAL</v>
          </cell>
          <cell r="T1564" t="str">
            <v>N/A</v>
          </cell>
          <cell r="U1564" t="str">
            <v>N/A</v>
          </cell>
          <cell r="V1564" t="str">
            <v>N/A</v>
          </cell>
          <cell r="W1564" t="str">
            <v>P233 Facilities Maintenance</v>
          </cell>
          <cell r="X1564" t="str">
            <v>S7200 Services</v>
          </cell>
          <cell r="Y1564" t="str">
            <v>A2140 Facilities Maintenance</v>
          </cell>
          <cell r="AB1564">
            <v>0</v>
          </cell>
          <cell r="AC1564">
            <v>0</v>
          </cell>
          <cell r="AD1564">
            <v>0</v>
          </cell>
        </row>
        <row r="1565">
          <cell r="A1565" t="str">
            <v>O.NG.PBE.N4F.FAC.724FP</v>
          </cell>
          <cell r="B1565" t="str">
            <v>PBE NEMBE 4 F/S FACIL PREV. MTC</v>
          </cell>
          <cell r="C1565" t="str">
            <v>O.NG.PBE.FAC.724FPW</v>
          </cell>
          <cell r="D1565" t="str">
            <v>WESTERN SWAMP (PEB) OIL FACILITIES PREVENTIVE MAINTENANCE (PRODUCTION MAINTENANCE – OIL (ONSHORE))</v>
          </cell>
          <cell r="E1565">
            <v>413001</v>
          </cell>
          <cell r="F1565">
            <v>4130</v>
          </cell>
          <cell r="G1565" t="str">
            <v>OF-MTCE</v>
          </cell>
          <cell r="H1565" t="str">
            <v>BASE JV</v>
          </cell>
          <cell r="I1565" t="str">
            <v>PRODUCTION</v>
          </cell>
          <cell r="J1565" t="str">
            <v>PRODUCTION</v>
          </cell>
          <cell r="K1565" t="str">
            <v>Asset Manager, Swamp East Hub</v>
          </cell>
          <cell r="L1565" t="str">
            <v>Asset Management Integration Lead</v>
          </cell>
          <cell r="M1565" t="str">
            <v>IRETI OMOTOSO</v>
          </cell>
          <cell r="N1565" t="str">
            <v>PRODUCTION</v>
          </cell>
          <cell r="O1565" t="str">
            <v>AZUBUIKE, JOHN</v>
          </cell>
          <cell r="P1565" t="str">
            <v>SADIK.ZEKERI@SHELL.COM</v>
          </cell>
          <cell r="Q1565" t="str">
            <v>OPEX</v>
          </cell>
          <cell r="R1565" t="str">
            <v>OPEX</v>
          </cell>
          <cell r="S1565" t="str">
            <v>NON SAL</v>
          </cell>
          <cell r="T1565" t="str">
            <v>N/A</v>
          </cell>
          <cell r="U1565" t="str">
            <v>N/A</v>
          </cell>
          <cell r="V1565" t="str">
            <v>N/A</v>
          </cell>
          <cell r="W1565" t="str">
            <v>P233 Facilities Maintenance</v>
          </cell>
          <cell r="X1565" t="str">
            <v>S7200 Services</v>
          </cell>
          <cell r="Y1565" t="str">
            <v>A2140 Facilities Maintenance</v>
          </cell>
          <cell r="AB1565">
            <v>0</v>
          </cell>
          <cell r="AC1565">
            <v>0</v>
          </cell>
          <cell r="AD1565">
            <v>0</v>
          </cell>
        </row>
        <row r="1566">
          <cell r="A1566" t="str">
            <v>O.NG.PBE.OCF.FAC.724FP</v>
          </cell>
          <cell r="B1566" t="str">
            <v>PBE ODEAMA CREEK F/S FACIL PREVENT MTC</v>
          </cell>
          <cell r="C1566" t="str">
            <v>O.NG.PBE.FAC.724FPW</v>
          </cell>
          <cell r="D1566" t="str">
            <v>WESTERN SWAMP (PEB) OIL FACILITIES PREVENTIVE MAINTENANCE (PRODUCTION MAINTENANCE – OIL (ONSHORE))</v>
          </cell>
          <cell r="E1566">
            <v>413001</v>
          </cell>
          <cell r="F1566">
            <v>4130</v>
          </cell>
          <cell r="G1566" t="str">
            <v>OF-MTCE</v>
          </cell>
          <cell r="H1566" t="str">
            <v>BASE JV</v>
          </cell>
          <cell r="I1566" t="str">
            <v>PRODUCTION</v>
          </cell>
          <cell r="J1566" t="str">
            <v>PRODUCTION</v>
          </cell>
          <cell r="K1566" t="str">
            <v>Asset Manager, Swamp East Hub</v>
          </cell>
          <cell r="L1566" t="str">
            <v>Asset Management Integration Lead</v>
          </cell>
          <cell r="M1566" t="str">
            <v>IRETI OMOTOSO</v>
          </cell>
          <cell r="N1566" t="str">
            <v>PRODUCTION</v>
          </cell>
          <cell r="O1566" t="str">
            <v>AZUBUIKE, JOHN</v>
          </cell>
          <cell r="P1566" t="str">
            <v>SADIK.ZEKERI@SHELL.COM</v>
          </cell>
          <cell r="Q1566" t="str">
            <v>OPEX</v>
          </cell>
          <cell r="R1566" t="str">
            <v>OPEX</v>
          </cell>
          <cell r="S1566" t="str">
            <v>NON SAL</v>
          </cell>
          <cell r="T1566" t="str">
            <v>N/A</v>
          </cell>
          <cell r="U1566" t="str">
            <v>N/A</v>
          </cell>
          <cell r="V1566" t="str">
            <v>N/A</v>
          </cell>
          <cell r="W1566" t="str">
            <v>P233 Facilities Maintenance</v>
          </cell>
          <cell r="X1566" t="str">
            <v>S7200 Services</v>
          </cell>
          <cell r="Y1566" t="str">
            <v>A2140 Facilities Maintenance</v>
          </cell>
          <cell r="AB1566">
            <v>0</v>
          </cell>
          <cell r="AC1566">
            <v>0</v>
          </cell>
          <cell r="AD1566">
            <v>0</v>
          </cell>
        </row>
        <row r="1567">
          <cell r="A1567" t="str">
            <v>O.NG.PBE.SBM.FAC.724FP</v>
          </cell>
          <cell r="B1567" t="str">
            <v>PBE SANTA BARBARA MPF FACIL PREVENT MTC</v>
          </cell>
          <cell r="C1567" t="str">
            <v>O.NG.PBE.FAC.724FPW</v>
          </cell>
          <cell r="D1567" t="str">
            <v>WESTERN SWAMP (PEB) OIL FACILITIES PREVENTIVE MAINTENANCE (PRODUCTION MAINTENANCE – OIL (ONSHORE))</v>
          </cell>
          <cell r="E1567">
            <v>413001</v>
          </cell>
          <cell r="F1567">
            <v>4130</v>
          </cell>
          <cell r="G1567" t="str">
            <v>OF-MTCE</v>
          </cell>
          <cell r="H1567" t="str">
            <v>BASE JV</v>
          </cell>
          <cell r="I1567" t="str">
            <v>PRODUCTION</v>
          </cell>
          <cell r="J1567" t="str">
            <v>PRODUCTION</v>
          </cell>
          <cell r="K1567" t="str">
            <v>Asset Manager, Swamp East Hub</v>
          </cell>
          <cell r="L1567" t="str">
            <v>Asset Management Integration Lead</v>
          </cell>
          <cell r="M1567" t="str">
            <v>IRETI OMOTOSO</v>
          </cell>
          <cell r="N1567" t="str">
            <v>PRODUCTION</v>
          </cell>
          <cell r="O1567" t="str">
            <v>AZUBUIKE, JOHN</v>
          </cell>
          <cell r="P1567" t="str">
            <v>SADIK.ZEKERI@SHELL.COM</v>
          </cell>
          <cell r="Q1567" t="str">
            <v>OPEX</v>
          </cell>
          <cell r="R1567" t="str">
            <v>OPEX</v>
          </cell>
          <cell r="S1567" t="str">
            <v>NON SAL</v>
          </cell>
          <cell r="T1567" t="str">
            <v>N/A</v>
          </cell>
          <cell r="U1567" t="str">
            <v>N/A</v>
          </cell>
          <cell r="V1567" t="str">
            <v>N/A</v>
          </cell>
          <cell r="W1567" t="str">
            <v>P233 Facilities Maintenance - Gas</v>
          </cell>
          <cell r="X1567" t="str">
            <v>S7200 Services</v>
          </cell>
          <cell r="Y1567" t="str">
            <v>A2140 Facilities Maintenance</v>
          </cell>
          <cell r="AB1567">
            <v>0</v>
          </cell>
          <cell r="AC1567">
            <v>0</v>
          </cell>
          <cell r="AD1567">
            <v>0</v>
          </cell>
        </row>
        <row r="1568">
          <cell r="A1568" t="str">
            <v>O.NG.PBE.BLG.FAC.71300</v>
          </cell>
          <cell r="B1568" t="str">
            <v>PBE BELEMA G/P FACIL OPERATIONS</v>
          </cell>
          <cell r="C1568" t="str">
            <v>O.NG.PBE.GAS.71300W</v>
          </cell>
          <cell r="D1568" t="str">
            <v>WESTERN SWAMP (PEB) GAS FACILITIES OPERATIONS</v>
          </cell>
          <cell r="E1568">
            <v>413003</v>
          </cell>
          <cell r="F1568">
            <v>4130</v>
          </cell>
          <cell r="G1568" t="str">
            <v>GAS</v>
          </cell>
          <cell r="H1568" t="str">
            <v>BASE JV</v>
          </cell>
          <cell r="I1568" t="str">
            <v>PRODUCTION</v>
          </cell>
          <cell r="J1568" t="str">
            <v>PRODUCTION</v>
          </cell>
          <cell r="K1568" t="str">
            <v>Asset Manager, Swamp East Hub</v>
          </cell>
          <cell r="L1568" t="str">
            <v>Asset Management Integration Lead</v>
          </cell>
          <cell r="M1568" t="str">
            <v>IRETI OMOTOSO</v>
          </cell>
          <cell r="N1568" t="str">
            <v>PRODUCTION</v>
          </cell>
          <cell r="O1568" t="str">
            <v>AZUBUIKE, JOHN</v>
          </cell>
          <cell r="P1568" t="str">
            <v>SADIK.ZEKERI@SHELL.COM</v>
          </cell>
          <cell r="Q1568" t="str">
            <v>OPEX</v>
          </cell>
          <cell r="R1568" t="str">
            <v>OPEX</v>
          </cell>
          <cell r="S1568" t="str">
            <v>NON SAL</v>
          </cell>
          <cell r="T1568" t="str">
            <v>N/A</v>
          </cell>
          <cell r="U1568" t="str">
            <v>N/A</v>
          </cell>
          <cell r="V1568" t="str">
            <v>N_BELE_ES2_N01</v>
          </cell>
          <cell r="W1568" t="str">
            <v>P231 Production Operations - Gas</v>
          </cell>
          <cell r="X1568" t="str">
            <v>S7200 Services</v>
          </cell>
          <cell r="Y1568" t="str">
            <v>A2110 Production Operations</v>
          </cell>
          <cell r="AB1568">
            <v>171472967.09999999</v>
          </cell>
          <cell r="AC1568">
            <v>693010.60000000009</v>
          </cell>
          <cell r="AD1568">
            <v>1255217.0495081968</v>
          </cell>
        </row>
        <row r="1569">
          <cell r="A1569" t="str">
            <v>O.NG.PBE.E1A.FAC.71300</v>
          </cell>
          <cell r="B1569" t="str">
            <v>PBE EKULAMA 1 AGG OPERATIONS</v>
          </cell>
          <cell r="C1569" t="str">
            <v>O.NG.PBE.GAS.71300W</v>
          </cell>
          <cell r="D1569" t="str">
            <v>WESTERN SWAMP (PEB) GAS FACILITIES OPERATIONS</v>
          </cell>
          <cell r="E1569">
            <v>413003</v>
          </cell>
          <cell r="F1569">
            <v>4130</v>
          </cell>
          <cell r="G1569" t="str">
            <v>GAS</v>
          </cell>
          <cell r="H1569" t="str">
            <v>BASE JV</v>
          </cell>
          <cell r="I1569" t="str">
            <v>PRODUCTION</v>
          </cell>
          <cell r="J1569" t="str">
            <v>PRODUCTION</v>
          </cell>
          <cell r="K1569" t="str">
            <v>Asset Manager, Swamp East Hub</v>
          </cell>
          <cell r="L1569" t="str">
            <v>Asset Management Integration Lead</v>
          </cell>
          <cell r="M1569" t="str">
            <v>IRETI OMOTOSO</v>
          </cell>
          <cell r="N1569" t="str">
            <v>PRODUCTION</v>
          </cell>
          <cell r="O1569" t="str">
            <v>AZUBUIKE, JOHN</v>
          </cell>
          <cell r="P1569" t="str">
            <v>SADIK.ZEKERI@SHELL.COM</v>
          </cell>
          <cell r="Q1569" t="str">
            <v>OPEX</v>
          </cell>
          <cell r="R1569" t="str">
            <v>OPEX</v>
          </cell>
          <cell r="S1569" t="str">
            <v>NON SAL</v>
          </cell>
          <cell r="T1569" t="str">
            <v>N/A</v>
          </cell>
          <cell r="U1569" t="str">
            <v>N/A</v>
          </cell>
          <cell r="V1569" t="str">
            <v>N/A</v>
          </cell>
          <cell r="W1569" t="str">
            <v>P231 Production Operations - Gas</v>
          </cell>
          <cell r="X1569" t="str">
            <v>S7200 Services</v>
          </cell>
          <cell r="Y1569" t="str">
            <v>A2110 Production Operations</v>
          </cell>
          <cell r="AB1569">
            <v>0</v>
          </cell>
          <cell r="AC1569">
            <v>0</v>
          </cell>
          <cell r="AD1569">
            <v>0</v>
          </cell>
        </row>
        <row r="1570">
          <cell r="A1570" t="str">
            <v>O.NG.PBE.E2A.FAC.71300</v>
          </cell>
          <cell r="B1570" t="str">
            <v>PBE EKULAMA 2 AGG OPERATIONS</v>
          </cell>
          <cell r="C1570" t="str">
            <v>O.NG.PBE.GAS.71300W</v>
          </cell>
          <cell r="D1570" t="str">
            <v>WESTERN SWAMP (PEB) GAS FACILITIES OPERATIONS</v>
          </cell>
          <cell r="E1570">
            <v>413003</v>
          </cell>
          <cell r="F1570">
            <v>4130</v>
          </cell>
          <cell r="G1570" t="str">
            <v>GAS</v>
          </cell>
          <cell r="H1570" t="str">
            <v>BASE JV</v>
          </cell>
          <cell r="I1570" t="str">
            <v>PRODUCTION</v>
          </cell>
          <cell r="J1570" t="str">
            <v>PRODUCTION</v>
          </cell>
          <cell r="K1570" t="str">
            <v>Asset Manager, Swamp East Hub</v>
          </cell>
          <cell r="L1570" t="str">
            <v>Asset Management Integration Lead</v>
          </cell>
          <cell r="M1570" t="str">
            <v>IRETI OMOTOSO</v>
          </cell>
          <cell r="N1570" t="str">
            <v>PRODUCTION</v>
          </cell>
          <cell r="O1570" t="str">
            <v>AZUBUIKE, JOHN</v>
          </cell>
          <cell r="P1570" t="str">
            <v>SADIK.ZEKERI@SHELL.COM</v>
          </cell>
          <cell r="Q1570" t="str">
            <v>OPEX</v>
          </cell>
          <cell r="R1570" t="str">
            <v>OPEX</v>
          </cell>
          <cell r="S1570" t="str">
            <v>NON SAL</v>
          </cell>
          <cell r="T1570" t="str">
            <v>N/A</v>
          </cell>
          <cell r="U1570" t="str">
            <v>N/A</v>
          </cell>
          <cell r="V1570" t="str">
            <v>N/A</v>
          </cell>
          <cell r="W1570" t="str">
            <v>P231 Production Operations - Gas</v>
          </cell>
          <cell r="X1570" t="str">
            <v>S7200 Services</v>
          </cell>
          <cell r="Y1570" t="str">
            <v>A2110 Production Operations</v>
          </cell>
          <cell r="AB1570">
            <v>0</v>
          </cell>
          <cell r="AC1570">
            <v>0</v>
          </cell>
          <cell r="AD1570">
            <v>0</v>
          </cell>
        </row>
        <row r="1571">
          <cell r="A1571" t="str">
            <v>O.NG.PBE.N1A.FAC.71300</v>
          </cell>
          <cell r="B1571" t="str">
            <v>PBE NEMBE 1 AGG OPERATIONS</v>
          </cell>
          <cell r="C1571" t="str">
            <v>O.NG.PBE.GAS.71300W</v>
          </cell>
          <cell r="D1571" t="str">
            <v>WESTERN SWAMP (PEB) GAS FACILITIES OPERATIONS</v>
          </cell>
          <cell r="E1571">
            <v>413003</v>
          </cell>
          <cell r="F1571">
            <v>4130</v>
          </cell>
          <cell r="G1571" t="str">
            <v>GAS</v>
          </cell>
          <cell r="H1571" t="str">
            <v>BASE JV</v>
          </cell>
          <cell r="I1571" t="str">
            <v>PRODUCTION</v>
          </cell>
          <cell r="J1571" t="str">
            <v>PRODUCTION</v>
          </cell>
          <cell r="K1571" t="str">
            <v>Asset Manager, Swamp East Hub</v>
          </cell>
          <cell r="L1571" t="str">
            <v>Asset Management Integration Lead</v>
          </cell>
          <cell r="M1571" t="str">
            <v>IRETI OMOTOSO</v>
          </cell>
          <cell r="N1571" t="str">
            <v>PRODUCTION</v>
          </cell>
          <cell r="O1571" t="str">
            <v>AZUBUIKE, JOHN</v>
          </cell>
          <cell r="P1571" t="str">
            <v>SADIK.ZEKERI@SHELL.COM</v>
          </cell>
          <cell r="Q1571" t="str">
            <v>OPEX</v>
          </cell>
          <cell r="R1571" t="str">
            <v>OPEX</v>
          </cell>
          <cell r="S1571" t="str">
            <v>NON SAL</v>
          </cell>
          <cell r="T1571" t="str">
            <v>N/A</v>
          </cell>
          <cell r="U1571" t="str">
            <v>N/A</v>
          </cell>
          <cell r="V1571" t="str">
            <v>N/A</v>
          </cell>
          <cell r="W1571" t="str">
            <v>P231 Production Operations - Gas</v>
          </cell>
          <cell r="X1571" t="str">
            <v>S7200 Services</v>
          </cell>
          <cell r="Y1571" t="str">
            <v>A2110 Production Operations</v>
          </cell>
          <cell r="AB1571">
            <v>0</v>
          </cell>
          <cell r="AC1571">
            <v>0</v>
          </cell>
          <cell r="AD1571">
            <v>0</v>
          </cell>
        </row>
        <row r="1572">
          <cell r="A1572" t="str">
            <v>O.NG.PBE.N3A.FAC.71300</v>
          </cell>
          <cell r="B1572" t="str">
            <v>PBE NEMBE 3 AGG OPERATIONS</v>
          </cell>
          <cell r="C1572" t="str">
            <v>O.NG.PBE.GAS.71300W</v>
          </cell>
          <cell r="D1572" t="str">
            <v>WESTERN SWAMP (PEB) GAS FACILITIES OPERATIONS</v>
          </cell>
          <cell r="E1572">
            <v>413003</v>
          </cell>
          <cell r="F1572">
            <v>4130</v>
          </cell>
          <cell r="G1572" t="str">
            <v>GAS</v>
          </cell>
          <cell r="H1572" t="str">
            <v>BASE JV</v>
          </cell>
          <cell r="I1572" t="str">
            <v>PRODUCTION</v>
          </cell>
          <cell r="J1572" t="str">
            <v>PRODUCTION</v>
          </cell>
          <cell r="K1572" t="str">
            <v>Asset Manager, Swamp East Hub</v>
          </cell>
          <cell r="L1572" t="str">
            <v>Asset Management Integration Lead</v>
          </cell>
          <cell r="M1572" t="str">
            <v>IRETI OMOTOSO</v>
          </cell>
          <cell r="N1572" t="str">
            <v>PRODUCTION</v>
          </cell>
          <cell r="O1572" t="str">
            <v>AZUBUIKE, JOHN</v>
          </cell>
          <cell r="P1572" t="str">
            <v>SADIK.ZEKERI@SHELL.COM</v>
          </cell>
          <cell r="Q1572" t="str">
            <v>OPEX</v>
          </cell>
          <cell r="R1572" t="str">
            <v>OPEX</v>
          </cell>
          <cell r="S1572" t="str">
            <v>NON SAL</v>
          </cell>
          <cell r="T1572" t="str">
            <v>N/A</v>
          </cell>
          <cell r="U1572" t="str">
            <v>N/A</v>
          </cell>
          <cell r="V1572" t="str">
            <v>N/A</v>
          </cell>
          <cell r="W1572" t="str">
            <v>P231 Production Operations - Gas</v>
          </cell>
          <cell r="X1572" t="str">
            <v>S7200 Services</v>
          </cell>
          <cell r="Y1572" t="str">
            <v>A2110 Production Operations</v>
          </cell>
          <cell r="AB1572">
            <v>0</v>
          </cell>
          <cell r="AC1572">
            <v>0</v>
          </cell>
          <cell r="AD1572">
            <v>0</v>
          </cell>
        </row>
        <row r="1573">
          <cell r="A1573" t="str">
            <v>O.NG.PBE.N4A.FAC.71300</v>
          </cell>
          <cell r="B1573" t="str">
            <v>PBE NEMBE 4 AGG OPERATIONS</v>
          </cell>
          <cell r="C1573" t="str">
            <v>O.NG.PBE.GAS.71300W</v>
          </cell>
          <cell r="D1573" t="str">
            <v>WESTERN SWAMP (PEB) GAS FACILITIES OPERATIONS</v>
          </cell>
          <cell r="E1573">
            <v>413003</v>
          </cell>
          <cell r="F1573">
            <v>4130</v>
          </cell>
          <cell r="G1573" t="str">
            <v>GAS</v>
          </cell>
          <cell r="H1573" t="str">
            <v>BASE JV</v>
          </cell>
          <cell r="I1573" t="str">
            <v>PRODUCTION</v>
          </cell>
          <cell r="J1573" t="str">
            <v>PRODUCTION</v>
          </cell>
          <cell r="K1573" t="str">
            <v>Asset Manager, Swamp East Hub</v>
          </cell>
          <cell r="L1573" t="str">
            <v>Asset Management Integration Lead</v>
          </cell>
          <cell r="M1573" t="str">
            <v>IRETI OMOTOSO</v>
          </cell>
          <cell r="N1573" t="str">
            <v>PRODUCTION</v>
          </cell>
          <cell r="O1573" t="str">
            <v>AZUBUIKE, JOHN</v>
          </cell>
          <cell r="P1573" t="str">
            <v>SADIK.ZEKERI@SHELL.COM</v>
          </cell>
          <cell r="Q1573" t="str">
            <v>OPEX</v>
          </cell>
          <cell r="R1573" t="str">
            <v>OPEX</v>
          </cell>
          <cell r="S1573" t="str">
            <v>NON SAL</v>
          </cell>
          <cell r="T1573" t="str">
            <v>N/A</v>
          </cell>
          <cell r="U1573" t="str">
            <v>N/A</v>
          </cell>
          <cell r="V1573" t="str">
            <v>N/A</v>
          </cell>
          <cell r="W1573" t="str">
            <v>P231 Production Operations - Gas</v>
          </cell>
          <cell r="X1573" t="str">
            <v>S7200 Services</v>
          </cell>
          <cell r="Y1573" t="str">
            <v>A2110 Production Operations</v>
          </cell>
          <cell r="AB1573">
            <v>0</v>
          </cell>
          <cell r="AC1573">
            <v>0</v>
          </cell>
          <cell r="AD1573">
            <v>0</v>
          </cell>
        </row>
        <row r="1574">
          <cell r="A1574" t="str">
            <v>O.NG.PBE.BLG.FAC.724FC</v>
          </cell>
          <cell r="B1574" t="str">
            <v>PBE BELEMA G/P FACIL CORR. MTC</v>
          </cell>
          <cell r="C1574" t="str">
            <v>O.NG.PBE.GAS.724FC</v>
          </cell>
          <cell r="D1574" t="str">
            <v>WESTERN SWAMP (PEB) GAS FACILITIES CORRECTIVE MAINTENANCE (PRODUCTION MAINTENANCE – GAS (ONSHORE))</v>
          </cell>
          <cell r="E1574">
            <v>413003</v>
          </cell>
          <cell r="F1574">
            <v>4130</v>
          </cell>
          <cell r="G1574" t="str">
            <v>GAS</v>
          </cell>
          <cell r="H1574" t="str">
            <v>BASE JV</v>
          </cell>
          <cell r="I1574" t="str">
            <v>PRODUCTION</v>
          </cell>
          <cell r="J1574" t="str">
            <v>PRODUCTION</v>
          </cell>
          <cell r="K1574" t="str">
            <v>Asset Manager, Swamp East Hub</v>
          </cell>
          <cell r="L1574" t="str">
            <v>Asset Management Integration Lead</v>
          </cell>
          <cell r="M1574" t="str">
            <v>IRETI OMOTOSO</v>
          </cell>
          <cell r="N1574" t="str">
            <v>PRODUCTION</v>
          </cell>
          <cell r="O1574" t="str">
            <v>AZUBUIKE, JOHN</v>
          </cell>
          <cell r="P1574" t="str">
            <v>SADIK.ZEKERI@SHELL.COM</v>
          </cell>
          <cell r="Q1574" t="str">
            <v>OPEX</v>
          </cell>
          <cell r="R1574" t="str">
            <v>OPEX</v>
          </cell>
          <cell r="S1574" t="str">
            <v>NON SAL</v>
          </cell>
          <cell r="T1574" t="str">
            <v>N/A</v>
          </cell>
          <cell r="U1574" t="str">
            <v>N/A</v>
          </cell>
          <cell r="V1574" t="str">
            <v>N_BELE_ES2_N01</v>
          </cell>
          <cell r="W1574" t="str">
            <v>P233 Facilities Maintenance - Gas</v>
          </cell>
          <cell r="X1574" t="str">
            <v>S7200 Services</v>
          </cell>
          <cell r="Y1574" t="str">
            <v>A2140 Facilities Maintenance</v>
          </cell>
          <cell r="AB1574">
            <v>22198000</v>
          </cell>
          <cell r="AC1574">
            <v>230000</v>
          </cell>
          <cell r="AD1574">
            <v>302780.32786885247</v>
          </cell>
        </row>
        <row r="1575">
          <cell r="A1575" t="str">
            <v>O.NG.PBE.N1A.FAC.724FC</v>
          </cell>
          <cell r="B1575" t="str">
            <v>PBE NEMBE 1 AGG CORR. MTC</v>
          </cell>
          <cell r="C1575" t="str">
            <v>O.NG.PBE.GAS.724FC</v>
          </cell>
          <cell r="D1575" t="str">
            <v>WESTERN SWAMP (PEB) GAS FACILITIES CORRECTIVE MAINTENANCE (PRODUCTION MAINTENANCE – GAS (ONSHORE))</v>
          </cell>
          <cell r="E1575">
            <v>413003</v>
          </cell>
          <cell r="F1575">
            <v>4130</v>
          </cell>
          <cell r="G1575" t="str">
            <v>GAS</v>
          </cell>
          <cell r="H1575" t="str">
            <v>BASE JV</v>
          </cell>
          <cell r="I1575" t="str">
            <v>PRODUCTION</v>
          </cell>
          <cell r="J1575" t="str">
            <v>PRODUCTION</v>
          </cell>
          <cell r="K1575" t="str">
            <v>Asset Manager, Swamp East Hub</v>
          </cell>
          <cell r="L1575" t="str">
            <v>Asset Management Integration Lead</v>
          </cell>
          <cell r="M1575" t="str">
            <v>IRETI OMOTOSO</v>
          </cell>
          <cell r="N1575" t="str">
            <v>PRODUCTION</v>
          </cell>
          <cell r="O1575" t="str">
            <v>AZUBUIKE, JOHN</v>
          </cell>
          <cell r="P1575" t="str">
            <v>SADIK.ZEKERI@SHELL.COM</v>
          </cell>
          <cell r="Q1575" t="str">
            <v>OPEX</v>
          </cell>
          <cell r="R1575" t="str">
            <v>OPEX</v>
          </cell>
          <cell r="S1575" t="str">
            <v>NON SAL</v>
          </cell>
          <cell r="T1575" t="str">
            <v>N/A</v>
          </cell>
          <cell r="U1575" t="str">
            <v>N/A</v>
          </cell>
          <cell r="V1575" t="str">
            <v>N/A</v>
          </cell>
          <cell r="W1575" t="str">
            <v>P233 Facilities Maintenance - Gas</v>
          </cell>
          <cell r="X1575" t="str">
            <v>S7200 Services</v>
          </cell>
          <cell r="Y1575" t="str">
            <v>A2140 Facilities Maintenance</v>
          </cell>
          <cell r="AB1575">
            <v>0</v>
          </cell>
          <cell r="AC1575">
            <v>0</v>
          </cell>
          <cell r="AD1575">
            <v>0</v>
          </cell>
        </row>
        <row r="1576">
          <cell r="A1576" t="str">
            <v>O.NG.PBE.N2A.FAC.724FC</v>
          </cell>
          <cell r="B1576" t="str">
            <v>PBE NEMBE 2 AGG CORR. MTC</v>
          </cell>
          <cell r="C1576" t="str">
            <v>O.NG.PBE.GAS.724FC</v>
          </cell>
          <cell r="D1576" t="str">
            <v>WESTERN SWAMP (PEB) GAS FACILITIES CORRECTIVE MAINTENANCE (PRODUCTION MAINTENANCE – GAS (ONSHORE))</v>
          </cell>
          <cell r="E1576">
            <v>413003</v>
          </cell>
          <cell r="F1576">
            <v>4130</v>
          </cell>
          <cell r="G1576" t="str">
            <v>GAS</v>
          </cell>
          <cell r="H1576" t="str">
            <v>BASE JV</v>
          </cell>
          <cell r="I1576" t="str">
            <v>PRODUCTION</v>
          </cell>
          <cell r="J1576" t="str">
            <v>PRODUCTION</v>
          </cell>
          <cell r="K1576" t="str">
            <v>Asset Manager, Swamp East Hub</v>
          </cell>
          <cell r="L1576" t="str">
            <v>Asset Management Integration Lead</v>
          </cell>
          <cell r="M1576" t="str">
            <v>IRETI OMOTOSO</v>
          </cell>
          <cell r="N1576" t="str">
            <v>PRODUCTION</v>
          </cell>
          <cell r="O1576" t="str">
            <v>AZUBUIKE, JOHN</v>
          </cell>
          <cell r="P1576" t="str">
            <v>SADIK.ZEKERI@SHELL.COM</v>
          </cell>
          <cell r="Q1576" t="str">
            <v>OPEX</v>
          </cell>
          <cell r="R1576" t="str">
            <v>OPEX</v>
          </cell>
          <cell r="S1576" t="str">
            <v>NON SAL</v>
          </cell>
          <cell r="T1576" t="str">
            <v>N/A</v>
          </cell>
          <cell r="U1576" t="str">
            <v>N/A</v>
          </cell>
          <cell r="V1576" t="str">
            <v>N/A</v>
          </cell>
          <cell r="W1576" t="str">
            <v>P233 Facilities Maintenance - Gas</v>
          </cell>
          <cell r="X1576" t="str">
            <v>S7200 Services</v>
          </cell>
          <cell r="Y1576" t="str">
            <v>A2140 Facilities Maintenance</v>
          </cell>
          <cell r="AB1576">
            <v>0</v>
          </cell>
          <cell r="AC1576">
            <v>0</v>
          </cell>
          <cell r="AD1576">
            <v>0</v>
          </cell>
        </row>
        <row r="1577">
          <cell r="A1577" t="str">
            <v>O.NG.PBE.N4A.FAC.724FC</v>
          </cell>
          <cell r="B1577" t="str">
            <v>PBE NEMBE 4 AGG CORR. MTC</v>
          </cell>
          <cell r="C1577" t="str">
            <v>O.NG.PBE.GAS.724FC</v>
          </cell>
          <cell r="D1577" t="str">
            <v>WESTERN SWAMP (PEB) GAS FACILITIES CORRECTIVE MAINTENANCE (PRODUCTION MAINTENANCE – GAS (ONSHORE))</v>
          </cell>
          <cell r="E1577">
            <v>413003</v>
          </cell>
          <cell r="F1577">
            <v>4130</v>
          </cell>
          <cell r="G1577" t="str">
            <v>GAS</v>
          </cell>
          <cell r="H1577" t="str">
            <v>BASE JV</v>
          </cell>
          <cell r="I1577" t="str">
            <v>PRODUCTION</v>
          </cell>
          <cell r="J1577" t="str">
            <v>PRODUCTION</v>
          </cell>
          <cell r="K1577" t="str">
            <v>Asset Manager, Swamp East Hub</v>
          </cell>
          <cell r="L1577" t="str">
            <v>Asset Management Integration Lead</v>
          </cell>
          <cell r="M1577" t="str">
            <v>IRETI OMOTOSO</v>
          </cell>
          <cell r="N1577" t="str">
            <v>PRODUCTION</v>
          </cell>
          <cell r="O1577" t="str">
            <v>AZUBUIKE, JOHN</v>
          </cell>
          <cell r="P1577" t="str">
            <v>SADIK.ZEKERI@SHELL.COM</v>
          </cell>
          <cell r="Q1577" t="str">
            <v>OPEX</v>
          </cell>
          <cell r="R1577" t="str">
            <v>OPEX</v>
          </cell>
          <cell r="S1577" t="str">
            <v>NON SAL</v>
          </cell>
          <cell r="T1577" t="str">
            <v>N/A</v>
          </cell>
          <cell r="U1577" t="str">
            <v>N/A</v>
          </cell>
          <cell r="V1577" t="str">
            <v>N/A</v>
          </cell>
          <cell r="W1577" t="str">
            <v>P233 Facilities Maintenance - Gas</v>
          </cell>
          <cell r="X1577" t="str">
            <v>S7200 Services</v>
          </cell>
          <cell r="Y1577" t="str">
            <v>A2140 Facilities Maintenance</v>
          </cell>
          <cell r="AB1577">
            <v>0</v>
          </cell>
          <cell r="AC1577">
            <v>0</v>
          </cell>
          <cell r="AD1577">
            <v>0</v>
          </cell>
        </row>
        <row r="1578">
          <cell r="A1578" t="str">
            <v>O.NG.PBE.BLG.FAC.724FP</v>
          </cell>
          <cell r="B1578" t="str">
            <v>PBE BELEMA G/P FACIL PREV. MTC</v>
          </cell>
          <cell r="C1578" t="str">
            <v>O.NG.PBE.GAS.724FP</v>
          </cell>
          <cell r="D1578" t="str">
            <v>WESTERN SWAMP (PEB) GAS FACILITIES PREVENTIVE MAINTENANCE (PRODUCTION MAINTENANCE – GAS (ONSHORE))</v>
          </cell>
          <cell r="E1578">
            <v>413003</v>
          </cell>
          <cell r="F1578">
            <v>4130</v>
          </cell>
          <cell r="G1578" t="str">
            <v>GAS</v>
          </cell>
          <cell r="H1578" t="str">
            <v>BASE JV</v>
          </cell>
          <cell r="I1578" t="str">
            <v>PRODUCTION</v>
          </cell>
          <cell r="J1578" t="str">
            <v>PRODUCTION</v>
          </cell>
          <cell r="K1578" t="str">
            <v>Asset Manager, Swamp East Hub</v>
          </cell>
          <cell r="L1578" t="str">
            <v>Asset Management Integration Lead</v>
          </cell>
          <cell r="M1578" t="str">
            <v>IRETI OMOTOSO</v>
          </cell>
          <cell r="N1578" t="str">
            <v>PRODUCTION</v>
          </cell>
          <cell r="O1578" t="str">
            <v>AZUBUIKE, JOHN</v>
          </cell>
          <cell r="P1578" t="str">
            <v>SADIK.ZEKERI@SHELL.COM</v>
          </cell>
          <cell r="Q1578" t="str">
            <v>OPEX</v>
          </cell>
          <cell r="R1578" t="str">
            <v>OPEX</v>
          </cell>
          <cell r="S1578" t="str">
            <v>NON SAL</v>
          </cell>
          <cell r="T1578" t="str">
            <v>N/A</v>
          </cell>
          <cell r="U1578" t="str">
            <v>N/A</v>
          </cell>
          <cell r="V1578" t="str">
            <v>N_BELE_ES2_N01</v>
          </cell>
          <cell r="W1578" t="str">
            <v>P233 Facilities Maintenance - Gas</v>
          </cell>
          <cell r="X1578" t="str">
            <v>S7200 Services</v>
          </cell>
          <cell r="Y1578" t="str">
            <v>A2140 Facilities Maintenance</v>
          </cell>
          <cell r="AB1578">
            <v>67934000</v>
          </cell>
          <cell r="AC1578">
            <v>756203</v>
          </cell>
          <cell r="AD1578">
            <v>978937.42622950813</v>
          </cell>
        </row>
        <row r="1579">
          <cell r="A1579" t="str">
            <v>O.NG.PBE.N1A.FAC.724FP</v>
          </cell>
          <cell r="B1579" t="str">
            <v>PBE NEMBE 1 AGG PREV. MTC</v>
          </cell>
          <cell r="C1579" t="str">
            <v>O.NG.PBE.GAS.724FP</v>
          </cell>
          <cell r="D1579" t="str">
            <v>WESTERN SWAMP (PEB) GAS FACILITIES PREVENTIVE MAINTENANCE (PRODUCTION MAINTENANCE – GAS (ONSHORE))</v>
          </cell>
          <cell r="E1579">
            <v>413003</v>
          </cell>
          <cell r="F1579">
            <v>4130</v>
          </cell>
          <cell r="G1579" t="str">
            <v>GAS</v>
          </cell>
          <cell r="H1579" t="str">
            <v>BASE JV</v>
          </cell>
          <cell r="I1579" t="str">
            <v>PRODUCTION</v>
          </cell>
          <cell r="J1579" t="str">
            <v>PRODUCTION</v>
          </cell>
          <cell r="K1579" t="str">
            <v>Asset Manager, Swamp East Hub</v>
          </cell>
          <cell r="L1579" t="str">
            <v>Asset Management Integration Lead</v>
          </cell>
          <cell r="M1579" t="str">
            <v>IRETI OMOTOSO</v>
          </cell>
          <cell r="N1579" t="str">
            <v>PRODUCTION</v>
          </cell>
          <cell r="O1579" t="str">
            <v>AZUBUIKE, JOHN</v>
          </cell>
          <cell r="P1579" t="str">
            <v>SADIK.ZEKERI@SHELL.COM</v>
          </cell>
          <cell r="Q1579" t="str">
            <v>OPEX</v>
          </cell>
          <cell r="R1579" t="str">
            <v>OPEX</v>
          </cell>
          <cell r="S1579" t="str">
            <v>NON SAL</v>
          </cell>
          <cell r="T1579" t="str">
            <v>N/A</v>
          </cell>
          <cell r="U1579" t="str">
            <v>N/A</v>
          </cell>
          <cell r="V1579" t="str">
            <v>N/A</v>
          </cell>
          <cell r="W1579" t="str">
            <v>P233 Facilities Maintenance - Gas</v>
          </cell>
          <cell r="X1579" t="str">
            <v>S7200 Services</v>
          </cell>
          <cell r="Y1579" t="str">
            <v>A2140 Facilities Maintenance</v>
          </cell>
          <cell r="AB1579">
            <v>0</v>
          </cell>
          <cell r="AC1579">
            <v>0</v>
          </cell>
          <cell r="AD1579">
            <v>0</v>
          </cell>
        </row>
        <row r="1580">
          <cell r="A1580" t="str">
            <v>O.NG.PBE.N2A.FAC.724FP</v>
          </cell>
          <cell r="B1580" t="str">
            <v>PBE NEMBE 2 AGG PREV. MTC</v>
          </cell>
          <cell r="C1580" t="str">
            <v>O.NG.PBE.GAS.724FP</v>
          </cell>
          <cell r="D1580" t="str">
            <v>WESTERN SWAMP (PEB) GAS FACILITIES PREVENTIVE MAINTENANCE (PRODUCTION MAINTENANCE – GAS (ONSHORE))</v>
          </cell>
          <cell r="E1580">
            <v>413003</v>
          </cell>
          <cell r="F1580">
            <v>4130</v>
          </cell>
          <cell r="G1580" t="str">
            <v>GAS</v>
          </cell>
          <cell r="H1580" t="str">
            <v>BASE JV</v>
          </cell>
          <cell r="I1580" t="str">
            <v>PRODUCTION</v>
          </cell>
          <cell r="J1580" t="str">
            <v>PRODUCTION</v>
          </cell>
          <cell r="K1580" t="str">
            <v>Asset Manager, Swamp East Hub</v>
          </cell>
          <cell r="L1580" t="str">
            <v>Asset Management Integration Lead</v>
          </cell>
          <cell r="M1580" t="str">
            <v>IRETI OMOTOSO</v>
          </cell>
          <cell r="N1580" t="str">
            <v>PRODUCTION</v>
          </cell>
          <cell r="O1580" t="str">
            <v>AZUBUIKE, JOHN</v>
          </cell>
          <cell r="P1580" t="str">
            <v>SADIK.ZEKERI@SHELL.COM</v>
          </cell>
          <cell r="Q1580" t="str">
            <v>OPEX</v>
          </cell>
          <cell r="R1580" t="str">
            <v>OPEX</v>
          </cell>
          <cell r="S1580" t="str">
            <v>NON SAL</v>
          </cell>
          <cell r="T1580" t="str">
            <v>N/A</v>
          </cell>
          <cell r="U1580" t="str">
            <v>N/A</v>
          </cell>
          <cell r="V1580" t="str">
            <v>N/A</v>
          </cell>
          <cell r="W1580" t="str">
            <v>P233 Facilities Maintenance - Gas</v>
          </cell>
          <cell r="X1580" t="str">
            <v>S7200 Services</v>
          </cell>
          <cell r="Y1580" t="str">
            <v>A2140 Facilities Maintenance</v>
          </cell>
          <cell r="AB1580">
            <v>0</v>
          </cell>
          <cell r="AC1580">
            <v>0</v>
          </cell>
          <cell r="AD1580">
            <v>0</v>
          </cell>
        </row>
        <row r="1581">
          <cell r="A1581" t="str">
            <v>O.NG.PBE.N3A.FAC.724FP</v>
          </cell>
          <cell r="B1581" t="str">
            <v>PBE NEMBE 3 AGG PREV. MTC</v>
          </cell>
          <cell r="C1581" t="str">
            <v>O.NG.PBE.GAS.724FP</v>
          </cell>
          <cell r="D1581" t="str">
            <v>WESTERN SWAMP (PEB) GAS FACILITIES PREVENTIVE MAINTENANCE (PRODUCTION MAINTENANCE – GAS (ONSHORE))</v>
          </cell>
          <cell r="E1581">
            <v>413003</v>
          </cell>
          <cell r="F1581">
            <v>4130</v>
          </cell>
          <cell r="G1581" t="str">
            <v>GAS</v>
          </cell>
          <cell r="H1581" t="str">
            <v>BASE JV</v>
          </cell>
          <cell r="I1581" t="str">
            <v>PRODUCTION</v>
          </cell>
          <cell r="J1581" t="str">
            <v>PRODUCTION</v>
          </cell>
          <cell r="K1581" t="str">
            <v>Asset Manager, Swamp East Hub</v>
          </cell>
          <cell r="L1581" t="str">
            <v>Asset Management Integration Lead</v>
          </cell>
          <cell r="M1581" t="str">
            <v>IRETI OMOTOSO</v>
          </cell>
          <cell r="N1581" t="str">
            <v>PRODUCTION</v>
          </cell>
          <cell r="O1581" t="str">
            <v>AZUBUIKE, JOHN</v>
          </cell>
          <cell r="P1581" t="str">
            <v>SADIK.ZEKERI@SHELL.COM</v>
          </cell>
          <cell r="Q1581" t="str">
            <v>OPEX</v>
          </cell>
          <cell r="R1581" t="str">
            <v>OPEX</v>
          </cell>
          <cell r="S1581" t="str">
            <v>NON SAL</v>
          </cell>
          <cell r="T1581" t="str">
            <v>N/A</v>
          </cell>
          <cell r="U1581" t="str">
            <v>N/A</v>
          </cell>
          <cell r="V1581" t="str">
            <v>N/A</v>
          </cell>
          <cell r="W1581" t="str">
            <v>P233 Facilities Maintenance - Gas</v>
          </cell>
          <cell r="X1581" t="str">
            <v>S7200 Services</v>
          </cell>
          <cell r="Y1581" t="str">
            <v>A2140 Facilities Maintenance</v>
          </cell>
          <cell r="AB1581">
            <v>0</v>
          </cell>
          <cell r="AC1581">
            <v>0</v>
          </cell>
          <cell r="AD1581">
            <v>0</v>
          </cell>
        </row>
        <row r="1582">
          <cell r="A1582" t="str">
            <v>O.NG.PBE.SUU.ACC.71300</v>
          </cell>
          <cell r="B1582" t="str">
            <v>PBE.SUPPORT ACCOMMODATION OPERATIONS</v>
          </cell>
          <cell r="C1582" t="str">
            <v>O.NG.PBE.SUU.ACC.726FC</v>
          </cell>
          <cell r="D1582" t="str">
            <v xml:space="preserve">PBE.SUPPORT ACCOMMDATION OPERATIONS </v>
          </cell>
          <cell r="E1582">
            <v>415006</v>
          </cell>
          <cell r="F1582">
            <v>4150</v>
          </cell>
          <cell r="G1582" t="str">
            <v>HSE</v>
          </cell>
          <cell r="H1582" t="str">
            <v>BASE JV</v>
          </cell>
          <cell r="I1582" t="str">
            <v>PRODUCTION</v>
          </cell>
          <cell r="J1582" t="str">
            <v>PRODUCTION</v>
          </cell>
          <cell r="K1582" t="str">
            <v>Asset Manager, Swamp East Hub</v>
          </cell>
          <cell r="L1582" t="str">
            <v>Asset Management Integration Lead</v>
          </cell>
          <cell r="M1582" t="str">
            <v>IRETI OMOTOSO</v>
          </cell>
          <cell r="N1582" t="str">
            <v>PRODUCTION</v>
          </cell>
          <cell r="O1582" t="str">
            <v>AZUBUIKE, JOHN</v>
          </cell>
          <cell r="P1582" t="str">
            <v>SADIK.ZEKERI@SHELL.COM</v>
          </cell>
          <cell r="Q1582" t="str">
            <v>OPEX</v>
          </cell>
          <cell r="R1582" t="str">
            <v>OPEX</v>
          </cell>
          <cell r="S1582" t="str">
            <v>NON SAL</v>
          </cell>
          <cell r="T1582" t="str">
            <v>N/A</v>
          </cell>
          <cell r="U1582" t="str">
            <v>N/A</v>
          </cell>
          <cell r="V1582" t="str">
            <v>N/A</v>
          </cell>
          <cell r="W1582" t="str">
            <v>P231 Production Operations</v>
          </cell>
          <cell r="X1582" t="str">
            <v>S7200 Services</v>
          </cell>
          <cell r="Y1582" t="str">
            <v>A2110 Production Operations</v>
          </cell>
          <cell r="AB1582">
            <v>0</v>
          </cell>
          <cell r="AC1582">
            <v>0</v>
          </cell>
          <cell r="AD1582">
            <v>0</v>
          </cell>
        </row>
        <row r="1583">
          <cell r="A1583" t="str">
            <v>O.NG.PBE.SUU.ACC.724FC</v>
          </cell>
          <cell r="B1583" t="str">
            <v>PBE.SUPPORT ACCOMMDATION CORR.</v>
          </cell>
          <cell r="C1583" t="str">
            <v>O.NG.PBE.SUU.ACC.726FC</v>
          </cell>
          <cell r="D1583" t="str">
            <v xml:space="preserve">PBE.SUPPORT ACCOMMDATION OPERATIONS </v>
          </cell>
          <cell r="E1583">
            <v>415006</v>
          </cell>
          <cell r="F1583">
            <v>4150</v>
          </cell>
          <cell r="G1583" t="str">
            <v>HSE</v>
          </cell>
          <cell r="H1583" t="str">
            <v>BASE JV</v>
          </cell>
          <cell r="I1583" t="str">
            <v>PRODUCTION</v>
          </cell>
          <cell r="J1583" t="str">
            <v>PRODUCTION</v>
          </cell>
          <cell r="K1583" t="str">
            <v>Asset Manager, Swamp East Hub</v>
          </cell>
          <cell r="L1583" t="str">
            <v>Asset Management Integration Lead</v>
          </cell>
          <cell r="M1583" t="str">
            <v>IRETI OMOTOSO</v>
          </cell>
          <cell r="N1583" t="str">
            <v>PRODUCTION</v>
          </cell>
          <cell r="O1583" t="str">
            <v>AZUBUIKE, JOHN</v>
          </cell>
          <cell r="P1583" t="str">
            <v>SADIK.ZEKERI@SHELL.COM</v>
          </cell>
          <cell r="Q1583" t="str">
            <v>OPEX</v>
          </cell>
          <cell r="R1583" t="str">
            <v>OPEX</v>
          </cell>
          <cell r="S1583" t="str">
            <v>NON SAL</v>
          </cell>
          <cell r="T1583" t="str">
            <v>N/A</v>
          </cell>
          <cell r="U1583" t="str">
            <v>N/A</v>
          </cell>
          <cell r="V1583" t="str">
            <v>N/A</v>
          </cell>
          <cell r="W1583" t="str">
            <v>P233 Facilities Maintenance</v>
          </cell>
          <cell r="X1583" t="str">
            <v>S7200 Services</v>
          </cell>
          <cell r="Y1583" t="str">
            <v>A2140 Facilities Maintenance</v>
          </cell>
          <cell r="AB1583">
            <v>0</v>
          </cell>
          <cell r="AC1583">
            <v>0</v>
          </cell>
          <cell r="AD1583">
            <v>0</v>
          </cell>
        </row>
        <row r="1584">
          <cell r="A1584" t="str">
            <v>O.NG.PAW.OAF.FAC.71300</v>
          </cell>
          <cell r="B1584" t="str">
            <v xml:space="preserve">PAW OSIOKA F/S FACIL OPERATIONS         </v>
          </cell>
          <cell r="C1584" t="str">
            <v>O.NG.PBW.FAC.71300</v>
          </cell>
          <cell r="D1584" t="str">
            <v>NORTHERN SWAMP (PWB) OIL FACILITIES OPERATIONS (PRODUCTION MAINTENANCE – OIL (ONSHORE))</v>
          </cell>
          <cell r="E1584">
            <v>413001</v>
          </cell>
          <cell r="F1584">
            <v>4130</v>
          </cell>
          <cell r="G1584" t="str">
            <v>OF-MTCE</v>
          </cell>
          <cell r="H1584" t="str">
            <v>BASE JV</v>
          </cell>
          <cell r="I1584" t="str">
            <v>PRODUCTION</v>
          </cell>
          <cell r="J1584" t="str">
            <v>PRODUCTION</v>
          </cell>
          <cell r="K1584" t="str">
            <v>Asset Manager, Swamp West Hub</v>
          </cell>
          <cell r="L1584" t="str">
            <v>Asset Management Integration Lead</v>
          </cell>
          <cell r="M1584" t="str">
            <v>IRETI OMOTOSO</v>
          </cell>
          <cell r="N1584" t="str">
            <v>PRODUCTION</v>
          </cell>
          <cell r="O1584" t="str">
            <v>COOKEY, GABRIEL</v>
          </cell>
          <cell r="P1584" t="str">
            <v>RICHARD.ITENE@SHELL.COM</v>
          </cell>
          <cell r="Q1584" t="str">
            <v>OPEX</v>
          </cell>
          <cell r="R1584" t="str">
            <v>OPEX</v>
          </cell>
          <cell r="S1584" t="str">
            <v>NON SAL</v>
          </cell>
          <cell r="T1584" t="str">
            <v>N/A</v>
          </cell>
          <cell r="U1584" t="str">
            <v>N/A</v>
          </cell>
          <cell r="V1584" t="str">
            <v>N/A</v>
          </cell>
          <cell r="W1584" t="str">
            <v>P231 Production Operations</v>
          </cell>
          <cell r="X1584" t="str">
            <v>S7200 Services</v>
          </cell>
          <cell r="Y1584" t="str">
            <v>A2110 Production Operations</v>
          </cell>
          <cell r="AB1584">
            <v>0</v>
          </cell>
          <cell r="AC1584">
            <v>0</v>
          </cell>
          <cell r="AD1584">
            <v>0</v>
          </cell>
        </row>
        <row r="1585">
          <cell r="A1585" t="str">
            <v>C.NG.PAO.NO.18.003</v>
          </cell>
          <cell r="B1585" t="str">
            <v>Export Gas Compressor</v>
          </cell>
          <cell r="C1585" t="str">
            <v>C.NG.PAO.NO.18.003</v>
          </cell>
          <cell r="D1585" t="str">
            <v>Export Gas Compressor</v>
          </cell>
          <cell r="E1585">
            <v>13203</v>
          </cell>
          <cell r="F1585">
            <v>132</v>
          </cell>
          <cell r="G1585" t="str">
            <v>OF-EM</v>
          </cell>
          <cell r="H1585" t="str">
            <v>BASE JV</v>
          </cell>
          <cell r="I1585" t="str">
            <v>PRODUCTION</v>
          </cell>
          <cell r="J1585" t="str">
            <v>PRODUCTION</v>
          </cell>
          <cell r="K1585" t="str">
            <v>Asset Manager, EA Hub</v>
          </cell>
          <cell r="L1585" t="str">
            <v>Asset Management Integration Lead</v>
          </cell>
          <cell r="M1585" t="str">
            <v>IRETI OMOTOSO</v>
          </cell>
          <cell r="N1585" t="str">
            <v>PRODUCTION</v>
          </cell>
          <cell r="O1585" t="str">
            <v>OLUMIDE, VICTORIA</v>
          </cell>
          <cell r="P1585" t="str">
            <v>ADEOLA.OMOLE@SHELL.COM</v>
          </cell>
          <cell r="Q1585" t="str">
            <v>CAPEX</v>
          </cell>
          <cell r="R1585" t="str">
            <v>CAPEX</v>
          </cell>
          <cell r="S1585">
            <v>0</v>
          </cell>
          <cell r="T1585">
            <v>0</v>
          </cell>
          <cell r="U1585">
            <v>0</v>
          </cell>
          <cell r="V1585" t="str">
            <v>C_OGIS_OZZ_U13</v>
          </cell>
          <cell r="W1585">
            <v>0</v>
          </cell>
          <cell r="X1585">
            <v>0</v>
          </cell>
          <cell r="Y1585">
            <v>0</v>
          </cell>
          <cell r="AB1585">
            <v>171410000</v>
          </cell>
          <cell r="AC1585">
            <v>2248000</v>
          </cell>
          <cell r="AD1585">
            <v>2810000</v>
          </cell>
        </row>
        <row r="1586">
          <cell r="A1586" t="str">
            <v>O.NG.PBW.ECF.FAC.71300</v>
          </cell>
          <cell r="B1586" t="str">
            <v>PBW ESCRAVOS BEACH F/S FACIL OPERATE</v>
          </cell>
          <cell r="C1586" t="str">
            <v>O.NG.PBW.FAC.71300</v>
          </cell>
          <cell r="D1586" t="str">
            <v>NORTHERN SWAMP (PWB) OIL FACILITIES OPERATIONS (PRODUCTION MAINTENANCE – OIL (ONSHORE))</v>
          </cell>
          <cell r="E1586">
            <v>413001</v>
          </cell>
          <cell r="F1586">
            <v>4130</v>
          </cell>
          <cell r="G1586" t="str">
            <v>OF-MTCE</v>
          </cell>
          <cell r="H1586" t="str">
            <v>BASE JV</v>
          </cell>
          <cell r="I1586" t="str">
            <v>PRODUCTION</v>
          </cell>
          <cell r="J1586" t="str">
            <v>PRODUCTION</v>
          </cell>
          <cell r="K1586" t="str">
            <v>Asset Manager, Swamp West Hub</v>
          </cell>
          <cell r="L1586" t="str">
            <v>Asset Management Integration Lead</v>
          </cell>
          <cell r="M1586" t="str">
            <v>IRETI OMOTOSO</v>
          </cell>
          <cell r="N1586" t="str">
            <v>PRODUCTION</v>
          </cell>
          <cell r="O1586" t="str">
            <v>COOKEY, GABRIEL</v>
          </cell>
          <cell r="P1586" t="str">
            <v>RICHARD.ITENE@SHELL.COM</v>
          </cell>
          <cell r="Q1586" t="str">
            <v>OPEX</v>
          </cell>
          <cell r="R1586" t="str">
            <v>OPEX</v>
          </cell>
          <cell r="S1586" t="str">
            <v>NON SAL</v>
          </cell>
          <cell r="T1586" t="str">
            <v>N/A</v>
          </cell>
          <cell r="U1586" t="str">
            <v>N/A</v>
          </cell>
          <cell r="V1586" t="str">
            <v>N_ESCB_WS1_N02</v>
          </cell>
          <cell r="W1586" t="str">
            <v>P231 Production Operations</v>
          </cell>
          <cell r="X1586" t="str">
            <v>S7200 Services</v>
          </cell>
          <cell r="Y1586" t="str">
            <v>A2110 Production Operations</v>
          </cell>
          <cell r="AB1586">
            <v>132286750.468408</v>
          </cell>
          <cell r="AC1586">
            <v>177374.87</v>
          </cell>
          <cell r="AD1586">
            <v>611101.92071609176</v>
          </cell>
        </row>
        <row r="1587">
          <cell r="A1587" t="str">
            <v>C.NG.SUC.IE.16.001</v>
          </cell>
          <cell r="B1587" t="str">
            <v>SUBSTATION UPGRADES</v>
          </cell>
          <cell r="C1587" t="str">
            <v>C.NG.SUC.IE.16.001</v>
          </cell>
          <cell r="D1587" t="str">
            <v>SUBSTATION UPGRADES</v>
          </cell>
          <cell r="E1587">
            <v>14001</v>
          </cell>
          <cell r="F1587">
            <v>140</v>
          </cell>
          <cell r="G1587" t="str">
            <v>OF-E&amp;M</v>
          </cell>
          <cell r="H1587" t="str">
            <v>BASE JV</v>
          </cell>
          <cell r="I1587" t="str">
            <v>HR</v>
          </cell>
          <cell r="J1587" t="str">
            <v>INFRASTRUCTURE</v>
          </cell>
          <cell r="K1587" t="str">
            <v>Infrastructure Services Mgr Nigeria</v>
          </cell>
          <cell r="L1587" t="str">
            <v>Head, Corporate Utilities</v>
          </cell>
          <cell r="M1587" t="str">
            <v>CHIGBO ENENMO</v>
          </cell>
          <cell r="N1587" t="str">
            <v>INFRASTRUCTURE</v>
          </cell>
          <cell r="O1587" t="str">
            <v>AJILIMA- ISAAC, HAWA</v>
          </cell>
          <cell r="P1587" t="str">
            <v>IDARA.IDANG@SHELL.COM</v>
          </cell>
          <cell r="Q1587" t="str">
            <v>CAPEX</v>
          </cell>
          <cell r="R1587" t="str">
            <v>CAPEX</v>
          </cell>
          <cell r="V1587" t="str">
            <v>C_ASIT_EUT_Z05</v>
          </cell>
          <cell r="AB1587">
            <v>63287500</v>
          </cell>
          <cell r="AC1587">
            <v>622500</v>
          </cell>
          <cell r="AD1587">
            <v>830000</v>
          </cell>
        </row>
        <row r="1588">
          <cell r="A1588" t="str">
            <v>O.NG.PCW.ARF.FAC.71300</v>
          </cell>
          <cell r="B1588" t="str">
            <v>PCW AFREMO F/S FACIL OPERATIONS</v>
          </cell>
          <cell r="C1588" t="str">
            <v>O.NG.PBW.FAC.71300</v>
          </cell>
          <cell r="D1588" t="str">
            <v>NORTHERN SWAMP (PWB) OIL FACILITIES OPERATIONS (PRODUCTION MAINTENANCE – OIL (ONSHORE))</v>
          </cell>
          <cell r="E1588">
            <v>413001</v>
          </cell>
          <cell r="F1588">
            <v>4130</v>
          </cell>
          <cell r="G1588" t="str">
            <v>OF-MTCE</v>
          </cell>
          <cell r="H1588" t="str">
            <v>BASE JV</v>
          </cell>
          <cell r="I1588" t="str">
            <v>PRODUCTION</v>
          </cell>
          <cell r="J1588" t="str">
            <v>PRODUCTION</v>
          </cell>
          <cell r="K1588" t="str">
            <v>Asset Manager, Swamp West Hub</v>
          </cell>
          <cell r="L1588" t="str">
            <v>Asset Management Integration Lead</v>
          </cell>
          <cell r="M1588" t="str">
            <v>IRETI OMOTOSO</v>
          </cell>
          <cell r="N1588" t="str">
            <v>PRODUCTION</v>
          </cell>
          <cell r="O1588" t="str">
            <v>COOKEY, GABRIEL</v>
          </cell>
          <cell r="P1588" t="str">
            <v>RICHARD.ITENE@SHELL.COM</v>
          </cell>
          <cell r="Q1588" t="str">
            <v>OPEX</v>
          </cell>
          <cell r="R1588" t="str">
            <v>OPEX</v>
          </cell>
          <cell r="S1588" t="str">
            <v>NON SAL</v>
          </cell>
          <cell r="T1588" t="str">
            <v>N/A</v>
          </cell>
          <cell r="U1588" t="str">
            <v>N/A</v>
          </cell>
          <cell r="V1588" t="str">
            <v>N_AFRE_WS1_N02</v>
          </cell>
          <cell r="W1588" t="str">
            <v>P231 Production Operations</v>
          </cell>
          <cell r="X1588" t="str">
            <v>S7200 Services</v>
          </cell>
          <cell r="Y1588" t="str">
            <v>A2110 Production Operations</v>
          </cell>
          <cell r="AB1588">
            <v>106423425.8727152</v>
          </cell>
          <cell r="AC1588">
            <v>1905936.58</v>
          </cell>
          <cell r="AD1588">
            <v>2254865.8451564433</v>
          </cell>
        </row>
        <row r="1589">
          <cell r="A1589" t="str">
            <v>O.NG.PCW.NTF.FAC.71300</v>
          </cell>
          <cell r="B1589" t="str">
            <v>PCW NORTH BANK F/S FACIL OPERATIONS</v>
          </cell>
          <cell r="C1589" t="str">
            <v>O.NG.PBW.FAC.71300</v>
          </cell>
          <cell r="D1589" t="str">
            <v>NORTHERN SWAMP (PWB) OIL FACILITIES OPERATIONS (PRODUCTION MAINTENANCE – OIL (ONSHORE))</v>
          </cell>
          <cell r="E1589">
            <v>413001</v>
          </cell>
          <cell r="F1589">
            <v>4130</v>
          </cell>
          <cell r="G1589" t="str">
            <v>OF-MTCE</v>
          </cell>
          <cell r="H1589" t="str">
            <v>BASE JV</v>
          </cell>
          <cell r="I1589" t="str">
            <v>PRODUCTION</v>
          </cell>
          <cell r="J1589" t="str">
            <v>PRODUCTION</v>
          </cell>
          <cell r="K1589" t="str">
            <v>Asset Manager, Swamp West Hub</v>
          </cell>
          <cell r="L1589" t="str">
            <v>Asset Management Integration Lead</v>
          </cell>
          <cell r="M1589" t="str">
            <v>IRETI OMOTOSO</v>
          </cell>
          <cell r="N1589" t="str">
            <v>PRODUCTION</v>
          </cell>
          <cell r="O1589" t="str">
            <v>COOKEY, GABRIEL</v>
          </cell>
          <cell r="P1589" t="str">
            <v>RICHARD.ITENE@SHELL.COM</v>
          </cell>
          <cell r="Q1589" t="str">
            <v>OPEX</v>
          </cell>
          <cell r="R1589" t="str">
            <v>OPEX</v>
          </cell>
          <cell r="S1589" t="str">
            <v>NON SAL</v>
          </cell>
          <cell r="T1589" t="str">
            <v>N/A</v>
          </cell>
          <cell r="U1589" t="str">
            <v>N/A</v>
          </cell>
          <cell r="V1589" t="str">
            <v>N_FORC_WS1_G01</v>
          </cell>
          <cell r="W1589" t="str">
            <v>P231 Production Operations</v>
          </cell>
          <cell r="X1589" t="str">
            <v>S7200 Services</v>
          </cell>
          <cell r="Y1589" t="str">
            <v>A2110 Production Operations</v>
          </cell>
          <cell r="AB1589">
            <v>147492629.83940798</v>
          </cell>
          <cell r="AC1589">
            <v>301336.74</v>
          </cell>
          <cell r="AD1589">
            <v>784919.13291609171</v>
          </cell>
        </row>
        <row r="1590">
          <cell r="A1590" t="str">
            <v>O.NG.PCW.SBF.FAC.71300</v>
          </cell>
          <cell r="B1590" t="str">
            <v>PCW SOUTH BANK F/S FACIL OPERATIONS</v>
          </cell>
          <cell r="C1590" t="str">
            <v>O.NG.PBW.FAC.71300</v>
          </cell>
          <cell r="D1590" t="str">
            <v>NORTHERN SWAMP (PWB) OIL FACILITIES OPERATIONS (PRODUCTION MAINTENANCE – OIL (ONSHORE))</v>
          </cell>
          <cell r="E1590">
            <v>413001</v>
          </cell>
          <cell r="F1590">
            <v>4130</v>
          </cell>
          <cell r="G1590" t="str">
            <v>OF-MTCE</v>
          </cell>
          <cell r="H1590" t="str">
            <v>BASE JV</v>
          </cell>
          <cell r="I1590" t="str">
            <v>PRODUCTION</v>
          </cell>
          <cell r="J1590" t="str">
            <v>PRODUCTION</v>
          </cell>
          <cell r="K1590" t="str">
            <v>Asset Manager, Swamp West Hub</v>
          </cell>
          <cell r="L1590" t="str">
            <v>Asset Management Integration Lead</v>
          </cell>
          <cell r="M1590" t="str">
            <v>IRETI OMOTOSO</v>
          </cell>
          <cell r="N1590" t="str">
            <v>PRODUCTION</v>
          </cell>
          <cell r="O1590" t="str">
            <v>COOKEY, GABRIEL</v>
          </cell>
          <cell r="P1590" t="str">
            <v>RICHARD.ITENE@SHELL.COM</v>
          </cell>
          <cell r="Q1590" t="str">
            <v>OPEX</v>
          </cell>
          <cell r="R1590" t="str">
            <v>OPEX</v>
          </cell>
          <cell r="S1590" t="str">
            <v>NON SAL</v>
          </cell>
          <cell r="T1590" t="str">
            <v>N/A</v>
          </cell>
          <cell r="U1590" t="str">
            <v>N/A</v>
          </cell>
          <cell r="V1590" t="str">
            <v>N_FORC_WS1_G01</v>
          </cell>
          <cell r="W1590" t="str">
            <v>P231 Production Operations</v>
          </cell>
          <cell r="X1590" t="str">
            <v>S7200 Services</v>
          </cell>
          <cell r="Y1590" t="str">
            <v>A2110 Production Operations</v>
          </cell>
          <cell r="AB1590">
            <v>130099418.133136</v>
          </cell>
          <cell r="AC1590">
            <v>308281.34000000003</v>
          </cell>
          <cell r="AD1590">
            <v>734836.80928897054</v>
          </cell>
        </row>
        <row r="1591">
          <cell r="A1591" t="str">
            <v>O.NG.PCW.YKF.FAC.71300</v>
          </cell>
          <cell r="B1591" t="str">
            <v>PCW YOKRI F/S FACIL OPERATIONS</v>
          </cell>
          <cell r="C1591" t="str">
            <v>O.NG.PBW.FAC.71300</v>
          </cell>
          <cell r="D1591" t="str">
            <v>NORTHERN SWAMP (PWB) OIL FACILITIES OPERATIONS (PRODUCTION MAINTENANCE – OIL (ONSHORE))</v>
          </cell>
          <cell r="E1591">
            <v>413001</v>
          </cell>
          <cell r="F1591">
            <v>4130</v>
          </cell>
          <cell r="G1591" t="str">
            <v>OF-MTCE</v>
          </cell>
          <cell r="H1591" t="str">
            <v>BASE JV</v>
          </cell>
          <cell r="I1591" t="str">
            <v>PRODUCTION</v>
          </cell>
          <cell r="J1591" t="str">
            <v>PRODUCTION</v>
          </cell>
          <cell r="K1591" t="str">
            <v>Asset Manager, Swamp West Hub</v>
          </cell>
          <cell r="L1591" t="str">
            <v>Asset Management Integration Lead</v>
          </cell>
          <cell r="M1591" t="str">
            <v>IRETI OMOTOSO</v>
          </cell>
          <cell r="N1591" t="str">
            <v>PRODUCTION</v>
          </cell>
          <cell r="O1591" t="str">
            <v>COOKEY, GABRIEL</v>
          </cell>
          <cell r="P1591" t="str">
            <v>RICHARD.ITENE@SHELL.COM</v>
          </cell>
          <cell r="Q1591" t="str">
            <v>OPEX</v>
          </cell>
          <cell r="R1591" t="str">
            <v>OPEX</v>
          </cell>
          <cell r="S1591" t="str">
            <v>NON SAL</v>
          </cell>
          <cell r="T1591" t="str">
            <v>N/A</v>
          </cell>
          <cell r="U1591" t="str">
            <v>N/A</v>
          </cell>
          <cell r="V1591" t="str">
            <v>N_FORC_WS1_G01</v>
          </cell>
          <cell r="W1591" t="str">
            <v>P231 Production Operations</v>
          </cell>
          <cell r="X1591" t="str">
            <v>S7200 Services</v>
          </cell>
          <cell r="Y1591" t="str">
            <v>A2110 Production Operations</v>
          </cell>
          <cell r="AB1591">
            <v>139568684.88960001</v>
          </cell>
          <cell r="AC1591">
            <v>233734.32</v>
          </cell>
          <cell r="AD1591">
            <v>691336.56553967216</v>
          </cell>
        </row>
        <row r="1592">
          <cell r="A1592" t="str">
            <v>O.NG.PCW.YKW.WEL.71300</v>
          </cell>
          <cell r="B1592" t="str">
            <v>PCW YOKRI WELLS OPERATIONS</v>
          </cell>
          <cell r="C1592" t="str">
            <v>O.NG.PBW.FAC.71300</v>
          </cell>
          <cell r="D1592" t="str">
            <v>NORTHERN SWAMP (PWB) OIL FACILITIES OPERATIONS (PRODUCTION MAINTENANCE – OIL (ONSHORE))</v>
          </cell>
          <cell r="E1592">
            <v>413001</v>
          </cell>
          <cell r="F1592">
            <v>4130</v>
          </cell>
          <cell r="G1592" t="str">
            <v>OF-MTCE</v>
          </cell>
          <cell r="H1592" t="str">
            <v>BASE JV</v>
          </cell>
          <cell r="I1592" t="str">
            <v>PRODUCTION</v>
          </cell>
          <cell r="J1592" t="str">
            <v>PRODUCTION</v>
          </cell>
          <cell r="K1592" t="str">
            <v>Asset Manager, Swamp West Hub</v>
          </cell>
          <cell r="L1592" t="str">
            <v>Asset Management Integration Lead</v>
          </cell>
          <cell r="M1592" t="str">
            <v>IRETI OMOTOSO</v>
          </cell>
          <cell r="N1592" t="str">
            <v>PRODUCTION</v>
          </cell>
          <cell r="O1592" t="str">
            <v>COOKEY, GABRIEL</v>
          </cell>
          <cell r="P1592" t="str">
            <v>RICHARD.ITENE@SHELL.COM</v>
          </cell>
          <cell r="Q1592" t="str">
            <v>OPEX</v>
          </cell>
          <cell r="R1592" t="str">
            <v>OPEX</v>
          </cell>
          <cell r="S1592" t="str">
            <v>NON SAL</v>
          </cell>
          <cell r="T1592" t="str">
            <v>N/A</v>
          </cell>
          <cell r="U1592" t="str">
            <v>N/A</v>
          </cell>
          <cell r="V1592" t="str">
            <v>N/A</v>
          </cell>
          <cell r="W1592" t="str">
            <v>P232 Well Mtce, Testing &amp; Stimulation</v>
          </cell>
          <cell r="X1592" t="str">
            <v>S7200 Services</v>
          </cell>
          <cell r="Y1592" t="str">
            <v>A2110 Production Operations</v>
          </cell>
          <cell r="AB1592">
            <v>0</v>
          </cell>
          <cell r="AC1592">
            <v>0</v>
          </cell>
          <cell r="AD1592">
            <v>0</v>
          </cell>
        </row>
        <row r="1593">
          <cell r="A1593" t="str">
            <v>O.NG.PBW.BTF.FAC.71300</v>
          </cell>
          <cell r="B1593" t="str">
            <v>PBW BATAN F/S FACIL OPERATE</v>
          </cell>
          <cell r="C1593" t="str">
            <v>O.NG.PBW.FAC.71300C</v>
          </cell>
          <cell r="D1593" t="str">
            <v>NORTHERN SWAMP (PWB) OIL FACILITIES OPERATIONS (INDIRECT PRODUCTION &amp; FIELD OVERHEAD – OIL (LOGISTICS/LAND TRANSPORT)</v>
          </cell>
          <cell r="E1593">
            <v>413001</v>
          </cell>
          <cell r="F1593">
            <v>4130</v>
          </cell>
          <cell r="G1593" t="str">
            <v>OF-MTCE</v>
          </cell>
          <cell r="H1593" t="str">
            <v>BASE JV</v>
          </cell>
          <cell r="I1593" t="str">
            <v>PRODUCTION</v>
          </cell>
          <cell r="J1593" t="str">
            <v>PRODUCTION</v>
          </cell>
          <cell r="K1593" t="str">
            <v>Asset Manager, Swamp West Hub</v>
          </cell>
          <cell r="L1593" t="str">
            <v>Asset Management Integration Lead</v>
          </cell>
          <cell r="M1593" t="str">
            <v>IRETI OMOTOSO</v>
          </cell>
          <cell r="N1593" t="str">
            <v>PRODUCTION</v>
          </cell>
          <cell r="O1593" t="str">
            <v>COOKEY, GABRIEL</v>
          </cell>
          <cell r="P1593" t="str">
            <v>RICHARD.ITENE@SHELL.COM</v>
          </cell>
          <cell r="Q1593" t="str">
            <v>OPEX</v>
          </cell>
          <cell r="R1593" t="str">
            <v>OPEX</v>
          </cell>
          <cell r="S1593" t="str">
            <v>NON SAL</v>
          </cell>
          <cell r="T1593" t="str">
            <v>N/A</v>
          </cell>
          <cell r="U1593" t="str">
            <v>N/A</v>
          </cell>
          <cell r="V1593" t="str">
            <v>N/A</v>
          </cell>
          <cell r="W1593" t="str">
            <v>P231 Production Operations</v>
          </cell>
          <cell r="X1593" t="str">
            <v>S7200 Services</v>
          </cell>
          <cell r="Y1593" t="str">
            <v>A2110 Production Operations</v>
          </cell>
          <cell r="AB1593">
            <v>0</v>
          </cell>
          <cell r="AC1593">
            <v>0</v>
          </cell>
          <cell r="AD1593">
            <v>0</v>
          </cell>
        </row>
        <row r="1594">
          <cell r="A1594" t="str">
            <v>O.NG.PAO.EAD.DPS.71300</v>
          </cell>
          <cell r="B1594" t="str">
            <v>EA DRILLING PLATFORMS OPERATIONS</v>
          </cell>
          <cell r="C1594" t="str">
            <v>O.NG.PAO.EAD.DPS.71300</v>
          </cell>
          <cell r="D1594" t="str">
            <v>EA DRILLING PLATFORMS OPERATIONS</v>
          </cell>
          <cell r="E1594">
            <v>412001</v>
          </cell>
          <cell r="F1594">
            <v>4120</v>
          </cell>
          <cell r="G1594" t="str">
            <v>OF-MTCE</v>
          </cell>
          <cell r="H1594" t="str">
            <v>BASE JV</v>
          </cell>
          <cell r="I1594" t="str">
            <v>PRODUCTION</v>
          </cell>
          <cell r="J1594" t="str">
            <v>PRODUCTION</v>
          </cell>
          <cell r="K1594" t="str">
            <v>Asset Manager, EA Hub</v>
          </cell>
          <cell r="L1594" t="str">
            <v>Asset Management Integration Lead</v>
          </cell>
          <cell r="M1594" t="str">
            <v>IRETI OMOTOSO</v>
          </cell>
          <cell r="N1594" t="str">
            <v>PRODUCTION</v>
          </cell>
          <cell r="O1594" t="str">
            <v>OLUMIDE, VICTORIA</v>
          </cell>
          <cell r="P1594" t="str">
            <v>OGBONNA.NWACHI@SHELL.COM</v>
          </cell>
          <cell r="Q1594" t="str">
            <v>OPEX</v>
          </cell>
          <cell r="R1594" t="str">
            <v>OPEX</v>
          </cell>
          <cell r="S1594" t="str">
            <v>NON SAL</v>
          </cell>
          <cell r="T1594" t="str">
            <v>N/A</v>
          </cell>
          <cell r="U1594" t="str">
            <v>N/A</v>
          </cell>
          <cell r="V1594" t="str">
            <v>N/A</v>
          </cell>
          <cell r="W1594" t="str">
            <v>P231 Production Operations</v>
          </cell>
          <cell r="X1594" t="str">
            <v>S7200 Services</v>
          </cell>
          <cell r="Y1594" t="str">
            <v>A2110 Production Operations</v>
          </cell>
          <cell r="AB1594">
            <v>0</v>
          </cell>
          <cell r="AC1594">
            <v>0</v>
          </cell>
          <cell r="AD1594">
            <v>0</v>
          </cell>
        </row>
        <row r="1595">
          <cell r="A1595" t="str">
            <v>O.NG.PAO.EAD.DPS.724FC</v>
          </cell>
          <cell r="B1595" t="str">
            <v>EA DRILLING PLATFORMS CORR. MTC</v>
          </cell>
          <cell r="C1595" t="str">
            <v>O.NG.PAO.EAD.DPS.724FC</v>
          </cell>
          <cell r="D1595" t="str">
            <v>EA DRILLING PLATFORMS CORR. MTC (PLATFORM/ FLOW STATION OPERATIONS &amp; MAINTENANCE)</v>
          </cell>
          <cell r="E1595">
            <v>412001</v>
          </cell>
          <cell r="F1595">
            <v>4120</v>
          </cell>
          <cell r="G1595" t="str">
            <v>OF-MTCE</v>
          </cell>
          <cell r="H1595" t="str">
            <v>BASE JV</v>
          </cell>
          <cell r="I1595" t="str">
            <v>PRODUCTION</v>
          </cell>
          <cell r="J1595" t="str">
            <v>PRODUCTION</v>
          </cell>
          <cell r="K1595" t="str">
            <v>Asset Manager, EA Hub</v>
          </cell>
          <cell r="L1595" t="str">
            <v>Asset Management Integration Lead</v>
          </cell>
          <cell r="M1595" t="str">
            <v>IRETI OMOTOSO</v>
          </cell>
          <cell r="N1595" t="str">
            <v>PRODUCTION</v>
          </cell>
          <cell r="O1595" t="str">
            <v>OLUMIDE, VICTORIA</v>
          </cell>
          <cell r="P1595" t="str">
            <v>OGBONNA.NWACHI@SHELL.COM</v>
          </cell>
          <cell r="Q1595" t="str">
            <v>OPEX</v>
          </cell>
          <cell r="R1595" t="str">
            <v>OPEX</v>
          </cell>
          <cell r="S1595" t="str">
            <v>NON SAL</v>
          </cell>
          <cell r="T1595" t="str">
            <v>N/A</v>
          </cell>
          <cell r="U1595" t="str">
            <v>N/A</v>
          </cell>
          <cell r="V1595" t="str">
            <v>N_EAZZ_OFS_N01</v>
          </cell>
          <cell r="W1595" t="str">
            <v>P233 Facilities Maintenance</v>
          </cell>
          <cell r="X1595" t="str">
            <v>S7200 Services</v>
          </cell>
          <cell r="Y1595" t="str">
            <v>A2140 Facilities Maintenance</v>
          </cell>
          <cell r="AB1595">
            <v>15248914</v>
          </cell>
          <cell r="AC1595">
            <v>317633.84999999998</v>
          </cell>
          <cell r="AD1595">
            <v>367630.28934426227</v>
          </cell>
        </row>
        <row r="1596">
          <cell r="A1596" t="str">
            <v>O.NG.PAO.EAD.DPS.724FP</v>
          </cell>
          <cell r="B1596" t="str">
            <v>EA DRILLING PLATFORMS PREV. MTC</v>
          </cell>
          <cell r="C1596" t="str">
            <v>O.NG.PAO.EAD.DPS.724FP</v>
          </cell>
          <cell r="D1596" t="str">
            <v>EA DRILLING PLATFORMS PREV. MTC (PLATFORM/ FLOW STATION OPERATIONS &amp; MAINTENANCE)</v>
          </cell>
          <cell r="E1596">
            <v>412001</v>
          </cell>
          <cell r="F1596">
            <v>4120</v>
          </cell>
          <cell r="G1596" t="str">
            <v>OF-MTCE</v>
          </cell>
          <cell r="H1596" t="str">
            <v>BASE JV</v>
          </cell>
          <cell r="I1596" t="str">
            <v>PRODUCTION</v>
          </cell>
          <cell r="J1596" t="str">
            <v>PRODUCTION</v>
          </cell>
          <cell r="K1596" t="str">
            <v>Asset Manager, EA Hub</v>
          </cell>
          <cell r="L1596" t="str">
            <v>Asset Management Integration Lead</v>
          </cell>
          <cell r="M1596" t="str">
            <v>IRETI OMOTOSO</v>
          </cell>
          <cell r="N1596" t="str">
            <v>PRODUCTION</v>
          </cell>
          <cell r="O1596" t="str">
            <v>OLUMIDE, VICTORIA</v>
          </cell>
          <cell r="P1596" t="str">
            <v>OGBONNA.NWACHI@SHELL.COM</v>
          </cell>
          <cell r="Q1596" t="str">
            <v>OPEX</v>
          </cell>
          <cell r="R1596" t="str">
            <v>OPEX</v>
          </cell>
          <cell r="S1596" t="str">
            <v>NON SAL</v>
          </cell>
          <cell r="T1596" t="str">
            <v>N/A</v>
          </cell>
          <cell r="U1596" t="str">
            <v>N/A</v>
          </cell>
          <cell r="V1596" t="str">
            <v>N_EAZZ_OFS_N01</v>
          </cell>
          <cell r="W1596" t="str">
            <v>P233 Facilities Maintenance</v>
          </cell>
          <cell r="X1596" t="str">
            <v>S7200 Services</v>
          </cell>
          <cell r="Y1596" t="str">
            <v>A2140 Facilities Maintenance</v>
          </cell>
          <cell r="AB1596">
            <v>12851319.999999998</v>
          </cell>
          <cell r="AC1596">
            <v>138526.33000000002</v>
          </cell>
          <cell r="AD1596">
            <v>180661.80540983606</v>
          </cell>
        </row>
        <row r="1597">
          <cell r="A1597" t="str">
            <v>O.NG.PAO.EAF.FAC.71300</v>
          </cell>
          <cell r="B1597" t="str">
            <v>EA SEA EAGLE FPSO FACILITIES OPS</v>
          </cell>
          <cell r="C1597" t="str">
            <v>O.NG.PAO.EAF.FAC.71300</v>
          </cell>
          <cell r="D1597" t="str">
            <v>EA SEA EAGLE FPSO FACILITIES OPS</v>
          </cell>
          <cell r="E1597">
            <v>412001</v>
          </cell>
          <cell r="F1597">
            <v>4120</v>
          </cell>
          <cell r="G1597" t="str">
            <v>OF-MTCE</v>
          </cell>
          <cell r="H1597" t="str">
            <v>BASE JV</v>
          </cell>
          <cell r="I1597" t="str">
            <v>PRODUCTION</v>
          </cell>
          <cell r="J1597" t="str">
            <v>PRODUCTION</v>
          </cell>
          <cell r="K1597" t="str">
            <v>Asset Manager, EA Hub</v>
          </cell>
          <cell r="L1597" t="str">
            <v>Asset Management Integration Lead</v>
          </cell>
          <cell r="M1597" t="str">
            <v>IRETI OMOTOSO</v>
          </cell>
          <cell r="N1597" t="str">
            <v>PRODUCTION</v>
          </cell>
          <cell r="O1597" t="str">
            <v>OLUMIDE, VICTORIA</v>
          </cell>
          <cell r="P1597" t="str">
            <v>OGBONNA.NWACHI@SHELL.COM</v>
          </cell>
          <cell r="Q1597" t="str">
            <v>OPEX</v>
          </cell>
          <cell r="R1597" t="str">
            <v>OPEX</v>
          </cell>
          <cell r="S1597" t="str">
            <v>NON SAL</v>
          </cell>
          <cell r="T1597" t="str">
            <v>N/A</v>
          </cell>
          <cell r="U1597" t="str">
            <v>N/A</v>
          </cell>
          <cell r="V1597" t="str">
            <v>N_EAZZ_OFS_N01</v>
          </cell>
          <cell r="W1597" t="str">
            <v>P231 Production Operations</v>
          </cell>
          <cell r="X1597" t="str">
            <v>S7200 Services</v>
          </cell>
          <cell r="Y1597" t="str">
            <v>A2110 Production Operations</v>
          </cell>
          <cell r="AB1597">
            <v>754531451.96800005</v>
          </cell>
          <cell r="AC1597">
            <v>9289371.2093982752</v>
          </cell>
          <cell r="AD1597">
            <v>11763244.822408112</v>
          </cell>
        </row>
        <row r="1598">
          <cell r="A1598" t="str">
            <v>O.NG.PAO.EAF.FAC.724FC</v>
          </cell>
          <cell r="B1598" t="str">
            <v>EA SEA EAGLE FPSO FACILITIES CORR. MTC</v>
          </cell>
          <cell r="C1598" t="str">
            <v>O.NG.PAO.EAF.FAC.724FC</v>
          </cell>
          <cell r="D1598" t="str">
            <v>EA SEA EAGLE FPSO FACILITIES CORR. MTC (PLATFORM/ FLOW STATION OPERATIONS &amp; MAINTENANCE)</v>
          </cell>
          <cell r="E1598">
            <v>412001</v>
          </cell>
          <cell r="F1598">
            <v>4120</v>
          </cell>
          <cell r="G1598" t="str">
            <v>OF-MTCE</v>
          </cell>
          <cell r="H1598" t="str">
            <v>BASE JV</v>
          </cell>
          <cell r="I1598" t="str">
            <v>PRODUCTION</v>
          </cell>
          <cell r="J1598" t="str">
            <v>PRODUCTION</v>
          </cell>
          <cell r="K1598" t="str">
            <v>Asset Manager, EA Hub</v>
          </cell>
          <cell r="L1598" t="str">
            <v>Asset Management Integration Lead</v>
          </cell>
          <cell r="M1598" t="str">
            <v>IRETI OMOTOSO</v>
          </cell>
          <cell r="N1598" t="str">
            <v>PRODUCTION</v>
          </cell>
          <cell r="O1598" t="str">
            <v>OLUMIDE, VICTORIA</v>
          </cell>
          <cell r="P1598" t="str">
            <v>OGBONNA.NWACHI@SHELL.COM</v>
          </cell>
          <cell r="Q1598" t="str">
            <v>OPEX</v>
          </cell>
          <cell r="R1598" t="str">
            <v>OPEX</v>
          </cell>
          <cell r="S1598" t="str">
            <v>NON SAL</v>
          </cell>
          <cell r="T1598" t="str">
            <v>N/A</v>
          </cell>
          <cell r="U1598" t="str">
            <v>N/A</v>
          </cell>
          <cell r="V1598" t="str">
            <v>N_EAZZ_OFS_N01</v>
          </cell>
          <cell r="W1598" t="str">
            <v>P233 Facilities Maintenance</v>
          </cell>
          <cell r="X1598" t="str">
            <v>S7200 Services</v>
          </cell>
          <cell r="Y1598" t="str">
            <v>A2140 Facilities Maintenance</v>
          </cell>
          <cell r="AB1598">
            <v>226026103.19999999</v>
          </cell>
          <cell r="AC1598">
            <v>2556364.81</v>
          </cell>
          <cell r="AD1598">
            <v>3297434.0008196719</v>
          </cell>
        </row>
        <row r="1599">
          <cell r="A1599" t="str">
            <v>O.NG.PAO.EAF.FAC.724FP</v>
          </cell>
          <cell r="B1599" t="str">
            <v>EA SEA EAGLE FPSO FACILITIES PREV. MTC</v>
          </cell>
          <cell r="C1599" t="str">
            <v>O.NG.PAO.EAF.FAC.724FP</v>
          </cell>
          <cell r="D1599" t="str">
            <v>EA SEA EAGLE FPSO FACILITIES PREV. MTC (PLATFORM/ FLOW STATION OPERATIONS &amp; MAINTENANCE)</v>
          </cell>
          <cell r="E1599">
            <v>412001</v>
          </cell>
          <cell r="F1599">
            <v>4120</v>
          </cell>
          <cell r="G1599" t="str">
            <v>OF-MTCE</v>
          </cell>
          <cell r="H1599" t="str">
            <v>BASE JV</v>
          </cell>
          <cell r="I1599" t="str">
            <v>PRODUCTION</v>
          </cell>
          <cell r="J1599" t="str">
            <v>PRODUCTION</v>
          </cell>
          <cell r="K1599" t="str">
            <v>Asset Manager, EA Hub</v>
          </cell>
          <cell r="L1599" t="str">
            <v>Asset Management Integration Lead</v>
          </cell>
          <cell r="M1599" t="str">
            <v>IRETI OMOTOSO</v>
          </cell>
          <cell r="N1599" t="str">
            <v>PRODUCTION</v>
          </cell>
          <cell r="O1599" t="str">
            <v>OLUMIDE, VICTORIA</v>
          </cell>
          <cell r="P1599" t="str">
            <v>OGBONNA.NWACHI@SHELL.COM</v>
          </cell>
          <cell r="Q1599" t="str">
            <v>OPEX</v>
          </cell>
          <cell r="R1599" t="str">
            <v>OPEX</v>
          </cell>
          <cell r="S1599" t="str">
            <v>NON SAL</v>
          </cell>
          <cell r="T1599" t="str">
            <v>N/A</v>
          </cell>
          <cell r="U1599" t="str">
            <v>N/A</v>
          </cell>
          <cell r="V1599" t="str">
            <v>N_EAZZ_OFS_N01</v>
          </cell>
          <cell r="W1599" t="str">
            <v>P233 Facilities Maintenance</v>
          </cell>
          <cell r="X1599" t="str">
            <v>S7200 Services</v>
          </cell>
          <cell r="Y1599" t="str">
            <v>A2140 Facilities Maintenance</v>
          </cell>
          <cell r="AB1599">
            <v>362955126.5</v>
          </cell>
          <cell r="AC1599">
            <v>5342058.72</v>
          </cell>
          <cell r="AD1599">
            <v>6532075.5281967213</v>
          </cell>
        </row>
        <row r="1600">
          <cell r="A1600" t="str">
            <v>O.NG.PAO.EAF.FAC.725FP</v>
          </cell>
          <cell r="B1600" t="str">
            <v>EA FPSO FACILITIES INSPECTION PREV. MTC</v>
          </cell>
          <cell r="C1600" t="str">
            <v>O.NG.PAO.EAF.FAC.725FP</v>
          </cell>
          <cell r="D1600" t="str">
            <v>EA SEA EAGLE FPSO FACILITIES PREV. MTC (PLATFORM/ FLOW STATION OPERATIONS &amp; MAINTENANCE)</v>
          </cell>
          <cell r="E1600">
            <v>412001</v>
          </cell>
          <cell r="F1600">
            <v>4120</v>
          </cell>
          <cell r="G1600" t="str">
            <v>OF-MTCE</v>
          </cell>
          <cell r="H1600" t="str">
            <v>BASE JV</v>
          </cell>
          <cell r="I1600" t="str">
            <v>PRODUCTION</v>
          </cell>
          <cell r="J1600" t="str">
            <v>PRODUCTION</v>
          </cell>
          <cell r="K1600" t="str">
            <v>Asset Manager, EA Hub</v>
          </cell>
          <cell r="L1600" t="str">
            <v>Asset Management Integration Lead</v>
          </cell>
          <cell r="M1600" t="str">
            <v>IRETI OMOTOSO</v>
          </cell>
          <cell r="N1600" t="str">
            <v>PRODUCTION</v>
          </cell>
          <cell r="O1600" t="str">
            <v>OLUMIDE, VICTORIA</v>
          </cell>
          <cell r="P1600" t="str">
            <v>OGBONNA.NWACHI@SHELL.COM</v>
          </cell>
          <cell r="Q1600" t="str">
            <v>OPEX</v>
          </cell>
          <cell r="R1600" t="str">
            <v>OPEX</v>
          </cell>
          <cell r="S1600" t="str">
            <v>NON SAL</v>
          </cell>
          <cell r="T1600" t="str">
            <v>N/A</v>
          </cell>
          <cell r="U1600" t="str">
            <v>N/A</v>
          </cell>
          <cell r="V1600" t="str">
            <v>N_EAZZ_OFS_N01</v>
          </cell>
          <cell r="W1600" t="str">
            <v>P233 Facilities Maintenance</v>
          </cell>
          <cell r="X1600" t="str">
            <v>S7200 Services</v>
          </cell>
          <cell r="Y1600" t="str">
            <v>A2140 Facilities Maintenance</v>
          </cell>
          <cell r="AB1600">
            <v>160069536</v>
          </cell>
          <cell r="AC1600">
            <v>1155964.3999999999</v>
          </cell>
          <cell r="AD1600">
            <v>1680782.5508196722</v>
          </cell>
        </row>
        <row r="1601">
          <cell r="A1601" t="str">
            <v>O.NG.PAO.EAW.WEL.724WC</v>
          </cell>
          <cell r="B1601" t="str">
            <v>EAWELLSCORR.MTC</v>
          </cell>
          <cell r="C1601" t="str">
            <v>O.NG.PAO.EAW.WEL.724WC</v>
          </cell>
          <cell r="D1601" t="str">
            <v>EAWELLSCORR.MTC</v>
          </cell>
          <cell r="E1601">
            <v>411001</v>
          </cell>
          <cell r="F1601">
            <v>4110</v>
          </cell>
          <cell r="G1601" t="str">
            <v>PE</v>
          </cell>
          <cell r="H1601" t="str">
            <v>BASE JV</v>
          </cell>
          <cell r="I1601" t="str">
            <v>PRODUCTION</v>
          </cell>
          <cell r="J1601" t="str">
            <v>PRODUCTION</v>
          </cell>
          <cell r="K1601" t="str">
            <v>Asset Manager, EA Hub</v>
          </cell>
          <cell r="L1601" t="str">
            <v>Asset Management Integration Lead</v>
          </cell>
          <cell r="M1601" t="str">
            <v>IRETI OMOTOSO</v>
          </cell>
          <cell r="N1601" t="str">
            <v>PRODUCTION</v>
          </cell>
          <cell r="O1601" t="str">
            <v>OLUMIDE, VICTORIA</v>
          </cell>
          <cell r="P1601" t="str">
            <v>OGBONNA.NWACHI@SHELL.COM</v>
          </cell>
          <cell r="Q1601" t="str">
            <v>OPEX</v>
          </cell>
          <cell r="R1601" t="str">
            <v>OPEX</v>
          </cell>
          <cell r="S1601" t="str">
            <v>NON SAL</v>
          </cell>
          <cell r="T1601" t="str">
            <v>N/A</v>
          </cell>
          <cell r="U1601" t="str">
            <v>N/A</v>
          </cell>
          <cell r="V1601" t="str">
            <v>N/A</v>
          </cell>
          <cell r="W1601" t="str">
            <v>P232 Well Mtce, Testing &amp; Stimulation</v>
          </cell>
          <cell r="X1601" t="str">
            <v>S7200 Services</v>
          </cell>
          <cell r="Y1601" t="str">
            <v>A2130 Well/Mine Maintenance</v>
          </cell>
          <cell r="AB1601">
            <v>0</v>
          </cell>
          <cell r="AC1601">
            <v>0</v>
          </cell>
          <cell r="AD1601">
            <v>0</v>
          </cell>
        </row>
        <row r="1602">
          <cell r="A1602" t="str">
            <v>O.NG.PAO.EAW.WEL.724WP</v>
          </cell>
          <cell r="B1602" t="str">
            <v>EA WELLS PREV. MTC</v>
          </cell>
          <cell r="C1602" t="str">
            <v>O.NG.PAO.EAW.WEL.724WP</v>
          </cell>
          <cell r="D1602" t="str">
            <v>EA WELLS PREV. MTC (MAINTENANCE OF WELL EQUIPMENT)</v>
          </cell>
          <cell r="E1602">
            <v>411006</v>
          </cell>
          <cell r="F1602">
            <v>4110</v>
          </cell>
          <cell r="G1602" t="str">
            <v>PE</v>
          </cell>
          <cell r="H1602" t="str">
            <v>BASE JV</v>
          </cell>
          <cell r="I1602" t="str">
            <v>PRODUCTION</v>
          </cell>
          <cell r="J1602" t="str">
            <v>PRODUCTION</v>
          </cell>
          <cell r="K1602" t="str">
            <v>Asset Manager, EA Hub</v>
          </cell>
          <cell r="L1602" t="str">
            <v>Asset Management Integration Lead</v>
          </cell>
          <cell r="M1602" t="str">
            <v>IRETI OMOTOSO</v>
          </cell>
          <cell r="N1602" t="str">
            <v>PRODUCTION</v>
          </cell>
          <cell r="O1602" t="str">
            <v>OLUMIDE, VICTORIA</v>
          </cell>
          <cell r="P1602" t="str">
            <v>OGBONNA.NWACHI@SHELL.COM</v>
          </cell>
          <cell r="Q1602" t="str">
            <v>OPEX</v>
          </cell>
          <cell r="R1602" t="str">
            <v>OPEX</v>
          </cell>
          <cell r="S1602" t="str">
            <v>NON SAL</v>
          </cell>
          <cell r="T1602" t="str">
            <v>N/A</v>
          </cell>
          <cell r="U1602" t="str">
            <v>N/A</v>
          </cell>
          <cell r="V1602" t="str">
            <v>N_EAZZ_OFS_N01</v>
          </cell>
          <cell r="W1602" t="str">
            <v>P232 Well Mtce, Testing &amp; Stimulation</v>
          </cell>
          <cell r="X1602" t="str">
            <v>S7200 Services</v>
          </cell>
          <cell r="Y1602" t="str">
            <v>A2130 Well/Mine Maintenance</v>
          </cell>
          <cell r="AB1602">
            <v>10200000</v>
          </cell>
          <cell r="AC1602">
            <v>0</v>
          </cell>
          <cell r="AD1602">
            <v>33442.62295081967</v>
          </cell>
        </row>
        <row r="1603">
          <cell r="A1603" t="str">
            <v>O.NG.PBW.E1F.FAC.71300</v>
          </cell>
          <cell r="B1603" t="str">
            <v>PBW EGWA 1 F/S FACIL OPERATE</v>
          </cell>
          <cell r="C1603" t="str">
            <v>O.NG.PBW.FAC.71300C</v>
          </cell>
          <cell r="D1603" t="str">
            <v>NORTHERN SWAMP (PWB) OIL FACILITIES OPERATIONS (INDIRECT PRODUCTION &amp; FIELD OVERHEAD – OIL (LOGISTICS/LAND TRANSPORT)</v>
          </cell>
          <cell r="E1603">
            <v>413001</v>
          </cell>
          <cell r="F1603">
            <v>4130</v>
          </cell>
          <cell r="G1603" t="str">
            <v>OF-MTCE</v>
          </cell>
          <cell r="H1603" t="str">
            <v>BASE JV</v>
          </cell>
          <cell r="I1603" t="str">
            <v>PRODUCTION</v>
          </cell>
          <cell r="J1603" t="str">
            <v>PRODUCTION</v>
          </cell>
          <cell r="K1603" t="str">
            <v>Asset Manager, Swamp West Hub</v>
          </cell>
          <cell r="L1603" t="str">
            <v>Asset Management Integration Lead</v>
          </cell>
          <cell r="M1603" t="str">
            <v>IRETI OMOTOSO</v>
          </cell>
          <cell r="N1603" t="str">
            <v>PRODUCTION</v>
          </cell>
          <cell r="O1603" t="str">
            <v>COOKEY, GABRIEL</v>
          </cell>
          <cell r="P1603" t="str">
            <v>RICHARD.ITENE@SHELL.COM</v>
          </cell>
          <cell r="Q1603" t="str">
            <v>OPEX</v>
          </cell>
          <cell r="R1603" t="str">
            <v>OPEX</v>
          </cell>
          <cell r="S1603" t="str">
            <v>NON SAL</v>
          </cell>
          <cell r="T1603" t="str">
            <v>N/A</v>
          </cell>
          <cell r="U1603" t="str">
            <v>N/A</v>
          </cell>
          <cell r="V1603" t="str">
            <v>N/A</v>
          </cell>
          <cell r="W1603" t="str">
            <v>P231 Production Operations</v>
          </cell>
          <cell r="X1603" t="str">
            <v>S7200 Services</v>
          </cell>
          <cell r="Y1603" t="str">
            <v>A2110 Production Operations</v>
          </cell>
          <cell r="AB1603">
            <v>0</v>
          </cell>
          <cell r="AC1603">
            <v>0</v>
          </cell>
          <cell r="AD1603">
            <v>0</v>
          </cell>
        </row>
        <row r="1604">
          <cell r="A1604" t="str">
            <v>O.NG.PBW.E2F.FAC.71300</v>
          </cell>
          <cell r="B1604" t="str">
            <v>PBW EGWA 2 F/S FACIL OPERATE</v>
          </cell>
          <cell r="C1604" t="str">
            <v>O.NG.PBW.FAC.71300C</v>
          </cell>
          <cell r="D1604" t="str">
            <v>NORTHERN SWAMP (PWB) OIL FACILITIES OPERATIONS (INDIRECT PRODUCTION &amp; FIELD OVERHEAD – OIL (LOGISTICS/LAND TRANSPORT)</v>
          </cell>
          <cell r="E1604">
            <v>413001</v>
          </cell>
          <cell r="F1604">
            <v>4130</v>
          </cell>
          <cell r="G1604" t="str">
            <v>OF-MTCE</v>
          </cell>
          <cell r="H1604" t="str">
            <v>BASE JV</v>
          </cell>
          <cell r="I1604" t="str">
            <v>PRODUCTION</v>
          </cell>
          <cell r="J1604" t="str">
            <v>PRODUCTION</v>
          </cell>
          <cell r="K1604" t="str">
            <v>Asset Manager, Swamp West Hub</v>
          </cell>
          <cell r="L1604" t="str">
            <v>Asset Management Integration Lead</v>
          </cell>
          <cell r="M1604" t="str">
            <v>IRETI OMOTOSO</v>
          </cell>
          <cell r="N1604" t="str">
            <v>PRODUCTION</v>
          </cell>
          <cell r="O1604" t="str">
            <v>COOKEY, GABRIEL</v>
          </cell>
          <cell r="P1604" t="str">
            <v>RICHARD.ITENE@SHELL.COM</v>
          </cell>
          <cell r="Q1604" t="str">
            <v>OPEX</v>
          </cell>
          <cell r="R1604" t="str">
            <v>OPEX</v>
          </cell>
          <cell r="S1604" t="str">
            <v>NON SAL</v>
          </cell>
          <cell r="T1604" t="str">
            <v>N/A</v>
          </cell>
          <cell r="U1604" t="str">
            <v>N/A</v>
          </cell>
          <cell r="V1604" t="str">
            <v>N/A</v>
          </cell>
          <cell r="W1604" t="str">
            <v>P231 Production Operations</v>
          </cell>
          <cell r="X1604" t="str">
            <v>S7200 Services</v>
          </cell>
          <cell r="Y1604" t="str">
            <v>A2110 Production Operations</v>
          </cell>
          <cell r="AB1604">
            <v>0</v>
          </cell>
          <cell r="AC1604">
            <v>0</v>
          </cell>
          <cell r="AD1604">
            <v>0</v>
          </cell>
        </row>
        <row r="1605">
          <cell r="A1605" t="str">
            <v>O.NG.PBW.JCF.FAC.71300</v>
          </cell>
          <cell r="B1605" t="str">
            <v>PBW JONES CREEK F/S FACIL OPERATE</v>
          </cell>
          <cell r="C1605" t="str">
            <v>O.NG.PBW.FAC.71300C</v>
          </cell>
          <cell r="D1605" t="str">
            <v>NORTHERN SWAMP (PWB) OIL FACILITIES OPERATIONS (INDIRECT PRODUCTION &amp; FIELD OVERHEAD – OIL (LOGISTICS/LAND TRANSPORT)</v>
          </cell>
          <cell r="E1605">
            <v>413001</v>
          </cell>
          <cell r="F1605">
            <v>4130</v>
          </cell>
          <cell r="G1605" t="str">
            <v>OF-MTCE</v>
          </cell>
          <cell r="H1605" t="str">
            <v>BASE JV</v>
          </cell>
          <cell r="I1605" t="str">
            <v>PRODUCTION</v>
          </cell>
          <cell r="J1605" t="str">
            <v>PRODUCTION</v>
          </cell>
          <cell r="K1605" t="str">
            <v>Asset Manager, Swamp West Hub</v>
          </cell>
          <cell r="L1605" t="str">
            <v>Asset Management Integration Lead</v>
          </cell>
          <cell r="M1605" t="str">
            <v>IRETI OMOTOSO</v>
          </cell>
          <cell r="N1605" t="str">
            <v>PRODUCTION</v>
          </cell>
          <cell r="O1605" t="str">
            <v>COOKEY, GABRIEL</v>
          </cell>
          <cell r="P1605" t="str">
            <v>RICHARD.ITENE@SHELL.COM</v>
          </cell>
          <cell r="Q1605" t="str">
            <v>OPEX</v>
          </cell>
          <cell r="R1605" t="str">
            <v>OPEX</v>
          </cell>
          <cell r="S1605" t="str">
            <v>NON SAL</v>
          </cell>
          <cell r="T1605" t="str">
            <v>N/A</v>
          </cell>
          <cell r="U1605" t="str">
            <v>N/A</v>
          </cell>
          <cell r="V1605" t="str">
            <v>N/A</v>
          </cell>
          <cell r="W1605" t="str">
            <v>P231 Production Operations</v>
          </cell>
          <cell r="X1605" t="str">
            <v>S7200 Services</v>
          </cell>
          <cell r="Y1605" t="str">
            <v>A2110 Production Operations</v>
          </cell>
          <cell r="AB1605">
            <v>0</v>
          </cell>
          <cell r="AC1605">
            <v>0</v>
          </cell>
          <cell r="AD1605">
            <v>0</v>
          </cell>
        </row>
        <row r="1606">
          <cell r="A1606" t="str">
            <v>O.NG.PBW.O1F.FAC.71300</v>
          </cell>
          <cell r="B1606" t="str">
            <v>PBW ODIDI 1 F/S FACIL OPERATE</v>
          </cell>
          <cell r="C1606" t="str">
            <v>O.NG.PBW.FAC.71300C</v>
          </cell>
          <cell r="D1606" t="str">
            <v>NORTHERN SWAMP (PWB) OIL FACILITIES OPERATIONS (INDIRECT PRODUCTION &amp; FIELD OVERHEAD – OIL (LOGISTICS/LAND TRANSPORT)</v>
          </cell>
          <cell r="E1606">
            <v>413001</v>
          </cell>
          <cell r="F1606">
            <v>4130</v>
          </cell>
          <cell r="G1606" t="str">
            <v>OF-MTCE</v>
          </cell>
          <cell r="H1606" t="str">
            <v>BASE JV</v>
          </cell>
          <cell r="I1606" t="str">
            <v>PRODUCTION</v>
          </cell>
          <cell r="J1606" t="str">
            <v>PRODUCTION</v>
          </cell>
          <cell r="K1606" t="str">
            <v>Asset Manager, Swamp West Hub</v>
          </cell>
          <cell r="L1606" t="str">
            <v>Asset Management Integration Lead</v>
          </cell>
          <cell r="M1606" t="str">
            <v>IRETI OMOTOSO</v>
          </cell>
          <cell r="N1606" t="str">
            <v>PRODUCTION</v>
          </cell>
          <cell r="O1606" t="str">
            <v>COOKEY, GABRIEL</v>
          </cell>
          <cell r="P1606" t="str">
            <v>RICHARD.ITENE@SHELL.COM</v>
          </cell>
          <cell r="Q1606" t="str">
            <v>OPEX</v>
          </cell>
          <cell r="R1606" t="str">
            <v>OPEX</v>
          </cell>
          <cell r="S1606" t="str">
            <v>NON SAL</v>
          </cell>
          <cell r="T1606" t="str">
            <v>N/A</v>
          </cell>
          <cell r="U1606" t="str">
            <v>N/A</v>
          </cell>
          <cell r="V1606" t="str">
            <v>N/A</v>
          </cell>
          <cell r="W1606" t="str">
            <v>P231 Production Operations</v>
          </cell>
          <cell r="X1606" t="str">
            <v>S7200 Services</v>
          </cell>
          <cell r="Y1606" t="str">
            <v>A2110 Production Operations</v>
          </cell>
          <cell r="AB1606">
            <v>0</v>
          </cell>
          <cell r="AC1606">
            <v>0</v>
          </cell>
          <cell r="AD1606">
            <v>0</v>
          </cell>
        </row>
        <row r="1607">
          <cell r="A1607" t="str">
            <v>O.NG.PAO.SYM.FAC.724FP</v>
          </cell>
          <cell r="B1607" t="str">
            <v>EA SYMP FACILITIES PREV. MTC</v>
          </cell>
          <cell r="C1607" t="str">
            <v>O.NG.PAO.SYM.FAC.724FP</v>
          </cell>
          <cell r="D1607" t="str">
            <v>EA SYMP FACILITIES PREV. MTC (PLATFORM/ FLOW STATION OPERATIONS &amp; MAINTENANCE)</v>
          </cell>
          <cell r="E1607">
            <v>412001</v>
          </cell>
          <cell r="F1607">
            <v>4120</v>
          </cell>
          <cell r="G1607" t="str">
            <v>OF-MTCE</v>
          </cell>
          <cell r="H1607" t="str">
            <v>BASE JV</v>
          </cell>
          <cell r="I1607" t="str">
            <v>PRODUCTION</v>
          </cell>
          <cell r="J1607" t="str">
            <v>PRODUCTION</v>
          </cell>
          <cell r="K1607" t="str">
            <v>Asset Manager, EA Hub</v>
          </cell>
          <cell r="L1607" t="str">
            <v>Asset Management Integration Lead</v>
          </cell>
          <cell r="M1607" t="str">
            <v>IRETI OMOTOSO</v>
          </cell>
          <cell r="N1607" t="str">
            <v>PRODUCTION</v>
          </cell>
          <cell r="O1607" t="str">
            <v>OLUMIDE, VICTORIA</v>
          </cell>
          <cell r="P1607" t="str">
            <v>OGBONNA.NWACHI@SHELL.COM</v>
          </cell>
          <cell r="Q1607" t="str">
            <v>OPEX</v>
          </cell>
          <cell r="R1607" t="str">
            <v>OPEX</v>
          </cell>
          <cell r="S1607" t="str">
            <v>NON SAL</v>
          </cell>
          <cell r="T1607" t="str">
            <v>N/A</v>
          </cell>
          <cell r="U1607" t="str">
            <v>N/A</v>
          </cell>
          <cell r="V1607" t="str">
            <v>N_EAZZ_OFS_N01</v>
          </cell>
          <cell r="W1607" t="str">
            <v>P233 Facilities Maintenance</v>
          </cell>
          <cell r="X1607" t="str">
            <v>S7200 Services</v>
          </cell>
          <cell r="Y1607" t="str">
            <v>A2140 Facilities Maintenance</v>
          </cell>
          <cell r="AB1607">
            <v>12969340.000000002</v>
          </cell>
          <cell r="AC1607">
            <v>63564</v>
          </cell>
          <cell r="AD1607">
            <v>106086.4262295082</v>
          </cell>
        </row>
        <row r="1608">
          <cell r="A1608" t="str">
            <v>O.NG.PAW.AFC.FAC.724FC</v>
          </cell>
          <cell r="B1608" t="str">
            <v xml:space="preserve">PAW AFIESERE C/S FACIL CORR. MTC        </v>
          </cell>
          <cell r="C1608" t="str">
            <v>O.NG.PAW.AFC.FAC.724FC</v>
          </cell>
          <cell r="D1608" t="str">
            <v xml:space="preserve">PAW AFIESERE C/S FACIL CORR. MTC        </v>
          </cell>
          <cell r="E1608">
            <v>413001</v>
          </cell>
          <cell r="F1608">
            <v>4130</v>
          </cell>
          <cell r="G1608" t="str">
            <v>OF-MTCE</v>
          </cell>
          <cell r="H1608" t="str">
            <v>BASE JV</v>
          </cell>
          <cell r="I1608" t="str">
            <v>PRODUCTION</v>
          </cell>
          <cell r="J1608" t="str">
            <v>PRODUCTION</v>
          </cell>
          <cell r="K1608" t="str">
            <v>Asset Manager, Swamp West Hub</v>
          </cell>
          <cell r="L1608" t="str">
            <v>Asset Management Integration Lead</v>
          </cell>
          <cell r="M1608" t="str">
            <v>IRETI OMOTOSO</v>
          </cell>
          <cell r="N1608" t="str">
            <v>PRODUCTION</v>
          </cell>
          <cell r="O1608" t="str">
            <v>OLALEYE, OLAYEMI</v>
          </cell>
          <cell r="P1608" t="str">
            <v>NPDC</v>
          </cell>
          <cell r="Q1608" t="str">
            <v>OPEX</v>
          </cell>
          <cell r="R1608" t="str">
            <v>OPEX</v>
          </cell>
          <cell r="S1608" t="str">
            <v>NON SAL</v>
          </cell>
          <cell r="T1608" t="str">
            <v>N/A</v>
          </cell>
          <cell r="U1608" t="str">
            <v>N/A</v>
          </cell>
          <cell r="V1608" t="str">
            <v>N/A</v>
          </cell>
          <cell r="W1608" t="str">
            <v>P233 Facilities Maintenance - Gas</v>
          </cell>
          <cell r="X1608" t="str">
            <v>S7200 Services</v>
          </cell>
          <cell r="Y1608" t="str">
            <v>A2140 Facilities Maintenance</v>
          </cell>
          <cell r="AB1608">
            <v>0</v>
          </cell>
          <cell r="AC1608">
            <v>0</v>
          </cell>
          <cell r="AD1608">
            <v>0</v>
          </cell>
        </row>
        <row r="1609">
          <cell r="A1609" t="str">
            <v>O.NG.PAW.AFC.FAC.724FP</v>
          </cell>
          <cell r="B1609" t="str">
            <v xml:space="preserve">PAW AFIESERE C/S FACIL PREV. MTC        </v>
          </cell>
          <cell r="C1609" t="str">
            <v>O.NG.PAW.AFC.FAC.724FP</v>
          </cell>
          <cell r="D1609" t="str">
            <v xml:space="preserve">PAW AFIESERE C/S FACIL PREV. MTC        </v>
          </cell>
          <cell r="E1609">
            <v>413001</v>
          </cell>
          <cell r="F1609">
            <v>4130</v>
          </cell>
          <cell r="G1609" t="str">
            <v>OF-MTCE</v>
          </cell>
          <cell r="H1609" t="str">
            <v>BASE JV</v>
          </cell>
          <cell r="I1609" t="str">
            <v>PRODUCTION</v>
          </cell>
          <cell r="J1609" t="str">
            <v>PRODUCTION</v>
          </cell>
          <cell r="K1609" t="str">
            <v>Asset Manager, Swamp West Hub</v>
          </cell>
          <cell r="L1609" t="str">
            <v>Asset Management Integration Lead</v>
          </cell>
          <cell r="M1609" t="str">
            <v>IRETI OMOTOSO</v>
          </cell>
          <cell r="N1609" t="str">
            <v>PRODUCTION</v>
          </cell>
          <cell r="O1609" t="str">
            <v>OLALEYE, OLAYEMI</v>
          </cell>
          <cell r="P1609" t="str">
            <v>NPDC</v>
          </cell>
          <cell r="Q1609" t="str">
            <v>OPEX</v>
          </cell>
          <cell r="R1609" t="str">
            <v>OPEX</v>
          </cell>
          <cell r="S1609" t="str">
            <v>NON SAL</v>
          </cell>
          <cell r="T1609" t="str">
            <v>N/A</v>
          </cell>
          <cell r="U1609" t="str">
            <v>N/A</v>
          </cell>
          <cell r="V1609" t="str">
            <v>N/A</v>
          </cell>
          <cell r="W1609" t="str">
            <v>P233 Facilities Maintenance - Gas</v>
          </cell>
          <cell r="X1609" t="str">
            <v>S7200 Services</v>
          </cell>
          <cell r="Y1609" t="str">
            <v>A2140 Facilities Maintenance</v>
          </cell>
          <cell r="AB1609">
            <v>0</v>
          </cell>
          <cell r="AC1609">
            <v>0</v>
          </cell>
          <cell r="AD1609">
            <v>0</v>
          </cell>
        </row>
        <row r="1610">
          <cell r="A1610" t="str">
            <v>O.NG.PAW.AFF.FAC.71300</v>
          </cell>
          <cell r="B1610" t="str">
            <v>PAW AFIESERE F/S FACIL OPERATIONS</v>
          </cell>
          <cell r="C1610" t="str">
            <v>O.NG.PAW.AFF.FAC.71300</v>
          </cell>
          <cell r="D1610" t="str">
            <v>PAW AFIESERE F/S FACIL OPERATIONS</v>
          </cell>
          <cell r="E1610">
            <v>413001</v>
          </cell>
          <cell r="F1610">
            <v>4130</v>
          </cell>
          <cell r="G1610" t="str">
            <v>OF-MTCE</v>
          </cell>
          <cell r="H1610" t="str">
            <v>BASE JV</v>
          </cell>
          <cell r="I1610" t="str">
            <v>PRODUCTION</v>
          </cell>
          <cell r="J1610" t="str">
            <v>PRODUCTION</v>
          </cell>
          <cell r="K1610" t="str">
            <v>Asset Manager, Swamp West Hub</v>
          </cell>
          <cell r="L1610" t="str">
            <v>Asset Management Integration Lead</v>
          </cell>
          <cell r="M1610" t="str">
            <v>IRETI OMOTOSO</v>
          </cell>
          <cell r="N1610" t="str">
            <v>PRODUCTION</v>
          </cell>
          <cell r="O1610" t="str">
            <v>OLALEYE, OLAYEMI</v>
          </cell>
          <cell r="P1610" t="str">
            <v>NPDC</v>
          </cell>
          <cell r="Q1610" t="str">
            <v>OPEX</v>
          </cell>
          <cell r="R1610" t="str">
            <v>OPEX</v>
          </cell>
          <cell r="S1610" t="str">
            <v>NON SAL</v>
          </cell>
          <cell r="T1610" t="str">
            <v>N/A</v>
          </cell>
          <cell r="U1610" t="str">
            <v>N/A</v>
          </cell>
          <cell r="V1610" t="str">
            <v>N/A</v>
          </cell>
          <cell r="W1610" t="str">
            <v>P231 Production Operations</v>
          </cell>
          <cell r="X1610" t="str">
            <v>S7200 Services</v>
          </cell>
          <cell r="Y1610" t="str">
            <v>A2110 Production Operations</v>
          </cell>
          <cell r="AB1610">
            <v>0</v>
          </cell>
          <cell r="AC1610">
            <v>0</v>
          </cell>
          <cell r="AD1610">
            <v>0</v>
          </cell>
        </row>
        <row r="1611">
          <cell r="A1611" t="str">
            <v>O.NG.PAW.AFF.FAC.724FP</v>
          </cell>
          <cell r="B1611" t="str">
            <v xml:space="preserve">PAW AFIESERE F/S FACIL PREV. MTC        </v>
          </cell>
          <cell r="C1611" t="str">
            <v>O.NG.PAW.AFF.FAC.724FP</v>
          </cell>
          <cell r="D1611" t="str">
            <v xml:space="preserve">PAW AFIESERE F/S FACIL PREV. MTC        </v>
          </cell>
          <cell r="E1611">
            <v>413001</v>
          </cell>
          <cell r="F1611">
            <v>4130</v>
          </cell>
          <cell r="G1611" t="str">
            <v>OF-MTCE</v>
          </cell>
          <cell r="H1611" t="str">
            <v>BASE JV</v>
          </cell>
          <cell r="I1611" t="str">
            <v>PRODUCTION</v>
          </cell>
          <cell r="J1611" t="str">
            <v>PRODUCTION</v>
          </cell>
          <cell r="K1611" t="str">
            <v>Asset Manager, Swamp West Hub</v>
          </cell>
          <cell r="L1611" t="str">
            <v>Asset Management Integration Lead</v>
          </cell>
          <cell r="M1611" t="str">
            <v>IRETI OMOTOSO</v>
          </cell>
          <cell r="N1611" t="str">
            <v>PRODUCTION</v>
          </cell>
          <cell r="O1611" t="str">
            <v>OLALEYE, OLAYEMI</v>
          </cell>
          <cell r="P1611" t="str">
            <v>NPDC</v>
          </cell>
          <cell r="Q1611" t="str">
            <v>OPEX</v>
          </cell>
          <cell r="R1611" t="str">
            <v>OPEX</v>
          </cell>
          <cell r="S1611" t="str">
            <v>NON SAL</v>
          </cell>
          <cell r="T1611" t="str">
            <v>N/A</v>
          </cell>
          <cell r="U1611" t="str">
            <v>N/A</v>
          </cell>
          <cell r="V1611" t="str">
            <v>N/A</v>
          </cell>
          <cell r="W1611" t="str">
            <v>P233 Facilities Maintenance</v>
          </cell>
          <cell r="X1611" t="str">
            <v>S7200 Services</v>
          </cell>
          <cell r="Y1611" t="str">
            <v>A2140 Facilities Maintenance</v>
          </cell>
          <cell r="AB1611">
            <v>0</v>
          </cell>
          <cell r="AC1611">
            <v>0</v>
          </cell>
          <cell r="AD1611">
            <v>0</v>
          </cell>
        </row>
        <row r="1612">
          <cell r="A1612" t="str">
            <v>O.NG.PAW.ERC.FAC.724FC</v>
          </cell>
          <cell r="B1612" t="str">
            <v xml:space="preserve">PAW ERIEMU NGC C/S FACIL CORR. MTC      </v>
          </cell>
          <cell r="C1612" t="str">
            <v>O.NG.PAW.ERC.FAC.724FC</v>
          </cell>
          <cell r="D1612" t="str">
            <v xml:space="preserve">PAW ERIEMU NGC C/S FACIL CORR. MTC      </v>
          </cell>
          <cell r="E1612">
            <v>413003</v>
          </cell>
          <cell r="F1612">
            <v>4130</v>
          </cell>
          <cell r="G1612" t="str">
            <v>GAS</v>
          </cell>
          <cell r="H1612" t="str">
            <v>BASE JV</v>
          </cell>
          <cell r="I1612" t="str">
            <v>PRODUCTION</v>
          </cell>
          <cell r="J1612" t="str">
            <v>PRODUCTION</v>
          </cell>
          <cell r="K1612" t="str">
            <v>Asset Manager, Swamp West Hub</v>
          </cell>
          <cell r="L1612" t="str">
            <v>Asset Management Integration Lead</v>
          </cell>
          <cell r="M1612" t="str">
            <v>IRETI OMOTOSO</v>
          </cell>
          <cell r="N1612" t="str">
            <v>PRODUCTION</v>
          </cell>
          <cell r="O1612" t="str">
            <v>OLALEYE, OLAYEMI</v>
          </cell>
          <cell r="P1612" t="str">
            <v>NPDC</v>
          </cell>
          <cell r="Q1612" t="str">
            <v>OPEX</v>
          </cell>
          <cell r="R1612" t="str">
            <v>OPEX</v>
          </cell>
          <cell r="S1612" t="str">
            <v>NON SAL</v>
          </cell>
          <cell r="T1612" t="str">
            <v>N/A</v>
          </cell>
          <cell r="U1612" t="str">
            <v>N/A</v>
          </cell>
          <cell r="V1612" t="str">
            <v>N/A</v>
          </cell>
          <cell r="W1612" t="str">
            <v>P233 Facilities Maintenance - Gas</v>
          </cell>
          <cell r="X1612" t="str">
            <v>S7200 Services</v>
          </cell>
          <cell r="Y1612" t="str">
            <v>A2140 Facilities Maintenance</v>
          </cell>
          <cell r="AB1612">
            <v>0</v>
          </cell>
          <cell r="AC1612">
            <v>0</v>
          </cell>
          <cell r="AD1612">
            <v>0</v>
          </cell>
        </row>
        <row r="1613">
          <cell r="A1613" t="str">
            <v>O.NG.PAW.KOC.FAC.71300</v>
          </cell>
          <cell r="B1613" t="str">
            <v xml:space="preserve">PAW KOKORI C/S FACIL OPERATIONS         </v>
          </cell>
          <cell r="C1613" t="str">
            <v>O.NG.PAW.KOC.FAC.71300</v>
          </cell>
          <cell r="D1613" t="str">
            <v xml:space="preserve">PAW KOKORI C/S FACIL OPERATIONS         </v>
          </cell>
          <cell r="E1613">
            <v>413001</v>
          </cell>
          <cell r="F1613">
            <v>4130</v>
          </cell>
          <cell r="G1613" t="str">
            <v>OF-MTCE</v>
          </cell>
          <cell r="H1613" t="str">
            <v>BASE JV</v>
          </cell>
          <cell r="I1613" t="str">
            <v>PRODUCTION</v>
          </cell>
          <cell r="J1613" t="str">
            <v>PRODUCTION</v>
          </cell>
          <cell r="K1613" t="str">
            <v>Asset Manager, Swamp West Hub</v>
          </cell>
          <cell r="L1613" t="str">
            <v>Asset Management Integration Lead</v>
          </cell>
          <cell r="M1613" t="str">
            <v>IRETI OMOTOSO</v>
          </cell>
          <cell r="N1613" t="str">
            <v>PRODUCTION</v>
          </cell>
          <cell r="O1613" t="str">
            <v>OLALEYE, OLAYEMI</v>
          </cell>
          <cell r="P1613" t="str">
            <v>NPDC</v>
          </cell>
          <cell r="Q1613" t="str">
            <v>OPEX</v>
          </cell>
          <cell r="R1613" t="str">
            <v>OPEX</v>
          </cell>
          <cell r="S1613" t="str">
            <v>NON SAL</v>
          </cell>
          <cell r="T1613" t="str">
            <v>N/A</v>
          </cell>
          <cell r="U1613" t="str">
            <v>N/A</v>
          </cell>
          <cell r="V1613" t="str">
            <v>N/A</v>
          </cell>
          <cell r="W1613" t="str">
            <v>P231 Production Operations - Gas</v>
          </cell>
          <cell r="X1613" t="str">
            <v>S7200 Services</v>
          </cell>
          <cell r="Y1613" t="str">
            <v>A2110 Production Operations</v>
          </cell>
          <cell r="AB1613">
            <v>0</v>
          </cell>
          <cell r="AC1613">
            <v>0</v>
          </cell>
          <cell r="AD1613">
            <v>0</v>
          </cell>
        </row>
        <row r="1614">
          <cell r="A1614" t="str">
            <v>O.NG.PBW.O2F.FAC.71300</v>
          </cell>
          <cell r="B1614" t="str">
            <v>PBW ODIDI 2 F/S FACIL OPERATE</v>
          </cell>
          <cell r="C1614" t="str">
            <v>O.NG.PBW.FAC.71300C</v>
          </cell>
          <cell r="D1614" t="str">
            <v>NORTHERN SWAMP (PWB) OIL FACILITIES OPERATIONS (INDIRECT PRODUCTION &amp; FIELD OVERHEAD – OIL (LOGISTICS/LAND TRANSPORT)</v>
          </cell>
          <cell r="E1614">
            <v>413001</v>
          </cell>
          <cell r="F1614">
            <v>4130</v>
          </cell>
          <cell r="G1614" t="str">
            <v>OF-MTCE</v>
          </cell>
          <cell r="H1614" t="str">
            <v>BASE JV</v>
          </cell>
          <cell r="I1614" t="str">
            <v>PRODUCTION</v>
          </cell>
          <cell r="J1614" t="str">
            <v>PRODUCTION</v>
          </cell>
          <cell r="K1614" t="str">
            <v>Asset Manager, Swamp West Hub</v>
          </cell>
          <cell r="L1614" t="str">
            <v>Asset Management Integration Lead</v>
          </cell>
          <cell r="M1614" t="str">
            <v>IRETI OMOTOSO</v>
          </cell>
          <cell r="N1614" t="str">
            <v>PRODUCTION</v>
          </cell>
          <cell r="O1614" t="str">
            <v>COOKEY, GABRIEL</v>
          </cell>
          <cell r="P1614" t="str">
            <v>RICHARD.ITENE@SHELL.COM</v>
          </cell>
          <cell r="Q1614" t="str">
            <v>OPEX</v>
          </cell>
          <cell r="R1614" t="str">
            <v>OPEX</v>
          </cell>
          <cell r="S1614" t="str">
            <v>NON SAL</v>
          </cell>
          <cell r="T1614" t="str">
            <v>N/A</v>
          </cell>
          <cell r="U1614" t="str">
            <v>N/A</v>
          </cell>
          <cell r="V1614" t="str">
            <v>N/A</v>
          </cell>
          <cell r="W1614" t="str">
            <v>P231 Production Operations</v>
          </cell>
          <cell r="X1614" t="str">
            <v>S7200 Services</v>
          </cell>
          <cell r="Y1614" t="str">
            <v>A2110 Production Operations</v>
          </cell>
          <cell r="AB1614">
            <v>0</v>
          </cell>
          <cell r="AC1614">
            <v>0</v>
          </cell>
          <cell r="AD1614">
            <v>0</v>
          </cell>
        </row>
        <row r="1615">
          <cell r="A1615" t="str">
            <v>O.NG.PAW.KOF.FAC.71300</v>
          </cell>
          <cell r="B1615" t="str">
            <v>PAW KOKORI F/S FACIL OPERATIONS</v>
          </cell>
          <cell r="C1615" t="str">
            <v>O.NG.PAW.KOF.FAC.71300</v>
          </cell>
          <cell r="D1615" t="str">
            <v>PAW KOKORI F/S FACIL OPERATIONS</v>
          </cell>
          <cell r="E1615">
            <v>413001</v>
          </cell>
          <cell r="F1615">
            <v>4130</v>
          </cell>
          <cell r="G1615" t="str">
            <v>OF-MTCE</v>
          </cell>
          <cell r="H1615" t="str">
            <v>BASE JV</v>
          </cell>
          <cell r="I1615" t="str">
            <v>PRODUCTION</v>
          </cell>
          <cell r="J1615" t="str">
            <v>PRODUCTION</v>
          </cell>
          <cell r="K1615" t="str">
            <v>Asset Manager, Swamp West Hub</v>
          </cell>
          <cell r="L1615" t="str">
            <v>Asset Management Integration Lead</v>
          </cell>
          <cell r="M1615" t="str">
            <v>IRETI OMOTOSO</v>
          </cell>
          <cell r="N1615" t="str">
            <v>PRODUCTION</v>
          </cell>
          <cell r="O1615" t="str">
            <v>OLALEYE, OLAYEMI</v>
          </cell>
          <cell r="P1615" t="str">
            <v>NPDC</v>
          </cell>
          <cell r="Q1615" t="str">
            <v>OPEX</v>
          </cell>
          <cell r="R1615" t="str">
            <v>OPEX</v>
          </cell>
          <cell r="S1615" t="str">
            <v>NON SAL</v>
          </cell>
          <cell r="T1615" t="str">
            <v>N/A</v>
          </cell>
          <cell r="U1615" t="str">
            <v>N/A</v>
          </cell>
          <cell r="V1615" t="str">
            <v>N/A</v>
          </cell>
          <cell r="W1615" t="str">
            <v>P231 Production Operations</v>
          </cell>
          <cell r="X1615" t="str">
            <v>S7200 Services</v>
          </cell>
          <cell r="Y1615" t="str">
            <v>A2110 Production Operations</v>
          </cell>
          <cell r="AB1615">
            <v>0</v>
          </cell>
          <cell r="AC1615">
            <v>0</v>
          </cell>
          <cell r="AD1615">
            <v>0</v>
          </cell>
        </row>
        <row r="1616">
          <cell r="A1616" t="str">
            <v>O.NG.PBW.ODA.FAC.71300</v>
          </cell>
          <cell r="B1616" t="str">
            <v>PBW ODIDI CPF FACIL OPERATE</v>
          </cell>
          <cell r="C1616" t="str">
            <v>O.NG.PBW.FAC.71300C</v>
          </cell>
          <cell r="D1616" t="str">
            <v>NORTHERN SWAMP (PWB) OIL FACILITIES OPERATIONS (INDIRECT PRODUCTION &amp; FIELD OVERHEAD – OIL (LOGISTICS/LAND TRANSPORT)</v>
          </cell>
          <cell r="E1616">
            <v>413001</v>
          </cell>
          <cell r="F1616">
            <v>4130</v>
          </cell>
          <cell r="G1616" t="str">
            <v>OF-MTCE</v>
          </cell>
          <cell r="H1616" t="str">
            <v>BASE JV</v>
          </cell>
          <cell r="I1616" t="str">
            <v>PRODUCTION</v>
          </cell>
          <cell r="J1616" t="str">
            <v>PRODUCTION</v>
          </cell>
          <cell r="K1616" t="str">
            <v>Asset Manager, Swamp West Hub</v>
          </cell>
          <cell r="L1616" t="str">
            <v>Asset Management Integration Lead</v>
          </cell>
          <cell r="M1616" t="str">
            <v>IRETI OMOTOSO</v>
          </cell>
          <cell r="N1616" t="str">
            <v>PRODUCTION</v>
          </cell>
          <cell r="O1616" t="str">
            <v>COOKEY, GABRIEL</v>
          </cell>
          <cell r="P1616" t="str">
            <v>RICHARD.ITENE@SHELL.COM</v>
          </cell>
          <cell r="Q1616" t="str">
            <v>OPEX</v>
          </cell>
          <cell r="R1616" t="str">
            <v>OPEX</v>
          </cell>
          <cell r="S1616" t="str">
            <v>NON SAL</v>
          </cell>
          <cell r="T1616" t="str">
            <v>N/A</v>
          </cell>
          <cell r="U1616" t="str">
            <v>N/A</v>
          </cell>
          <cell r="V1616" t="str">
            <v>N/A</v>
          </cell>
          <cell r="W1616" t="str">
            <v>P231 Production Operations - Gas</v>
          </cell>
          <cell r="X1616" t="str">
            <v>S7200 Services</v>
          </cell>
          <cell r="Y1616" t="str">
            <v>A2110 Production Operations</v>
          </cell>
          <cell r="AB1616">
            <v>0</v>
          </cell>
          <cell r="AC1616">
            <v>0</v>
          </cell>
          <cell r="AD1616">
            <v>0</v>
          </cell>
        </row>
        <row r="1617">
          <cell r="A1617" t="str">
            <v>O.NG.PAW.O1C.FAC.71300</v>
          </cell>
          <cell r="B1617" t="str">
            <v xml:space="preserve">PAW OLOMORO C/S1 FACIL OPERATIONS       </v>
          </cell>
          <cell r="C1617" t="str">
            <v>O.NG.PAW.O1C.FAC.71300</v>
          </cell>
          <cell r="D1617" t="str">
            <v xml:space="preserve">PAW OLOMORO C/S1 FACIL OPERATIONS       </v>
          </cell>
          <cell r="E1617">
            <v>411008</v>
          </cell>
          <cell r="F1617">
            <v>4110</v>
          </cell>
          <cell r="G1617" t="str">
            <v>OF-MTCE</v>
          </cell>
          <cell r="H1617" t="str">
            <v>BASE JV</v>
          </cell>
          <cell r="I1617" t="str">
            <v>PRODUCTION</v>
          </cell>
          <cell r="J1617" t="str">
            <v>PRODUCTION</v>
          </cell>
          <cell r="K1617" t="str">
            <v>Asset Manager, Swamp West Hub</v>
          </cell>
          <cell r="L1617" t="str">
            <v>Asset Management Integration Lead</v>
          </cell>
          <cell r="M1617" t="str">
            <v>IRETI OMOTOSO</v>
          </cell>
          <cell r="N1617" t="str">
            <v>PRODUCTION</v>
          </cell>
          <cell r="O1617" t="str">
            <v>OLALEYE, OLAYEMI</v>
          </cell>
          <cell r="P1617" t="str">
            <v>NPDC</v>
          </cell>
          <cell r="Q1617" t="str">
            <v>OPEX</v>
          </cell>
          <cell r="R1617" t="str">
            <v>OPEX</v>
          </cell>
          <cell r="S1617" t="str">
            <v>NON SAL</v>
          </cell>
          <cell r="T1617" t="str">
            <v>N/A</v>
          </cell>
          <cell r="U1617" t="str">
            <v>N/A</v>
          </cell>
          <cell r="V1617" t="str">
            <v>N/A</v>
          </cell>
          <cell r="W1617" t="str">
            <v>P231 Production Operations - Gas</v>
          </cell>
          <cell r="X1617" t="str">
            <v>S7200 Services</v>
          </cell>
          <cell r="Y1617" t="str">
            <v>A2110 Production Operations</v>
          </cell>
          <cell r="AB1617">
            <v>0</v>
          </cell>
          <cell r="AC1617">
            <v>0</v>
          </cell>
          <cell r="AD1617">
            <v>0</v>
          </cell>
        </row>
        <row r="1618">
          <cell r="A1618" t="str">
            <v>O.NG.PAW.O1C.FAC.724FC</v>
          </cell>
          <cell r="B1618" t="str">
            <v xml:space="preserve">PAW OLOMORO C/S1 FACIL CORR. MTC        </v>
          </cell>
          <cell r="C1618" t="str">
            <v>O.NG.PAW.O1C.FAC.724FC</v>
          </cell>
          <cell r="D1618" t="str">
            <v xml:space="preserve">PAW OLOMORO C/S1 FACIL CORR. MTC        </v>
          </cell>
          <cell r="E1618">
            <v>411008</v>
          </cell>
          <cell r="F1618">
            <v>4110</v>
          </cell>
          <cell r="G1618" t="str">
            <v>OF-MTCE</v>
          </cell>
          <cell r="H1618" t="str">
            <v>BASE JV</v>
          </cell>
          <cell r="I1618" t="str">
            <v>PRODUCTION</v>
          </cell>
          <cell r="J1618" t="str">
            <v>PRODUCTION</v>
          </cell>
          <cell r="K1618" t="str">
            <v>Asset Manager, Swamp West Hub</v>
          </cell>
          <cell r="L1618" t="str">
            <v>Asset Management Integration Lead</v>
          </cell>
          <cell r="M1618" t="str">
            <v>IRETI OMOTOSO</v>
          </cell>
          <cell r="N1618" t="str">
            <v>PRODUCTION</v>
          </cell>
          <cell r="O1618" t="str">
            <v>OLALEYE, OLAYEMI</v>
          </cell>
          <cell r="P1618" t="str">
            <v>NPDC</v>
          </cell>
          <cell r="Q1618" t="str">
            <v>OPEX</v>
          </cell>
          <cell r="R1618" t="str">
            <v>OPEX</v>
          </cell>
          <cell r="S1618" t="str">
            <v>NON SAL</v>
          </cell>
          <cell r="T1618" t="str">
            <v>N/A</v>
          </cell>
          <cell r="U1618" t="str">
            <v>N/A</v>
          </cell>
          <cell r="V1618" t="str">
            <v>N/A</v>
          </cell>
          <cell r="W1618" t="str">
            <v>P233 Facilities Maintenance - Gas</v>
          </cell>
          <cell r="X1618" t="str">
            <v>S7200 Services</v>
          </cell>
          <cell r="Y1618" t="str">
            <v>A2140 Facilities Maintenance</v>
          </cell>
          <cell r="AB1618">
            <v>0</v>
          </cell>
          <cell r="AC1618">
            <v>0</v>
          </cell>
          <cell r="AD1618">
            <v>0</v>
          </cell>
        </row>
        <row r="1619">
          <cell r="A1619" t="str">
            <v>O.NG.PAW.O2C.FAC.724FC</v>
          </cell>
          <cell r="B1619" t="str">
            <v xml:space="preserve">PAW OLOMORO C/S2 FACIL CORR. MTC        </v>
          </cell>
          <cell r="C1619" t="str">
            <v>O.NG.PAW.O2C.FAC.724FC</v>
          </cell>
          <cell r="D1619" t="str">
            <v xml:space="preserve">PAW OLOMORO C/S2 FACIL CORR. MTC        </v>
          </cell>
          <cell r="E1619">
            <v>411008</v>
          </cell>
          <cell r="F1619">
            <v>4110</v>
          </cell>
          <cell r="G1619" t="str">
            <v>OF-MTCE</v>
          </cell>
          <cell r="H1619" t="str">
            <v>BASE JV</v>
          </cell>
          <cell r="I1619" t="str">
            <v>PRODUCTION</v>
          </cell>
          <cell r="J1619" t="str">
            <v>PRODUCTION</v>
          </cell>
          <cell r="K1619" t="str">
            <v>Asset Manager, Swamp West Hub</v>
          </cell>
          <cell r="L1619" t="str">
            <v>Asset Management Integration Lead</v>
          </cell>
          <cell r="M1619" t="str">
            <v>IRETI OMOTOSO</v>
          </cell>
          <cell r="N1619" t="str">
            <v>PRODUCTION</v>
          </cell>
          <cell r="O1619" t="str">
            <v>OLALEYE, OLAYEMI</v>
          </cell>
          <cell r="P1619" t="str">
            <v>NPDC</v>
          </cell>
          <cell r="Q1619" t="str">
            <v>OPEX</v>
          </cell>
          <cell r="R1619" t="str">
            <v>OPEX</v>
          </cell>
          <cell r="S1619" t="str">
            <v>NON SAL</v>
          </cell>
          <cell r="T1619" t="str">
            <v>N/A</v>
          </cell>
          <cell r="U1619" t="str">
            <v>N/A</v>
          </cell>
          <cell r="V1619" t="str">
            <v>N/A</v>
          </cell>
          <cell r="W1619" t="str">
            <v>P233 Facilities Maintenance - Gas</v>
          </cell>
          <cell r="X1619" t="str">
            <v>S7200 Services</v>
          </cell>
          <cell r="Y1619" t="str">
            <v>A2140 Facilities Maintenance</v>
          </cell>
          <cell r="AB1619">
            <v>0</v>
          </cell>
          <cell r="AC1619">
            <v>0</v>
          </cell>
          <cell r="AD1619">
            <v>0</v>
          </cell>
        </row>
        <row r="1620">
          <cell r="A1620" t="str">
            <v>O.NG.PAW.O2C.FAC.724FP</v>
          </cell>
          <cell r="B1620" t="str">
            <v xml:space="preserve">PAW OLOMORO C/S2 FACIL PREV. MTC        </v>
          </cell>
          <cell r="C1620" t="str">
            <v>O.NG.PAW.O2C.FAC.724FP</v>
          </cell>
          <cell r="D1620" t="str">
            <v xml:space="preserve">PAW OLOMORO C/S2 FACIL PREV. MTC        </v>
          </cell>
          <cell r="E1620">
            <v>411008</v>
          </cell>
          <cell r="F1620">
            <v>4110</v>
          </cell>
          <cell r="G1620" t="str">
            <v>OF-MTCE</v>
          </cell>
          <cell r="H1620" t="str">
            <v>BASE JV</v>
          </cell>
          <cell r="I1620" t="str">
            <v>PRODUCTION</v>
          </cell>
          <cell r="J1620" t="str">
            <v>PRODUCTION</v>
          </cell>
          <cell r="K1620" t="str">
            <v>Asset Manager, Swamp West Hub</v>
          </cell>
          <cell r="L1620" t="str">
            <v>Asset Management Integration Lead</v>
          </cell>
          <cell r="M1620" t="str">
            <v>IRETI OMOTOSO</v>
          </cell>
          <cell r="N1620" t="str">
            <v>PRODUCTION</v>
          </cell>
          <cell r="O1620" t="str">
            <v>OLALEYE, OLAYEMI</v>
          </cell>
          <cell r="P1620" t="str">
            <v>NPDC</v>
          </cell>
          <cell r="Q1620" t="str">
            <v>OPEX</v>
          </cell>
          <cell r="R1620" t="str">
            <v>OPEX</v>
          </cell>
          <cell r="S1620" t="str">
            <v>NON SAL</v>
          </cell>
          <cell r="T1620" t="str">
            <v>N/A</v>
          </cell>
          <cell r="U1620" t="str">
            <v>N/A</v>
          </cell>
          <cell r="V1620" t="str">
            <v>N/A</v>
          </cell>
          <cell r="W1620" t="str">
            <v>P233 Facilities Maintenance - Gas</v>
          </cell>
          <cell r="X1620" t="str">
            <v>S7200 Services</v>
          </cell>
          <cell r="Y1620" t="str">
            <v>A2140 Facilities Maintenance</v>
          </cell>
          <cell r="AB1620">
            <v>0</v>
          </cell>
          <cell r="AC1620">
            <v>0</v>
          </cell>
          <cell r="AD1620">
            <v>0</v>
          </cell>
        </row>
        <row r="1621">
          <cell r="A1621" t="str">
            <v>O.NG.PBW.OPF.FAC.71300</v>
          </cell>
          <cell r="B1621" t="str">
            <v>PBW OPUAMA F/S FACIL OPERATE</v>
          </cell>
          <cell r="C1621" t="str">
            <v>O.NG.PBW.FAC.71300C</v>
          </cell>
          <cell r="D1621" t="str">
            <v>NORTHERN SWAMP (PWB) OIL FACILITIES OPERATIONS (INDIRECT PRODUCTION &amp; FIELD OVERHEAD – OIL (LOGISTICS/LAND TRANSPORT)</v>
          </cell>
          <cell r="E1621">
            <v>413001</v>
          </cell>
          <cell r="F1621">
            <v>4130</v>
          </cell>
          <cell r="G1621" t="str">
            <v>OF-MTCE</v>
          </cell>
          <cell r="H1621" t="str">
            <v>BASE JV</v>
          </cell>
          <cell r="I1621" t="str">
            <v>PRODUCTION</v>
          </cell>
          <cell r="J1621" t="str">
            <v>PRODUCTION</v>
          </cell>
          <cell r="K1621" t="str">
            <v>Asset Manager, Swamp West Hub</v>
          </cell>
          <cell r="L1621" t="str">
            <v>Asset Management Integration Lead</v>
          </cell>
          <cell r="M1621" t="str">
            <v>IRETI OMOTOSO</v>
          </cell>
          <cell r="N1621" t="str">
            <v>PRODUCTION</v>
          </cell>
          <cell r="O1621" t="str">
            <v>COOKEY, GABRIEL</v>
          </cell>
          <cell r="P1621" t="str">
            <v>RICHARD.ITENE@SHELL.COM</v>
          </cell>
          <cell r="Q1621" t="str">
            <v>OPEX</v>
          </cell>
          <cell r="R1621" t="str">
            <v>OPEX</v>
          </cell>
          <cell r="S1621" t="str">
            <v>NON SAL</v>
          </cell>
          <cell r="T1621" t="str">
            <v>N/A</v>
          </cell>
          <cell r="U1621" t="str">
            <v>N/A</v>
          </cell>
          <cell r="V1621" t="str">
            <v>N/A</v>
          </cell>
          <cell r="W1621" t="str">
            <v>P231 Production Operations</v>
          </cell>
          <cell r="X1621" t="str">
            <v>S7200 Services</v>
          </cell>
          <cell r="Y1621" t="str">
            <v>A2110 Production Operations</v>
          </cell>
          <cell r="AB1621">
            <v>0</v>
          </cell>
          <cell r="AC1621">
            <v>0</v>
          </cell>
          <cell r="AD1621">
            <v>0</v>
          </cell>
        </row>
        <row r="1622">
          <cell r="A1622" t="str">
            <v>O.NG.PAW.OBF.FAC.71300</v>
          </cell>
          <cell r="B1622" t="str">
            <v>PAWOBENF/SFACILOPERATIONS</v>
          </cell>
          <cell r="C1622" t="str">
            <v>O.NG.PAW.OBF.FAC.71300</v>
          </cell>
          <cell r="D1622" t="str">
            <v>PAWOBENF/SFACILOPERATIONS</v>
          </cell>
          <cell r="E1622">
            <v>413001</v>
          </cell>
          <cell r="F1622">
            <v>4130</v>
          </cell>
          <cell r="G1622" t="str">
            <v>OF-MTCE</v>
          </cell>
          <cell r="H1622" t="str">
            <v>BASE JV</v>
          </cell>
          <cell r="I1622" t="str">
            <v>PRODUCTION</v>
          </cell>
          <cell r="J1622" t="str">
            <v>PRODUCTION</v>
          </cell>
          <cell r="K1622" t="str">
            <v>Asset Manager, Swamp West Hub</v>
          </cell>
          <cell r="L1622" t="str">
            <v>Asset Management Integration Lead</v>
          </cell>
          <cell r="M1622" t="str">
            <v>IRETI OMOTOSO</v>
          </cell>
          <cell r="N1622" t="str">
            <v>PRODUCTION</v>
          </cell>
          <cell r="O1622" t="str">
            <v>OLALEYE, OLAYEMI</v>
          </cell>
          <cell r="P1622" t="str">
            <v>NPDC</v>
          </cell>
          <cell r="Q1622" t="str">
            <v>OPEX</v>
          </cell>
          <cell r="R1622" t="str">
            <v>OPEX</v>
          </cell>
          <cell r="S1622" t="str">
            <v>NON SAL</v>
          </cell>
          <cell r="T1622" t="str">
            <v>N/A</v>
          </cell>
          <cell r="U1622" t="str">
            <v>N/A</v>
          </cell>
          <cell r="V1622" t="str">
            <v>N/A</v>
          </cell>
          <cell r="W1622" t="str">
            <v>P231 Production Operations</v>
          </cell>
          <cell r="X1622" t="str">
            <v>S7200 Services</v>
          </cell>
          <cell r="Y1622" t="str">
            <v>A2110 Production Operations</v>
          </cell>
          <cell r="AB1622">
            <v>0</v>
          </cell>
          <cell r="AC1622">
            <v>0</v>
          </cell>
          <cell r="AD1622">
            <v>0</v>
          </cell>
        </row>
        <row r="1623">
          <cell r="A1623" t="str">
            <v>O.NG.PAW.OHF.FAC.71300</v>
          </cell>
          <cell r="B1623" t="str">
            <v xml:space="preserve">PAW OWEH F/S FACIL OPERATIONS           </v>
          </cell>
          <cell r="C1623" t="str">
            <v>O.NG.PAW.OHF.FAC.71300</v>
          </cell>
          <cell r="D1623" t="str">
            <v xml:space="preserve">PAW OWEH F/S FACIL OPERATIONS           </v>
          </cell>
          <cell r="E1623">
            <v>413001</v>
          </cell>
          <cell r="F1623">
            <v>4130</v>
          </cell>
          <cell r="G1623" t="str">
            <v>OF-MTCE</v>
          </cell>
          <cell r="H1623" t="str">
            <v>BASE JV</v>
          </cell>
          <cell r="I1623" t="str">
            <v>PRODUCTION</v>
          </cell>
          <cell r="J1623" t="str">
            <v>PRODUCTION</v>
          </cell>
          <cell r="K1623" t="str">
            <v>Asset Manager, Swamp West Hub</v>
          </cell>
          <cell r="L1623" t="str">
            <v>Asset Management Integration Lead</v>
          </cell>
          <cell r="M1623" t="str">
            <v>IRETI OMOTOSO</v>
          </cell>
          <cell r="N1623" t="str">
            <v>PRODUCTION</v>
          </cell>
          <cell r="O1623" t="str">
            <v>OLALEYE, OLAYEMI</v>
          </cell>
          <cell r="P1623" t="str">
            <v>NPDC</v>
          </cell>
          <cell r="Q1623" t="str">
            <v>OPEX</v>
          </cell>
          <cell r="R1623" t="str">
            <v>OPEX</v>
          </cell>
          <cell r="S1623" t="str">
            <v>NON SAL</v>
          </cell>
          <cell r="T1623" t="str">
            <v>N/A</v>
          </cell>
          <cell r="U1623" t="str">
            <v>N/A</v>
          </cell>
          <cell r="V1623" t="str">
            <v>N/A</v>
          </cell>
          <cell r="W1623" t="str">
            <v>P231 Production Operations</v>
          </cell>
          <cell r="X1623" t="str">
            <v>S7200 Services</v>
          </cell>
          <cell r="Y1623" t="str">
            <v>A2110 Production Operations</v>
          </cell>
          <cell r="AB1623">
            <v>0</v>
          </cell>
          <cell r="AC1623">
            <v>0</v>
          </cell>
          <cell r="AD1623">
            <v>0</v>
          </cell>
        </row>
        <row r="1624">
          <cell r="A1624" t="str">
            <v>O.NG.PBW.OTF.FAC.71300</v>
          </cell>
          <cell r="B1624" t="str">
            <v>PBW OTUMARA F/S FACIL OPERATE</v>
          </cell>
          <cell r="C1624" t="str">
            <v>O.NG.PBW.FAC.71300C</v>
          </cell>
          <cell r="D1624" t="str">
            <v>NORTHERN SWAMP (PWB) OIL FACILITIES OPERATIONS (INDIRECT PRODUCTION &amp; FIELD OVERHEAD – OIL (LOGISTICS/LAND TRANSPORT)</v>
          </cell>
          <cell r="E1624">
            <v>413001</v>
          </cell>
          <cell r="F1624">
            <v>4130</v>
          </cell>
          <cell r="G1624" t="str">
            <v>OF-MTCE</v>
          </cell>
          <cell r="H1624" t="str">
            <v>BASE JV</v>
          </cell>
          <cell r="I1624" t="str">
            <v>PRODUCTION</v>
          </cell>
          <cell r="J1624" t="str">
            <v>PRODUCTION</v>
          </cell>
          <cell r="K1624" t="str">
            <v>Asset Manager, Swamp West Hub</v>
          </cell>
          <cell r="L1624" t="str">
            <v>Asset Management Integration Lead</v>
          </cell>
          <cell r="M1624" t="str">
            <v>IRETI OMOTOSO</v>
          </cell>
          <cell r="N1624" t="str">
            <v>PRODUCTION</v>
          </cell>
          <cell r="O1624" t="str">
            <v>COOKEY, GABRIEL</v>
          </cell>
          <cell r="P1624" t="str">
            <v>RICHARD.ITENE@SHELL.COM</v>
          </cell>
          <cell r="Q1624" t="str">
            <v>OPEX</v>
          </cell>
          <cell r="R1624" t="str">
            <v>OPEX</v>
          </cell>
          <cell r="S1624" t="str">
            <v>NON SAL</v>
          </cell>
          <cell r="T1624" t="str">
            <v>N/A</v>
          </cell>
          <cell r="U1624" t="str">
            <v>N/A</v>
          </cell>
          <cell r="V1624" t="str">
            <v>N_OTUM_WS1_N02</v>
          </cell>
          <cell r="W1624" t="str">
            <v>P231 Production Operations</v>
          </cell>
          <cell r="X1624" t="str">
            <v>S7200 Services</v>
          </cell>
          <cell r="Y1624" t="str">
            <v>A2110 Production Operations</v>
          </cell>
          <cell r="AB1624">
            <v>255930870.59840399</v>
          </cell>
          <cell r="AC1624">
            <v>1314806.5279999999</v>
          </cell>
          <cell r="AD1624">
            <v>2153924.1365193576</v>
          </cell>
        </row>
        <row r="1625">
          <cell r="A1625" t="str">
            <v>O.NG.PAW.ONC.FAC.71300</v>
          </cell>
          <cell r="B1625" t="str">
            <v>PAW OGINI C/S FACIL OPERATIONS</v>
          </cell>
          <cell r="C1625" t="str">
            <v>O.NG.PAW.ONC.FAC.71300</v>
          </cell>
          <cell r="D1625" t="str">
            <v>PAW OGINI C/S FACIL OPERATIONS</v>
          </cell>
          <cell r="E1625">
            <v>411008</v>
          </cell>
          <cell r="F1625">
            <v>4110</v>
          </cell>
          <cell r="G1625" t="str">
            <v>OF-MTCE</v>
          </cell>
          <cell r="H1625" t="str">
            <v>BASE JV</v>
          </cell>
          <cell r="I1625" t="str">
            <v>PRODUCTION</v>
          </cell>
          <cell r="J1625" t="str">
            <v>PRODUCTION</v>
          </cell>
          <cell r="K1625" t="str">
            <v>Asset Manager, Swamp West Hub</v>
          </cell>
          <cell r="L1625" t="str">
            <v>Asset Management Integration Lead</v>
          </cell>
          <cell r="M1625" t="str">
            <v>IRETI OMOTOSO</v>
          </cell>
          <cell r="N1625" t="str">
            <v>PRODUCTION</v>
          </cell>
          <cell r="O1625" t="str">
            <v>OLALEYE, OLAYEMI</v>
          </cell>
          <cell r="P1625" t="str">
            <v>NPDC</v>
          </cell>
          <cell r="Q1625" t="str">
            <v>OPEX</v>
          </cell>
          <cell r="R1625" t="str">
            <v>OPEX</v>
          </cell>
          <cell r="S1625" t="str">
            <v>NON SAL</v>
          </cell>
          <cell r="T1625" t="str">
            <v>N/A</v>
          </cell>
          <cell r="U1625" t="str">
            <v>N/A</v>
          </cell>
          <cell r="V1625" t="str">
            <v>N/A</v>
          </cell>
          <cell r="W1625" t="str">
            <v>P231 Production Operations - Gas</v>
          </cell>
          <cell r="X1625" t="str">
            <v>S7200 Services</v>
          </cell>
          <cell r="Y1625" t="str">
            <v>A2110 Production Operations</v>
          </cell>
          <cell r="AB1625">
            <v>0</v>
          </cell>
          <cell r="AC1625">
            <v>0</v>
          </cell>
          <cell r="AD1625">
            <v>0</v>
          </cell>
        </row>
        <row r="1626">
          <cell r="A1626" t="str">
            <v>O.NG.PAW.ONC.FAC.724FC</v>
          </cell>
          <cell r="B1626" t="str">
            <v>PAW OGINI C/S FACIL CORR. MTC</v>
          </cell>
          <cell r="C1626" t="str">
            <v>O.NG.PAW.ONC.FAC.724FC</v>
          </cell>
          <cell r="D1626" t="str">
            <v>PAW OGINI C/S FACIL CORR. MTC</v>
          </cell>
          <cell r="E1626">
            <v>411008</v>
          </cell>
          <cell r="F1626">
            <v>4110</v>
          </cell>
          <cell r="G1626" t="str">
            <v>OF-MTCE</v>
          </cell>
          <cell r="H1626" t="str">
            <v>BASE JV</v>
          </cell>
          <cell r="I1626" t="str">
            <v>PRODUCTION</v>
          </cell>
          <cell r="J1626" t="str">
            <v>PRODUCTION</v>
          </cell>
          <cell r="K1626" t="str">
            <v>Asset Manager, Swamp West Hub</v>
          </cell>
          <cell r="L1626" t="str">
            <v>Asset Management Integration Lead</v>
          </cell>
          <cell r="M1626" t="str">
            <v>IRETI OMOTOSO</v>
          </cell>
          <cell r="N1626" t="str">
            <v>PRODUCTION</v>
          </cell>
          <cell r="O1626" t="str">
            <v>OLALEYE, OLAYEMI</v>
          </cell>
          <cell r="P1626" t="str">
            <v>NPDC</v>
          </cell>
          <cell r="Q1626" t="str">
            <v>OPEX</v>
          </cell>
          <cell r="R1626" t="str">
            <v>OPEX</v>
          </cell>
          <cell r="S1626" t="str">
            <v>NON SAL</v>
          </cell>
          <cell r="T1626" t="str">
            <v>N/A</v>
          </cell>
          <cell r="U1626" t="str">
            <v>N/A</v>
          </cell>
          <cell r="V1626" t="str">
            <v>N/A</v>
          </cell>
          <cell r="W1626" t="str">
            <v>P233 Facilities Maintenance - Gas</v>
          </cell>
          <cell r="X1626" t="str">
            <v>S7200 Services</v>
          </cell>
          <cell r="Y1626" t="str">
            <v>A2140 Facilities Maintenance</v>
          </cell>
          <cell r="AB1626">
            <v>0</v>
          </cell>
          <cell r="AC1626">
            <v>0</v>
          </cell>
          <cell r="AD1626">
            <v>0</v>
          </cell>
        </row>
        <row r="1627">
          <cell r="A1627" t="str">
            <v>O.NG.PAW.ONF.FAC.71300</v>
          </cell>
          <cell r="B1627" t="str">
            <v>PAW OGINI F/S FACIL OPERATIONS</v>
          </cell>
          <cell r="C1627" t="str">
            <v>O.NG.PAW.ONF.FAC.71300</v>
          </cell>
          <cell r="D1627" t="str">
            <v>PAW OGINI F/S FACIL OPERATIONS</v>
          </cell>
          <cell r="E1627">
            <v>413001</v>
          </cell>
          <cell r="F1627">
            <v>4130</v>
          </cell>
          <cell r="G1627" t="str">
            <v>OF-MTCE</v>
          </cell>
          <cell r="H1627" t="str">
            <v>BASE JV</v>
          </cell>
          <cell r="I1627" t="str">
            <v>PRODUCTION</v>
          </cell>
          <cell r="J1627" t="str">
            <v>PRODUCTION</v>
          </cell>
          <cell r="K1627" t="str">
            <v>Asset Manager, Swamp West Hub</v>
          </cell>
          <cell r="L1627" t="str">
            <v>Asset Management Integration Lead</v>
          </cell>
          <cell r="M1627" t="str">
            <v>IRETI OMOTOSO</v>
          </cell>
          <cell r="N1627" t="str">
            <v>PRODUCTION</v>
          </cell>
          <cell r="O1627" t="str">
            <v>OLALEYE, OLAYEMI</v>
          </cell>
          <cell r="P1627" t="str">
            <v>NPDC</v>
          </cell>
          <cell r="Q1627" t="str">
            <v>OPEX</v>
          </cell>
          <cell r="R1627" t="str">
            <v>OPEX</v>
          </cell>
          <cell r="S1627" t="str">
            <v>NON SAL</v>
          </cell>
          <cell r="T1627" t="str">
            <v>N/A</v>
          </cell>
          <cell r="U1627" t="str">
            <v>N/A</v>
          </cell>
          <cell r="V1627" t="str">
            <v>N/A</v>
          </cell>
          <cell r="W1627" t="str">
            <v>P231 Production Operations</v>
          </cell>
          <cell r="X1627" t="str">
            <v>S7200 Services</v>
          </cell>
          <cell r="Y1627" t="str">
            <v>A2110 Production Operations</v>
          </cell>
          <cell r="AB1627">
            <v>0</v>
          </cell>
          <cell r="AC1627">
            <v>0</v>
          </cell>
          <cell r="AD1627">
            <v>0</v>
          </cell>
        </row>
        <row r="1628">
          <cell r="A1628" t="str">
            <v>O.NG.PAW.ONF.FAC.724FC</v>
          </cell>
          <cell r="B1628" t="str">
            <v>PAW OGINI F/S FACIL CORR. MTC</v>
          </cell>
          <cell r="C1628" t="str">
            <v>O.NG.PAW.ONF.FAC.724FC</v>
          </cell>
          <cell r="D1628" t="str">
            <v>PAW OGINI F/S FACIL CORR. MTC</v>
          </cell>
          <cell r="E1628">
            <v>413001</v>
          </cell>
          <cell r="F1628">
            <v>4130</v>
          </cell>
          <cell r="G1628" t="str">
            <v>OF-MTCE</v>
          </cell>
          <cell r="H1628" t="str">
            <v>BASE JV</v>
          </cell>
          <cell r="I1628" t="str">
            <v>PRODUCTION</v>
          </cell>
          <cell r="J1628" t="str">
            <v>PRODUCTION</v>
          </cell>
          <cell r="K1628" t="str">
            <v>Asset Manager, Swamp West Hub</v>
          </cell>
          <cell r="L1628" t="str">
            <v>Asset Management Integration Lead</v>
          </cell>
          <cell r="M1628" t="str">
            <v>IRETI OMOTOSO</v>
          </cell>
          <cell r="N1628" t="str">
            <v>PRODUCTION</v>
          </cell>
          <cell r="O1628" t="str">
            <v>OLALEYE, OLAYEMI</v>
          </cell>
          <cell r="P1628" t="str">
            <v>NPDC</v>
          </cell>
          <cell r="Q1628" t="str">
            <v>OPEX</v>
          </cell>
          <cell r="R1628" t="str">
            <v>OPEX</v>
          </cell>
          <cell r="S1628" t="str">
            <v>NON SAL</v>
          </cell>
          <cell r="T1628" t="str">
            <v>N/A</v>
          </cell>
          <cell r="U1628" t="str">
            <v>N/A</v>
          </cell>
          <cell r="V1628" t="str">
            <v>N/A</v>
          </cell>
          <cell r="W1628" t="str">
            <v>P233 Facilities Maintenance</v>
          </cell>
          <cell r="X1628" t="str">
            <v>S7200 Services</v>
          </cell>
          <cell r="Y1628" t="str">
            <v>A2140 Facilities Maintenance</v>
          </cell>
          <cell r="AB1628">
            <v>0</v>
          </cell>
          <cell r="AC1628">
            <v>0</v>
          </cell>
          <cell r="AD1628">
            <v>0</v>
          </cell>
        </row>
        <row r="1629">
          <cell r="A1629" t="str">
            <v>O.NG.PAW.OOF.FAC.724FC</v>
          </cell>
          <cell r="B1629" t="str">
            <v xml:space="preserve">PAW OLOMORO F/S FACIL CORR. MTC         </v>
          </cell>
          <cell r="C1629" t="str">
            <v>O.NG.PAW.OOF.FAC.724FC</v>
          </cell>
          <cell r="D1629" t="str">
            <v xml:space="preserve">PAW OLOMORO F/S FACIL CORR. MTC         </v>
          </cell>
          <cell r="E1629">
            <v>413001</v>
          </cell>
          <cell r="F1629">
            <v>4130</v>
          </cell>
          <cell r="G1629" t="str">
            <v>OF-MTCE</v>
          </cell>
          <cell r="H1629" t="str">
            <v>BASE JV</v>
          </cell>
          <cell r="I1629" t="str">
            <v>PRODUCTION</v>
          </cell>
          <cell r="J1629" t="str">
            <v>PRODUCTION</v>
          </cell>
          <cell r="K1629" t="str">
            <v>Asset Manager, Swamp West Hub</v>
          </cell>
          <cell r="L1629" t="str">
            <v>Asset Management Integration Lead</v>
          </cell>
          <cell r="M1629" t="str">
            <v>IRETI OMOTOSO</v>
          </cell>
          <cell r="N1629" t="str">
            <v>PRODUCTION</v>
          </cell>
          <cell r="O1629" t="str">
            <v>OLALEYE, OLAYEMI</v>
          </cell>
          <cell r="P1629" t="str">
            <v>NPDC</v>
          </cell>
          <cell r="Q1629" t="str">
            <v>OPEX</v>
          </cell>
          <cell r="R1629" t="str">
            <v>OPEX</v>
          </cell>
          <cell r="S1629" t="str">
            <v>NON SAL</v>
          </cell>
          <cell r="T1629" t="str">
            <v>N/A</v>
          </cell>
          <cell r="U1629" t="str">
            <v>N/A</v>
          </cell>
          <cell r="V1629" t="str">
            <v>N/A</v>
          </cell>
          <cell r="W1629" t="str">
            <v>P233 Facilities Maintenance</v>
          </cell>
          <cell r="X1629" t="str">
            <v>S7200 Services</v>
          </cell>
          <cell r="Y1629" t="str">
            <v>A2140 Facilities Maintenance</v>
          </cell>
          <cell r="AB1629">
            <v>0</v>
          </cell>
          <cell r="AC1629">
            <v>0</v>
          </cell>
          <cell r="AD1629">
            <v>0</v>
          </cell>
        </row>
        <row r="1630">
          <cell r="A1630" t="str">
            <v>O.NG.PAW.OOF.FAC.724FP</v>
          </cell>
          <cell r="B1630" t="str">
            <v xml:space="preserve">PAW OLOMORO F/S FACIL PREV. MTC         </v>
          </cell>
          <cell r="C1630" t="str">
            <v>O.NG.PAW.OOF.FAC.724FP</v>
          </cell>
          <cell r="D1630" t="str">
            <v xml:space="preserve">PAW OLOMORO F/S FACIL PREV. MTC         </v>
          </cell>
          <cell r="E1630">
            <v>413001</v>
          </cell>
          <cell r="F1630">
            <v>4130</v>
          </cell>
          <cell r="G1630" t="str">
            <v>OF-MTCE</v>
          </cell>
          <cell r="H1630" t="str">
            <v>BASE JV</v>
          </cell>
          <cell r="I1630" t="str">
            <v>PRODUCTION</v>
          </cell>
          <cell r="J1630" t="str">
            <v>PRODUCTION</v>
          </cell>
          <cell r="K1630" t="str">
            <v>Asset Manager, Swamp West Hub</v>
          </cell>
          <cell r="L1630" t="str">
            <v>Asset Management Integration Lead</v>
          </cell>
          <cell r="M1630" t="str">
            <v>IRETI OMOTOSO</v>
          </cell>
          <cell r="N1630" t="str">
            <v>PRODUCTION</v>
          </cell>
          <cell r="O1630" t="str">
            <v>OLALEYE, OLAYEMI</v>
          </cell>
          <cell r="P1630" t="str">
            <v>NPDC</v>
          </cell>
          <cell r="Q1630" t="str">
            <v>OPEX</v>
          </cell>
          <cell r="R1630" t="str">
            <v>OPEX</v>
          </cell>
          <cell r="S1630" t="str">
            <v>NON SAL</v>
          </cell>
          <cell r="T1630" t="str">
            <v>N/A</v>
          </cell>
          <cell r="U1630" t="str">
            <v>N/A</v>
          </cell>
          <cell r="V1630" t="str">
            <v>N/A</v>
          </cell>
          <cell r="W1630" t="str">
            <v>P233 Facilities Maintenance</v>
          </cell>
          <cell r="X1630" t="str">
            <v>S7200 Services</v>
          </cell>
          <cell r="Y1630" t="str">
            <v>A2140 Facilities Maintenance</v>
          </cell>
          <cell r="AB1630">
            <v>0</v>
          </cell>
          <cell r="AC1630">
            <v>0</v>
          </cell>
          <cell r="AD1630">
            <v>0</v>
          </cell>
        </row>
        <row r="1631">
          <cell r="A1631" t="str">
            <v>O.NG.PAW.ORF.FAC.71300</v>
          </cell>
          <cell r="B1631" t="str">
            <v>PAW ORONI F/S FACIL OPERATIONS</v>
          </cell>
          <cell r="C1631" t="str">
            <v>O.NG.PAW.ORF.FAC.71300</v>
          </cell>
          <cell r="D1631" t="str">
            <v>PAW ORONI F/S FACIL OPERATIONS</v>
          </cell>
          <cell r="E1631">
            <v>413001</v>
          </cell>
          <cell r="F1631">
            <v>4130</v>
          </cell>
          <cell r="G1631" t="str">
            <v>OF-MTCE</v>
          </cell>
          <cell r="H1631" t="str">
            <v>BASE JV</v>
          </cell>
          <cell r="I1631" t="str">
            <v>PRODUCTION</v>
          </cell>
          <cell r="J1631" t="str">
            <v>PRODUCTION</v>
          </cell>
          <cell r="K1631" t="str">
            <v>Asset Manager, Swamp West Hub</v>
          </cell>
          <cell r="L1631" t="str">
            <v>Asset Management Integration Lead</v>
          </cell>
          <cell r="M1631" t="str">
            <v>IRETI OMOTOSO</v>
          </cell>
          <cell r="N1631" t="str">
            <v>PRODUCTION</v>
          </cell>
          <cell r="O1631" t="str">
            <v>OLALEYE, OLAYEMI</v>
          </cell>
          <cell r="P1631" t="str">
            <v>NPDC</v>
          </cell>
          <cell r="Q1631" t="str">
            <v>OPEX</v>
          </cell>
          <cell r="R1631" t="str">
            <v>OPEX</v>
          </cell>
          <cell r="S1631" t="str">
            <v>NON SAL</v>
          </cell>
          <cell r="T1631" t="str">
            <v>N/A</v>
          </cell>
          <cell r="U1631" t="str">
            <v>N/A</v>
          </cell>
          <cell r="V1631" t="str">
            <v>N/A</v>
          </cell>
          <cell r="W1631" t="str">
            <v>P231 Production Operations</v>
          </cell>
          <cell r="X1631" t="str">
            <v>S7200 Services</v>
          </cell>
          <cell r="Y1631" t="str">
            <v>A2110 Production Operations</v>
          </cell>
          <cell r="AB1631">
            <v>0</v>
          </cell>
          <cell r="AC1631">
            <v>0</v>
          </cell>
          <cell r="AD1631">
            <v>0</v>
          </cell>
        </row>
        <row r="1632">
          <cell r="A1632" t="str">
            <v>O.NG.PAW.ORF.FAC.724FP</v>
          </cell>
          <cell r="B1632" t="str">
            <v xml:space="preserve">PAW ORONI F/S FACIL PREV. MTC           </v>
          </cell>
          <cell r="C1632" t="str">
            <v>O.NG.PAW.ORF.FAC.724FP</v>
          </cell>
          <cell r="D1632" t="str">
            <v xml:space="preserve">PAW ORONI F/S FACIL PREV. MTC           </v>
          </cell>
          <cell r="E1632">
            <v>413001</v>
          </cell>
          <cell r="F1632">
            <v>4130</v>
          </cell>
          <cell r="G1632" t="str">
            <v>OF-MTCE</v>
          </cell>
          <cell r="H1632" t="str">
            <v>BASE JV</v>
          </cell>
          <cell r="I1632" t="str">
            <v>PRODUCTION</v>
          </cell>
          <cell r="J1632" t="str">
            <v>PRODUCTION</v>
          </cell>
          <cell r="K1632" t="str">
            <v>Asset Manager, Swamp West Hub</v>
          </cell>
          <cell r="L1632" t="str">
            <v>Asset Management Integration Lead</v>
          </cell>
          <cell r="M1632" t="str">
            <v>IRETI OMOTOSO</v>
          </cell>
          <cell r="N1632" t="str">
            <v>PRODUCTION</v>
          </cell>
          <cell r="O1632" t="str">
            <v>OLALEYE, OLAYEMI</v>
          </cell>
          <cell r="P1632" t="str">
            <v>NPDC</v>
          </cell>
          <cell r="Q1632" t="str">
            <v>OPEX</v>
          </cell>
          <cell r="R1632" t="str">
            <v>OPEX</v>
          </cell>
          <cell r="S1632" t="str">
            <v>NON SAL</v>
          </cell>
          <cell r="T1632" t="str">
            <v>N/A</v>
          </cell>
          <cell r="U1632" t="str">
            <v>N/A</v>
          </cell>
          <cell r="V1632" t="str">
            <v>N/A</v>
          </cell>
          <cell r="W1632" t="str">
            <v>P233 Facilities Maintenance</v>
          </cell>
          <cell r="X1632" t="str">
            <v>S7200 Services</v>
          </cell>
          <cell r="Y1632" t="str">
            <v>A2140 Facilities Maintenance</v>
          </cell>
          <cell r="AB1632">
            <v>0</v>
          </cell>
          <cell r="AC1632">
            <v>0</v>
          </cell>
          <cell r="AD1632">
            <v>0</v>
          </cell>
        </row>
        <row r="1633">
          <cell r="A1633" t="str">
            <v>O.NG.PBW.OTF.FLO.71300</v>
          </cell>
          <cell r="B1633" t="str">
            <v xml:space="preserve">PBW OTUMARA F/S FLOWL OPERATE           </v>
          </cell>
          <cell r="C1633" t="str">
            <v>O.NG.PBW.FAC.71300C</v>
          </cell>
          <cell r="D1633" t="str">
            <v>NORTHERN SWAMP (PWB) OIL FACILITIES OPERATIONS (INDIRECT PRODUCTION &amp; FIELD OVERHEAD – OIL (LOGISTICS/LAND TRANSPORT)</v>
          </cell>
          <cell r="E1633">
            <v>413001</v>
          </cell>
          <cell r="F1633">
            <v>4130</v>
          </cell>
          <cell r="G1633" t="str">
            <v>OF-MTCE</v>
          </cell>
          <cell r="H1633" t="str">
            <v>BASE JV</v>
          </cell>
          <cell r="I1633" t="str">
            <v>PRODUCTION</v>
          </cell>
          <cell r="J1633" t="str">
            <v>PRODUCTION</v>
          </cell>
          <cell r="K1633" t="str">
            <v>Asset Manager, Swamp West Hub</v>
          </cell>
          <cell r="L1633" t="str">
            <v>Asset Management Integration Lead</v>
          </cell>
          <cell r="M1633" t="str">
            <v>IRETI OMOTOSO</v>
          </cell>
          <cell r="N1633" t="str">
            <v>PRODUCTION</v>
          </cell>
          <cell r="O1633" t="str">
            <v>COOKEY, GABRIEL</v>
          </cell>
          <cell r="P1633" t="str">
            <v>RICHARD.ITENE@SHELL.COM</v>
          </cell>
          <cell r="Q1633" t="str">
            <v>OPEX</v>
          </cell>
          <cell r="R1633" t="str">
            <v>OPEX</v>
          </cell>
          <cell r="S1633" t="str">
            <v>NON SAL</v>
          </cell>
          <cell r="T1633" t="str">
            <v>N/A</v>
          </cell>
          <cell r="U1633" t="str">
            <v>N/A</v>
          </cell>
          <cell r="V1633" t="str">
            <v>N_OTUM_WS1_N02</v>
          </cell>
          <cell r="W1633" t="str">
            <v>P231 Production Operations</v>
          </cell>
          <cell r="X1633" t="str">
            <v>S7200 Services</v>
          </cell>
          <cell r="Y1633" t="str">
            <v>A2110 Production Operations</v>
          </cell>
          <cell r="AB1633">
            <v>34320000</v>
          </cell>
          <cell r="AC1633">
            <v>149179.19999999998</v>
          </cell>
          <cell r="AD1633">
            <v>261703.79016393441</v>
          </cell>
        </row>
        <row r="1634">
          <cell r="A1634" t="str">
            <v>O.NG.PBW.WRF.FAC.71300</v>
          </cell>
          <cell r="B1634" t="str">
            <v>PBW WARRI RIVER F/S FACIL OPERATE</v>
          </cell>
          <cell r="C1634" t="str">
            <v>O.NG.PBW.FAC.71300C</v>
          </cell>
          <cell r="D1634" t="str">
            <v>NORTHERN SWAMP (PWB) OIL FACILITIES OPERATIONS (INDIRECT PRODUCTION &amp; FIELD OVERHEAD – OIL (LOGISTICS/LAND TRANSPORT)</v>
          </cell>
          <cell r="E1634">
            <v>413001</v>
          </cell>
          <cell r="F1634">
            <v>4130</v>
          </cell>
          <cell r="G1634" t="str">
            <v>OF-MTCE</v>
          </cell>
          <cell r="H1634" t="str">
            <v>BASE JV</v>
          </cell>
          <cell r="I1634" t="str">
            <v>PRODUCTION</v>
          </cell>
          <cell r="J1634" t="str">
            <v>PRODUCTION</v>
          </cell>
          <cell r="K1634" t="str">
            <v>Asset Manager, Swamp West Hub</v>
          </cell>
          <cell r="L1634" t="str">
            <v>Asset Management Integration Lead</v>
          </cell>
          <cell r="M1634" t="str">
            <v>IRETI OMOTOSO</v>
          </cell>
          <cell r="N1634" t="str">
            <v>PRODUCTION</v>
          </cell>
          <cell r="O1634" t="str">
            <v>COOKEY, GABRIEL</v>
          </cell>
          <cell r="P1634" t="str">
            <v>RICHARD.ITENE@SHELL.COM</v>
          </cell>
          <cell r="Q1634" t="str">
            <v>OPEX</v>
          </cell>
          <cell r="R1634" t="str">
            <v>OPEX</v>
          </cell>
          <cell r="S1634" t="str">
            <v>NON SAL</v>
          </cell>
          <cell r="T1634" t="str">
            <v>N/A</v>
          </cell>
          <cell r="U1634" t="str">
            <v>N/A</v>
          </cell>
          <cell r="V1634" t="str">
            <v>N/A</v>
          </cell>
          <cell r="W1634" t="str">
            <v>P231 Production Operations</v>
          </cell>
          <cell r="X1634" t="str">
            <v>S7200 Services</v>
          </cell>
          <cell r="Y1634" t="str">
            <v>A2110 Production Operations</v>
          </cell>
          <cell r="AB1634">
            <v>0</v>
          </cell>
          <cell r="AC1634">
            <v>0</v>
          </cell>
          <cell r="AD1634">
            <v>0</v>
          </cell>
        </row>
        <row r="1635">
          <cell r="A1635" t="str">
            <v>O.NG.PAW.UGS.FAC.71300</v>
          </cell>
          <cell r="B1635" t="str">
            <v xml:space="preserve">PAW UPS FACIL OPERATIONS                </v>
          </cell>
          <cell r="C1635" t="str">
            <v>O.NG.PAW.UGS.FAC.71300</v>
          </cell>
          <cell r="D1635" t="str">
            <v xml:space="preserve">PAW UPS FACIL OPERATIONS                </v>
          </cell>
          <cell r="E1635">
            <v>413001</v>
          </cell>
          <cell r="F1635">
            <v>4130</v>
          </cell>
          <cell r="G1635" t="str">
            <v>OF-MTCE</v>
          </cell>
          <cell r="H1635" t="str">
            <v>BASE JV</v>
          </cell>
          <cell r="I1635" t="str">
            <v>PRODUCTION</v>
          </cell>
          <cell r="J1635" t="str">
            <v>PRODUCTION</v>
          </cell>
          <cell r="K1635" t="str">
            <v>Asset Manager, Swamp West Hub</v>
          </cell>
          <cell r="L1635" t="str">
            <v>Asset Management Integration Lead</v>
          </cell>
          <cell r="M1635" t="str">
            <v>IRETI OMOTOSO</v>
          </cell>
          <cell r="N1635" t="str">
            <v>PRODUCTION</v>
          </cell>
          <cell r="O1635" t="str">
            <v>OLALEYE, OLAYEMI</v>
          </cell>
          <cell r="P1635" t="str">
            <v>NPDC</v>
          </cell>
          <cell r="Q1635" t="str">
            <v>OPEX</v>
          </cell>
          <cell r="R1635" t="str">
            <v>OPEX</v>
          </cell>
          <cell r="S1635" t="str">
            <v>NON SAL</v>
          </cell>
          <cell r="T1635" t="str">
            <v>N/A</v>
          </cell>
          <cell r="U1635" t="str">
            <v>N/A</v>
          </cell>
          <cell r="V1635" t="str">
            <v>N/A</v>
          </cell>
          <cell r="W1635" t="str">
            <v>P231 Production Operations</v>
          </cell>
          <cell r="X1635" t="str">
            <v>S7200 Services</v>
          </cell>
          <cell r="Y1635" t="str">
            <v>A2110 Production Operations</v>
          </cell>
          <cell r="AB1635">
            <v>0</v>
          </cell>
          <cell r="AC1635">
            <v>0</v>
          </cell>
          <cell r="AD1635">
            <v>0</v>
          </cell>
        </row>
        <row r="1636">
          <cell r="A1636" t="str">
            <v>O.NG.PAW.UGS.FAC.724FC</v>
          </cell>
          <cell r="B1636" t="str">
            <v xml:space="preserve">PAW UPS FACIL CORR. MTC                 </v>
          </cell>
          <cell r="C1636" t="str">
            <v>O.NG.PAW.UGS.FAC.724FC</v>
          </cell>
          <cell r="D1636" t="str">
            <v xml:space="preserve">PAW UPS FACIL CORR. MTC                 </v>
          </cell>
          <cell r="E1636">
            <v>413001</v>
          </cell>
          <cell r="F1636">
            <v>4130</v>
          </cell>
          <cell r="G1636" t="str">
            <v>OF-MTCE</v>
          </cell>
          <cell r="H1636" t="str">
            <v>BASE JV</v>
          </cell>
          <cell r="I1636" t="str">
            <v>PRODUCTION</v>
          </cell>
          <cell r="J1636" t="str">
            <v>PRODUCTION</v>
          </cell>
          <cell r="K1636" t="str">
            <v>Asset Manager, Swamp West Hub</v>
          </cell>
          <cell r="L1636" t="str">
            <v>Asset Management Integration Lead</v>
          </cell>
          <cell r="M1636" t="str">
            <v>IRETI OMOTOSO</v>
          </cell>
          <cell r="N1636" t="str">
            <v>PRODUCTION</v>
          </cell>
          <cell r="O1636" t="str">
            <v>OLALEYE, OLAYEMI</v>
          </cell>
          <cell r="P1636" t="str">
            <v>NPDC</v>
          </cell>
          <cell r="Q1636" t="str">
            <v>OPEX</v>
          </cell>
          <cell r="R1636" t="str">
            <v>OPEX</v>
          </cell>
          <cell r="S1636" t="str">
            <v>NON SAL</v>
          </cell>
          <cell r="T1636" t="str">
            <v>N/A</v>
          </cell>
          <cell r="U1636" t="str">
            <v>N/A</v>
          </cell>
          <cell r="V1636" t="str">
            <v>N/A</v>
          </cell>
          <cell r="W1636" t="str">
            <v>P233 Facilities Maintenance</v>
          </cell>
          <cell r="X1636" t="str">
            <v>S7200 Services</v>
          </cell>
          <cell r="Y1636" t="str">
            <v>A2140 Facilities Maintenance</v>
          </cell>
          <cell r="AB1636">
            <v>0</v>
          </cell>
          <cell r="AC1636">
            <v>0</v>
          </cell>
          <cell r="AD1636">
            <v>0</v>
          </cell>
        </row>
        <row r="1637">
          <cell r="A1637" t="str">
            <v>O.NG.PAW.UTF.FAC.71300</v>
          </cell>
          <cell r="B1637" t="str">
            <v>PAW UTOROGU F/S FACIL OPERATIONS</v>
          </cell>
          <cell r="C1637" t="str">
            <v>O.NG.PAW.UTF.FAC.71300</v>
          </cell>
          <cell r="D1637" t="str">
            <v>PAW UTOROGU F/S FACIL OPERATIONS</v>
          </cell>
          <cell r="E1637">
            <v>413001</v>
          </cell>
          <cell r="F1637">
            <v>4130</v>
          </cell>
          <cell r="G1637" t="str">
            <v>OF-MTCE</v>
          </cell>
          <cell r="H1637" t="str">
            <v>BASE JV</v>
          </cell>
          <cell r="I1637" t="str">
            <v>PRODUCTION</v>
          </cell>
          <cell r="J1637" t="str">
            <v>PRODUCTION</v>
          </cell>
          <cell r="K1637" t="str">
            <v>Asset Manager, Swamp West Hub</v>
          </cell>
          <cell r="L1637" t="str">
            <v>Asset Management Integration Lead</v>
          </cell>
          <cell r="M1637" t="str">
            <v>IRETI OMOTOSO</v>
          </cell>
          <cell r="N1637" t="str">
            <v>PRODUCTION</v>
          </cell>
          <cell r="O1637" t="str">
            <v>OLALEYE, OLAYEMI</v>
          </cell>
          <cell r="P1637" t="str">
            <v>NPDC</v>
          </cell>
          <cell r="Q1637" t="str">
            <v>OPEX</v>
          </cell>
          <cell r="R1637" t="str">
            <v>OPEX</v>
          </cell>
          <cell r="S1637" t="str">
            <v>NON SAL</v>
          </cell>
          <cell r="T1637" t="str">
            <v>N/A</v>
          </cell>
          <cell r="U1637" t="str">
            <v>N/A</v>
          </cell>
          <cell r="V1637" t="str">
            <v>N/A</v>
          </cell>
          <cell r="W1637" t="str">
            <v>P231 Production Operations</v>
          </cell>
          <cell r="X1637" t="str">
            <v>S7200 Services</v>
          </cell>
          <cell r="Y1637" t="str">
            <v>A2110 Production Operations</v>
          </cell>
          <cell r="AB1637">
            <v>0</v>
          </cell>
          <cell r="AC1637">
            <v>0</v>
          </cell>
          <cell r="AD1637">
            <v>0</v>
          </cell>
        </row>
        <row r="1638">
          <cell r="A1638" t="str">
            <v>O.NG.PAW.UTF.FAC.724FC</v>
          </cell>
          <cell r="B1638" t="str">
            <v xml:space="preserve">PAW UTOROGU F/S FACIL CORR. MTC         </v>
          </cell>
          <cell r="C1638" t="str">
            <v>O.NG.PAW.UTF.FAC.724FC</v>
          </cell>
          <cell r="D1638" t="str">
            <v xml:space="preserve">PAW UTOROGU F/S FACIL CORR. MTC         </v>
          </cell>
          <cell r="E1638">
            <v>413001</v>
          </cell>
          <cell r="F1638">
            <v>4130</v>
          </cell>
          <cell r="G1638" t="str">
            <v>OF-MTCE</v>
          </cell>
          <cell r="H1638" t="str">
            <v>BASE JV</v>
          </cell>
          <cell r="I1638" t="str">
            <v>PRODUCTION</v>
          </cell>
          <cell r="J1638" t="str">
            <v>PRODUCTION</v>
          </cell>
          <cell r="K1638" t="str">
            <v>Asset Manager, Swamp West Hub</v>
          </cell>
          <cell r="L1638" t="str">
            <v>Asset Management Integration Lead</v>
          </cell>
          <cell r="M1638" t="str">
            <v>IRETI OMOTOSO</v>
          </cell>
          <cell r="N1638" t="str">
            <v>PRODUCTION</v>
          </cell>
          <cell r="O1638" t="str">
            <v>OLALEYE, OLAYEMI</v>
          </cell>
          <cell r="P1638" t="str">
            <v>NPDC</v>
          </cell>
          <cell r="Q1638" t="str">
            <v>OPEX</v>
          </cell>
          <cell r="R1638" t="str">
            <v>OPEX</v>
          </cell>
          <cell r="S1638" t="str">
            <v>NON SAL</v>
          </cell>
          <cell r="T1638" t="str">
            <v>N/A</v>
          </cell>
          <cell r="U1638" t="str">
            <v>N/A</v>
          </cell>
          <cell r="V1638" t="str">
            <v>N/A</v>
          </cell>
          <cell r="W1638" t="str">
            <v>P233 Facilities Maintenance</v>
          </cell>
          <cell r="X1638" t="str">
            <v>S7200 Services</v>
          </cell>
          <cell r="Y1638" t="str">
            <v>A2140 Facilities Maintenance</v>
          </cell>
          <cell r="AB1638">
            <v>0</v>
          </cell>
          <cell r="AC1638">
            <v>0</v>
          </cell>
          <cell r="AD1638">
            <v>0</v>
          </cell>
        </row>
        <row r="1639">
          <cell r="A1639" t="str">
            <v>O.NG.PAW.UTG.FAC.71300</v>
          </cell>
          <cell r="B1639" t="str">
            <v xml:space="preserve">PAW UTOROGU G/P FACIL OPERATIONS        </v>
          </cell>
          <cell r="C1639" t="str">
            <v>O.NG.PAW.UTG.FAC.71300</v>
          </cell>
          <cell r="D1639" t="str">
            <v xml:space="preserve">PAW UTOROGU G/P FACIL OPERATIONS        </v>
          </cell>
          <cell r="E1639">
            <v>413003</v>
          </cell>
          <cell r="F1639">
            <v>4130</v>
          </cell>
          <cell r="G1639" t="str">
            <v>GAS</v>
          </cell>
          <cell r="H1639" t="str">
            <v>BASE JV</v>
          </cell>
          <cell r="I1639" t="str">
            <v>PRODUCTION</v>
          </cell>
          <cell r="J1639" t="str">
            <v>PRODUCTION</v>
          </cell>
          <cell r="K1639" t="str">
            <v>Asset Manager, Swamp West Hub</v>
          </cell>
          <cell r="L1639" t="str">
            <v>Asset Management Integration Lead</v>
          </cell>
          <cell r="M1639" t="str">
            <v>IRETI OMOTOSO</v>
          </cell>
          <cell r="N1639" t="str">
            <v>PRODUCTION</v>
          </cell>
          <cell r="O1639" t="str">
            <v>OLALEYE, OLAYEMI</v>
          </cell>
          <cell r="P1639" t="str">
            <v>NPDC</v>
          </cell>
          <cell r="Q1639" t="str">
            <v>OPEX</v>
          </cell>
          <cell r="R1639" t="str">
            <v>OPEX</v>
          </cell>
          <cell r="S1639" t="str">
            <v>NON SAL</v>
          </cell>
          <cell r="T1639" t="str">
            <v>N/A</v>
          </cell>
          <cell r="U1639" t="str">
            <v>N/A</v>
          </cell>
          <cell r="V1639" t="str">
            <v>N/A</v>
          </cell>
          <cell r="W1639" t="str">
            <v>P231 Production Operations - Gas</v>
          </cell>
          <cell r="X1639" t="str">
            <v>S7200 Services</v>
          </cell>
          <cell r="Y1639" t="str">
            <v>A2110 Production Operations</v>
          </cell>
          <cell r="AB1639">
            <v>0</v>
          </cell>
          <cell r="AC1639">
            <v>0</v>
          </cell>
          <cell r="AD1639">
            <v>0</v>
          </cell>
        </row>
        <row r="1640">
          <cell r="A1640" t="str">
            <v>O.NG.PAW.UTG.FAC.724FC</v>
          </cell>
          <cell r="B1640" t="str">
            <v xml:space="preserve">PAW UTOROGU G/P FACIL CORR. MTC         </v>
          </cell>
          <cell r="C1640" t="str">
            <v>O.NG.PAW.UTG.FAC.724FC</v>
          </cell>
          <cell r="D1640" t="str">
            <v xml:space="preserve">PAW UTOROGU G/P FACIL CORR. MTC         </v>
          </cell>
          <cell r="E1640">
            <v>413003</v>
          </cell>
          <cell r="F1640">
            <v>4130</v>
          </cell>
          <cell r="G1640" t="str">
            <v>GAS</v>
          </cell>
          <cell r="H1640" t="str">
            <v>BASE JV</v>
          </cell>
          <cell r="I1640" t="str">
            <v>PRODUCTION</v>
          </cell>
          <cell r="J1640" t="str">
            <v>PRODUCTION</v>
          </cell>
          <cell r="K1640" t="str">
            <v>Asset Manager, Swamp West Hub</v>
          </cell>
          <cell r="L1640" t="str">
            <v>Asset Management Integration Lead</v>
          </cell>
          <cell r="M1640" t="str">
            <v>IRETI OMOTOSO</v>
          </cell>
          <cell r="N1640" t="str">
            <v>PRODUCTION</v>
          </cell>
          <cell r="O1640" t="str">
            <v>OLALEYE, OLAYEMI</v>
          </cell>
          <cell r="P1640" t="str">
            <v>NPDC</v>
          </cell>
          <cell r="Q1640" t="str">
            <v>OPEX</v>
          </cell>
          <cell r="R1640" t="str">
            <v>OPEX</v>
          </cell>
          <cell r="S1640" t="str">
            <v>NON SAL</v>
          </cell>
          <cell r="T1640" t="str">
            <v>N/A</v>
          </cell>
          <cell r="U1640" t="str">
            <v>N/A</v>
          </cell>
          <cell r="V1640" t="str">
            <v>N/A</v>
          </cell>
          <cell r="W1640" t="str">
            <v>P233 Facilities Maintenance - Gas</v>
          </cell>
          <cell r="X1640" t="str">
            <v>S7200 Services</v>
          </cell>
          <cell r="Y1640" t="str">
            <v>A2140 Facilities Maintenance</v>
          </cell>
          <cell r="AB1640">
            <v>0</v>
          </cell>
          <cell r="AC1640">
            <v>0</v>
          </cell>
          <cell r="AD1640">
            <v>0</v>
          </cell>
        </row>
        <row r="1641">
          <cell r="A1641" t="str">
            <v>O.NG.PAW.UTG.FAC.724FP</v>
          </cell>
          <cell r="B1641" t="str">
            <v xml:space="preserve">PAW UTOROGU G/P FACIL PREV. MTC         </v>
          </cell>
          <cell r="C1641" t="str">
            <v>O.NG.PAW.UTG.FAC.724FP</v>
          </cell>
          <cell r="D1641" t="str">
            <v xml:space="preserve">PAW UTOROGU G/P FACIL PREV. MTC         </v>
          </cell>
          <cell r="E1641">
            <v>413003</v>
          </cell>
          <cell r="F1641">
            <v>4130</v>
          </cell>
          <cell r="G1641" t="str">
            <v>GAS</v>
          </cell>
          <cell r="H1641" t="str">
            <v>BASE JV</v>
          </cell>
          <cell r="I1641" t="str">
            <v>PRODUCTION</v>
          </cell>
          <cell r="J1641" t="str">
            <v>PRODUCTION</v>
          </cell>
          <cell r="K1641" t="str">
            <v>Asset Manager, Swamp West Hub</v>
          </cell>
          <cell r="L1641" t="str">
            <v>Asset Management Integration Lead</v>
          </cell>
          <cell r="M1641" t="str">
            <v>IRETI OMOTOSO</v>
          </cell>
          <cell r="N1641" t="str">
            <v>PRODUCTION</v>
          </cell>
          <cell r="O1641" t="str">
            <v>OLALEYE, OLAYEMI</v>
          </cell>
          <cell r="P1641" t="str">
            <v>NPDC</v>
          </cell>
          <cell r="Q1641" t="str">
            <v>OPEX</v>
          </cell>
          <cell r="R1641" t="str">
            <v>OPEX</v>
          </cell>
          <cell r="S1641" t="str">
            <v>NON SAL</v>
          </cell>
          <cell r="T1641" t="str">
            <v>N/A</v>
          </cell>
          <cell r="U1641" t="str">
            <v>N/A</v>
          </cell>
          <cell r="V1641" t="str">
            <v>N/A</v>
          </cell>
          <cell r="W1641" t="str">
            <v>P233 Facilities Maintenance - Gas</v>
          </cell>
          <cell r="X1641" t="str">
            <v>S7200 Services</v>
          </cell>
          <cell r="Y1641" t="str">
            <v>A2140 Facilities Maintenance</v>
          </cell>
          <cell r="AB1641">
            <v>0</v>
          </cell>
          <cell r="AC1641">
            <v>0</v>
          </cell>
          <cell r="AD1641">
            <v>0</v>
          </cell>
        </row>
        <row r="1642">
          <cell r="A1642" t="str">
            <v>O.NG.PAW.UWF.FAC.71300</v>
          </cell>
          <cell r="B1642" t="str">
            <v xml:space="preserve">PAW UGHW F/S FACIL OPERATIONS           </v>
          </cell>
          <cell r="C1642" t="str">
            <v>O.NG.PAW.UWF.FAC.71300</v>
          </cell>
          <cell r="D1642" t="str">
            <v xml:space="preserve">PAW UGHW F/S FACIL OPERATIONS           </v>
          </cell>
          <cell r="E1642">
            <v>413001</v>
          </cell>
          <cell r="F1642">
            <v>4130</v>
          </cell>
          <cell r="G1642" t="str">
            <v>OF-MTCE</v>
          </cell>
          <cell r="H1642" t="str">
            <v>BASE JV</v>
          </cell>
          <cell r="I1642" t="str">
            <v>PRODUCTION</v>
          </cell>
          <cell r="J1642" t="str">
            <v>PRODUCTION</v>
          </cell>
          <cell r="K1642" t="str">
            <v>Asset Manager, Swamp West Hub</v>
          </cell>
          <cell r="L1642" t="str">
            <v>Asset Management Integration Lead</v>
          </cell>
          <cell r="M1642" t="str">
            <v>IRETI OMOTOSO</v>
          </cell>
          <cell r="N1642" t="str">
            <v>PRODUCTION</v>
          </cell>
          <cell r="O1642" t="str">
            <v>OLALEYE, OLAYEMI</v>
          </cell>
          <cell r="P1642" t="str">
            <v>NPDC</v>
          </cell>
          <cell r="Q1642" t="str">
            <v>OPEX</v>
          </cell>
          <cell r="R1642" t="str">
            <v>OPEX</v>
          </cell>
          <cell r="S1642" t="str">
            <v>NON SAL</v>
          </cell>
          <cell r="T1642" t="str">
            <v>N/A</v>
          </cell>
          <cell r="U1642" t="str">
            <v>N/A</v>
          </cell>
          <cell r="V1642" t="str">
            <v>N/A</v>
          </cell>
          <cell r="W1642" t="str">
            <v>P231 Production Operations</v>
          </cell>
          <cell r="X1642" t="str">
            <v>S7200 Services</v>
          </cell>
          <cell r="Y1642" t="str">
            <v>A2110 Production Operations</v>
          </cell>
          <cell r="AB1642">
            <v>0</v>
          </cell>
          <cell r="AC1642">
            <v>0</v>
          </cell>
          <cell r="AD1642">
            <v>0</v>
          </cell>
        </row>
        <row r="1643">
          <cell r="A1643" t="str">
            <v>O.NG.PAW.UWF.FAC.724FP</v>
          </cell>
          <cell r="B1643" t="str">
            <v xml:space="preserve">PAW UGHW F/S FACIL PREV. MTC            </v>
          </cell>
          <cell r="C1643" t="str">
            <v>O.NG.PAW.UWF.FAC.724FP</v>
          </cell>
          <cell r="D1643" t="str">
            <v xml:space="preserve">PAW UGHW F/S FACIL PREV. MTC            </v>
          </cell>
          <cell r="E1643">
            <v>413001</v>
          </cell>
          <cell r="F1643">
            <v>4130</v>
          </cell>
          <cell r="G1643" t="str">
            <v>OF-MTCE</v>
          </cell>
          <cell r="H1643" t="str">
            <v>BASE JV</v>
          </cell>
          <cell r="I1643" t="str">
            <v>PRODUCTION</v>
          </cell>
          <cell r="J1643" t="str">
            <v>PRODUCTION</v>
          </cell>
          <cell r="K1643" t="str">
            <v>Asset Manager, Swamp West Hub</v>
          </cell>
          <cell r="L1643" t="str">
            <v>Asset Management Integration Lead</v>
          </cell>
          <cell r="M1643" t="str">
            <v>IRETI OMOTOSO</v>
          </cell>
          <cell r="N1643" t="str">
            <v>PRODUCTION</v>
          </cell>
          <cell r="O1643" t="str">
            <v>OLALEYE, OLAYEMI</v>
          </cell>
          <cell r="P1643" t="str">
            <v>NPDC</v>
          </cell>
          <cell r="Q1643" t="str">
            <v>OPEX</v>
          </cell>
          <cell r="R1643" t="str">
            <v>OPEX</v>
          </cell>
          <cell r="S1643" t="str">
            <v>NON SAL</v>
          </cell>
          <cell r="T1643" t="str">
            <v>N/A</v>
          </cell>
          <cell r="U1643" t="str">
            <v>N/A</v>
          </cell>
          <cell r="V1643" t="str">
            <v>N/A</v>
          </cell>
          <cell r="W1643" t="str">
            <v>P233 Facilities Maintenance</v>
          </cell>
          <cell r="X1643" t="str">
            <v>S7200 Services</v>
          </cell>
          <cell r="Y1643" t="str">
            <v>A2140 Facilities Maintenance</v>
          </cell>
          <cell r="AB1643">
            <v>0</v>
          </cell>
          <cell r="AC1643">
            <v>0</v>
          </cell>
          <cell r="AD1643">
            <v>0</v>
          </cell>
        </row>
        <row r="1644">
          <cell r="A1644" t="str">
            <v>O.NG.PAW.UZC.FAC.724FC</v>
          </cell>
          <cell r="B1644" t="str">
            <v xml:space="preserve">PAW UZERE C/S FACIL CORR. MTC           </v>
          </cell>
          <cell r="C1644" t="str">
            <v>O.NG.PAW.UZC.FAC.724FC</v>
          </cell>
          <cell r="D1644" t="str">
            <v xml:space="preserve">PAW UZERE C/S FACIL CORR. MTC           </v>
          </cell>
          <cell r="E1644">
            <v>413001</v>
          </cell>
          <cell r="F1644">
            <v>4130</v>
          </cell>
          <cell r="G1644" t="str">
            <v>OF-MTCE</v>
          </cell>
          <cell r="H1644" t="str">
            <v>BASE JV</v>
          </cell>
          <cell r="I1644" t="str">
            <v>PRODUCTION</v>
          </cell>
          <cell r="J1644" t="str">
            <v>PRODUCTION</v>
          </cell>
          <cell r="K1644" t="str">
            <v>Asset Manager, Swamp West Hub</v>
          </cell>
          <cell r="L1644" t="str">
            <v>Asset Management Integration Lead</v>
          </cell>
          <cell r="M1644" t="str">
            <v>IRETI OMOTOSO</v>
          </cell>
          <cell r="N1644" t="str">
            <v>PRODUCTION</v>
          </cell>
          <cell r="O1644" t="str">
            <v>OLALEYE, OLAYEMI</v>
          </cell>
          <cell r="P1644" t="str">
            <v>NPDC</v>
          </cell>
          <cell r="Q1644" t="str">
            <v>OPEX</v>
          </cell>
          <cell r="R1644" t="str">
            <v>OPEX</v>
          </cell>
          <cell r="S1644" t="str">
            <v>NON SAL</v>
          </cell>
          <cell r="T1644" t="str">
            <v>N/A</v>
          </cell>
          <cell r="U1644" t="str">
            <v>N/A</v>
          </cell>
          <cell r="V1644" t="str">
            <v>N/A</v>
          </cell>
          <cell r="W1644" t="str">
            <v>P233 Facilities Maintenance</v>
          </cell>
          <cell r="X1644" t="str">
            <v>S7200 Services</v>
          </cell>
          <cell r="Y1644" t="str">
            <v>A2140 Facilities Maintenance</v>
          </cell>
          <cell r="AB1644">
            <v>0</v>
          </cell>
          <cell r="AC1644">
            <v>0</v>
          </cell>
          <cell r="AD1644">
            <v>0</v>
          </cell>
        </row>
        <row r="1645">
          <cell r="A1645" t="str">
            <v>O.NG.PAW.UZF.FAC.71300</v>
          </cell>
          <cell r="B1645" t="str">
            <v>PAW UZERE F/S FACIL OPERATIONS</v>
          </cell>
          <cell r="C1645" t="str">
            <v>O.NG.PAW.UZF.FAC.71300</v>
          </cell>
          <cell r="D1645" t="str">
            <v>PAW UZERE F/S FACIL OPERATIONS</v>
          </cell>
          <cell r="E1645">
            <v>413001</v>
          </cell>
          <cell r="F1645">
            <v>4130</v>
          </cell>
          <cell r="G1645" t="str">
            <v>OF-MTCE</v>
          </cell>
          <cell r="H1645" t="str">
            <v>BASE JV</v>
          </cell>
          <cell r="I1645" t="str">
            <v>PRODUCTION</v>
          </cell>
          <cell r="J1645" t="str">
            <v>PRODUCTION</v>
          </cell>
          <cell r="K1645" t="str">
            <v>Asset Manager, Swamp West Hub</v>
          </cell>
          <cell r="L1645" t="str">
            <v>Asset Management Integration Lead</v>
          </cell>
          <cell r="M1645" t="str">
            <v>IRETI OMOTOSO</v>
          </cell>
          <cell r="N1645" t="str">
            <v>PRODUCTION</v>
          </cell>
          <cell r="O1645" t="str">
            <v>OLALEYE, OLAYEMI</v>
          </cell>
          <cell r="P1645" t="str">
            <v>NPDC</v>
          </cell>
          <cell r="Q1645" t="str">
            <v>OPEX</v>
          </cell>
          <cell r="R1645" t="str">
            <v>OPEX</v>
          </cell>
          <cell r="S1645" t="str">
            <v>NON SAL</v>
          </cell>
          <cell r="T1645" t="str">
            <v>N/A</v>
          </cell>
          <cell r="U1645" t="str">
            <v>N/A</v>
          </cell>
          <cell r="V1645" t="str">
            <v>N/A</v>
          </cell>
          <cell r="W1645" t="str">
            <v>P231 Production Operations</v>
          </cell>
          <cell r="X1645" t="str">
            <v>S7200 Services</v>
          </cell>
          <cell r="Y1645" t="str">
            <v>A2110 Production Operations</v>
          </cell>
          <cell r="AB1645">
            <v>0</v>
          </cell>
          <cell r="AC1645">
            <v>0</v>
          </cell>
          <cell r="AD1645">
            <v>0</v>
          </cell>
        </row>
        <row r="1646">
          <cell r="A1646" t="str">
            <v>O.NG.PAW.VWF.FAC.71300</v>
          </cell>
          <cell r="B1646" t="str">
            <v>PAW EVWRENI F/S FACIL OPERATIONS</v>
          </cell>
          <cell r="C1646" t="str">
            <v>O.NG.PAW.VWF.FAC.71300</v>
          </cell>
          <cell r="D1646" t="str">
            <v>PAW EVWRENI F/S FACIL OPERATIONS</v>
          </cell>
          <cell r="E1646">
            <v>413001</v>
          </cell>
          <cell r="F1646">
            <v>4130</v>
          </cell>
          <cell r="G1646" t="str">
            <v>OF-MTCE</v>
          </cell>
          <cell r="H1646" t="str">
            <v>BASE JV</v>
          </cell>
          <cell r="I1646" t="str">
            <v>PRODUCTION</v>
          </cell>
          <cell r="J1646" t="str">
            <v>PRODUCTION</v>
          </cell>
          <cell r="K1646" t="str">
            <v>Asset Manager, Swamp West Hub</v>
          </cell>
          <cell r="L1646" t="str">
            <v>Asset Management Integration Lead</v>
          </cell>
          <cell r="M1646" t="str">
            <v>IRETI OMOTOSO</v>
          </cell>
          <cell r="N1646" t="str">
            <v>PRODUCTION</v>
          </cell>
          <cell r="O1646" t="str">
            <v>OLALEYE, OLAYEMI</v>
          </cell>
          <cell r="P1646" t="str">
            <v>NPDC</v>
          </cell>
          <cell r="Q1646" t="str">
            <v>OPEX</v>
          </cell>
          <cell r="R1646" t="str">
            <v>OPEX</v>
          </cell>
          <cell r="S1646" t="str">
            <v>NON SAL</v>
          </cell>
          <cell r="T1646" t="str">
            <v>N/A</v>
          </cell>
          <cell r="U1646" t="str">
            <v>N/A</v>
          </cell>
          <cell r="V1646" t="str">
            <v>N/A</v>
          </cell>
          <cell r="W1646" t="str">
            <v>P231 Production Operations</v>
          </cell>
          <cell r="X1646" t="str">
            <v>S7200 Services</v>
          </cell>
          <cell r="Y1646" t="str">
            <v>A2110 Production Operations</v>
          </cell>
          <cell r="AB1646">
            <v>0</v>
          </cell>
          <cell r="AC1646">
            <v>0</v>
          </cell>
          <cell r="AD1646">
            <v>0</v>
          </cell>
        </row>
        <row r="1647">
          <cell r="A1647" t="str">
            <v>O.NG.PCW.ETF.FAC.71300</v>
          </cell>
          <cell r="B1647" t="str">
            <v>PCW ESTUARY F/S FACIL OPERATIONS</v>
          </cell>
          <cell r="C1647" t="str">
            <v>O.NG.PBW.FAC.71300C</v>
          </cell>
          <cell r="D1647" t="str">
            <v>NORTHERN SWAMP (PWB) OIL FACILITIES OPERATIONS (INDIRECT PRODUCTION &amp; FIELD OVERHEAD – OIL (LOGISTICS/LAND TRANSPORT)</v>
          </cell>
          <cell r="E1647">
            <v>413001</v>
          </cell>
          <cell r="F1647">
            <v>4130</v>
          </cell>
          <cell r="G1647" t="str">
            <v>OF-MTCE</v>
          </cell>
          <cell r="H1647" t="str">
            <v>BASE JV</v>
          </cell>
          <cell r="I1647" t="str">
            <v>PRODUCTION</v>
          </cell>
          <cell r="J1647" t="str">
            <v>PRODUCTION</v>
          </cell>
          <cell r="K1647" t="str">
            <v>Asset Manager, Swamp West Hub</v>
          </cell>
          <cell r="L1647" t="str">
            <v>Asset Management Integration Lead</v>
          </cell>
          <cell r="M1647" t="str">
            <v>IRETI OMOTOSO</v>
          </cell>
          <cell r="N1647" t="str">
            <v>PRODUCTION</v>
          </cell>
          <cell r="O1647" t="str">
            <v>COOKEY, GABRIEL</v>
          </cell>
          <cell r="P1647" t="str">
            <v>RICHARD.ITENE@SHELL.COM</v>
          </cell>
          <cell r="Q1647" t="str">
            <v>OPEX</v>
          </cell>
          <cell r="R1647" t="str">
            <v>OPEX</v>
          </cell>
          <cell r="S1647" t="str">
            <v>NON SAL</v>
          </cell>
          <cell r="T1647" t="str">
            <v>N/A</v>
          </cell>
          <cell r="U1647" t="str">
            <v>N/A</v>
          </cell>
          <cell r="V1647" t="str">
            <v>N_FORC_WS1_G01</v>
          </cell>
          <cell r="W1647" t="str">
            <v>P231 Production Operations</v>
          </cell>
          <cell r="X1647" t="str">
            <v>S7200 Services</v>
          </cell>
          <cell r="Y1647" t="str">
            <v>A2110 Production Operations</v>
          </cell>
          <cell r="AB1647">
            <v>159417224.479408</v>
          </cell>
          <cell r="AC1647">
            <v>1715297.8959999999</v>
          </cell>
          <cell r="AD1647">
            <v>2237977.3205226492</v>
          </cell>
        </row>
        <row r="1648">
          <cell r="A1648" t="str">
            <v>O.NG.PCW.YOC.FAC.71300</v>
          </cell>
          <cell r="B1648" t="str">
            <v>PCW YOKRI COMPRESSOR OPERATIONS</v>
          </cell>
          <cell r="C1648" t="str">
            <v>O.NG.PBW.FAC.71300C</v>
          </cell>
          <cell r="D1648" t="str">
            <v>NORTHERN SWAMP (PWB) OIL FACILITIES OPERATIONS (INDIRECT PRODUCTION &amp; FIELD OVERHEAD – OIL (LOGISTICS/LAND TRANSPORT)</v>
          </cell>
          <cell r="E1648">
            <v>413001</v>
          </cell>
          <cell r="F1648">
            <v>4130</v>
          </cell>
          <cell r="G1648" t="str">
            <v>OF-MTCE</v>
          </cell>
          <cell r="H1648" t="str">
            <v>BASE JV</v>
          </cell>
          <cell r="I1648" t="str">
            <v>PRODUCTION</v>
          </cell>
          <cell r="J1648" t="str">
            <v>PRODUCTION</v>
          </cell>
          <cell r="K1648" t="str">
            <v>Asset Manager, Swamp West Hub</v>
          </cell>
          <cell r="L1648" t="str">
            <v>Asset Management Integration Lead</v>
          </cell>
          <cell r="M1648" t="str">
            <v>IRETI OMOTOSO</v>
          </cell>
          <cell r="N1648" t="str">
            <v>PRODUCTION</v>
          </cell>
          <cell r="O1648" t="str">
            <v>COOKEY, GABRIEL</v>
          </cell>
          <cell r="P1648" t="str">
            <v>RICHARD.ITENE@SHELL.COM</v>
          </cell>
          <cell r="Q1648" t="str">
            <v>OPEX</v>
          </cell>
          <cell r="R1648" t="str">
            <v>OPEX</v>
          </cell>
          <cell r="S1648" t="str">
            <v>NON SAL</v>
          </cell>
          <cell r="T1648" t="str">
            <v>N/A</v>
          </cell>
          <cell r="U1648" t="str">
            <v>N/A</v>
          </cell>
          <cell r="V1648" t="str">
            <v>N_FORC_WS1_G01</v>
          </cell>
          <cell r="W1648" t="str">
            <v>P231 Production Operations</v>
          </cell>
          <cell r="X1648" t="str">
            <v>S7200 Services</v>
          </cell>
          <cell r="Y1648" t="str">
            <v>A2110 Production Operations</v>
          </cell>
          <cell r="AB1648">
            <v>41430583.519999996</v>
          </cell>
          <cell r="AC1648">
            <v>236222</v>
          </cell>
          <cell r="AD1648">
            <v>372059.97875409835</v>
          </cell>
        </row>
        <row r="1649">
          <cell r="A1649" t="str">
            <v>O.NG.PBW.ECF.FAC.724FC</v>
          </cell>
          <cell r="B1649" t="str">
            <v>PBW ESCRAVOS BEACH F/S FACIL CORR. MTC</v>
          </cell>
          <cell r="C1649" t="str">
            <v>O.NG.PBW.FAC.724EFC</v>
          </cell>
          <cell r="D1649" t="str">
            <v>PBW ESCRAVOS BEACH F/S FACIL CORR. MTC (PRODUCTION MAINTENANCE – OIL (ONSHORE))</v>
          </cell>
          <cell r="E1649">
            <v>413001</v>
          </cell>
          <cell r="F1649">
            <v>4130</v>
          </cell>
          <cell r="G1649" t="str">
            <v>OF-MTCE</v>
          </cell>
          <cell r="H1649" t="str">
            <v>BASE JV</v>
          </cell>
          <cell r="I1649" t="str">
            <v>PRODUCTION</v>
          </cell>
          <cell r="J1649" t="str">
            <v>PRODUCTION</v>
          </cell>
          <cell r="K1649" t="str">
            <v>Asset Manager, Swamp West Hub</v>
          </cell>
          <cell r="L1649" t="str">
            <v>Asset Management Integration Lead</v>
          </cell>
          <cell r="M1649" t="str">
            <v>IRETI OMOTOSO</v>
          </cell>
          <cell r="N1649" t="str">
            <v>PRODUCTION</v>
          </cell>
          <cell r="O1649" t="str">
            <v>COOKEY, GABRIEL</v>
          </cell>
          <cell r="P1649" t="str">
            <v>RICHARD.ITENE@SHELL.COM</v>
          </cell>
          <cell r="Q1649" t="str">
            <v>OPEX</v>
          </cell>
          <cell r="R1649" t="str">
            <v>OPEX</v>
          </cell>
          <cell r="S1649" t="str">
            <v>NON SAL</v>
          </cell>
          <cell r="T1649" t="str">
            <v>N/A</v>
          </cell>
          <cell r="U1649" t="str">
            <v>N/A</v>
          </cell>
          <cell r="V1649" t="str">
            <v>N_ESCB_WS1_N02</v>
          </cell>
          <cell r="W1649" t="str">
            <v>P233 Facilities Maintenance</v>
          </cell>
          <cell r="X1649" t="str">
            <v>S7200 Services</v>
          </cell>
          <cell r="Y1649" t="str">
            <v>A2140 Facilities Maintenance</v>
          </cell>
          <cell r="AB1649">
            <v>8639881.2153855823</v>
          </cell>
          <cell r="AC1649">
            <v>73791.562090000007</v>
          </cell>
          <cell r="AD1649">
            <v>102119.04148470683</v>
          </cell>
        </row>
        <row r="1650">
          <cell r="A1650" t="str">
            <v>O.NG.PAE.OUF.FAC.71301</v>
          </cell>
          <cell r="B1650" t="str">
            <v>CRUDE OIL THEFT MONITORING (NCTL)</v>
          </cell>
          <cell r="C1650">
            <v>108967</v>
          </cell>
          <cell r="D1650" t="str">
            <v xml:space="preserve">CRUDE OIL THEFT MONITORING              </v>
          </cell>
          <cell r="E1650">
            <v>412002</v>
          </cell>
          <cell r="F1650">
            <v>4120</v>
          </cell>
          <cell r="G1650" t="str">
            <v>OF-MTCE</v>
          </cell>
          <cell r="H1650" t="str">
            <v>BASE JV</v>
          </cell>
          <cell r="I1650" t="str">
            <v>PRODUCTION</v>
          </cell>
          <cell r="J1650" t="str">
            <v>PRODUCTION</v>
          </cell>
          <cell r="K1650" t="str">
            <v>Pipeline Asset Manager</v>
          </cell>
          <cell r="L1650" t="str">
            <v xml:space="preserve">	Head, Right of Way Management </v>
          </cell>
          <cell r="M1650" t="str">
            <v>IRETI OMOTOSO</v>
          </cell>
          <cell r="N1650" t="str">
            <v>PRODUCTION</v>
          </cell>
          <cell r="O1650" t="str">
            <v>AGUEGBOH, OBIORA</v>
          </cell>
          <cell r="P1650" t="str">
            <v>CYPRIANA.WILKEY@SHELL.COM</v>
          </cell>
          <cell r="Q1650" t="str">
            <v>OPEX</v>
          </cell>
          <cell r="R1650" t="str">
            <v>OPEX</v>
          </cell>
          <cell r="S1650" t="str">
            <v>NON SAL</v>
          </cell>
          <cell r="T1650" t="str">
            <v>N/A</v>
          </cell>
          <cell r="U1650" t="str">
            <v>N/A</v>
          </cell>
          <cell r="V1650" t="str">
            <v>N/A</v>
          </cell>
          <cell r="W1650" t="str">
            <v>P231 Production Operations</v>
          </cell>
          <cell r="X1650" t="str">
            <v>S7200 Services</v>
          </cell>
          <cell r="Y1650" t="str">
            <v>A2340 Overhead</v>
          </cell>
          <cell r="AB1650">
            <v>178118460.22508964</v>
          </cell>
          <cell r="AC1650">
            <v>1660930.2899999998</v>
          </cell>
          <cell r="AD1650">
            <v>2244925.2415576708</v>
          </cell>
        </row>
        <row r="1651">
          <cell r="A1651" t="str">
            <v>O.NG.PBW.ECF.FAC.724FP</v>
          </cell>
          <cell r="B1651" t="str">
            <v>PBW ESCRAVOS BEACH F/S FACIL PREV. MTC</v>
          </cell>
          <cell r="C1651" t="str">
            <v>O.NG.PBW.FAC.724EFP</v>
          </cell>
          <cell r="D1651" t="str">
            <v>PBW ESCRAVOS BEACH F/S FACIL PREV. MTC (PRODUCTION MAINTENANCE – OIL (ONSHORE))</v>
          </cell>
          <cell r="E1651">
            <v>413001</v>
          </cell>
          <cell r="F1651">
            <v>4130</v>
          </cell>
          <cell r="G1651" t="str">
            <v>OF-MTCE</v>
          </cell>
          <cell r="H1651" t="str">
            <v>BASE JV</v>
          </cell>
          <cell r="I1651" t="str">
            <v>PRODUCTION</v>
          </cell>
          <cell r="J1651" t="str">
            <v>PRODUCTION</v>
          </cell>
          <cell r="K1651" t="str">
            <v>Asset Manager, Swamp West Hub</v>
          </cell>
          <cell r="L1651" t="str">
            <v>Asset Management Integration Lead</v>
          </cell>
          <cell r="M1651" t="str">
            <v>IRETI OMOTOSO</v>
          </cell>
          <cell r="N1651" t="str">
            <v>PRODUCTION</v>
          </cell>
          <cell r="O1651" t="str">
            <v>COOKEY, GABRIEL</v>
          </cell>
          <cell r="P1651" t="str">
            <v>RACHEAL.ORUEKPETI@SHELL.COM</v>
          </cell>
          <cell r="Q1651" t="str">
            <v>OPEX</v>
          </cell>
          <cell r="R1651" t="str">
            <v>OPEX</v>
          </cell>
          <cell r="S1651" t="str">
            <v>NON SAL</v>
          </cell>
          <cell r="T1651" t="str">
            <v>N/A</v>
          </cell>
          <cell r="U1651" t="str">
            <v>N/A</v>
          </cell>
          <cell r="V1651" t="str">
            <v>N_ESCB_WS1_N02</v>
          </cell>
          <cell r="W1651" t="str">
            <v>P233 Facilities Maintenance</v>
          </cell>
          <cell r="X1651" t="str">
            <v>S7200 Services</v>
          </cell>
          <cell r="Y1651" t="str">
            <v>A2140 Facilities Maintenance</v>
          </cell>
          <cell r="AB1651">
            <v>1800000</v>
          </cell>
          <cell r="AC1651">
            <v>312829.48</v>
          </cell>
          <cell r="AD1651">
            <v>318731.11934426229</v>
          </cell>
        </row>
        <row r="1652">
          <cell r="A1652" t="str">
            <v>O.NG.PAE.OUF.FAC.71301</v>
          </cell>
          <cell r="B1652" t="str">
            <v>PAE OGUTA F/S FACILITIES OPERATIONS</v>
          </cell>
          <cell r="C1652" t="str">
            <v>O.NG.PAE.OUF.FAC.71301</v>
          </cell>
          <cell r="D1652" t="str">
            <v>PAE OGUTA F/S FACILITIES OPERATIONS</v>
          </cell>
          <cell r="E1652">
            <v>412001</v>
          </cell>
          <cell r="F1652">
            <v>4120</v>
          </cell>
          <cell r="G1652" t="str">
            <v>OF-MTCE</v>
          </cell>
          <cell r="H1652" t="str">
            <v>BASE JV</v>
          </cell>
          <cell r="I1652" t="str">
            <v>PRODUCTION</v>
          </cell>
          <cell r="J1652" t="str">
            <v>PRODUCTION</v>
          </cell>
          <cell r="K1652" t="str">
            <v>Asset Manager, Land East Hub</v>
          </cell>
          <cell r="L1652" t="str">
            <v>Asset Management Integration Lead</v>
          </cell>
          <cell r="M1652" t="str">
            <v>IRETI OMOTOSO</v>
          </cell>
          <cell r="N1652" t="str">
            <v>PRODUCTION</v>
          </cell>
          <cell r="O1652" t="str">
            <v>ADEDIRAN, ADEWALE</v>
          </cell>
          <cell r="P1652" t="str">
            <v>EFE.IGWE@SHELL.COM</v>
          </cell>
          <cell r="Q1652" t="str">
            <v>OPEX</v>
          </cell>
          <cell r="R1652" t="str">
            <v>OPEX</v>
          </cell>
          <cell r="S1652" t="str">
            <v>NON SAL</v>
          </cell>
          <cell r="T1652" t="str">
            <v>N/A</v>
          </cell>
          <cell r="U1652" t="str">
            <v>N/A</v>
          </cell>
          <cell r="V1652" t="str">
            <v>N_OGUT_ENV_N01</v>
          </cell>
          <cell r="W1652" t="str">
            <v>P231 Production Operations</v>
          </cell>
          <cell r="X1652" t="str">
            <v>S7200 Services</v>
          </cell>
          <cell r="Y1652" t="str">
            <v>A2110 Production Operations</v>
          </cell>
          <cell r="AB1652">
            <v>2400000</v>
          </cell>
          <cell r="AC1652">
            <v>0</v>
          </cell>
          <cell r="AD1652">
            <v>7868.8524590163934</v>
          </cell>
        </row>
        <row r="1653">
          <cell r="A1653" t="str">
            <v>O.NG.PBW.OTF.FAC.724FC</v>
          </cell>
          <cell r="B1653" t="str">
            <v>PBW OTUMARA F/S FACIL CORR. MTC</v>
          </cell>
          <cell r="C1653" t="str">
            <v>O.NG.PBW.FAC.724OTFC</v>
          </cell>
          <cell r="D1653" t="str">
            <v>PBW OTUMARA F/S FACIL CORR. MTC (PRODUCTION MAINTENANCE – OIL (ONSHORE))</v>
          </cell>
          <cell r="E1653">
            <v>413001</v>
          </cell>
          <cell r="F1653">
            <v>4130</v>
          </cell>
          <cell r="G1653" t="str">
            <v>OF-MTCE</v>
          </cell>
          <cell r="H1653" t="str">
            <v>BASE JV</v>
          </cell>
          <cell r="I1653" t="str">
            <v>PRODUCTION</v>
          </cell>
          <cell r="J1653" t="str">
            <v>PRODUCTION</v>
          </cell>
          <cell r="K1653" t="str">
            <v>Asset Manager, Swamp West Hub</v>
          </cell>
          <cell r="L1653" t="str">
            <v>Asset Management Integration Lead</v>
          </cell>
          <cell r="M1653" t="str">
            <v>IRETI OMOTOSO</v>
          </cell>
          <cell r="N1653" t="str">
            <v>PRODUCTION</v>
          </cell>
          <cell r="O1653" t="str">
            <v>COOKEY, GABRIEL</v>
          </cell>
          <cell r="P1653" t="str">
            <v>RACHEAL.ORUEKPETI@SHELL.COM</v>
          </cell>
          <cell r="Q1653" t="str">
            <v>OPEX</v>
          </cell>
          <cell r="R1653" t="str">
            <v>OPEX</v>
          </cell>
          <cell r="S1653" t="str">
            <v>NON SAL</v>
          </cell>
          <cell r="T1653" t="str">
            <v>N/A</v>
          </cell>
          <cell r="U1653" t="str">
            <v>N/A</v>
          </cell>
          <cell r="V1653" t="str">
            <v>N_OTUM_WS1_N02</v>
          </cell>
          <cell r="W1653" t="str">
            <v>P233 Facilities Maintenance</v>
          </cell>
          <cell r="X1653" t="str">
            <v>S7200 Services</v>
          </cell>
          <cell r="Y1653" t="str">
            <v>A2140 Facilities Maintenance</v>
          </cell>
          <cell r="AB1653">
            <v>25275706.49796075</v>
          </cell>
          <cell r="AC1653">
            <v>92248.521354264012</v>
          </cell>
          <cell r="AD1653">
            <v>175119.69020003697</v>
          </cell>
        </row>
        <row r="1654">
          <cell r="A1654" t="str">
            <v>O.NG.PBW.OTF.FAC.724FP</v>
          </cell>
          <cell r="B1654" t="str">
            <v>PBW OTUMARA F/S FACIL PREV. MTC</v>
          </cell>
          <cell r="C1654" t="str">
            <v>O.NG.PBW.FAC.724OTFP</v>
          </cell>
          <cell r="D1654" t="str">
            <v>PBW OTUMARA F/S FACIL PREV. MTC (PRODUCTION MAINTENANCE – OIL (ONSHORE))</v>
          </cell>
          <cell r="E1654">
            <v>413001</v>
          </cell>
          <cell r="F1654">
            <v>4130</v>
          </cell>
          <cell r="G1654" t="str">
            <v>OF-MTCE</v>
          </cell>
          <cell r="H1654" t="str">
            <v>BASE JV</v>
          </cell>
          <cell r="I1654" t="str">
            <v>PRODUCTION</v>
          </cell>
          <cell r="J1654" t="str">
            <v>PRODUCTION</v>
          </cell>
          <cell r="K1654" t="str">
            <v>Asset Manager, Swamp West Hub</v>
          </cell>
          <cell r="L1654" t="str">
            <v>Asset Management Integration Lead</v>
          </cell>
          <cell r="M1654" t="str">
            <v>IRETI OMOTOSO</v>
          </cell>
          <cell r="N1654" t="str">
            <v>PRODUCTION</v>
          </cell>
          <cell r="O1654" t="str">
            <v>COOKEY, GABRIEL</v>
          </cell>
          <cell r="P1654" t="str">
            <v>RACHEAL.ORUEKPETI@SHELL.COM</v>
          </cell>
          <cell r="Q1654" t="str">
            <v>OPEX</v>
          </cell>
          <cell r="R1654" t="str">
            <v>OPEX</v>
          </cell>
          <cell r="S1654" t="str">
            <v>NON SAL</v>
          </cell>
          <cell r="T1654" t="str">
            <v>N/A</v>
          </cell>
          <cell r="U1654" t="str">
            <v>N/A</v>
          </cell>
          <cell r="V1654" t="str">
            <v>N_OTUM_WS1_N02</v>
          </cell>
          <cell r="W1654" t="str">
            <v>P233 Facilities Maintenance</v>
          </cell>
          <cell r="X1654" t="str">
            <v>S7200 Services</v>
          </cell>
          <cell r="Y1654" t="str">
            <v>A2140 Facilities Maintenance</v>
          </cell>
          <cell r="AB1654">
            <v>16612460</v>
          </cell>
          <cell r="AC1654">
            <v>423275.45</v>
          </cell>
          <cell r="AD1654">
            <v>477742.53196721314</v>
          </cell>
        </row>
        <row r="1655">
          <cell r="A1655" t="str">
            <v>O.NG.PBW.OTF.FLO.724FP</v>
          </cell>
          <cell r="B1655" t="str">
            <v>PBW OTUMARA F/S FLOWL PREV. MTC</v>
          </cell>
          <cell r="C1655" t="str">
            <v>O.NG.PBW.FAC.724OTFP</v>
          </cell>
          <cell r="D1655" t="str">
            <v>PBW OTUMARA F/S FACIL PREV. MTC (PRODUCTION MAINTENANCE – OIL (ONSHORE))</v>
          </cell>
          <cell r="E1655">
            <v>413001</v>
          </cell>
          <cell r="F1655">
            <v>4130</v>
          </cell>
          <cell r="G1655" t="str">
            <v>OF-MTCE</v>
          </cell>
          <cell r="H1655" t="str">
            <v>BASE JV</v>
          </cell>
          <cell r="I1655" t="str">
            <v>PRODUCTION</v>
          </cell>
          <cell r="J1655" t="str">
            <v>PRODUCTION</v>
          </cell>
          <cell r="K1655" t="str">
            <v>Asset Manager, Swamp West Hub</v>
          </cell>
          <cell r="L1655" t="str">
            <v>Asset Management Integration Lead</v>
          </cell>
          <cell r="M1655" t="str">
            <v>IRETI OMOTOSO</v>
          </cell>
          <cell r="N1655" t="str">
            <v>PRODUCTION</v>
          </cell>
          <cell r="O1655" t="str">
            <v>COOKEY, GABRIEL</v>
          </cell>
          <cell r="P1655" t="str">
            <v>RACHEAL.ORUEKPETI@SHELL.COM</v>
          </cell>
          <cell r="Q1655" t="str">
            <v>OPEX</v>
          </cell>
          <cell r="R1655" t="str">
            <v>OPEX</v>
          </cell>
          <cell r="S1655" t="str">
            <v>NON SAL</v>
          </cell>
          <cell r="T1655" t="str">
            <v>N/A</v>
          </cell>
          <cell r="U1655" t="str">
            <v>N/A</v>
          </cell>
          <cell r="V1655" t="str">
            <v>N/A</v>
          </cell>
          <cell r="W1655" t="str">
            <v>P233 Facilities Maintenance</v>
          </cell>
          <cell r="X1655" t="str">
            <v>S7200 Services</v>
          </cell>
          <cell r="Y1655" t="str">
            <v>A2140 Facilities Maintenance</v>
          </cell>
          <cell r="AB1655">
            <v>0</v>
          </cell>
          <cell r="AC1655">
            <v>0</v>
          </cell>
          <cell r="AD1655">
            <v>0</v>
          </cell>
        </row>
        <row r="1656">
          <cell r="A1656" t="str">
            <v>O.NG.PBW.SHF.FAC.724FP</v>
          </cell>
          <cell r="B1656" t="str">
            <v>PBW SAGHARA F/S FACIL PREV. MTC</v>
          </cell>
          <cell r="C1656" t="str">
            <v>O.NG.PBW.FAC.724SGFP</v>
          </cell>
          <cell r="D1656" t="str">
            <v>PBW SAGHARA F/S FACIL PREV. MTC (PRODUCTION MAINTENANCE – OIL (ONSHORE))</v>
          </cell>
          <cell r="E1656">
            <v>413001</v>
          </cell>
          <cell r="F1656">
            <v>4130</v>
          </cell>
          <cell r="G1656" t="str">
            <v>OF-MTCE</v>
          </cell>
          <cell r="H1656" t="str">
            <v>BASE JV</v>
          </cell>
          <cell r="I1656" t="str">
            <v>PRODUCTION</v>
          </cell>
          <cell r="J1656" t="str">
            <v>PRODUCTION</v>
          </cell>
          <cell r="K1656" t="str">
            <v>Asset Manager, Swamp West Hub</v>
          </cell>
          <cell r="L1656" t="str">
            <v>Asset Management Integration Lead</v>
          </cell>
          <cell r="M1656" t="str">
            <v>IRETI OMOTOSO</v>
          </cell>
          <cell r="N1656" t="str">
            <v>PRODUCTION</v>
          </cell>
          <cell r="O1656" t="str">
            <v>COOKEY, GABRIEL</v>
          </cell>
          <cell r="P1656" t="str">
            <v>RACHEAL.ORUEKPETI@SHELL.COM</v>
          </cell>
          <cell r="Q1656" t="str">
            <v>OPEX</v>
          </cell>
          <cell r="R1656" t="str">
            <v>OPEX</v>
          </cell>
          <cell r="S1656" t="str">
            <v>NON SAL</v>
          </cell>
          <cell r="T1656" t="str">
            <v>N/A</v>
          </cell>
          <cell r="U1656" t="str">
            <v>N/A</v>
          </cell>
          <cell r="V1656" t="str">
            <v>N_SAGR_WS1_N02</v>
          </cell>
          <cell r="W1656" t="str">
            <v>P233 Facilities Maintenance</v>
          </cell>
          <cell r="X1656" t="str">
            <v>S7200 Services</v>
          </cell>
          <cell r="Y1656" t="str">
            <v>A2140 Facilities Maintenance</v>
          </cell>
          <cell r="AB1656">
            <v>0</v>
          </cell>
          <cell r="AC1656">
            <v>31500</v>
          </cell>
          <cell r="AD1656">
            <v>31500</v>
          </cell>
        </row>
        <row r="1657">
          <cell r="A1657" t="str">
            <v>O.NG.PBW.SHF.FLO.724FP</v>
          </cell>
          <cell r="B1657" t="str">
            <v>PBW SAGHARA F/S FLOWL PREV. MTC</v>
          </cell>
          <cell r="C1657" t="str">
            <v>O.NG.PBW.FAC.724SGFP</v>
          </cell>
          <cell r="D1657" t="str">
            <v>PBW SAGHARA F/S FACIL PREV. MTC (PRODUCTION MAINTENANCE – OIL (ONSHORE))</v>
          </cell>
          <cell r="E1657">
            <v>413001</v>
          </cell>
          <cell r="F1657">
            <v>4130</v>
          </cell>
          <cell r="G1657" t="str">
            <v>OF-MTCE</v>
          </cell>
          <cell r="H1657" t="str">
            <v>BASE JV</v>
          </cell>
          <cell r="I1657" t="str">
            <v>PRODUCTION</v>
          </cell>
          <cell r="J1657" t="str">
            <v>PRODUCTION</v>
          </cell>
          <cell r="K1657" t="str">
            <v>Asset Manager, Swamp West Hub</v>
          </cell>
          <cell r="L1657" t="str">
            <v>Asset Management Integration Lead</v>
          </cell>
          <cell r="M1657" t="str">
            <v>IRETI OMOTOSO</v>
          </cell>
          <cell r="N1657" t="str">
            <v>PRODUCTION</v>
          </cell>
          <cell r="O1657" t="str">
            <v>COOKEY, GABRIEL</v>
          </cell>
          <cell r="P1657" t="str">
            <v>RACHEAL.ORUEKPETI@SHELL.COM</v>
          </cell>
          <cell r="Q1657" t="str">
            <v>OPEX</v>
          </cell>
          <cell r="R1657" t="str">
            <v>OPEX</v>
          </cell>
          <cell r="S1657" t="str">
            <v>NON SAL</v>
          </cell>
          <cell r="T1657" t="str">
            <v>N/A</v>
          </cell>
          <cell r="U1657" t="str">
            <v>N/A</v>
          </cell>
          <cell r="V1657" t="str">
            <v>N/A</v>
          </cell>
          <cell r="W1657" t="str">
            <v>P233 Facilities Maintenance</v>
          </cell>
          <cell r="X1657" t="str">
            <v>S7200 Services</v>
          </cell>
          <cell r="Y1657" t="str">
            <v>A2140 Facilities Maintenance</v>
          </cell>
          <cell r="AB1657">
            <v>0</v>
          </cell>
          <cell r="AC1657">
            <v>0</v>
          </cell>
          <cell r="AD1657">
            <v>0</v>
          </cell>
        </row>
        <row r="1658">
          <cell r="A1658" t="str">
            <v>O.NG.PBE.SKF.FAC.71300</v>
          </cell>
          <cell r="B1658" t="str">
            <v>PBE SOKU F/S FACIL OPERATIONS</v>
          </cell>
          <cell r="C1658" t="str">
            <v>O.NG.PCE.FAC.71300</v>
          </cell>
          <cell r="D1658" t="str">
            <v xml:space="preserve">EASTERN SWAMP (PEC) OIL FACILITIES OPERATIONS </v>
          </cell>
          <cell r="E1658">
            <v>413001</v>
          </cell>
          <cell r="F1658">
            <v>4130</v>
          </cell>
          <cell r="G1658" t="str">
            <v>OF-MTCE</v>
          </cell>
          <cell r="H1658" t="str">
            <v>BASE JV</v>
          </cell>
          <cell r="I1658" t="str">
            <v>PRODUCTION</v>
          </cell>
          <cell r="J1658" t="str">
            <v>PRODUCTION</v>
          </cell>
          <cell r="K1658" t="str">
            <v>Asset Manager, Swamp East Hub</v>
          </cell>
          <cell r="L1658" t="str">
            <v>Asset Management Integration Lead</v>
          </cell>
          <cell r="M1658" t="str">
            <v>IRETI OMOTOSO</v>
          </cell>
          <cell r="N1658" t="str">
            <v>PRODUCTION</v>
          </cell>
          <cell r="O1658" t="str">
            <v>AZUBUIKE, JOHN</v>
          </cell>
          <cell r="P1658" t="str">
            <v>A.MEGBUWE@SHELL.COM</v>
          </cell>
          <cell r="Q1658" t="str">
            <v>OPEX</v>
          </cell>
          <cell r="R1658" t="str">
            <v>OPEX</v>
          </cell>
          <cell r="S1658" t="str">
            <v>NON SAL</v>
          </cell>
          <cell r="T1658" t="str">
            <v>N/A</v>
          </cell>
          <cell r="U1658" t="str">
            <v>N/A</v>
          </cell>
          <cell r="V1658" t="str">
            <v>N_SOKU_ES1_G01</v>
          </cell>
          <cell r="W1658" t="str">
            <v>P231 Production Operations</v>
          </cell>
          <cell r="X1658" t="str">
            <v>S7200 Services</v>
          </cell>
          <cell r="Y1658" t="str">
            <v>A2110 Production Operations</v>
          </cell>
          <cell r="AB1658">
            <v>142380000</v>
          </cell>
          <cell r="AC1658">
            <v>363705.2</v>
          </cell>
          <cell r="AD1658">
            <v>830524.87213114754</v>
          </cell>
        </row>
        <row r="1659">
          <cell r="A1659" t="str">
            <v>O.NG.PBE.SUU.HEL.71300</v>
          </cell>
          <cell r="B1659" t="str">
            <v>PBE.SUPPORT HELIPAD OPERATIONS</v>
          </cell>
          <cell r="C1659" t="str">
            <v>O.NG.PCE.FAC.71300</v>
          </cell>
          <cell r="D1659" t="str">
            <v xml:space="preserve">EASTERN SWAMP (PEC) OIL FACILITIES OPERATIONS </v>
          </cell>
          <cell r="E1659">
            <v>413001</v>
          </cell>
          <cell r="F1659">
            <v>4130</v>
          </cell>
          <cell r="G1659" t="str">
            <v>OF-MTCE</v>
          </cell>
          <cell r="H1659" t="str">
            <v>BASE JV</v>
          </cell>
          <cell r="I1659" t="str">
            <v>PRODUCTION</v>
          </cell>
          <cell r="J1659" t="str">
            <v>PRODUCTION</v>
          </cell>
          <cell r="K1659" t="str">
            <v>Asset Manager, Swamp East Hub</v>
          </cell>
          <cell r="L1659" t="str">
            <v>Asset Management Integration Lead</v>
          </cell>
          <cell r="M1659" t="str">
            <v>IRETI OMOTOSO</v>
          </cell>
          <cell r="N1659" t="str">
            <v>PRODUCTION</v>
          </cell>
          <cell r="O1659" t="str">
            <v>AZUBUIKE, JOHN</v>
          </cell>
          <cell r="P1659" t="str">
            <v>A.MEGBUWE@SHELL.COM</v>
          </cell>
          <cell r="Q1659" t="str">
            <v>OPEX</v>
          </cell>
          <cell r="R1659" t="str">
            <v>OPEX</v>
          </cell>
          <cell r="S1659" t="str">
            <v>NON SAL</v>
          </cell>
          <cell r="T1659" t="str">
            <v>N/A</v>
          </cell>
          <cell r="U1659" t="str">
            <v>N/A</v>
          </cell>
          <cell r="V1659" t="str">
            <v>N/A</v>
          </cell>
          <cell r="W1659" t="str">
            <v>P231 Production Operations</v>
          </cell>
          <cell r="X1659" t="str">
            <v>S7200 Services</v>
          </cell>
          <cell r="Y1659" t="str">
            <v>A2110 Production Operations</v>
          </cell>
          <cell r="AB1659">
            <v>0</v>
          </cell>
          <cell r="AC1659">
            <v>0</v>
          </cell>
          <cell r="AD1659">
            <v>0</v>
          </cell>
        </row>
        <row r="1660">
          <cell r="A1660" t="str">
            <v>O.NG.PCE.ALF.FAC.71300</v>
          </cell>
          <cell r="B1660" t="str">
            <v>PCE ALAKIRI F/S FACIL OPERATIONS</v>
          </cell>
          <cell r="C1660" t="str">
            <v>O.NG.PCE.FAC.71300</v>
          </cell>
          <cell r="D1660" t="str">
            <v xml:space="preserve">EASTERN SWAMP (PEC) OIL FACILITIES OPERATIONS </v>
          </cell>
          <cell r="E1660">
            <v>413001</v>
          </cell>
          <cell r="F1660">
            <v>4130</v>
          </cell>
          <cell r="G1660" t="str">
            <v>OF-MTCE</v>
          </cell>
          <cell r="H1660" t="str">
            <v>BASE JV</v>
          </cell>
          <cell r="I1660" t="str">
            <v>PRODUCTION</v>
          </cell>
          <cell r="J1660" t="str">
            <v>PRODUCTION</v>
          </cell>
          <cell r="K1660" t="str">
            <v>Asset Manager, Swamp East Hub</v>
          </cell>
          <cell r="L1660" t="str">
            <v>Asset Management Integration Lead</v>
          </cell>
          <cell r="M1660" t="str">
            <v>IRETI OMOTOSO</v>
          </cell>
          <cell r="N1660" t="str">
            <v>PRODUCTION</v>
          </cell>
          <cell r="O1660" t="str">
            <v>AZUBUIKE, JOHN</v>
          </cell>
          <cell r="P1660" t="str">
            <v>A.MEGBUWE@SHELL.COM</v>
          </cell>
          <cell r="Q1660" t="str">
            <v>OPEX</v>
          </cell>
          <cell r="R1660" t="str">
            <v>OPEX</v>
          </cell>
          <cell r="S1660" t="str">
            <v>NON SAL</v>
          </cell>
          <cell r="T1660" t="str">
            <v>N/A</v>
          </cell>
          <cell r="U1660" t="str">
            <v>N/A</v>
          </cell>
          <cell r="V1660" t="str">
            <v>N/A</v>
          </cell>
          <cell r="W1660" t="str">
            <v>P231 Production Operations</v>
          </cell>
          <cell r="X1660" t="str">
            <v>S7200 Services</v>
          </cell>
          <cell r="Y1660" t="str">
            <v>A2110 Production Operations</v>
          </cell>
          <cell r="AB1660">
            <v>0</v>
          </cell>
          <cell r="AC1660">
            <v>0</v>
          </cell>
          <cell r="AD1660">
            <v>0</v>
          </cell>
        </row>
        <row r="1661">
          <cell r="A1661" t="str">
            <v>O.NG.PCE.AOF.FAC.71300</v>
          </cell>
          <cell r="B1661" t="str">
            <v>PCE AWOBA F/S FACIL OPERATIONS</v>
          </cell>
          <cell r="C1661" t="str">
            <v>O.NG.PCE.FAC.71300</v>
          </cell>
          <cell r="D1661" t="str">
            <v xml:space="preserve">EASTERN SWAMP (PEC) OIL FACILITIES OPERATIONS </v>
          </cell>
          <cell r="E1661">
            <v>413001</v>
          </cell>
          <cell r="F1661">
            <v>4130</v>
          </cell>
          <cell r="G1661" t="str">
            <v>OF-MTCE</v>
          </cell>
          <cell r="H1661" t="str">
            <v>BASE JV</v>
          </cell>
          <cell r="I1661" t="str">
            <v>PRODUCTION</v>
          </cell>
          <cell r="J1661" t="str">
            <v>PRODUCTION</v>
          </cell>
          <cell r="K1661" t="str">
            <v>Asset Manager, Swamp East Hub</v>
          </cell>
          <cell r="L1661" t="str">
            <v>Asset Management Integration Lead</v>
          </cell>
          <cell r="M1661" t="str">
            <v>IRETI OMOTOSO</v>
          </cell>
          <cell r="N1661" t="str">
            <v>PRODUCTION</v>
          </cell>
          <cell r="O1661" t="str">
            <v>AZUBUIKE, JOHN</v>
          </cell>
          <cell r="P1661" t="str">
            <v>A.MEGBUWE@SHELL.COM</v>
          </cell>
          <cell r="Q1661" t="str">
            <v>OPEX</v>
          </cell>
          <cell r="R1661" t="str">
            <v>OPEX</v>
          </cell>
          <cell r="S1661" t="str">
            <v>NON SAL</v>
          </cell>
          <cell r="T1661" t="str">
            <v>N/A</v>
          </cell>
          <cell r="U1661" t="str">
            <v>N/A</v>
          </cell>
          <cell r="V1661" t="str">
            <v>N/A</v>
          </cell>
          <cell r="W1661" t="str">
            <v>P231 Production Operations</v>
          </cell>
          <cell r="X1661" t="str">
            <v>S7200 Services</v>
          </cell>
          <cell r="Y1661" t="str">
            <v>A2110 Production Operations</v>
          </cell>
          <cell r="AB1661">
            <v>0</v>
          </cell>
          <cell r="AC1661">
            <v>0</v>
          </cell>
          <cell r="AD1661">
            <v>0</v>
          </cell>
        </row>
        <row r="1662">
          <cell r="A1662" t="str">
            <v>O.NG.PCE.BGF.FAC.71300</v>
          </cell>
          <cell r="B1662" t="str">
            <v>PCE BUGUMA F/S FACILITIES OPERATIONS</v>
          </cell>
          <cell r="C1662" t="str">
            <v>O.NG.PCE.FAC.71300</v>
          </cell>
          <cell r="D1662" t="str">
            <v xml:space="preserve">EASTERN SWAMP (PEC) OIL FACILITIES OPERATIONS </v>
          </cell>
          <cell r="E1662">
            <v>413001</v>
          </cell>
          <cell r="F1662">
            <v>4130</v>
          </cell>
          <cell r="G1662" t="str">
            <v>OF-MTCE</v>
          </cell>
          <cell r="H1662" t="str">
            <v>BASE JV</v>
          </cell>
          <cell r="I1662" t="str">
            <v>PRODUCTION</v>
          </cell>
          <cell r="J1662" t="str">
            <v>PRODUCTION</v>
          </cell>
          <cell r="K1662" t="str">
            <v>Asset Manager, Swamp East Hub</v>
          </cell>
          <cell r="L1662" t="str">
            <v>Asset Management Integration Lead</v>
          </cell>
          <cell r="M1662" t="str">
            <v>IRETI OMOTOSO</v>
          </cell>
          <cell r="N1662" t="str">
            <v>PRODUCTION</v>
          </cell>
          <cell r="O1662" t="str">
            <v>AZUBUIKE, JOHN</v>
          </cell>
          <cell r="P1662" t="str">
            <v>A.MEGBUWE@SHELL.COM</v>
          </cell>
          <cell r="Q1662" t="str">
            <v>OPEX</v>
          </cell>
          <cell r="R1662" t="str">
            <v>OPEX</v>
          </cell>
          <cell r="S1662" t="str">
            <v>NON SAL</v>
          </cell>
          <cell r="T1662" t="str">
            <v>N/A</v>
          </cell>
          <cell r="U1662" t="str">
            <v>N/A</v>
          </cell>
          <cell r="V1662" t="str">
            <v>N/A</v>
          </cell>
          <cell r="W1662" t="str">
            <v>P231 Production Operations</v>
          </cell>
          <cell r="X1662" t="str">
            <v>S7200 Services</v>
          </cell>
          <cell r="Y1662" t="str">
            <v>A2110 Production Operations</v>
          </cell>
          <cell r="AB1662">
            <v>0</v>
          </cell>
          <cell r="AC1662">
            <v>0</v>
          </cell>
          <cell r="AD1662">
            <v>0</v>
          </cell>
        </row>
        <row r="1663">
          <cell r="A1663" t="str">
            <v>O.NG.PCE.BNF.FAC.71300</v>
          </cell>
          <cell r="B1663" t="str">
            <v>PCE BONNY F/S FACILITIES OPERATIONS</v>
          </cell>
          <cell r="C1663" t="str">
            <v>O.NG.PCE.FAC.71300</v>
          </cell>
          <cell r="D1663" t="str">
            <v xml:space="preserve">EASTERN SWAMP (PEC) OIL FACILITIES OPERATIONS </v>
          </cell>
          <cell r="E1663">
            <v>413001</v>
          </cell>
          <cell r="F1663">
            <v>4130</v>
          </cell>
          <cell r="G1663" t="str">
            <v>OF-MTCE</v>
          </cell>
          <cell r="H1663" t="str">
            <v>BASE JV</v>
          </cell>
          <cell r="I1663" t="str">
            <v>PRODUCTION</v>
          </cell>
          <cell r="J1663" t="str">
            <v>PRODUCTION</v>
          </cell>
          <cell r="K1663" t="str">
            <v>Asset Manager, Swamp East Hub</v>
          </cell>
          <cell r="L1663" t="str">
            <v>Asset Management Integration Lead</v>
          </cell>
          <cell r="M1663" t="str">
            <v>IRETI OMOTOSO</v>
          </cell>
          <cell r="N1663" t="str">
            <v>PRODUCTION</v>
          </cell>
          <cell r="O1663" t="str">
            <v>AZUBUIKE, JOHN</v>
          </cell>
          <cell r="P1663" t="str">
            <v>A.MEGBUWE@SHELL.COM</v>
          </cell>
          <cell r="Q1663" t="str">
            <v>OPEX</v>
          </cell>
          <cell r="R1663" t="str">
            <v>OPEX</v>
          </cell>
          <cell r="S1663" t="str">
            <v>NON SAL</v>
          </cell>
          <cell r="T1663" t="str">
            <v>N/A</v>
          </cell>
          <cell r="U1663" t="str">
            <v>N/A</v>
          </cell>
          <cell r="V1663" t="str">
            <v>N_BONN_ES1_G01</v>
          </cell>
          <cell r="W1663" t="str">
            <v>P231 Production Operations</v>
          </cell>
          <cell r="X1663" t="str">
            <v>S7200 Services</v>
          </cell>
          <cell r="Y1663" t="str">
            <v>A2110 Production Operations</v>
          </cell>
          <cell r="AB1663">
            <v>59707088.5</v>
          </cell>
          <cell r="AC1663">
            <v>59508</v>
          </cell>
          <cell r="AD1663">
            <v>255268.94590163935</v>
          </cell>
        </row>
        <row r="1664">
          <cell r="A1664" t="str">
            <v>O.NG.PCE.C1F.FAC.71300</v>
          </cell>
          <cell r="B1664" t="str">
            <v>PCE CAW. CHANNEL 1 F/S FACIL OPERATIONS</v>
          </cell>
          <cell r="C1664" t="str">
            <v>O.NG.PCE.FAC.71300</v>
          </cell>
          <cell r="D1664" t="str">
            <v xml:space="preserve">EASTERN SWAMP (PEC) OIL FACILITIES OPERATIONS </v>
          </cell>
          <cell r="E1664">
            <v>413001</v>
          </cell>
          <cell r="F1664">
            <v>4130</v>
          </cell>
          <cell r="G1664" t="str">
            <v>OF-MTCE</v>
          </cell>
          <cell r="H1664" t="str">
            <v>BASE JV</v>
          </cell>
          <cell r="I1664" t="str">
            <v>PRODUCTION</v>
          </cell>
          <cell r="J1664" t="str">
            <v>PRODUCTION</v>
          </cell>
          <cell r="K1664" t="str">
            <v>Asset Manager, Swamp East Hub</v>
          </cell>
          <cell r="L1664" t="str">
            <v>Asset Management Integration Lead</v>
          </cell>
          <cell r="M1664" t="str">
            <v>IRETI OMOTOSO</v>
          </cell>
          <cell r="N1664" t="str">
            <v>PRODUCTION</v>
          </cell>
          <cell r="O1664" t="str">
            <v>AZUBUIKE, JOHN</v>
          </cell>
          <cell r="P1664" t="str">
            <v>A.MEGBUWE@SHELL.COM</v>
          </cell>
          <cell r="Q1664" t="str">
            <v>OPEX</v>
          </cell>
          <cell r="R1664" t="str">
            <v>OPEX</v>
          </cell>
          <cell r="S1664" t="str">
            <v>NON SAL</v>
          </cell>
          <cell r="T1664" t="str">
            <v>N/A</v>
          </cell>
          <cell r="U1664" t="str">
            <v>N/A</v>
          </cell>
          <cell r="V1664" t="str">
            <v>N/A</v>
          </cell>
          <cell r="W1664" t="str">
            <v>P231 Production Operations</v>
          </cell>
          <cell r="X1664" t="str">
            <v>S7200 Services</v>
          </cell>
          <cell r="Y1664" t="str">
            <v>A2110 Production Operations</v>
          </cell>
          <cell r="AB1664">
            <v>0</v>
          </cell>
          <cell r="AC1664">
            <v>0</v>
          </cell>
          <cell r="AD1664">
            <v>0</v>
          </cell>
        </row>
        <row r="1665">
          <cell r="A1665" t="str">
            <v>O.NG.PCE.C2F.FAC.71300</v>
          </cell>
          <cell r="B1665" t="str">
            <v>PCE CAW. CHANNEL 2 F/S FACIL OPERATIONS</v>
          </cell>
          <cell r="C1665" t="str">
            <v>O.NG.PCE.FAC.71300</v>
          </cell>
          <cell r="D1665" t="str">
            <v xml:space="preserve">EASTERN SWAMP (PEC) OIL FACILITIES OPERATIONS </v>
          </cell>
          <cell r="E1665">
            <v>413001</v>
          </cell>
          <cell r="F1665">
            <v>4130</v>
          </cell>
          <cell r="G1665" t="str">
            <v>OF-MTCE</v>
          </cell>
          <cell r="H1665" t="str">
            <v>BASE JV</v>
          </cell>
          <cell r="I1665" t="str">
            <v>PRODUCTION</v>
          </cell>
          <cell r="J1665" t="str">
            <v>PRODUCTION</v>
          </cell>
          <cell r="K1665" t="str">
            <v>Asset Manager, Swamp East Hub</v>
          </cell>
          <cell r="L1665" t="str">
            <v>Asset Management Integration Lead</v>
          </cell>
          <cell r="M1665" t="str">
            <v>IRETI OMOTOSO</v>
          </cell>
          <cell r="N1665" t="str">
            <v>PRODUCTION</v>
          </cell>
          <cell r="O1665" t="str">
            <v>AZUBUIKE, JOHN</v>
          </cell>
          <cell r="P1665" t="str">
            <v>A.MEGBUWE@SHELL.COM</v>
          </cell>
          <cell r="Q1665" t="str">
            <v>OPEX</v>
          </cell>
          <cell r="R1665" t="str">
            <v>OPEX</v>
          </cell>
          <cell r="S1665" t="str">
            <v>NON SAL</v>
          </cell>
          <cell r="T1665" t="str">
            <v>N/A</v>
          </cell>
          <cell r="U1665" t="str">
            <v>N/A</v>
          </cell>
          <cell r="V1665" t="str">
            <v>N/A</v>
          </cell>
          <cell r="W1665" t="str">
            <v>P231 Production Operations</v>
          </cell>
          <cell r="X1665" t="str">
            <v>S7200 Services</v>
          </cell>
          <cell r="Y1665" t="str">
            <v>A2110 Production Operations</v>
          </cell>
          <cell r="AB1665">
            <v>0</v>
          </cell>
          <cell r="AC1665">
            <v>0</v>
          </cell>
          <cell r="AD1665">
            <v>0</v>
          </cell>
        </row>
        <row r="1666">
          <cell r="A1666" t="str">
            <v>O.NG.PCE.C3F.FAC.71300</v>
          </cell>
          <cell r="B1666" t="str">
            <v>PCE CAW. CHANNEL 3 F/S FACIL OPERATIONS</v>
          </cell>
          <cell r="C1666" t="str">
            <v>O.NG.PCE.FAC.71300</v>
          </cell>
          <cell r="D1666" t="str">
            <v xml:space="preserve">EASTERN SWAMP (PEC) OIL FACILITIES OPERATIONS </v>
          </cell>
          <cell r="E1666">
            <v>413001</v>
          </cell>
          <cell r="F1666">
            <v>4130</v>
          </cell>
          <cell r="G1666" t="str">
            <v>OF-MTCE</v>
          </cell>
          <cell r="H1666" t="str">
            <v>BASE JV</v>
          </cell>
          <cell r="I1666" t="str">
            <v>PRODUCTION</v>
          </cell>
          <cell r="J1666" t="str">
            <v>PRODUCTION</v>
          </cell>
          <cell r="K1666" t="str">
            <v>Asset Manager, Swamp East Hub</v>
          </cell>
          <cell r="L1666" t="str">
            <v>Asset Management Integration Lead</v>
          </cell>
          <cell r="M1666" t="str">
            <v>IRETI OMOTOSO</v>
          </cell>
          <cell r="N1666" t="str">
            <v>PRODUCTION</v>
          </cell>
          <cell r="O1666" t="str">
            <v>AZUBUIKE, JOHN</v>
          </cell>
          <cell r="P1666" t="str">
            <v>A.MEGBUWE@SHELL.COM</v>
          </cell>
          <cell r="Q1666" t="str">
            <v>OPEX</v>
          </cell>
          <cell r="R1666" t="str">
            <v>OPEX</v>
          </cell>
          <cell r="S1666" t="str">
            <v>NON SAL</v>
          </cell>
          <cell r="T1666" t="str">
            <v>N/A</v>
          </cell>
          <cell r="U1666" t="str">
            <v>N/A</v>
          </cell>
          <cell r="V1666" t="str">
            <v>N/A</v>
          </cell>
          <cell r="W1666" t="str">
            <v>P231 Production Operations</v>
          </cell>
          <cell r="X1666" t="str">
            <v>S7200 Services</v>
          </cell>
          <cell r="Y1666" t="str">
            <v>A2110 Production Operations</v>
          </cell>
          <cell r="AB1666">
            <v>0</v>
          </cell>
          <cell r="AC1666">
            <v>0</v>
          </cell>
          <cell r="AD1666">
            <v>0</v>
          </cell>
        </row>
        <row r="1667">
          <cell r="A1667" t="str">
            <v>O.NG.PCE.KRF.FAC.71300</v>
          </cell>
          <cell r="B1667" t="str">
            <v>PCE KRAKRAMA F/S FACIL OPERATIONS</v>
          </cell>
          <cell r="C1667" t="str">
            <v>O.NG.PCE.FAC.71300</v>
          </cell>
          <cell r="D1667" t="str">
            <v xml:space="preserve">EASTERN SWAMP (PEC) OIL FACILITIES OPERATIONS </v>
          </cell>
          <cell r="E1667">
            <v>413001</v>
          </cell>
          <cell r="F1667">
            <v>4130</v>
          </cell>
          <cell r="G1667" t="str">
            <v>OF-MTCE</v>
          </cell>
          <cell r="H1667" t="str">
            <v>BASE JV</v>
          </cell>
          <cell r="I1667" t="str">
            <v>PRODUCTION</v>
          </cell>
          <cell r="J1667" t="str">
            <v>PRODUCTION</v>
          </cell>
          <cell r="K1667" t="str">
            <v>Asset Manager, Swamp East Hub</v>
          </cell>
          <cell r="L1667" t="str">
            <v>Asset Management Integration Lead</v>
          </cell>
          <cell r="M1667" t="str">
            <v>IRETI OMOTOSO</v>
          </cell>
          <cell r="N1667" t="str">
            <v>PRODUCTION</v>
          </cell>
          <cell r="O1667" t="str">
            <v>AZUBUIKE, JOHN</v>
          </cell>
          <cell r="P1667" t="str">
            <v>A.MEGBUWE@SHELL.COM</v>
          </cell>
          <cell r="Q1667" t="str">
            <v>OPEX</v>
          </cell>
          <cell r="R1667" t="str">
            <v>OPEX</v>
          </cell>
          <cell r="S1667" t="str">
            <v>NON SAL</v>
          </cell>
          <cell r="T1667" t="str">
            <v>N/A</v>
          </cell>
          <cell r="U1667" t="str">
            <v>N/A</v>
          </cell>
          <cell r="V1667" t="str">
            <v>N/A</v>
          </cell>
          <cell r="W1667" t="str">
            <v>P231 Production Operations</v>
          </cell>
          <cell r="X1667" t="str">
            <v>S7200 Services</v>
          </cell>
          <cell r="Y1667" t="str">
            <v>A2110 Production Operations</v>
          </cell>
          <cell r="AB1667">
            <v>0</v>
          </cell>
          <cell r="AC1667">
            <v>0</v>
          </cell>
          <cell r="AD1667">
            <v>0</v>
          </cell>
        </row>
        <row r="1668">
          <cell r="A1668" t="str">
            <v>O.NG.PCE.SUU.HEL.724FP</v>
          </cell>
          <cell r="B1668" t="str">
            <v>PCE.SUPPORT HELIPAD PREV. MTC</v>
          </cell>
          <cell r="C1668" t="str">
            <v>O.NG.PCE.FAC.71300</v>
          </cell>
          <cell r="D1668" t="str">
            <v xml:space="preserve">EASTERN SWAMP (PEC) OIL FACILITIES OPERATIONS </v>
          </cell>
          <cell r="E1668">
            <v>413001</v>
          </cell>
          <cell r="F1668">
            <v>4130</v>
          </cell>
          <cell r="G1668" t="str">
            <v>OF-MTCE</v>
          </cell>
          <cell r="H1668" t="str">
            <v>BASE JV</v>
          </cell>
          <cell r="I1668" t="str">
            <v>PRODUCTION</v>
          </cell>
          <cell r="J1668" t="str">
            <v>PRODUCTION</v>
          </cell>
          <cell r="K1668" t="str">
            <v>Asset Manager, Swamp East Hub</v>
          </cell>
          <cell r="L1668" t="str">
            <v>Asset Management Integration Lead</v>
          </cell>
          <cell r="M1668" t="str">
            <v>IRETI OMOTOSO</v>
          </cell>
          <cell r="N1668" t="str">
            <v>PRODUCTION</v>
          </cell>
          <cell r="O1668" t="str">
            <v>AZUBUIKE, JOHN</v>
          </cell>
          <cell r="P1668" t="str">
            <v>A.MEGBUWE@SHELL.COM</v>
          </cell>
          <cell r="Q1668" t="str">
            <v>OPEX</v>
          </cell>
          <cell r="R1668" t="str">
            <v>OPEX</v>
          </cell>
          <cell r="S1668" t="str">
            <v>NON SAL</v>
          </cell>
          <cell r="T1668" t="str">
            <v>N/A</v>
          </cell>
          <cell r="U1668" t="str">
            <v>N/A</v>
          </cell>
          <cell r="V1668" t="str">
            <v>N/A</v>
          </cell>
          <cell r="W1668" t="str">
            <v>P233 Facilities Maintenance</v>
          </cell>
          <cell r="X1668" t="str">
            <v>S7200 Services</v>
          </cell>
          <cell r="Y1668" t="str">
            <v>A2140 Facilities Maintenance</v>
          </cell>
          <cell r="AB1668">
            <v>0</v>
          </cell>
          <cell r="AC1668">
            <v>0</v>
          </cell>
          <cell r="AD1668">
            <v>0</v>
          </cell>
        </row>
        <row r="1669">
          <cell r="A1669" t="str">
            <v>O.NG.PBE.SKA.FAC.724FC</v>
          </cell>
          <cell r="B1669" t="str">
            <v xml:space="preserve">PBE SOKU AGG CORR. MTC                  </v>
          </cell>
          <cell r="C1669" t="str">
            <v>O.NG.PCE.FAC.724FC</v>
          </cell>
          <cell r="D1669" t="str">
            <v>EASTERN SWAMP (PEC) OIL FACILITIES CORRECTIVE MAINTENANCE (PRODUCTION MAINTENANCE – OIL (ONSHORE))</v>
          </cell>
          <cell r="E1669">
            <v>413003</v>
          </cell>
          <cell r="F1669">
            <v>4130</v>
          </cell>
          <cell r="G1669" t="str">
            <v>OF-MTCE</v>
          </cell>
          <cell r="H1669" t="str">
            <v>BASE JV</v>
          </cell>
          <cell r="I1669" t="str">
            <v>PRODUCTION</v>
          </cell>
          <cell r="J1669" t="str">
            <v>PRODUCTION</v>
          </cell>
          <cell r="K1669" t="str">
            <v>Asset Manager, Swamp East Hub</v>
          </cell>
          <cell r="L1669" t="str">
            <v>Asset Management Integration Lead</v>
          </cell>
          <cell r="M1669" t="str">
            <v>IRETI OMOTOSO</v>
          </cell>
          <cell r="N1669" t="str">
            <v>PRODUCTION</v>
          </cell>
          <cell r="O1669" t="str">
            <v>AZUBUIKE, JOHN</v>
          </cell>
          <cell r="P1669" t="str">
            <v>CHIBUIKE.ATU@SHELL.COM</v>
          </cell>
          <cell r="Q1669" t="str">
            <v>OPEX</v>
          </cell>
          <cell r="R1669" t="str">
            <v>OPEX</v>
          </cell>
          <cell r="S1669" t="str">
            <v>NON SAL</v>
          </cell>
          <cell r="T1669" t="str">
            <v>N/A</v>
          </cell>
          <cell r="U1669" t="str">
            <v>N/A</v>
          </cell>
          <cell r="V1669" t="str">
            <v>N/A</v>
          </cell>
          <cell r="W1669" t="str">
            <v>P233 Facilities Maintenance - Gas</v>
          </cell>
          <cell r="X1669" t="str">
            <v>S7200 Services</v>
          </cell>
          <cell r="Y1669" t="str">
            <v>A2140 Facilities Maintenance</v>
          </cell>
          <cell r="AB1669">
            <v>0</v>
          </cell>
          <cell r="AC1669">
            <v>0</v>
          </cell>
          <cell r="AD1669">
            <v>0</v>
          </cell>
        </row>
        <row r="1670">
          <cell r="A1670" t="str">
            <v>O.NG.PBE.SKF.FAC.724FC</v>
          </cell>
          <cell r="B1670" t="str">
            <v>PBESOKUF/SFACILCORR.MTC</v>
          </cell>
          <cell r="C1670" t="str">
            <v>O.NG.PCE.FAC.724FC</v>
          </cell>
          <cell r="D1670" t="str">
            <v>EASTERN SWAMP (PEC) OIL FACILITIES CORRECTIVE MAINTENANCE (PRODUCTION MAINTENANCE – OIL (ONSHORE))</v>
          </cell>
          <cell r="E1670">
            <v>413001</v>
          </cell>
          <cell r="F1670">
            <v>4130</v>
          </cell>
          <cell r="G1670" t="str">
            <v>OF-MTCE</v>
          </cell>
          <cell r="H1670" t="str">
            <v>BASE JV</v>
          </cell>
          <cell r="I1670" t="str">
            <v>PRODUCTION</v>
          </cell>
          <cell r="J1670" t="str">
            <v>PRODUCTION</v>
          </cell>
          <cell r="K1670" t="str">
            <v>Asset Manager, Swamp East Hub</v>
          </cell>
          <cell r="L1670" t="str">
            <v>Asset Management Integration Lead</v>
          </cell>
          <cell r="M1670" t="str">
            <v>IRETI OMOTOSO</v>
          </cell>
          <cell r="N1670" t="str">
            <v>PRODUCTION</v>
          </cell>
          <cell r="O1670" t="str">
            <v>AZUBUIKE, JOHN</v>
          </cell>
          <cell r="P1670" t="str">
            <v>CHIBUIKE.ATU@SHELL.COM</v>
          </cell>
          <cell r="Q1670" t="str">
            <v>OPEX</v>
          </cell>
          <cell r="R1670" t="str">
            <v>OPEX</v>
          </cell>
          <cell r="S1670" t="str">
            <v>NON SAL</v>
          </cell>
          <cell r="T1670" t="str">
            <v>N/A</v>
          </cell>
          <cell r="U1670" t="str">
            <v>N/A</v>
          </cell>
          <cell r="V1670" t="str">
            <v>N_SOKU_ES1_G01</v>
          </cell>
          <cell r="W1670" t="str">
            <v>P233 Facilities Maintenance</v>
          </cell>
          <cell r="X1670" t="str">
            <v>S7200 Services</v>
          </cell>
          <cell r="Y1670" t="str">
            <v>A2140 Facilities Maintenance</v>
          </cell>
          <cell r="AB1670">
            <v>12888000</v>
          </cell>
          <cell r="AC1670">
            <v>101900</v>
          </cell>
          <cell r="AD1670">
            <v>144155.73770491802</v>
          </cell>
        </row>
        <row r="1671">
          <cell r="A1671" t="str">
            <v>O.NG.PBE.SKF.FLO.724FC</v>
          </cell>
          <cell r="B1671" t="str">
            <v xml:space="preserve">PBE SOKU F/S FLOWL CORR. MTC            </v>
          </cell>
          <cell r="C1671" t="str">
            <v>O.NG.PCE.FAC.724FC</v>
          </cell>
          <cell r="D1671" t="str">
            <v>EASTERN SWAMP (PEC) OIL FACILITIES CORRECTIVE MAINTENANCE (PRODUCTION MAINTENANCE – OIL (ONSHORE))</v>
          </cell>
          <cell r="E1671">
            <v>413003</v>
          </cell>
          <cell r="F1671">
            <v>4130</v>
          </cell>
          <cell r="G1671" t="str">
            <v>OF-MTCE</v>
          </cell>
          <cell r="H1671" t="str">
            <v>BASE JV</v>
          </cell>
          <cell r="I1671" t="str">
            <v>PRODUCTION</v>
          </cell>
          <cell r="J1671" t="str">
            <v>PRODUCTION</v>
          </cell>
          <cell r="K1671" t="str">
            <v>Asset Manager, Swamp East Hub</v>
          </cell>
          <cell r="L1671" t="str">
            <v>Asset Management Integration Lead</v>
          </cell>
          <cell r="M1671" t="str">
            <v>IRETI OMOTOSO</v>
          </cell>
          <cell r="N1671" t="str">
            <v>PRODUCTION</v>
          </cell>
          <cell r="O1671" t="str">
            <v>AZUBUIKE, JOHN</v>
          </cell>
          <cell r="P1671" t="str">
            <v>CHIBUIKE.ATU@SHELL.COM</v>
          </cell>
          <cell r="Q1671" t="str">
            <v>OPEX</v>
          </cell>
          <cell r="R1671" t="str">
            <v>OPEX</v>
          </cell>
          <cell r="S1671" t="str">
            <v>NON SAL</v>
          </cell>
          <cell r="T1671" t="str">
            <v>N/A</v>
          </cell>
          <cell r="U1671" t="str">
            <v>N/A</v>
          </cell>
          <cell r="V1671" t="str">
            <v>N/A</v>
          </cell>
          <cell r="W1671" t="str">
            <v>P233 Facilities Maintenance</v>
          </cell>
          <cell r="X1671" t="str">
            <v>S7200 Services</v>
          </cell>
          <cell r="Y1671" t="str">
            <v>A2140 Facilities Maintenance</v>
          </cell>
          <cell r="AB1671">
            <v>0</v>
          </cell>
          <cell r="AC1671">
            <v>0</v>
          </cell>
          <cell r="AD1671">
            <v>0</v>
          </cell>
        </row>
        <row r="1672">
          <cell r="A1672" t="str">
            <v>O.NG.PBE.SKF.FLO.724FP</v>
          </cell>
          <cell r="B1672" t="str">
            <v>PBE SOKU F/S FLOWL PREV. MTC</v>
          </cell>
          <cell r="C1672" t="str">
            <v>O.NG.PCE.FAC.724FC</v>
          </cell>
          <cell r="D1672" t="str">
            <v>EASTERN SWAMP (PEC) OIL FACILITIES CORRECTIVE MAINTENANCE (PRODUCTION MAINTENANCE – OIL (ONSHORE))</v>
          </cell>
          <cell r="E1672">
            <v>413003</v>
          </cell>
          <cell r="F1672">
            <v>4130</v>
          </cell>
          <cell r="G1672" t="str">
            <v>OF-MTCE</v>
          </cell>
          <cell r="H1672" t="str">
            <v>BASE JV</v>
          </cell>
          <cell r="I1672" t="str">
            <v>PRODUCTION</v>
          </cell>
          <cell r="J1672" t="str">
            <v>PRODUCTION</v>
          </cell>
          <cell r="K1672" t="str">
            <v>Asset Manager, Swamp East Hub</v>
          </cell>
          <cell r="L1672" t="str">
            <v>Asset Management Integration Lead</v>
          </cell>
          <cell r="M1672" t="str">
            <v>IRETI OMOTOSO</v>
          </cell>
          <cell r="N1672" t="str">
            <v>PRODUCTION</v>
          </cell>
          <cell r="O1672" t="str">
            <v>AZUBUIKE, JOHN</v>
          </cell>
          <cell r="P1672" t="str">
            <v>CHIBUIKE.ATU@SHELL.COM</v>
          </cell>
          <cell r="Q1672" t="str">
            <v>OPEX</v>
          </cell>
          <cell r="R1672" t="str">
            <v>OPEX</v>
          </cell>
          <cell r="S1672" t="str">
            <v>NON SAL</v>
          </cell>
          <cell r="T1672" t="str">
            <v>N/A</v>
          </cell>
          <cell r="U1672" t="str">
            <v>N/A</v>
          </cell>
          <cell r="V1672" t="str">
            <v>N/A</v>
          </cell>
          <cell r="W1672" t="str">
            <v>P233 Facilities Maintenance</v>
          </cell>
          <cell r="X1672" t="str">
            <v>S7200 Services</v>
          </cell>
          <cell r="Y1672" t="str">
            <v>A2140 Facilities Maintenance</v>
          </cell>
          <cell r="AB1672">
            <v>0</v>
          </cell>
          <cell r="AC1672">
            <v>0</v>
          </cell>
          <cell r="AD1672">
            <v>0</v>
          </cell>
        </row>
        <row r="1673">
          <cell r="A1673" t="str">
            <v>O.NG.PBE.SKG.FLO.724FP</v>
          </cell>
          <cell r="B1673" t="str">
            <v>PBE SOKU G/P FLOWL PREV. MTC</v>
          </cell>
          <cell r="C1673" t="str">
            <v>O.NG.PCE.FAC.724FC</v>
          </cell>
          <cell r="D1673" t="str">
            <v>EASTERN SWAMP (PEC) OIL FACILITIES CORRECTIVE MAINTENANCE (PRODUCTION MAINTENANCE – OIL (ONSHORE))</v>
          </cell>
          <cell r="E1673">
            <v>413003</v>
          </cell>
          <cell r="F1673">
            <v>4130</v>
          </cell>
          <cell r="G1673" t="str">
            <v>OF-MTCE</v>
          </cell>
          <cell r="H1673" t="str">
            <v>BASE JV</v>
          </cell>
          <cell r="I1673" t="str">
            <v>PRODUCTION</v>
          </cell>
          <cell r="J1673" t="str">
            <v>PRODUCTION</v>
          </cell>
          <cell r="K1673" t="str">
            <v>Asset Manager, Swamp East Hub</v>
          </cell>
          <cell r="L1673" t="str">
            <v>Asset Management Integration Lead</v>
          </cell>
          <cell r="M1673" t="str">
            <v>IRETI OMOTOSO</v>
          </cell>
          <cell r="N1673" t="str">
            <v>PRODUCTION</v>
          </cell>
          <cell r="O1673" t="str">
            <v>AZUBUIKE, JOHN</v>
          </cell>
          <cell r="P1673" t="str">
            <v>CHIBUIKE.ATU@SHELL.COM</v>
          </cell>
          <cell r="Q1673" t="str">
            <v>OPEX</v>
          </cell>
          <cell r="R1673" t="str">
            <v>OPEX</v>
          </cell>
          <cell r="S1673" t="str">
            <v>NON SAL</v>
          </cell>
          <cell r="T1673" t="str">
            <v>N/A</v>
          </cell>
          <cell r="U1673" t="str">
            <v>N/A</v>
          </cell>
          <cell r="V1673" t="str">
            <v>N/A</v>
          </cell>
          <cell r="W1673" t="str">
            <v>P233 Facilities Maintenance</v>
          </cell>
          <cell r="X1673" t="str">
            <v>S7200 Services</v>
          </cell>
          <cell r="Y1673" t="str">
            <v>A2140 Facilities Maintenance</v>
          </cell>
          <cell r="AB1673">
            <v>0</v>
          </cell>
          <cell r="AC1673">
            <v>0</v>
          </cell>
          <cell r="AD1673">
            <v>0</v>
          </cell>
        </row>
        <row r="1674">
          <cell r="A1674" t="str">
            <v>O.NG.PCE.AOF.FAC.724FC</v>
          </cell>
          <cell r="B1674" t="str">
            <v>PCE AWOBA F/S FACIL CORR. MTC</v>
          </cell>
          <cell r="C1674" t="str">
            <v>O.NG.PCE.FAC.724FC</v>
          </cell>
          <cell r="D1674" t="str">
            <v>EASTERN SWAMP (PEC) OIL FACILITIES CORRECTIVE MAINTENANCE (PRODUCTION MAINTENANCE – OIL (ONSHORE))</v>
          </cell>
          <cell r="E1674">
            <v>413003</v>
          </cell>
          <cell r="F1674">
            <v>4130</v>
          </cell>
          <cell r="G1674" t="str">
            <v>OF-MTCE</v>
          </cell>
          <cell r="H1674" t="str">
            <v>BASE JV</v>
          </cell>
          <cell r="I1674" t="str">
            <v>PRODUCTION</v>
          </cell>
          <cell r="J1674" t="str">
            <v>PRODUCTION</v>
          </cell>
          <cell r="K1674" t="str">
            <v>Asset Manager, Swamp East Hub</v>
          </cell>
          <cell r="L1674" t="str">
            <v>Asset Management Integration Lead</v>
          </cell>
          <cell r="M1674" t="str">
            <v>IRETI OMOTOSO</v>
          </cell>
          <cell r="N1674" t="str">
            <v>PRODUCTION</v>
          </cell>
          <cell r="O1674" t="str">
            <v>AZUBUIKE, JOHN</v>
          </cell>
          <cell r="P1674" t="str">
            <v>CHIBUIKE.ATU@SHELL.COM</v>
          </cell>
          <cell r="Q1674" t="str">
            <v>OPEX</v>
          </cell>
          <cell r="R1674" t="str">
            <v>OPEX</v>
          </cell>
          <cell r="S1674" t="str">
            <v>NON SAL</v>
          </cell>
          <cell r="T1674" t="str">
            <v>N/A</v>
          </cell>
          <cell r="U1674" t="str">
            <v>N/A</v>
          </cell>
          <cell r="V1674" t="str">
            <v>N/A</v>
          </cell>
          <cell r="W1674" t="str">
            <v>P233 Facilities Maintenance</v>
          </cell>
          <cell r="X1674" t="str">
            <v>S7200 Services</v>
          </cell>
          <cell r="Y1674" t="str">
            <v>A2140 Facilities Maintenance</v>
          </cell>
          <cell r="AB1674">
            <v>0</v>
          </cell>
          <cell r="AC1674">
            <v>0</v>
          </cell>
          <cell r="AD1674">
            <v>0</v>
          </cell>
        </row>
        <row r="1675">
          <cell r="A1675" t="str">
            <v>O.NG.PCE.BNF.FAC.724FC</v>
          </cell>
          <cell r="B1675" t="str">
            <v>PCE BONNY F/S FACILITIES CORR. MTC</v>
          </cell>
          <cell r="C1675" t="str">
            <v>O.NG.PCE.FAC.724FC</v>
          </cell>
          <cell r="D1675" t="str">
            <v>EASTERN SWAMP (PEC) OIL FACILITIES CORRECTIVE MAINTENANCE (PRODUCTION MAINTENANCE – OIL (ONSHORE))</v>
          </cell>
          <cell r="E1675">
            <v>413001</v>
          </cell>
          <cell r="F1675">
            <v>4130</v>
          </cell>
          <cell r="G1675" t="str">
            <v>OF-MTCE</v>
          </cell>
          <cell r="H1675" t="str">
            <v>BASE JV</v>
          </cell>
          <cell r="I1675" t="str">
            <v>PRODUCTION</v>
          </cell>
          <cell r="J1675" t="str">
            <v>PRODUCTION</v>
          </cell>
          <cell r="K1675" t="str">
            <v>Asset Manager, Swamp East Hub</v>
          </cell>
          <cell r="L1675" t="str">
            <v>Asset Management Integration Lead</v>
          </cell>
          <cell r="M1675" t="str">
            <v>IRETI OMOTOSO</v>
          </cell>
          <cell r="N1675" t="str">
            <v>PRODUCTION</v>
          </cell>
          <cell r="O1675" t="str">
            <v>AZUBUIKE, JOHN</v>
          </cell>
          <cell r="P1675" t="str">
            <v>CHIBUIKE.ATU@SHELL.COM</v>
          </cell>
          <cell r="Q1675" t="str">
            <v>OPEX</v>
          </cell>
          <cell r="R1675" t="str">
            <v>OPEX</v>
          </cell>
          <cell r="S1675" t="str">
            <v>NON SAL</v>
          </cell>
          <cell r="T1675" t="str">
            <v>N/A</v>
          </cell>
          <cell r="U1675" t="str">
            <v>N/A</v>
          </cell>
          <cell r="V1675" t="str">
            <v>N_BONN_ES1_G01</v>
          </cell>
          <cell r="W1675" t="str">
            <v>P233 Facilities Maintenance</v>
          </cell>
          <cell r="X1675" t="str">
            <v>S7200 Services</v>
          </cell>
          <cell r="Y1675" t="str">
            <v>A2140 Facilities Maintenance</v>
          </cell>
          <cell r="AB1675">
            <v>31277456</v>
          </cell>
          <cell r="AC1675">
            <v>175750</v>
          </cell>
          <cell r="AD1675">
            <v>278299.0360655738</v>
          </cell>
        </row>
        <row r="1676">
          <cell r="A1676" t="str">
            <v>O.NG.PCE.C1F.FAC.724FC</v>
          </cell>
          <cell r="B1676" t="str">
            <v>PCE CAW. CHANNEL 1 F/S FACIL CORR. MTC</v>
          </cell>
          <cell r="C1676" t="str">
            <v>O.NG.PCE.FAC.724FC</v>
          </cell>
          <cell r="D1676" t="str">
            <v>EASTERN SWAMP (PEC) OIL FACILITIES CORRECTIVE MAINTENANCE (PRODUCTION MAINTENANCE – OIL (ONSHORE))</v>
          </cell>
          <cell r="E1676">
            <v>413003</v>
          </cell>
          <cell r="F1676">
            <v>4130</v>
          </cell>
          <cell r="G1676" t="str">
            <v>OF-MTCE</v>
          </cell>
          <cell r="H1676" t="str">
            <v>BASE JV</v>
          </cell>
          <cell r="I1676" t="str">
            <v>PRODUCTION</v>
          </cell>
          <cell r="J1676" t="str">
            <v>PRODUCTION</v>
          </cell>
          <cell r="K1676" t="str">
            <v>Asset Manager, Swamp East Hub</v>
          </cell>
          <cell r="L1676" t="str">
            <v>Asset Management Integration Lead</v>
          </cell>
          <cell r="M1676" t="str">
            <v>IRETI OMOTOSO</v>
          </cell>
          <cell r="N1676" t="str">
            <v>PRODUCTION</v>
          </cell>
          <cell r="O1676" t="str">
            <v>AZUBUIKE, JOHN</v>
          </cell>
          <cell r="P1676" t="str">
            <v>CHIBUIKE.ATU@SHELL.COM</v>
          </cell>
          <cell r="Q1676" t="str">
            <v>OPEX</v>
          </cell>
          <cell r="R1676" t="str">
            <v>OPEX</v>
          </cell>
          <cell r="S1676" t="str">
            <v>NON SAL</v>
          </cell>
          <cell r="T1676" t="str">
            <v>N/A</v>
          </cell>
          <cell r="U1676" t="str">
            <v>N/A</v>
          </cell>
          <cell r="V1676" t="str">
            <v>N/A</v>
          </cell>
          <cell r="W1676" t="str">
            <v>P233 Facilities Maintenance</v>
          </cell>
          <cell r="X1676" t="str">
            <v>S7200 Services</v>
          </cell>
          <cell r="Y1676" t="str">
            <v>A2140 Facilities Maintenance</v>
          </cell>
          <cell r="AB1676">
            <v>0</v>
          </cell>
          <cell r="AC1676">
            <v>0</v>
          </cell>
          <cell r="AD1676">
            <v>0</v>
          </cell>
        </row>
        <row r="1677">
          <cell r="A1677" t="str">
            <v>O.NG.PCE.C2F.FAC.724FC</v>
          </cell>
          <cell r="B1677" t="str">
            <v>PCE CAW. CHANNEL 2 F/S FACIL CORR. MTC</v>
          </cell>
          <cell r="C1677" t="str">
            <v>O.NG.PCE.FAC.724FC</v>
          </cell>
          <cell r="D1677" t="str">
            <v>EASTERN SWAMP (PEC) OIL FACILITIES CORRECTIVE MAINTENANCE (PRODUCTION MAINTENANCE – OIL (ONSHORE))</v>
          </cell>
          <cell r="E1677">
            <v>413003</v>
          </cell>
          <cell r="F1677">
            <v>4130</v>
          </cell>
          <cell r="G1677" t="str">
            <v>OF-MTCE</v>
          </cell>
          <cell r="H1677" t="str">
            <v>BASE JV</v>
          </cell>
          <cell r="I1677" t="str">
            <v>PRODUCTION</v>
          </cell>
          <cell r="J1677" t="str">
            <v>PRODUCTION</v>
          </cell>
          <cell r="K1677" t="str">
            <v>Asset Manager, Swamp East Hub</v>
          </cell>
          <cell r="L1677" t="str">
            <v>Asset Management Integration Lead</v>
          </cell>
          <cell r="M1677" t="str">
            <v>IRETI OMOTOSO</v>
          </cell>
          <cell r="N1677" t="str">
            <v>PRODUCTION</v>
          </cell>
          <cell r="O1677" t="str">
            <v>AZUBUIKE, JOHN</v>
          </cell>
          <cell r="P1677" t="str">
            <v>CHIBUIKE.ATU@SHELL.COM</v>
          </cell>
          <cell r="Q1677" t="str">
            <v>OPEX</v>
          </cell>
          <cell r="R1677" t="str">
            <v>OPEX</v>
          </cell>
          <cell r="S1677" t="str">
            <v>NON SAL</v>
          </cell>
          <cell r="T1677" t="str">
            <v>N/A</v>
          </cell>
          <cell r="U1677" t="str">
            <v>N/A</v>
          </cell>
          <cell r="V1677" t="str">
            <v>N/A</v>
          </cell>
          <cell r="W1677" t="str">
            <v>P233 Facilities Maintenance</v>
          </cell>
          <cell r="X1677" t="str">
            <v>S7200 Services</v>
          </cell>
          <cell r="Y1677" t="str">
            <v>A2140 Facilities Maintenance</v>
          </cell>
          <cell r="AB1677">
            <v>0</v>
          </cell>
          <cell r="AC1677">
            <v>0</v>
          </cell>
          <cell r="AD1677">
            <v>0</v>
          </cell>
        </row>
        <row r="1678">
          <cell r="A1678" t="str">
            <v>O.NG.PCE.C3F.FAC.724FC</v>
          </cell>
          <cell r="B1678" t="str">
            <v>PCE CAW. CHANNEL 3 F/S FACIL CORR. MTC</v>
          </cell>
          <cell r="C1678" t="str">
            <v>O.NG.PCE.FAC.724FC</v>
          </cell>
          <cell r="D1678" t="str">
            <v>EASTERN SWAMP (PEC) OIL FACILITIES CORRECTIVE MAINTENANCE (PRODUCTION MAINTENANCE – OIL (ONSHORE))</v>
          </cell>
          <cell r="E1678">
            <v>413003</v>
          </cell>
          <cell r="F1678">
            <v>4130</v>
          </cell>
          <cell r="G1678" t="str">
            <v>OF-MTCE</v>
          </cell>
          <cell r="H1678" t="str">
            <v>BASE JV</v>
          </cell>
          <cell r="I1678" t="str">
            <v>PRODUCTION</v>
          </cell>
          <cell r="J1678" t="str">
            <v>PRODUCTION</v>
          </cell>
          <cell r="K1678" t="str">
            <v>Asset Manager, Swamp East Hub</v>
          </cell>
          <cell r="L1678" t="str">
            <v>Asset Management Integration Lead</v>
          </cell>
          <cell r="M1678" t="str">
            <v>IRETI OMOTOSO</v>
          </cell>
          <cell r="N1678" t="str">
            <v>PRODUCTION</v>
          </cell>
          <cell r="O1678" t="str">
            <v>AZUBUIKE, JOHN</v>
          </cell>
          <cell r="P1678" t="str">
            <v>CHIBUIKE.ATU@SHELL.COM</v>
          </cell>
          <cell r="Q1678" t="str">
            <v>OPEX</v>
          </cell>
          <cell r="R1678" t="str">
            <v>OPEX</v>
          </cell>
          <cell r="S1678" t="str">
            <v>NON SAL</v>
          </cell>
          <cell r="T1678" t="str">
            <v>N/A</v>
          </cell>
          <cell r="U1678" t="str">
            <v>N/A</v>
          </cell>
          <cell r="V1678" t="str">
            <v>N/A</v>
          </cell>
          <cell r="W1678" t="str">
            <v>P233 Facilities Maintenance</v>
          </cell>
          <cell r="X1678" t="str">
            <v>S7200 Services</v>
          </cell>
          <cell r="Y1678" t="str">
            <v>A2140 Facilities Maintenance</v>
          </cell>
          <cell r="AB1678">
            <v>0</v>
          </cell>
          <cell r="AC1678">
            <v>0</v>
          </cell>
          <cell r="AD1678">
            <v>0</v>
          </cell>
        </row>
        <row r="1679">
          <cell r="A1679" t="str">
            <v>O.NG.PCE.C3F.FLO.724FC</v>
          </cell>
          <cell r="B1679" t="str">
            <v>PCE CAW. CHANNEL 3 F/S FLOWL CORR. MTC</v>
          </cell>
          <cell r="C1679" t="str">
            <v>O.NG.PCE.FAC.724FC</v>
          </cell>
          <cell r="D1679" t="str">
            <v>EASTERN SWAMP (PEC) OIL FACILITIES CORRECTIVE MAINTENANCE (PRODUCTION MAINTENANCE – OIL (ONSHORE))</v>
          </cell>
          <cell r="E1679">
            <v>413003</v>
          </cell>
          <cell r="F1679">
            <v>4130</v>
          </cell>
          <cell r="G1679" t="str">
            <v>OF-MTCE</v>
          </cell>
          <cell r="H1679" t="str">
            <v>BASE JV</v>
          </cell>
          <cell r="I1679" t="str">
            <v>PRODUCTION</v>
          </cell>
          <cell r="J1679" t="str">
            <v>PRODUCTION</v>
          </cell>
          <cell r="K1679" t="str">
            <v>Asset Manager, Swamp East Hub</v>
          </cell>
          <cell r="L1679" t="str">
            <v>Asset Management Integration Lead</v>
          </cell>
          <cell r="M1679" t="str">
            <v>IRETI OMOTOSO</v>
          </cell>
          <cell r="N1679" t="str">
            <v>PRODUCTION</v>
          </cell>
          <cell r="O1679" t="str">
            <v>AZUBUIKE, JOHN</v>
          </cell>
          <cell r="P1679" t="str">
            <v>CHIBUIKE.ATU@SHELL.COM</v>
          </cell>
          <cell r="Q1679" t="str">
            <v>OPEX</v>
          </cell>
          <cell r="R1679" t="str">
            <v>OPEX</v>
          </cell>
          <cell r="S1679" t="str">
            <v>NON SAL</v>
          </cell>
          <cell r="T1679" t="str">
            <v>N/A</v>
          </cell>
          <cell r="U1679" t="str">
            <v>N/A</v>
          </cell>
          <cell r="V1679" t="str">
            <v>N/A</v>
          </cell>
          <cell r="W1679" t="str">
            <v>P233 Facilities Maintenance</v>
          </cell>
          <cell r="X1679" t="str">
            <v>S7200 Services</v>
          </cell>
          <cell r="Y1679" t="str">
            <v>A2140 Facilities Maintenance</v>
          </cell>
          <cell r="AB1679">
            <v>0</v>
          </cell>
          <cell r="AC1679">
            <v>0</v>
          </cell>
          <cell r="AD1679">
            <v>0</v>
          </cell>
        </row>
        <row r="1680">
          <cell r="A1680" t="str">
            <v>O.NG.PCE.SUU.ACC.724FC</v>
          </cell>
          <cell r="B1680" t="str">
            <v>PCE.SUPPORTACCOMMODATIONCORR.</v>
          </cell>
          <cell r="C1680" t="str">
            <v>O.NG.PCE.FAC.724FC</v>
          </cell>
          <cell r="D1680" t="str">
            <v>EASTERN SWAMP (PEC) OIL FACILITIES CORRECTIVE MAINTENANCE (PRODUCTION MAINTENANCE – OIL (ONSHORE))</v>
          </cell>
          <cell r="E1680">
            <v>413003</v>
          </cell>
          <cell r="F1680">
            <v>4130</v>
          </cell>
          <cell r="G1680" t="str">
            <v>OF-MTCE</v>
          </cell>
          <cell r="H1680" t="str">
            <v>BASE JV</v>
          </cell>
          <cell r="I1680" t="str">
            <v>PRODUCTION</v>
          </cell>
          <cell r="J1680" t="str">
            <v>PRODUCTION</v>
          </cell>
          <cell r="K1680" t="str">
            <v>Asset Manager, Swamp East Hub</v>
          </cell>
          <cell r="L1680" t="str">
            <v>Asset Management Integration Lead</v>
          </cell>
          <cell r="M1680" t="str">
            <v>IRETI OMOTOSO</v>
          </cell>
          <cell r="N1680" t="str">
            <v>PRODUCTION</v>
          </cell>
          <cell r="O1680" t="str">
            <v>AZUBUIKE, JOHN</v>
          </cell>
          <cell r="P1680" t="str">
            <v>CHIBUIKE.ATU@SHELL.COM</v>
          </cell>
          <cell r="Q1680" t="str">
            <v>OPEX</v>
          </cell>
          <cell r="R1680" t="str">
            <v>OPEX</v>
          </cell>
          <cell r="S1680" t="str">
            <v>NON SAL</v>
          </cell>
          <cell r="T1680" t="str">
            <v>N/A</v>
          </cell>
          <cell r="U1680" t="str">
            <v>N/A</v>
          </cell>
          <cell r="V1680" t="str">
            <v>N/A</v>
          </cell>
          <cell r="W1680" t="str">
            <v>P233 Facilities Maintenance</v>
          </cell>
          <cell r="X1680" t="str">
            <v>S7200 Services</v>
          </cell>
          <cell r="Y1680" t="str">
            <v>A2140 Facilities Maintenance</v>
          </cell>
          <cell r="AB1680">
            <v>0</v>
          </cell>
          <cell r="AC1680">
            <v>0</v>
          </cell>
          <cell r="AD1680">
            <v>0</v>
          </cell>
        </row>
        <row r="1681">
          <cell r="A1681" t="str">
            <v>O.NG.PCE.SUU.HEL.724FC</v>
          </cell>
          <cell r="B1681" t="str">
            <v>PCE.SUPPORT HELIPAD CORR. MTC</v>
          </cell>
          <cell r="C1681" t="str">
            <v>O.NG.PCE.FAC.724FC</v>
          </cell>
          <cell r="D1681" t="str">
            <v>EASTERN SWAMP (PEC) OIL FACILITIES CORRECTIVE MAINTENANCE (PRODUCTION MAINTENANCE – OIL (ONSHORE))</v>
          </cell>
          <cell r="E1681">
            <v>413003</v>
          </cell>
          <cell r="F1681">
            <v>4130</v>
          </cell>
          <cell r="G1681" t="str">
            <v>OF-MTCE</v>
          </cell>
          <cell r="H1681" t="str">
            <v>BASE JV</v>
          </cell>
          <cell r="I1681" t="str">
            <v>PRODUCTION</v>
          </cell>
          <cell r="J1681" t="str">
            <v>PRODUCTION</v>
          </cell>
          <cell r="K1681" t="str">
            <v>Asset Manager, Swamp East Hub</v>
          </cell>
          <cell r="L1681" t="str">
            <v>Asset Management Integration Lead</v>
          </cell>
          <cell r="M1681" t="str">
            <v>IRETI OMOTOSO</v>
          </cell>
          <cell r="N1681" t="str">
            <v>PRODUCTION</v>
          </cell>
          <cell r="O1681" t="str">
            <v>AZUBUIKE, JOHN</v>
          </cell>
          <cell r="P1681" t="str">
            <v>CHIBUIKE.ATU@SHELL.COM</v>
          </cell>
          <cell r="Q1681" t="str">
            <v>OPEX</v>
          </cell>
          <cell r="R1681" t="str">
            <v>OPEX</v>
          </cell>
          <cell r="S1681" t="str">
            <v>NON SAL</v>
          </cell>
          <cell r="T1681" t="str">
            <v>N/A</v>
          </cell>
          <cell r="U1681" t="str">
            <v>N/A</v>
          </cell>
          <cell r="V1681" t="str">
            <v>N/A</v>
          </cell>
          <cell r="W1681" t="str">
            <v>P233 Facilities Maintenance</v>
          </cell>
          <cell r="X1681" t="str">
            <v>S7200 Services</v>
          </cell>
          <cell r="Y1681" t="str">
            <v>A2140 Facilities Maintenance</v>
          </cell>
          <cell r="AB1681">
            <v>0</v>
          </cell>
          <cell r="AC1681">
            <v>0</v>
          </cell>
          <cell r="AD1681">
            <v>0</v>
          </cell>
        </row>
        <row r="1682">
          <cell r="A1682" t="str">
            <v>O.NG.PBE.SKA.FAC.724FP</v>
          </cell>
          <cell r="B1682" t="str">
            <v xml:space="preserve">PBE SOKU AGG PREV. MTC                  </v>
          </cell>
          <cell r="C1682" t="str">
            <v>O.NG.PCE.FAC.724FP</v>
          </cell>
          <cell r="D1682" t="str">
            <v>EASTERN SWAMP (PEC) OIL FACILITIES PREVENTIVE MAINTENANCE (PRODUCTION MAINTENANCE – OIL (ONSHORE))</v>
          </cell>
          <cell r="E1682">
            <v>413001</v>
          </cell>
          <cell r="F1682">
            <v>4130</v>
          </cell>
          <cell r="G1682" t="str">
            <v>OF-MTCE</v>
          </cell>
          <cell r="H1682" t="str">
            <v>BASE JV</v>
          </cell>
          <cell r="I1682" t="str">
            <v>PRODUCTION</v>
          </cell>
          <cell r="J1682" t="str">
            <v>PRODUCTION</v>
          </cell>
          <cell r="K1682" t="str">
            <v>Asset Manager, Swamp East Hub</v>
          </cell>
          <cell r="L1682" t="str">
            <v>Asset Management Integration Lead</v>
          </cell>
          <cell r="M1682" t="str">
            <v>IRETI OMOTOSO</v>
          </cell>
          <cell r="N1682" t="str">
            <v>PRODUCTION</v>
          </cell>
          <cell r="O1682" t="str">
            <v>AZUBUIKE, JOHN</v>
          </cell>
          <cell r="P1682" t="str">
            <v>CHIBUIKE.ATU@SHELL.COM</v>
          </cell>
          <cell r="Q1682" t="str">
            <v>OPEX</v>
          </cell>
          <cell r="R1682" t="str">
            <v>OPEX</v>
          </cell>
          <cell r="S1682" t="str">
            <v>NON SAL</v>
          </cell>
          <cell r="T1682" t="str">
            <v>N/A</v>
          </cell>
          <cell r="U1682" t="str">
            <v>N/A</v>
          </cell>
          <cell r="V1682" t="str">
            <v>N/A</v>
          </cell>
          <cell r="W1682" t="str">
            <v>P233 Facilities Maintenance - Gas</v>
          </cell>
          <cell r="X1682" t="str">
            <v>S7200 Services</v>
          </cell>
          <cell r="Y1682" t="str">
            <v>A2140 Facilities Maintenance</v>
          </cell>
          <cell r="AB1682">
            <v>0</v>
          </cell>
          <cell r="AC1682">
            <v>0</v>
          </cell>
          <cell r="AD1682">
            <v>0</v>
          </cell>
        </row>
        <row r="1683">
          <cell r="A1683" t="str">
            <v>O.NG.PBE.SKF.FAC.724FP</v>
          </cell>
          <cell r="B1683" t="str">
            <v>PBE SOKU F/S FACIL PREV. MTC</v>
          </cell>
          <cell r="C1683" t="str">
            <v>O.NG.PCE.FAC.724FP</v>
          </cell>
          <cell r="D1683" t="str">
            <v>EASTERN SWAMP (PEC) OIL FACILITIES PREVENTIVE MAINTENANCE (PRODUCTION MAINTENANCE – OIL (ONSHORE))</v>
          </cell>
          <cell r="E1683">
            <v>413001</v>
          </cell>
          <cell r="F1683">
            <v>4130</v>
          </cell>
          <cell r="G1683" t="str">
            <v>OF-MTCE</v>
          </cell>
          <cell r="H1683" t="str">
            <v>BASE JV</v>
          </cell>
          <cell r="I1683" t="str">
            <v>PRODUCTION</v>
          </cell>
          <cell r="J1683" t="str">
            <v>PRODUCTION</v>
          </cell>
          <cell r="K1683" t="str">
            <v>Asset Manager, Swamp East Hub</v>
          </cell>
          <cell r="L1683" t="str">
            <v>Asset Management Integration Lead</v>
          </cell>
          <cell r="M1683" t="str">
            <v>IRETI OMOTOSO</v>
          </cell>
          <cell r="N1683" t="str">
            <v>PRODUCTION</v>
          </cell>
          <cell r="O1683" t="str">
            <v>AZUBUIKE, JOHN</v>
          </cell>
          <cell r="P1683" t="str">
            <v>CHIBUIKE.ATU@SHELL.COM</v>
          </cell>
          <cell r="Q1683" t="str">
            <v>OPEX</v>
          </cell>
          <cell r="R1683" t="str">
            <v>OPEX</v>
          </cell>
          <cell r="S1683" t="str">
            <v>NON SAL</v>
          </cell>
          <cell r="T1683" t="str">
            <v>N/A</v>
          </cell>
          <cell r="U1683" t="str">
            <v>N/A</v>
          </cell>
          <cell r="V1683" t="str">
            <v>N_SOKU_ES1_G01</v>
          </cell>
          <cell r="W1683" t="str">
            <v>P233 Facilities Maintenance</v>
          </cell>
          <cell r="X1683" t="str">
            <v>S7200 Services</v>
          </cell>
          <cell r="Y1683" t="str">
            <v>A2140 Facilities Maintenance</v>
          </cell>
          <cell r="AB1683">
            <v>62759331.200000003</v>
          </cell>
          <cell r="AC1683">
            <v>162450</v>
          </cell>
          <cell r="AD1683">
            <v>368218.29901639349</v>
          </cell>
        </row>
        <row r="1684">
          <cell r="A1684" t="str">
            <v>O.NG.PCE.AOF.FAC.724FP</v>
          </cell>
          <cell r="B1684" t="str">
            <v>PCE AWOBA F/S FACIL PREV. MTC</v>
          </cell>
          <cell r="C1684" t="str">
            <v>O.NG.PCE.FAC.724FP</v>
          </cell>
          <cell r="D1684" t="str">
            <v>EASTERN SWAMP (PEC) OIL FACILITIES PREVENTIVE MAINTENANCE (PRODUCTION MAINTENANCE – OIL (ONSHORE))</v>
          </cell>
          <cell r="E1684">
            <v>413001</v>
          </cell>
          <cell r="F1684">
            <v>4130</v>
          </cell>
          <cell r="G1684" t="str">
            <v>OF-MTCE</v>
          </cell>
          <cell r="H1684" t="str">
            <v>BASE JV</v>
          </cell>
          <cell r="I1684" t="str">
            <v>PRODUCTION</v>
          </cell>
          <cell r="J1684" t="str">
            <v>PRODUCTION</v>
          </cell>
          <cell r="K1684" t="str">
            <v>Asset Manager, Swamp East Hub</v>
          </cell>
          <cell r="L1684" t="str">
            <v>Asset Management Integration Lead</v>
          </cell>
          <cell r="M1684" t="str">
            <v>IRETI OMOTOSO</v>
          </cell>
          <cell r="N1684" t="str">
            <v>PRODUCTION</v>
          </cell>
          <cell r="O1684" t="str">
            <v>AZUBUIKE, JOHN</v>
          </cell>
          <cell r="P1684" t="str">
            <v>CHIBUIKE.ATU@SHELL.COM</v>
          </cell>
          <cell r="Q1684" t="str">
            <v>OPEX</v>
          </cell>
          <cell r="R1684" t="str">
            <v>OPEX</v>
          </cell>
          <cell r="S1684" t="str">
            <v>NON SAL</v>
          </cell>
          <cell r="T1684" t="str">
            <v>N/A</v>
          </cell>
          <cell r="U1684" t="str">
            <v>N/A</v>
          </cell>
          <cell r="V1684" t="str">
            <v>N/A</v>
          </cell>
          <cell r="W1684" t="str">
            <v>P233 Facilities Maintenance</v>
          </cell>
          <cell r="X1684" t="str">
            <v>S7200 Services</v>
          </cell>
          <cell r="Y1684" t="str">
            <v>A2140 Facilities Maintenance</v>
          </cell>
          <cell r="AB1684">
            <v>0</v>
          </cell>
          <cell r="AC1684">
            <v>0</v>
          </cell>
          <cell r="AD1684">
            <v>0</v>
          </cell>
        </row>
        <row r="1685">
          <cell r="A1685" t="str">
            <v>O.NG.PCE.BNF.FAC.724FP</v>
          </cell>
          <cell r="B1685" t="str">
            <v>PCW  NTA FACILITY OPERATIONS_x000D_
PCE BONNY F/S FACILITIES PREV. MTC</v>
          </cell>
          <cell r="C1685" t="str">
            <v>O.NG.PCE.FAC.724FP</v>
          </cell>
          <cell r="D1685" t="str">
            <v>EASTERN SWAMP (PEC) OIL FACILITIES PREVENTIVE MAINTENANCE (PRODUCTION MAINTENANCE – OIL (ONSHORE))</v>
          </cell>
          <cell r="E1685">
            <v>413001</v>
          </cell>
          <cell r="F1685">
            <v>4130</v>
          </cell>
          <cell r="G1685" t="str">
            <v>OF-MTCE</v>
          </cell>
          <cell r="H1685" t="str">
            <v>BASE JV</v>
          </cell>
          <cell r="I1685" t="str">
            <v>PRODUCTION</v>
          </cell>
          <cell r="J1685" t="str">
            <v>PRODUCTION</v>
          </cell>
          <cell r="K1685" t="str">
            <v>Asset Manager, Swamp East Hub</v>
          </cell>
          <cell r="L1685" t="str">
            <v>Asset Management Integration Lead</v>
          </cell>
          <cell r="M1685" t="str">
            <v>IRETI OMOTOSO</v>
          </cell>
          <cell r="N1685" t="str">
            <v>PRODUCTION</v>
          </cell>
          <cell r="O1685" t="str">
            <v>AZUBUIKE, JOHN</v>
          </cell>
          <cell r="P1685" t="str">
            <v>CHIBUIKE.ATU@SHELL.COM</v>
          </cell>
          <cell r="Q1685" t="str">
            <v>OPEX</v>
          </cell>
          <cell r="R1685" t="str">
            <v>OPEX</v>
          </cell>
          <cell r="S1685" t="str">
            <v>NON SAL</v>
          </cell>
          <cell r="T1685" t="str">
            <v>N/A</v>
          </cell>
          <cell r="U1685" t="str">
            <v>N/A</v>
          </cell>
          <cell r="V1685" t="str">
            <v>N_BONN_ES1_G01</v>
          </cell>
          <cell r="W1685" t="str">
            <v>P233 Facilities Maintenance</v>
          </cell>
          <cell r="X1685" t="str">
            <v>S7200 Services</v>
          </cell>
          <cell r="Y1685" t="str">
            <v>A2140 Facilities Maintenance</v>
          </cell>
          <cell r="AB1685">
            <v>53646132.200000003</v>
          </cell>
          <cell r="AC1685">
            <v>137050</v>
          </cell>
          <cell r="AD1685">
            <v>312938.9580327869</v>
          </cell>
        </row>
        <row r="1686">
          <cell r="A1686" t="str">
            <v>O.NG.PCE.BNF.FLO.724FC</v>
          </cell>
          <cell r="B1686" t="str">
            <v>PCE BONNY F/S FLOWLINES CORR. MTC</v>
          </cell>
          <cell r="C1686" t="str">
            <v>O.NG.PCE.FAC.724FP</v>
          </cell>
          <cell r="D1686" t="str">
            <v>EASTERN SWAMP (PEC) OIL FACILITIES PREVENTIVE MAINTENANCE (PRODUCTION MAINTENANCE – OIL (ONSHORE))</v>
          </cell>
          <cell r="E1686">
            <v>413001</v>
          </cell>
          <cell r="F1686">
            <v>4130</v>
          </cell>
          <cell r="G1686" t="str">
            <v>OF-MTCE</v>
          </cell>
          <cell r="H1686" t="str">
            <v>BASE JV</v>
          </cell>
          <cell r="I1686" t="str">
            <v>PRODUCTION</v>
          </cell>
          <cell r="J1686" t="str">
            <v>PRODUCTION</v>
          </cell>
          <cell r="K1686" t="str">
            <v>Asset Manager, Swamp East Hub</v>
          </cell>
          <cell r="L1686" t="str">
            <v>Asset Management Integration Lead</v>
          </cell>
          <cell r="M1686" t="str">
            <v>IRETI OMOTOSO</v>
          </cell>
          <cell r="N1686" t="str">
            <v>PRODUCTION</v>
          </cell>
          <cell r="O1686" t="str">
            <v>AZUBUIKE, JOHN</v>
          </cell>
          <cell r="P1686" t="str">
            <v>CHIBUIKE.ATU@SHELL.COM</v>
          </cell>
          <cell r="Q1686" t="str">
            <v>OPEX</v>
          </cell>
          <cell r="R1686" t="str">
            <v>OPEX</v>
          </cell>
          <cell r="S1686" t="str">
            <v>NON SAL</v>
          </cell>
          <cell r="T1686" t="str">
            <v>N/A</v>
          </cell>
          <cell r="U1686" t="str">
            <v>N/A</v>
          </cell>
          <cell r="V1686" t="str">
            <v>N/A</v>
          </cell>
          <cell r="W1686" t="str">
            <v>P233 Facilities Maintenance</v>
          </cell>
          <cell r="X1686" t="str">
            <v>S7200 Services</v>
          </cell>
          <cell r="Y1686" t="str">
            <v>A2140 Facilities Maintenance</v>
          </cell>
          <cell r="AB1686">
            <v>0</v>
          </cell>
          <cell r="AC1686">
            <v>0</v>
          </cell>
          <cell r="AD1686">
            <v>0</v>
          </cell>
        </row>
        <row r="1687">
          <cell r="A1687" t="str">
            <v>O.NG.PCE.BNF.FLO.724FP</v>
          </cell>
          <cell r="B1687" t="str">
            <v>PCE BONNY F/S FLOWLINES PREV. MTC</v>
          </cell>
          <cell r="C1687" t="str">
            <v>O.NG.PCE.FAC.724FP</v>
          </cell>
          <cell r="D1687" t="str">
            <v>EASTERN SWAMP (PEC) OIL FACILITIES PREVENTIVE MAINTENANCE (PRODUCTION MAINTENANCE – OIL (ONSHORE))</v>
          </cell>
          <cell r="E1687">
            <v>413001</v>
          </cell>
          <cell r="F1687">
            <v>4130</v>
          </cell>
          <cell r="G1687" t="str">
            <v>OF-MTCE</v>
          </cell>
          <cell r="H1687" t="str">
            <v>BASE JV</v>
          </cell>
          <cell r="I1687" t="str">
            <v>PRODUCTION</v>
          </cell>
          <cell r="J1687" t="str">
            <v>PRODUCTION</v>
          </cell>
          <cell r="K1687" t="str">
            <v>Asset Manager, Swamp East Hub</v>
          </cell>
          <cell r="L1687" t="str">
            <v>Asset Management Integration Lead</v>
          </cell>
          <cell r="M1687" t="str">
            <v>IRETI OMOTOSO</v>
          </cell>
          <cell r="N1687" t="str">
            <v>PRODUCTION</v>
          </cell>
          <cell r="O1687" t="str">
            <v>AZUBUIKE, JOHN</v>
          </cell>
          <cell r="P1687" t="str">
            <v>CHIBUIKE.ATU@SHELL.COM</v>
          </cell>
          <cell r="Q1687" t="str">
            <v>OPEX</v>
          </cell>
          <cell r="R1687" t="str">
            <v>OPEX</v>
          </cell>
          <cell r="S1687" t="str">
            <v>NON SAL</v>
          </cell>
          <cell r="T1687" t="str">
            <v>N/A</v>
          </cell>
          <cell r="U1687" t="str">
            <v>N/A</v>
          </cell>
          <cell r="V1687" t="str">
            <v>N/A</v>
          </cell>
          <cell r="W1687" t="str">
            <v>P233 Facilities Maintenance</v>
          </cell>
          <cell r="X1687" t="str">
            <v>S7200 Services</v>
          </cell>
          <cell r="Y1687" t="str">
            <v>A2140 Facilities Maintenance</v>
          </cell>
          <cell r="AB1687">
            <v>0</v>
          </cell>
          <cell r="AC1687">
            <v>0</v>
          </cell>
          <cell r="AD1687">
            <v>0</v>
          </cell>
        </row>
        <row r="1688">
          <cell r="A1688" t="str">
            <v>O.NG.PCE.C1F.FAC.724FP</v>
          </cell>
          <cell r="B1688" t="str">
            <v>PCE CAW. CHANNEL 1 F/S FACIL PREV. MTC</v>
          </cell>
          <cell r="C1688" t="str">
            <v>O.NG.PCE.FAC.724FP</v>
          </cell>
          <cell r="D1688" t="str">
            <v>EASTERN SWAMP (PEC) OIL FACILITIES PREVENTIVE MAINTENANCE (PRODUCTION MAINTENANCE – OIL (ONSHORE))</v>
          </cell>
          <cell r="E1688">
            <v>413001</v>
          </cell>
          <cell r="F1688">
            <v>4130</v>
          </cell>
          <cell r="G1688" t="str">
            <v>OF-MTCE</v>
          </cell>
          <cell r="H1688" t="str">
            <v>BASE JV</v>
          </cell>
          <cell r="I1688" t="str">
            <v>PRODUCTION</v>
          </cell>
          <cell r="J1688" t="str">
            <v>PRODUCTION</v>
          </cell>
          <cell r="K1688" t="str">
            <v>Asset Manager, Swamp East Hub</v>
          </cell>
          <cell r="L1688" t="str">
            <v>Asset Management Integration Lead</v>
          </cell>
          <cell r="M1688" t="str">
            <v>IRETI OMOTOSO</v>
          </cell>
          <cell r="N1688" t="str">
            <v>PRODUCTION</v>
          </cell>
          <cell r="O1688" t="str">
            <v>AZUBUIKE, JOHN</v>
          </cell>
          <cell r="P1688" t="str">
            <v>CHIBUIKE.ATU@SHELL.COM</v>
          </cell>
          <cell r="Q1688" t="str">
            <v>OPEX</v>
          </cell>
          <cell r="R1688" t="str">
            <v>OPEX</v>
          </cell>
          <cell r="S1688" t="str">
            <v>NON SAL</v>
          </cell>
          <cell r="T1688" t="str">
            <v>N/A</v>
          </cell>
          <cell r="U1688" t="str">
            <v>N/A</v>
          </cell>
          <cell r="V1688" t="str">
            <v>N/A</v>
          </cell>
          <cell r="W1688" t="str">
            <v>P233 Facilities Maintenance</v>
          </cell>
          <cell r="X1688" t="str">
            <v>S7200 Services</v>
          </cell>
          <cell r="Y1688" t="str">
            <v>A2140 Facilities Maintenance</v>
          </cell>
          <cell r="AB1688">
            <v>0</v>
          </cell>
          <cell r="AC1688">
            <v>0</v>
          </cell>
          <cell r="AD1688">
            <v>0</v>
          </cell>
        </row>
        <row r="1689">
          <cell r="A1689" t="str">
            <v>O.NG.PCE.C2F.FAC.724FP</v>
          </cell>
          <cell r="B1689" t="str">
            <v>PCE CAW. CHANNEL 2 F/S FACIL PREV. MTC</v>
          </cell>
          <cell r="C1689" t="str">
            <v>O.NG.PCE.FAC.724FP</v>
          </cell>
          <cell r="D1689" t="str">
            <v>EASTERN SWAMP (PEC) OIL FACILITIES PREVENTIVE MAINTENANCE (PRODUCTION MAINTENANCE – OIL (ONSHORE))</v>
          </cell>
          <cell r="E1689">
            <v>413001</v>
          </cell>
          <cell r="F1689">
            <v>4130</v>
          </cell>
          <cell r="G1689" t="str">
            <v>OF-MTCE</v>
          </cell>
          <cell r="H1689" t="str">
            <v>BASE JV</v>
          </cell>
          <cell r="I1689" t="str">
            <v>PRODUCTION</v>
          </cell>
          <cell r="J1689" t="str">
            <v>PRODUCTION</v>
          </cell>
          <cell r="K1689" t="str">
            <v>Asset Manager, Swamp East Hub</v>
          </cell>
          <cell r="L1689" t="str">
            <v>Asset Management Integration Lead</v>
          </cell>
          <cell r="M1689" t="str">
            <v>IRETI OMOTOSO</v>
          </cell>
          <cell r="N1689" t="str">
            <v>PRODUCTION</v>
          </cell>
          <cell r="O1689" t="str">
            <v>AZUBUIKE, JOHN</v>
          </cell>
          <cell r="P1689" t="str">
            <v>CHIBUIKE.ATU@SHELL.COM</v>
          </cell>
          <cell r="Q1689" t="str">
            <v>OPEX</v>
          </cell>
          <cell r="R1689" t="str">
            <v>OPEX</v>
          </cell>
          <cell r="S1689" t="str">
            <v>NON SAL</v>
          </cell>
          <cell r="T1689" t="str">
            <v>N/A</v>
          </cell>
          <cell r="U1689" t="str">
            <v>N/A</v>
          </cell>
          <cell r="V1689" t="str">
            <v>N/A</v>
          </cell>
          <cell r="W1689" t="str">
            <v>P233 Facilities Maintenance</v>
          </cell>
          <cell r="X1689" t="str">
            <v>S7200 Services</v>
          </cell>
          <cell r="Y1689" t="str">
            <v>A2140 Facilities Maintenance</v>
          </cell>
          <cell r="AB1689">
            <v>0</v>
          </cell>
          <cell r="AC1689">
            <v>0</v>
          </cell>
          <cell r="AD1689">
            <v>0</v>
          </cell>
        </row>
        <row r="1690">
          <cell r="A1690" t="str">
            <v>O.NG.PCE.C3F.FAC.724FP</v>
          </cell>
          <cell r="B1690" t="str">
            <v>PCE CAW. CHANNEL 3 F/S FACIL PREV. MTC</v>
          </cell>
          <cell r="C1690" t="str">
            <v>O.NG.PCE.FAC.724FP</v>
          </cell>
          <cell r="D1690" t="str">
            <v>EASTERN SWAMP (PEC) OIL FACILITIES PREVENTIVE MAINTENANCE (PRODUCTION MAINTENANCE – OIL (ONSHORE))</v>
          </cell>
          <cell r="E1690">
            <v>413001</v>
          </cell>
          <cell r="F1690">
            <v>4130</v>
          </cell>
          <cell r="G1690" t="str">
            <v>OF-MTCE</v>
          </cell>
          <cell r="H1690" t="str">
            <v>BASE JV</v>
          </cell>
          <cell r="I1690" t="str">
            <v>PRODUCTION</v>
          </cell>
          <cell r="J1690" t="str">
            <v>PRODUCTION</v>
          </cell>
          <cell r="K1690" t="str">
            <v>Asset Manager, Swamp East Hub</v>
          </cell>
          <cell r="L1690" t="str">
            <v>Asset Management Integration Lead</v>
          </cell>
          <cell r="M1690" t="str">
            <v>IRETI OMOTOSO</v>
          </cell>
          <cell r="N1690" t="str">
            <v>PRODUCTION</v>
          </cell>
          <cell r="O1690" t="str">
            <v>AZUBUIKE, JOHN</v>
          </cell>
          <cell r="P1690" t="str">
            <v>CHIBUIKE.ATU@SHELL.COM</v>
          </cell>
          <cell r="Q1690" t="str">
            <v>OPEX</v>
          </cell>
          <cell r="R1690" t="str">
            <v>OPEX</v>
          </cell>
          <cell r="S1690" t="str">
            <v>NON SAL</v>
          </cell>
          <cell r="T1690" t="str">
            <v>N/A</v>
          </cell>
          <cell r="U1690" t="str">
            <v>N/A</v>
          </cell>
          <cell r="V1690" t="str">
            <v>N/A</v>
          </cell>
          <cell r="W1690" t="str">
            <v>P233 Facilities Maintenance</v>
          </cell>
          <cell r="X1690" t="str">
            <v>S7200 Services</v>
          </cell>
          <cell r="Y1690" t="str">
            <v>A2140 Facilities Maintenance</v>
          </cell>
          <cell r="AB1690">
            <v>0</v>
          </cell>
          <cell r="AC1690">
            <v>0</v>
          </cell>
          <cell r="AD1690">
            <v>0</v>
          </cell>
        </row>
        <row r="1691">
          <cell r="A1691" t="str">
            <v>O.NG.PCE.SUU.ACC.724FP</v>
          </cell>
          <cell r="B1691" t="str">
            <v>PCE.SUPPORTACCOMMODATIONPREV.</v>
          </cell>
          <cell r="C1691" t="str">
            <v>O.NG.PCE.FAC.724FP</v>
          </cell>
          <cell r="D1691" t="str">
            <v>EASTERN SWAMP (PEC) OIL FACILITIES PREVENTIVE MAINTENANCE (PRODUCTION MAINTENANCE – OIL (ONSHORE))</v>
          </cell>
          <cell r="E1691">
            <v>413001</v>
          </cell>
          <cell r="F1691">
            <v>4130</v>
          </cell>
          <cell r="G1691" t="str">
            <v>OF-MTCE</v>
          </cell>
          <cell r="H1691" t="str">
            <v>BASE JV</v>
          </cell>
          <cell r="I1691" t="str">
            <v>PRODUCTION</v>
          </cell>
          <cell r="J1691" t="str">
            <v>PRODUCTION</v>
          </cell>
          <cell r="K1691" t="str">
            <v>Asset Manager, Swamp East Hub</v>
          </cell>
          <cell r="L1691" t="str">
            <v>Asset Management Integration Lead</v>
          </cell>
          <cell r="M1691" t="str">
            <v>IRETI OMOTOSO</v>
          </cell>
          <cell r="N1691" t="str">
            <v>PRODUCTION</v>
          </cell>
          <cell r="O1691" t="str">
            <v>AZUBUIKE, JOHN</v>
          </cell>
          <cell r="P1691" t="str">
            <v>CHIBUIKE.ATU@SHELL.COM</v>
          </cell>
          <cell r="Q1691" t="str">
            <v>OPEX</v>
          </cell>
          <cell r="R1691" t="str">
            <v>OPEX</v>
          </cell>
          <cell r="S1691" t="str">
            <v>NON SAL</v>
          </cell>
          <cell r="T1691" t="str">
            <v>N/A</v>
          </cell>
          <cell r="U1691" t="str">
            <v>N/A</v>
          </cell>
          <cell r="V1691" t="str">
            <v>N/A</v>
          </cell>
          <cell r="W1691" t="str">
            <v>P231 Production Operations</v>
          </cell>
          <cell r="X1691" t="str">
            <v>S7200 Services</v>
          </cell>
          <cell r="Y1691" t="str">
            <v>A2110 Production Operations</v>
          </cell>
          <cell r="AB1691">
            <v>0</v>
          </cell>
          <cell r="AC1691">
            <v>0</v>
          </cell>
          <cell r="AD1691">
            <v>0</v>
          </cell>
        </row>
        <row r="1692">
          <cell r="A1692" t="str">
            <v>O.NG.PBE.SKG.FAC.724FP</v>
          </cell>
          <cell r="B1692" t="str">
            <v>PBE SOKU G/P FACIL PREV. MTC</v>
          </cell>
          <cell r="C1692" t="str">
            <v>O.NG.PCE.GAS.724FP</v>
          </cell>
          <cell r="D1692" t="str">
            <v>EASTERN SWAMP (PEC) GAS PREVENTIVE MAINTENANCE (PRODUCTION MAINTENANCE – GAS (ONSHORE))</v>
          </cell>
          <cell r="E1692">
            <v>413003</v>
          </cell>
          <cell r="F1692">
            <v>4130</v>
          </cell>
          <cell r="G1692" t="str">
            <v>GAS</v>
          </cell>
          <cell r="H1692" t="str">
            <v>BASE JV</v>
          </cell>
          <cell r="I1692" t="str">
            <v>PRODUCTION</v>
          </cell>
          <cell r="J1692" t="str">
            <v>PRODUCTION</v>
          </cell>
          <cell r="K1692" t="str">
            <v>Asset Manager, Swamp East Hub</v>
          </cell>
          <cell r="L1692" t="str">
            <v>Asset Management Integration Lead</v>
          </cell>
          <cell r="M1692" t="str">
            <v>IRETI OMOTOSO</v>
          </cell>
          <cell r="N1692" t="str">
            <v>PRODUCTION</v>
          </cell>
          <cell r="O1692" t="str">
            <v>AZUBUIKE, JOHN</v>
          </cell>
          <cell r="P1692" t="str">
            <v>TAIRU.YISA@SHELL.COM</v>
          </cell>
          <cell r="Q1692" t="str">
            <v>OPEX</v>
          </cell>
          <cell r="R1692" t="str">
            <v>OPEX</v>
          </cell>
          <cell r="S1692" t="str">
            <v>NON SAL</v>
          </cell>
          <cell r="T1692" t="str">
            <v>N/A</v>
          </cell>
          <cell r="U1692" t="str">
            <v>N/A</v>
          </cell>
          <cell r="V1692" t="str">
            <v>N_SOKU_ES1_G01</v>
          </cell>
          <cell r="W1692" t="str">
            <v>P233 Facilities Maintenance - Gas</v>
          </cell>
          <cell r="X1692" t="str">
            <v>S7200 Services</v>
          </cell>
          <cell r="Y1692" t="str">
            <v>A2140 Facilities Maintenance</v>
          </cell>
          <cell r="AB1692">
            <v>157862309</v>
          </cell>
          <cell r="AC1692">
            <v>1438801</v>
          </cell>
          <cell r="AD1692">
            <v>1956382.3409836066</v>
          </cell>
        </row>
        <row r="1693">
          <cell r="A1693" t="str">
            <v>O.NG.PCE.AWG.FAC.724FP</v>
          </cell>
          <cell r="B1693" t="str">
            <v>PCE AWOBA AGG FACIL PREV. MTC</v>
          </cell>
          <cell r="C1693" t="str">
            <v>O.NG.PCE.GAS.724FP</v>
          </cell>
          <cell r="D1693" t="str">
            <v>EASTERN SWAMP (PEC) GAS PREVENTIVE MAINTENANCE (PRODUCTION MAINTENANCE – GAS (ONSHORE))</v>
          </cell>
          <cell r="E1693">
            <v>413003</v>
          </cell>
          <cell r="F1693">
            <v>4130</v>
          </cell>
          <cell r="G1693" t="str">
            <v>GAS</v>
          </cell>
          <cell r="H1693" t="str">
            <v>BASE JV</v>
          </cell>
          <cell r="I1693" t="str">
            <v>PRODUCTION</v>
          </cell>
          <cell r="J1693" t="str">
            <v>PRODUCTION</v>
          </cell>
          <cell r="K1693" t="str">
            <v>Asset Manager, Swamp East Hub</v>
          </cell>
          <cell r="L1693" t="str">
            <v>Asset Management Integration Lead</v>
          </cell>
          <cell r="M1693" t="str">
            <v>IRETI OMOTOSO</v>
          </cell>
          <cell r="N1693" t="str">
            <v>PRODUCTION</v>
          </cell>
          <cell r="O1693" t="str">
            <v>AZUBUIKE, JOHN</v>
          </cell>
          <cell r="P1693" t="str">
            <v>TAIRU.YISA@SHELL.COM</v>
          </cell>
          <cell r="Q1693" t="str">
            <v>OPEX</v>
          </cell>
          <cell r="R1693" t="str">
            <v>OPEX</v>
          </cell>
          <cell r="S1693" t="str">
            <v>NON SAL</v>
          </cell>
          <cell r="T1693" t="str">
            <v>N/A</v>
          </cell>
          <cell r="U1693" t="str">
            <v>N/A</v>
          </cell>
          <cell r="V1693" t="str">
            <v>N/A</v>
          </cell>
          <cell r="W1693" t="str">
            <v>P233 Facilities Maintenance</v>
          </cell>
          <cell r="X1693" t="str">
            <v>S7200 Services</v>
          </cell>
          <cell r="Y1693" t="str">
            <v>A2140 Facilities Maintenance</v>
          </cell>
          <cell r="AB1693">
            <v>0</v>
          </cell>
          <cell r="AC1693">
            <v>0</v>
          </cell>
          <cell r="AD1693">
            <v>0</v>
          </cell>
        </row>
        <row r="1694">
          <cell r="A1694" t="str">
            <v>O.NG.PCE.BNG.FAC.724FP</v>
          </cell>
          <cell r="B1694" t="str">
            <v>PCE BONNY NAG FACIL PREVENT MAINT</v>
          </cell>
          <cell r="C1694" t="str">
            <v>O.NG.PCE.GAS.724FP</v>
          </cell>
          <cell r="D1694" t="str">
            <v>EASTERN SWAMP (PEC) GAS PREVENTIVE MAINTENANCE (PRODUCTION MAINTENANCE – GAS (ONSHORE))</v>
          </cell>
          <cell r="E1694">
            <v>413003</v>
          </cell>
          <cell r="F1694">
            <v>4130</v>
          </cell>
          <cell r="G1694" t="str">
            <v>GAS</v>
          </cell>
          <cell r="H1694" t="str">
            <v>BASE JV</v>
          </cell>
          <cell r="I1694" t="str">
            <v>PRODUCTION</v>
          </cell>
          <cell r="J1694" t="str">
            <v>PRODUCTION</v>
          </cell>
          <cell r="K1694" t="str">
            <v>Asset Manager, Swamp East Hub</v>
          </cell>
          <cell r="L1694" t="str">
            <v>Asset Management Integration Lead</v>
          </cell>
          <cell r="M1694" t="str">
            <v>IRETI OMOTOSO</v>
          </cell>
          <cell r="N1694" t="str">
            <v>PRODUCTION</v>
          </cell>
          <cell r="O1694" t="str">
            <v>AZUBUIKE, JOHN</v>
          </cell>
          <cell r="P1694" t="str">
            <v>TAIRU.YISA@SHELL.COM</v>
          </cell>
          <cell r="Q1694" t="str">
            <v>OPEX</v>
          </cell>
          <cell r="R1694" t="str">
            <v>OPEX</v>
          </cell>
          <cell r="S1694" t="str">
            <v>NON SAL</v>
          </cell>
          <cell r="T1694" t="str">
            <v>N/A</v>
          </cell>
          <cell r="U1694" t="str">
            <v>N/A</v>
          </cell>
          <cell r="V1694" t="str">
            <v>N_BONN_ES1_G01</v>
          </cell>
          <cell r="W1694" t="str">
            <v>P233 Facilities Maintenance</v>
          </cell>
          <cell r="X1694" t="str">
            <v>S7200 Services</v>
          </cell>
          <cell r="Y1694" t="str">
            <v>A2140 Facilities Maintenance</v>
          </cell>
          <cell r="AB1694">
            <v>0</v>
          </cell>
          <cell r="AC1694">
            <v>0</v>
          </cell>
          <cell r="AD1694">
            <v>0</v>
          </cell>
        </row>
        <row r="1695">
          <cell r="A1695" t="str">
            <v>O.NG.PCE.C2G.FAC.724FP</v>
          </cell>
          <cell r="B1695" t="str">
            <v>CAW. CHANNEL 2 AGG FACIL PREV. MTC</v>
          </cell>
          <cell r="C1695" t="str">
            <v>O.NG.PCE.GAS.724FP</v>
          </cell>
          <cell r="D1695" t="str">
            <v>EASTERN SWAMP (PEC) GAS PREVENTIVE MAINTENANCE (PRODUCTION MAINTENANCE – GAS (ONSHORE))</v>
          </cell>
          <cell r="E1695">
            <v>413003</v>
          </cell>
          <cell r="F1695">
            <v>4130</v>
          </cell>
          <cell r="G1695" t="str">
            <v>GAS</v>
          </cell>
          <cell r="H1695" t="str">
            <v>BASE JV</v>
          </cell>
          <cell r="I1695" t="str">
            <v>PRODUCTION</v>
          </cell>
          <cell r="J1695" t="str">
            <v>PRODUCTION</v>
          </cell>
          <cell r="K1695" t="str">
            <v>Asset Manager, Swamp East Hub</v>
          </cell>
          <cell r="L1695" t="str">
            <v>Asset Management Integration Lead</v>
          </cell>
          <cell r="M1695" t="str">
            <v>IRETI OMOTOSO</v>
          </cell>
          <cell r="N1695" t="str">
            <v>PRODUCTION</v>
          </cell>
          <cell r="O1695" t="str">
            <v>AZUBUIKE, JOHN</v>
          </cell>
          <cell r="P1695" t="str">
            <v>TAIRU.YISA@SHELL.COM</v>
          </cell>
          <cell r="Q1695" t="str">
            <v>OPEX</v>
          </cell>
          <cell r="R1695" t="str">
            <v>OPEX</v>
          </cell>
          <cell r="S1695" t="str">
            <v>NON SAL</v>
          </cell>
          <cell r="T1695" t="str">
            <v>N/A</v>
          </cell>
          <cell r="U1695" t="str">
            <v>N/A</v>
          </cell>
          <cell r="V1695" t="str">
            <v>N/A</v>
          </cell>
          <cell r="W1695" t="str">
            <v>P233 Facilities Maintenance - Gas</v>
          </cell>
          <cell r="X1695" t="str">
            <v>S7200 Services</v>
          </cell>
          <cell r="Y1695" t="str">
            <v>A2140 Facilities Maintenance</v>
          </cell>
          <cell r="AB1695">
            <v>0</v>
          </cell>
          <cell r="AC1695">
            <v>0</v>
          </cell>
          <cell r="AD1695">
            <v>0</v>
          </cell>
        </row>
        <row r="1696">
          <cell r="A1696" t="str">
            <v>O.NG.PCW.OKF.FAC.71300</v>
          </cell>
          <cell r="B1696" t="str">
            <v>PCW OPUKUSHI F/S FACIL OPERATIONS</v>
          </cell>
          <cell r="C1696" t="str">
            <v>O.NG.PCW.FAC.71300D</v>
          </cell>
          <cell r="D1696" t="str">
            <v>SOUTHERN SWAMP (PWC) OIL FACILITIES OPERATIONS (FUEL &amp; DIESEL)</v>
          </cell>
          <cell r="E1696">
            <v>413001</v>
          </cell>
          <cell r="F1696">
            <v>4130</v>
          </cell>
          <cell r="G1696" t="str">
            <v>OF-MTCE</v>
          </cell>
          <cell r="H1696" t="str">
            <v>BASE JV</v>
          </cell>
          <cell r="I1696" t="str">
            <v>PRODUCTION</v>
          </cell>
          <cell r="J1696" t="str">
            <v>PRODUCTION</v>
          </cell>
          <cell r="K1696" t="str">
            <v>Asset Manager, Swamp West Hub</v>
          </cell>
          <cell r="L1696" t="str">
            <v>Asset Management Integration Lead</v>
          </cell>
          <cell r="M1696" t="str">
            <v>IRETI OMOTOSO</v>
          </cell>
          <cell r="N1696" t="str">
            <v>PRODUCTION</v>
          </cell>
          <cell r="O1696" t="str">
            <v>COOKEY, GABRIEL</v>
          </cell>
          <cell r="P1696" t="str">
            <v>RICHARD.ITENE@SHELL.COM</v>
          </cell>
          <cell r="Q1696" t="str">
            <v>OPEX</v>
          </cell>
          <cell r="R1696" t="str">
            <v>OPEX</v>
          </cell>
          <cell r="S1696" t="str">
            <v>NON SAL</v>
          </cell>
          <cell r="T1696" t="str">
            <v>N/A</v>
          </cell>
          <cell r="U1696" t="str">
            <v>N/A</v>
          </cell>
          <cell r="V1696" t="str">
            <v>N_OPUK_WS2_N02</v>
          </cell>
          <cell r="W1696" t="str">
            <v>P231 Production Operations</v>
          </cell>
          <cell r="X1696" t="str">
            <v>S7200 Services</v>
          </cell>
          <cell r="Y1696" t="str">
            <v>A2110 Production Operations</v>
          </cell>
          <cell r="AB1696">
            <v>323880296.97337598</v>
          </cell>
          <cell r="AC1696">
            <v>583043.83000000007</v>
          </cell>
          <cell r="AD1696">
            <v>1644946.4430274623</v>
          </cell>
        </row>
        <row r="1697">
          <cell r="A1697" t="str">
            <v>O.NG.PCW.TNF.FAC.71300</v>
          </cell>
          <cell r="B1697" t="str">
            <v>PCW TUNU F/S FACIL OPERATIONS</v>
          </cell>
          <cell r="C1697" t="str">
            <v>O.NG.PCW.FAC.71300D</v>
          </cell>
          <cell r="D1697" t="str">
            <v>SOUTHERN SWAMP (PWC) OIL FACILITIES OPERATIONS (FUEL &amp; DIESEL)</v>
          </cell>
          <cell r="E1697">
            <v>413001</v>
          </cell>
          <cell r="F1697">
            <v>4130</v>
          </cell>
          <cell r="G1697" t="str">
            <v>OF-MTCE</v>
          </cell>
          <cell r="H1697" t="str">
            <v>BASE JV</v>
          </cell>
          <cell r="I1697" t="str">
            <v>PRODUCTION</v>
          </cell>
          <cell r="J1697" t="str">
            <v>PRODUCTION</v>
          </cell>
          <cell r="K1697" t="str">
            <v>Asset Manager, Swamp West Hub</v>
          </cell>
          <cell r="L1697" t="str">
            <v>Asset Management Integration Lead</v>
          </cell>
          <cell r="M1697" t="str">
            <v>IRETI OMOTOSO</v>
          </cell>
          <cell r="N1697" t="str">
            <v>PRODUCTION</v>
          </cell>
          <cell r="O1697" t="str">
            <v>COOKEY, GABRIEL</v>
          </cell>
          <cell r="P1697" t="str">
            <v>RICHARD.ITENE@SHELL.COM</v>
          </cell>
          <cell r="Q1697" t="str">
            <v>OPEX</v>
          </cell>
          <cell r="R1697" t="str">
            <v>OPEX</v>
          </cell>
          <cell r="S1697" t="str">
            <v>NON SAL</v>
          </cell>
          <cell r="T1697" t="str">
            <v>N/A</v>
          </cell>
          <cell r="U1697" t="str">
            <v>N/A</v>
          </cell>
          <cell r="V1697" t="str">
            <v>N_TUNU_WS2_N02</v>
          </cell>
          <cell r="W1697" t="str">
            <v>P231 Production Operations</v>
          </cell>
          <cell r="X1697" t="str">
            <v>S7200 Services</v>
          </cell>
          <cell r="Y1697" t="str">
            <v>A2110 Production Operations</v>
          </cell>
          <cell r="AB1697">
            <v>314335851.51251996</v>
          </cell>
          <cell r="AC1697">
            <v>464668.73</v>
          </cell>
          <cell r="AD1697">
            <v>1495278.0792213769</v>
          </cell>
        </row>
        <row r="1698">
          <cell r="A1698" t="str">
            <v>O.NG.PCW.ARF.FAC.724FP</v>
          </cell>
          <cell r="B1698" t="str">
            <v>PCW AFREMO F/S FACIL PREV. MTC</v>
          </cell>
          <cell r="C1698" t="str">
            <v>O.NG.PCW.FAC.724AFP</v>
          </cell>
          <cell r="D1698" t="str">
            <v>PCW AFREMO F/S FACIL PREV. MTC (PRODUCTION MAINTENANCE – OIL (ONSHORE))</v>
          </cell>
          <cell r="E1698">
            <v>413001</v>
          </cell>
          <cell r="F1698">
            <v>4130</v>
          </cell>
          <cell r="G1698" t="str">
            <v>OF-MTCE</v>
          </cell>
          <cell r="H1698" t="str">
            <v>BASE JV</v>
          </cell>
          <cell r="I1698" t="str">
            <v>PRODUCTION</v>
          </cell>
          <cell r="J1698" t="str">
            <v>PRODUCTION</v>
          </cell>
          <cell r="K1698" t="str">
            <v>Asset Manager, Swamp West Hub</v>
          </cell>
          <cell r="L1698" t="str">
            <v>Asset Management Integration Lead</v>
          </cell>
          <cell r="M1698" t="str">
            <v>IRETI OMOTOSO</v>
          </cell>
          <cell r="N1698" t="str">
            <v>PRODUCTION</v>
          </cell>
          <cell r="O1698" t="str">
            <v>COOKEY, GABRIEL</v>
          </cell>
          <cell r="P1698" t="str">
            <v>RACHEAL.ORUEKPETI@SHELL.COM</v>
          </cell>
          <cell r="Q1698" t="str">
            <v>OPEX</v>
          </cell>
          <cell r="R1698" t="str">
            <v>OPEX</v>
          </cell>
          <cell r="S1698" t="str">
            <v>NON SAL</v>
          </cell>
          <cell r="T1698" t="str">
            <v>N/A</v>
          </cell>
          <cell r="U1698" t="str">
            <v>N/A</v>
          </cell>
          <cell r="V1698" t="str">
            <v>N_AFRE_WS1_N02</v>
          </cell>
          <cell r="W1698" t="str">
            <v>P233 Facilities Maintenance</v>
          </cell>
          <cell r="X1698" t="str">
            <v>S7200 Services</v>
          </cell>
          <cell r="Y1698" t="str">
            <v>A2140 Facilities Maintenance</v>
          </cell>
          <cell r="AB1698">
            <v>751198.15922202123</v>
          </cell>
          <cell r="AC1698">
            <v>24409.927311686166</v>
          </cell>
          <cell r="AD1698">
            <v>26872.872096020663</v>
          </cell>
        </row>
        <row r="1699">
          <cell r="A1699" t="str">
            <v>O.NG.PCW.ARF.FLO.724FP</v>
          </cell>
          <cell r="B1699" t="str">
            <v xml:space="preserve">PCW AFREMO F/S FLOWL PREV. MTC          </v>
          </cell>
          <cell r="C1699" t="str">
            <v>O.NG.PCW.FAC.724AFP</v>
          </cell>
          <cell r="D1699" t="str">
            <v>PCW AFREMO F/S FACIL PREV. MTC (PRODUCTION MAINTENANCE – OIL (ONSHORE))</v>
          </cell>
          <cell r="E1699">
            <v>413001</v>
          </cell>
          <cell r="F1699">
            <v>4130</v>
          </cell>
          <cell r="G1699" t="str">
            <v>OF-MTCE</v>
          </cell>
          <cell r="H1699" t="str">
            <v>BASE JV</v>
          </cell>
          <cell r="I1699" t="str">
            <v>PRODUCTION</v>
          </cell>
          <cell r="J1699" t="str">
            <v>PRODUCTION</v>
          </cell>
          <cell r="K1699" t="str">
            <v>Asset Manager, Swamp West Hub</v>
          </cell>
          <cell r="L1699" t="str">
            <v>Asset Management Integration Lead</v>
          </cell>
          <cell r="M1699" t="str">
            <v>IRETI OMOTOSO</v>
          </cell>
          <cell r="N1699" t="str">
            <v>PRODUCTION</v>
          </cell>
          <cell r="O1699" t="str">
            <v>COOKEY, GABRIEL</v>
          </cell>
          <cell r="P1699" t="str">
            <v>RACHEAL.ORUEKPETI@SHELL.COM</v>
          </cell>
          <cell r="Q1699" t="str">
            <v>OPEX</v>
          </cell>
          <cell r="R1699" t="str">
            <v>OPEX</v>
          </cell>
          <cell r="S1699" t="str">
            <v>NON SAL</v>
          </cell>
          <cell r="T1699" t="str">
            <v>N/A</v>
          </cell>
          <cell r="U1699" t="str">
            <v>N/A</v>
          </cell>
          <cell r="V1699" t="str">
            <v>N/A</v>
          </cell>
          <cell r="W1699" t="str">
            <v>P233 Facilities Maintenance</v>
          </cell>
          <cell r="X1699" t="str">
            <v>S7200 Services</v>
          </cell>
          <cell r="Y1699" t="str">
            <v>A2140 Facilities Maintenance</v>
          </cell>
          <cell r="AB1699">
            <v>0</v>
          </cell>
          <cell r="AC1699">
            <v>0</v>
          </cell>
          <cell r="AD1699">
            <v>0</v>
          </cell>
        </row>
        <row r="1700">
          <cell r="A1700" t="str">
            <v>O.NG.PCW.ARW.WEL.724WP</v>
          </cell>
          <cell r="B1700" t="str">
            <v xml:space="preserve">PCW Afremo Wells Prev. Mtc              </v>
          </cell>
          <cell r="C1700" t="str">
            <v>O.NG.PCW.FAC.724AFP</v>
          </cell>
          <cell r="D1700" t="str">
            <v>PCW AFREMO F/S FACIL PREV. MTC (PRODUCTION MAINTENANCE – OIL (ONSHORE))</v>
          </cell>
          <cell r="E1700">
            <v>413001</v>
          </cell>
          <cell r="F1700">
            <v>4130</v>
          </cell>
          <cell r="G1700" t="str">
            <v>OF-MTCE</v>
          </cell>
          <cell r="H1700" t="str">
            <v>BASE JV</v>
          </cell>
          <cell r="I1700" t="str">
            <v>PRODUCTION</v>
          </cell>
          <cell r="J1700" t="str">
            <v>PRODUCTION</v>
          </cell>
          <cell r="K1700" t="str">
            <v>Asset Manager, Swamp West Hub</v>
          </cell>
          <cell r="L1700" t="str">
            <v>Asset Management Integration Lead</v>
          </cell>
          <cell r="M1700" t="str">
            <v>IRETI OMOTOSO</v>
          </cell>
          <cell r="N1700" t="str">
            <v>PRODUCTION</v>
          </cell>
          <cell r="O1700" t="str">
            <v>COOKEY, GABRIEL</v>
          </cell>
          <cell r="P1700" t="str">
            <v>RACHEAL.ORUEKPETI@SHELL.COM</v>
          </cell>
          <cell r="Q1700" t="str">
            <v>OPEX</v>
          </cell>
          <cell r="R1700" t="str">
            <v>OPEX</v>
          </cell>
          <cell r="S1700" t="str">
            <v>NON SAL</v>
          </cell>
          <cell r="T1700" t="str">
            <v>N/A</v>
          </cell>
          <cell r="U1700" t="str">
            <v>N/A</v>
          </cell>
          <cell r="V1700" t="str">
            <v>N/A</v>
          </cell>
          <cell r="W1700" t="str">
            <v>P233 Facilities Maintenance</v>
          </cell>
          <cell r="X1700" t="str">
            <v>S7200 Services</v>
          </cell>
          <cell r="Y1700" t="str">
            <v>A2140 Facilities Maintenance</v>
          </cell>
          <cell r="AB1700">
            <v>0</v>
          </cell>
          <cell r="AC1700">
            <v>0</v>
          </cell>
          <cell r="AD1700">
            <v>0</v>
          </cell>
        </row>
        <row r="1701">
          <cell r="A1701" t="str">
            <v>O.NG.PCW.BSF.FAC.724FC</v>
          </cell>
          <cell r="B1701" t="str">
            <v>PCW BENISEDE F/S FACIL CORR. MTC</v>
          </cell>
          <cell r="C1701" t="str">
            <v>O.NG.PCW.FAC.724BFC</v>
          </cell>
          <cell r="D1701" t="str">
            <v>PCW BENISEDE F/S FACIL CORR. MTC (PRODUCTION MAINTENANCE – OIL (ONSHORE))</v>
          </cell>
          <cell r="E1701">
            <v>413001</v>
          </cell>
          <cell r="F1701">
            <v>4130</v>
          </cell>
          <cell r="G1701" t="str">
            <v>OF-MTCE</v>
          </cell>
          <cell r="H1701" t="str">
            <v>BASE JV</v>
          </cell>
          <cell r="I1701" t="str">
            <v>PRODUCTION</v>
          </cell>
          <cell r="J1701" t="str">
            <v>PRODUCTION</v>
          </cell>
          <cell r="K1701" t="str">
            <v>Asset Manager, Swamp West Hub</v>
          </cell>
          <cell r="L1701" t="str">
            <v>Asset Management Integration Lead</v>
          </cell>
          <cell r="M1701" t="str">
            <v>IRETI OMOTOSO</v>
          </cell>
          <cell r="N1701" t="str">
            <v>PRODUCTION</v>
          </cell>
          <cell r="O1701" t="str">
            <v>COOKEY, GABRIEL</v>
          </cell>
          <cell r="P1701" t="str">
            <v>SAMUEL.AKPORHUARHO@SHELL.COM</v>
          </cell>
          <cell r="Q1701" t="str">
            <v>OPEX</v>
          </cell>
          <cell r="R1701" t="str">
            <v>OPEX</v>
          </cell>
          <cell r="S1701" t="str">
            <v>NON SAL</v>
          </cell>
          <cell r="T1701" t="str">
            <v>N/A</v>
          </cell>
          <cell r="U1701" t="str">
            <v>N/A</v>
          </cell>
          <cell r="V1701" t="str">
            <v>N_BENS_WS2_N02</v>
          </cell>
          <cell r="W1701" t="str">
            <v>P233 Facilities Maintenance</v>
          </cell>
          <cell r="X1701" t="str">
            <v>S7200 Services</v>
          </cell>
          <cell r="Y1701" t="str">
            <v>A2140 Facilities Maintenance</v>
          </cell>
          <cell r="AB1701">
            <v>9631000</v>
          </cell>
          <cell r="AC1701">
            <v>173000.3</v>
          </cell>
          <cell r="AD1701">
            <v>204577.34918032784</v>
          </cell>
        </row>
        <row r="1702">
          <cell r="A1702" t="str">
            <v>O.NG.PCW.BSF.FLO.724FP</v>
          </cell>
          <cell r="B1702" t="str">
            <v>PCW BENISEDE F/S FLOWL PREV. MTC</v>
          </cell>
          <cell r="C1702" t="str">
            <v>O.NG.PCW.FAC.724BFC</v>
          </cell>
          <cell r="D1702" t="str">
            <v>PCW BENISEDE F/S FACIL CORR. MTC (PRODUCTION MAINTENANCE – OIL (ONSHORE))</v>
          </cell>
          <cell r="E1702">
            <v>413001</v>
          </cell>
          <cell r="F1702">
            <v>4130</v>
          </cell>
          <cell r="G1702" t="str">
            <v>OF-MTCE</v>
          </cell>
          <cell r="H1702" t="str">
            <v>BASE JV</v>
          </cell>
          <cell r="I1702" t="str">
            <v>PRODUCTION</v>
          </cell>
          <cell r="J1702" t="str">
            <v>PRODUCTION</v>
          </cell>
          <cell r="K1702" t="str">
            <v>Asset Manager, Swamp West Hub</v>
          </cell>
          <cell r="L1702" t="str">
            <v>Asset Management Integration Lead</v>
          </cell>
          <cell r="M1702" t="str">
            <v>IRETI OMOTOSO</v>
          </cell>
          <cell r="N1702" t="str">
            <v>PRODUCTION</v>
          </cell>
          <cell r="O1702" t="str">
            <v>COOKEY, GABRIEL</v>
          </cell>
          <cell r="P1702" t="str">
            <v>SAMUEL.AKPORHUARHO@SHELL.COM</v>
          </cell>
          <cell r="Q1702" t="str">
            <v>OPEX</v>
          </cell>
          <cell r="R1702" t="str">
            <v>OPEX</v>
          </cell>
          <cell r="S1702" t="str">
            <v>NON SAL</v>
          </cell>
          <cell r="T1702" t="str">
            <v>N/A</v>
          </cell>
          <cell r="U1702" t="str">
            <v>N/A</v>
          </cell>
          <cell r="V1702" t="str">
            <v>N/A</v>
          </cell>
          <cell r="W1702" t="str">
            <v>P233 Facilities Maintenance</v>
          </cell>
          <cell r="X1702" t="str">
            <v>S7200 Services</v>
          </cell>
          <cell r="Y1702" t="str">
            <v>A2140 Facilities Maintenance</v>
          </cell>
          <cell r="AB1702">
            <v>0</v>
          </cell>
          <cell r="AC1702">
            <v>0</v>
          </cell>
          <cell r="AD1702">
            <v>0</v>
          </cell>
        </row>
        <row r="1703">
          <cell r="A1703" t="str">
            <v>O.NG.PCW.ETF.FAC.724FC</v>
          </cell>
          <cell r="B1703" t="str">
            <v>PCW ESTUARY F/S FACIL CORR. MTC</v>
          </cell>
          <cell r="C1703" t="str">
            <v>O.NG.PCW.FAC.724EFC</v>
          </cell>
          <cell r="D1703" t="str">
            <v>PCW ESTUARY F/S FACIL CORR. MTC (PRODUCTION MAINTENANCE – OIL (ONSHORE))</v>
          </cell>
          <cell r="E1703">
            <v>413001</v>
          </cell>
          <cell r="F1703">
            <v>4130</v>
          </cell>
          <cell r="G1703" t="str">
            <v>OF-MTCE</v>
          </cell>
          <cell r="H1703" t="str">
            <v>BASE JV</v>
          </cell>
          <cell r="I1703" t="str">
            <v>PRODUCTION</v>
          </cell>
          <cell r="J1703" t="str">
            <v>PRODUCTION</v>
          </cell>
          <cell r="K1703" t="str">
            <v>Asset Manager, Swamp West Hub</v>
          </cell>
          <cell r="L1703" t="str">
            <v>Asset Management Integration Lead</v>
          </cell>
          <cell r="M1703" t="str">
            <v>IRETI OMOTOSO</v>
          </cell>
          <cell r="N1703" t="str">
            <v>PRODUCTION</v>
          </cell>
          <cell r="O1703" t="str">
            <v>COOKEY, GABRIEL</v>
          </cell>
          <cell r="P1703" t="str">
            <v>RACHEAL.ORUEKPETI@SHELL.COM</v>
          </cell>
          <cell r="Q1703" t="str">
            <v>OPEX</v>
          </cell>
          <cell r="R1703" t="str">
            <v>OPEX</v>
          </cell>
          <cell r="S1703" t="str">
            <v>NON SAL</v>
          </cell>
          <cell r="T1703" t="str">
            <v>N/A</v>
          </cell>
          <cell r="U1703" t="str">
            <v>N/A</v>
          </cell>
          <cell r="V1703" t="str">
            <v>N_FORC_WS1_G01</v>
          </cell>
          <cell r="W1703" t="str">
            <v>P233 Facilities Maintenance</v>
          </cell>
          <cell r="X1703" t="str">
            <v>S7200 Services</v>
          </cell>
          <cell r="Y1703" t="str">
            <v>A2140 Facilities Maintenance</v>
          </cell>
          <cell r="AB1703">
            <v>5544492.3071466601</v>
          </cell>
          <cell r="AC1703">
            <v>45513.405391026812</v>
          </cell>
          <cell r="AD1703">
            <v>63692.068693147012</v>
          </cell>
        </row>
        <row r="1704">
          <cell r="A1704" t="str">
            <v>O.NG.PCW.ETF.FLO.71300</v>
          </cell>
          <cell r="B1704" t="str">
            <v>PCW Estuary F/S Flowl Operations</v>
          </cell>
          <cell r="C1704" t="str">
            <v>O.NG.PCW.FAC.724EFC</v>
          </cell>
          <cell r="D1704" t="str">
            <v>PCW ESTUARY F/S FACIL CORR. MTC (PRODUCTION MAINTENANCE – OIL (ONSHORE))</v>
          </cell>
          <cell r="E1704">
            <v>413001</v>
          </cell>
          <cell r="F1704">
            <v>4130</v>
          </cell>
          <cell r="G1704" t="str">
            <v>OF-MTCE</v>
          </cell>
          <cell r="H1704" t="str">
            <v>BASE JV</v>
          </cell>
          <cell r="I1704" t="str">
            <v>PRODUCTION</v>
          </cell>
          <cell r="J1704" t="str">
            <v>PRODUCTION</v>
          </cell>
          <cell r="K1704" t="str">
            <v>Asset Manager, Swamp West Hub</v>
          </cell>
          <cell r="L1704" t="str">
            <v>Asset Management Integration Lead</v>
          </cell>
          <cell r="M1704" t="str">
            <v>IRETI OMOTOSO</v>
          </cell>
          <cell r="N1704" t="str">
            <v>PRODUCTION</v>
          </cell>
          <cell r="O1704" t="str">
            <v>COOKEY, GABRIEL</v>
          </cell>
          <cell r="P1704" t="str">
            <v>RACHEAL.ORUEKPETI@SHELL.COM</v>
          </cell>
          <cell r="Q1704" t="str">
            <v>OPEX</v>
          </cell>
          <cell r="R1704" t="str">
            <v>OPEX</v>
          </cell>
          <cell r="S1704" t="str">
            <v>NON SAL</v>
          </cell>
          <cell r="T1704" t="str">
            <v>N/A</v>
          </cell>
          <cell r="U1704" t="str">
            <v>N/A</v>
          </cell>
          <cell r="V1704" t="str">
            <v>N_FORC_WS1_G01</v>
          </cell>
          <cell r="W1704" t="str">
            <v>P233 Facilities Maintenance</v>
          </cell>
          <cell r="X1704" t="str">
            <v>S7200 Services</v>
          </cell>
          <cell r="Y1704" t="str">
            <v>A2140 Facilities Maintenance</v>
          </cell>
          <cell r="AB1704">
            <v>0</v>
          </cell>
          <cell r="AC1704">
            <v>0</v>
          </cell>
          <cell r="AD1704">
            <v>0</v>
          </cell>
        </row>
        <row r="1705">
          <cell r="A1705" t="str">
            <v>O.NG.PCW.NTF.FAC.724FP</v>
          </cell>
          <cell r="B1705" t="str">
            <v>PCW NORTH BANK F/S FACIL PREV. MTC</v>
          </cell>
          <cell r="C1705" t="str">
            <v>O.NG.PCW.FAC.724NFP</v>
          </cell>
          <cell r="D1705" t="str">
            <v>PCW NORTH BANK F/S FACIL PREV. MTC (PRODUCTION MAINTENANCE – OIL (ONSHORE))</v>
          </cell>
          <cell r="E1705">
            <v>413001</v>
          </cell>
          <cell r="F1705">
            <v>4130</v>
          </cell>
          <cell r="G1705" t="str">
            <v>OF-MTCE</v>
          </cell>
          <cell r="H1705" t="str">
            <v>BASE JV</v>
          </cell>
          <cell r="I1705" t="str">
            <v>PRODUCTION</v>
          </cell>
          <cell r="J1705" t="str">
            <v>PRODUCTION</v>
          </cell>
          <cell r="K1705" t="str">
            <v>Asset Manager, Swamp West Hub</v>
          </cell>
          <cell r="L1705" t="str">
            <v>Asset Management Integration Lead</v>
          </cell>
          <cell r="M1705" t="str">
            <v>IRETI OMOTOSO</v>
          </cell>
          <cell r="N1705" t="str">
            <v>PRODUCTION</v>
          </cell>
          <cell r="O1705" t="str">
            <v>COOKEY, GABRIEL</v>
          </cell>
          <cell r="P1705" t="str">
            <v>RACHEAL.ORUEKPETI@SHELL.COM</v>
          </cell>
          <cell r="Q1705" t="str">
            <v>OPEX</v>
          </cell>
          <cell r="R1705" t="str">
            <v>OPEX</v>
          </cell>
          <cell r="S1705" t="str">
            <v>NON SAL</v>
          </cell>
          <cell r="T1705" t="str">
            <v>N/A</v>
          </cell>
          <cell r="U1705" t="str">
            <v>N/A</v>
          </cell>
          <cell r="V1705" t="str">
            <v>N_FORC_WS1_G01</v>
          </cell>
          <cell r="W1705" t="str">
            <v>P233 Facilities Maintenance</v>
          </cell>
          <cell r="X1705" t="str">
            <v>S7200 Services</v>
          </cell>
          <cell r="Y1705" t="str">
            <v>A2140 Facilities Maintenance</v>
          </cell>
          <cell r="AB1705">
            <v>2500000</v>
          </cell>
          <cell r="AC1705">
            <v>279335.49</v>
          </cell>
          <cell r="AD1705">
            <v>287532.21131147537</v>
          </cell>
        </row>
        <row r="1706">
          <cell r="A1706" t="str">
            <v>O.NG.PCW.NTF.FLO.724FP</v>
          </cell>
          <cell r="B1706" t="str">
            <v>PCW NORTH BANK F/S FLOWL PREV. MTC</v>
          </cell>
          <cell r="C1706" t="str">
            <v>O.NG.PCW.FAC.724NFP</v>
          </cell>
          <cell r="D1706" t="str">
            <v>PCW NORTH BANK F/S FACIL PREV. MTC (PRODUCTION MAINTENANCE – OIL (ONSHORE))</v>
          </cell>
          <cell r="E1706">
            <v>413001</v>
          </cell>
          <cell r="F1706">
            <v>4130</v>
          </cell>
          <cell r="G1706" t="str">
            <v>OF-MTCE</v>
          </cell>
          <cell r="H1706" t="str">
            <v>BASE JV</v>
          </cell>
          <cell r="I1706" t="str">
            <v>PRODUCTION</v>
          </cell>
          <cell r="J1706" t="str">
            <v>PRODUCTION</v>
          </cell>
          <cell r="K1706" t="str">
            <v>Asset Manager, Swamp West Hub</v>
          </cell>
          <cell r="L1706" t="str">
            <v>Asset Management Integration Lead</v>
          </cell>
          <cell r="M1706" t="str">
            <v>IRETI OMOTOSO</v>
          </cell>
          <cell r="N1706" t="str">
            <v>PRODUCTION</v>
          </cell>
          <cell r="O1706" t="str">
            <v>COOKEY, GABRIEL</v>
          </cell>
          <cell r="P1706" t="str">
            <v>RACHEAL.ORUEKPETI@SHELL.COM</v>
          </cell>
          <cell r="Q1706" t="str">
            <v>OPEX</v>
          </cell>
          <cell r="R1706" t="str">
            <v>OPEX</v>
          </cell>
          <cell r="S1706" t="str">
            <v>NON SAL</v>
          </cell>
          <cell r="T1706" t="str">
            <v>N/A</v>
          </cell>
          <cell r="U1706" t="str">
            <v>N/A</v>
          </cell>
          <cell r="V1706" t="str">
            <v>N/A</v>
          </cell>
          <cell r="W1706" t="str">
            <v>P233 Facilities Maintenance</v>
          </cell>
          <cell r="X1706" t="str">
            <v>S7200 Services</v>
          </cell>
          <cell r="Y1706" t="str">
            <v>A2140 Facilities Maintenance</v>
          </cell>
          <cell r="AB1706">
            <v>0</v>
          </cell>
          <cell r="AC1706">
            <v>0</v>
          </cell>
          <cell r="AD1706">
            <v>0</v>
          </cell>
        </row>
        <row r="1707">
          <cell r="A1707" t="str">
            <v>O.NG.PCW.SBF.FAC.724FP</v>
          </cell>
          <cell r="B1707" t="str">
            <v>PCW SOUTH BANK F/S FACIL PREV. MTC</v>
          </cell>
          <cell r="C1707" t="str">
            <v>O.NG.PCW.FAC.724SBFP</v>
          </cell>
          <cell r="D1707" t="str">
            <v>PCW SOUTH BANK F/S FACIL PREV. MTC (PRODUCTION MAINTENANCE – OIL (ONSHORE))</v>
          </cell>
          <cell r="E1707">
            <v>413001</v>
          </cell>
          <cell r="F1707">
            <v>4130</v>
          </cell>
          <cell r="G1707" t="str">
            <v>OF-MTCE</v>
          </cell>
          <cell r="H1707" t="str">
            <v>BASE JV</v>
          </cell>
          <cell r="I1707" t="str">
            <v>PRODUCTION</v>
          </cell>
          <cell r="J1707" t="str">
            <v>PRODUCTION</v>
          </cell>
          <cell r="K1707" t="str">
            <v>Asset Manager, Swamp West Hub</v>
          </cell>
          <cell r="L1707" t="str">
            <v>Asset Management Integration Lead</v>
          </cell>
          <cell r="M1707" t="str">
            <v>IRETI OMOTOSO</v>
          </cell>
          <cell r="N1707" t="str">
            <v>PRODUCTION</v>
          </cell>
          <cell r="O1707" t="str">
            <v>COOKEY, GABRIEL</v>
          </cell>
          <cell r="P1707" t="str">
            <v>RACHEAL.ORUEKPETI@SHELL.COM</v>
          </cell>
          <cell r="Q1707" t="str">
            <v>OPEX</v>
          </cell>
          <cell r="R1707" t="str">
            <v>OPEX</v>
          </cell>
          <cell r="S1707" t="str">
            <v>NON SAL</v>
          </cell>
          <cell r="T1707" t="str">
            <v>N/A</v>
          </cell>
          <cell r="U1707" t="str">
            <v>N/A</v>
          </cell>
          <cell r="V1707" t="str">
            <v>N_FORC_WS1_G01</v>
          </cell>
          <cell r="W1707" t="str">
            <v>P233 Facilities Maintenance</v>
          </cell>
          <cell r="X1707" t="str">
            <v>S7200 Services</v>
          </cell>
          <cell r="Y1707" t="str">
            <v>A2140 Facilities Maintenance</v>
          </cell>
          <cell r="AB1707">
            <v>9902460</v>
          </cell>
          <cell r="AC1707">
            <v>320557.21000000002</v>
          </cell>
          <cell r="AD1707">
            <v>353024.29196721315</v>
          </cell>
        </row>
        <row r="1708">
          <cell r="A1708" t="str">
            <v>O.NG.PCW.SBF.FLO.724FP</v>
          </cell>
          <cell r="B1708" t="str">
            <v xml:space="preserve">PCW SOUTH BANK F/S FLOWL PREV. MTC      </v>
          </cell>
          <cell r="C1708" t="str">
            <v>O.NG.PCW.FAC.724SBFP</v>
          </cell>
          <cell r="D1708" t="str">
            <v>PCW SOUTH BANK F/S FACIL PREV. MTC (PRODUCTION MAINTENANCE – OIL (ONSHORE))</v>
          </cell>
          <cell r="E1708">
            <v>413001</v>
          </cell>
          <cell r="F1708">
            <v>4130</v>
          </cell>
          <cell r="G1708" t="str">
            <v>OF-MTCE</v>
          </cell>
          <cell r="H1708" t="str">
            <v>BASE JV</v>
          </cell>
          <cell r="I1708" t="str">
            <v>PRODUCTION</v>
          </cell>
          <cell r="J1708" t="str">
            <v>PRODUCTION</v>
          </cell>
          <cell r="K1708" t="str">
            <v>Asset Manager, Swamp West Hub</v>
          </cell>
          <cell r="L1708" t="str">
            <v>Asset Management Integration Lead</v>
          </cell>
          <cell r="M1708" t="str">
            <v>IRETI OMOTOSO</v>
          </cell>
          <cell r="N1708" t="str">
            <v>PRODUCTION</v>
          </cell>
          <cell r="O1708" t="str">
            <v>COOKEY, GABRIEL</v>
          </cell>
          <cell r="P1708" t="str">
            <v>RACHEAL.ORUEKPETI@SHELL.COM</v>
          </cell>
          <cell r="Q1708" t="str">
            <v>OPEX</v>
          </cell>
          <cell r="R1708" t="str">
            <v>OPEX</v>
          </cell>
          <cell r="S1708" t="str">
            <v>NON SAL</v>
          </cell>
          <cell r="T1708" t="str">
            <v>N/A</v>
          </cell>
          <cell r="U1708" t="str">
            <v>N/A</v>
          </cell>
          <cell r="V1708" t="str">
            <v>N/A</v>
          </cell>
          <cell r="W1708" t="str">
            <v>P233 Facilities Maintenance</v>
          </cell>
          <cell r="X1708" t="str">
            <v>S7200 Services</v>
          </cell>
          <cell r="Y1708" t="str">
            <v>A2140 Facilities Maintenance</v>
          </cell>
          <cell r="AB1708">
            <v>2477120.0699999998</v>
          </cell>
          <cell r="AC1708">
            <v>280945.62</v>
          </cell>
          <cell r="AD1708">
            <v>289067.32514754101</v>
          </cell>
        </row>
        <row r="1709">
          <cell r="A1709" t="str">
            <v>O.NG.PCW.SBW.WEL.71300</v>
          </cell>
          <cell r="B1709" t="str">
            <v>PCW SOUTH BANK F/S FLOWL OPERATIONS</v>
          </cell>
          <cell r="C1709" t="str">
            <v>O.NG.PCW.FAC.724SBFP</v>
          </cell>
          <cell r="D1709" t="str">
            <v>PCW SOUTH BANK F/S FACIL PREV. MTC (PRODUCTION MAINTENANCE – OIL (ONSHORE))</v>
          </cell>
          <cell r="E1709">
            <v>413001</v>
          </cell>
          <cell r="F1709">
            <v>4130</v>
          </cell>
          <cell r="G1709" t="str">
            <v>OF-MTCE</v>
          </cell>
          <cell r="H1709" t="str">
            <v>BASE JV</v>
          </cell>
          <cell r="I1709" t="str">
            <v>PRODUCTION</v>
          </cell>
          <cell r="J1709" t="str">
            <v>PRODUCTION</v>
          </cell>
          <cell r="K1709" t="str">
            <v>Asset Manager, Swamp West Hub</v>
          </cell>
          <cell r="L1709" t="str">
            <v>Asset Management Integration Lead</v>
          </cell>
          <cell r="M1709" t="str">
            <v>IRETI OMOTOSO</v>
          </cell>
          <cell r="N1709" t="str">
            <v>PRODUCTION</v>
          </cell>
          <cell r="O1709" t="str">
            <v>COOKEY, GABRIEL</v>
          </cell>
          <cell r="P1709" t="str">
            <v>RACHEAL.ORUEKPETI@SHELL.COM</v>
          </cell>
          <cell r="Q1709" t="str">
            <v>OPEX</v>
          </cell>
          <cell r="R1709" t="str">
            <v>OPEX</v>
          </cell>
          <cell r="S1709" t="str">
            <v>NON SAL</v>
          </cell>
          <cell r="T1709" t="str">
            <v>N/A</v>
          </cell>
          <cell r="U1709" t="str">
            <v>N/A</v>
          </cell>
          <cell r="V1709" t="str">
            <v>N/A</v>
          </cell>
          <cell r="W1709" t="str">
            <v>P231 Production Operations</v>
          </cell>
          <cell r="X1709" t="str">
            <v>S7200 Services</v>
          </cell>
          <cell r="Y1709" t="str">
            <v>A2130 Well/Mine Maintenance</v>
          </cell>
          <cell r="AB1709">
            <v>0</v>
          </cell>
          <cell r="AC1709">
            <v>0</v>
          </cell>
          <cell r="AD1709">
            <v>0</v>
          </cell>
        </row>
        <row r="1710">
          <cell r="A1710" t="str">
            <v>O.NG.PBE.NUF.FLO.724FP</v>
          </cell>
          <cell r="B1710" t="str">
            <v xml:space="preserve">PBE NUN RIVER F/S FLOWL PREV. MTC       </v>
          </cell>
          <cell r="C1710" t="str">
            <v>O.NG.PBE.NUF.FLO.724FC</v>
          </cell>
          <cell r="D1710" t="str">
            <v xml:space="preserve">PBE NUN RIVER F/S FLOWL CORR. MTC       </v>
          </cell>
          <cell r="E1710">
            <v>413001</v>
          </cell>
          <cell r="F1710">
            <v>4130</v>
          </cell>
          <cell r="G1710" t="str">
            <v>OF-MTCE</v>
          </cell>
          <cell r="H1710" t="str">
            <v>BASE JV</v>
          </cell>
          <cell r="I1710" t="str">
            <v>PRODUCTION</v>
          </cell>
          <cell r="J1710" t="str">
            <v>PRODUCTION</v>
          </cell>
          <cell r="K1710" t="str">
            <v>Asset Manager, Central Hub</v>
          </cell>
          <cell r="L1710" t="str">
            <v>Asset Management Integration Lead</v>
          </cell>
          <cell r="M1710" t="str">
            <v>IRETI OMOTOSO</v>
          </cell>
          <cell r="N1710" t="str">
            <v>PRODUCTION</v>
          </cell>
          <cell r="O1710" t="str">
            <v>ADEDIRAN, ADEWALE</v>
          </cell>
          <cell r="P1710" t="str">
            <v>MUSTAPHA.ODIOH@SHELL.COM</v>
          </cell>
          <cell r="Q1710" t="str">
            <v>OPEX</v>
          </cell>
          <cell r="R1710" t="str">
            <v>OPEX</v>
          </cell>
          <cell r="S1710" t="str">
            <v>NON SAL</v>
          </cell>
          <cell r="T1710" t="str">
            <v>N/A</v>
          </cell>
          <cell r="U1710" t="str">
            <v>N/A</v>
          </cell>
          <cell r="V1710" t="str">
            <v>N/A</v>
          </cell>
          <cell r="W1710" t="str">
            <v>P233 Facilities Maintenance</v>
          </cell>
          <cell r="X1710" t="str">
            <v>S7200 Services</v>
          </cell>
          <cell r="Y1710" t="str">
            <v>A2140 Facilities Maintenance</v>
          </cell>
          <cell r="AB1710">
            <v>0</v>
          </cell>
          <cell r="AC1710">
            <v>0</v>
          </cell>
          <cell r="AD1710">
            <v>0</v>
          </cell>
        </row>
        <row r="1711">
          <cell r="A1711" t="str">
            <v>O.NG.PCW.TNF.FAC.724FC</v>
          </cell>
          <cell r="B1711" t="str">
            <v>PCW TUNU F/S FACIL CORR. MTC</v>
          </cell>
          <cell r="C1711" t="str">
            <v>O.NG.PCW.FAC.724TFC</v>
          </cell>
          <cell r="D1711" t="str">
            <v>PCW TUNU F/S FACIL CORR. MTC (PRODUCTION MAINTENANCE – OIL (ONSHORE))</v>
          </cell>
          <cell r="E1711">
            <v>413001</v>
          </cell>
          <cell r="F1711">
            <v>4130</v>
          </cell>
          <cell r="G1711" t="str">
            <v>OF-MTCE</v>
          </cell>
          <cell r="H1711" t="str">
            <v>BASE JV</v>
          </cell>
          <cell r="I1711" t="str">
            <v>PRODUCTION</v>
          </cell>
          <cell r="J1711" t="str">
            <v>PRODUCTION</v>
          </cell>
          <cell r="K1711" t="str">
            <v>Asset Manager, Swamp West Hub</v>
          </cell>
          <cell r="L1711" t="str">
            <v>Asset Management Integration Lead</v>
          </cell>
          <cell r="M1711" t="str">
            <v>IRETI OMOTOSO</v>
          </cell>
          <cell r="N1711" t="str">
            <v>PRODUCTION</v>
          </cell>
          <cell r="O1711" t="str">
            <v>COOKEY, GABRIEL</v>
          </cell>
          <cell r="P1711" t="str">
            <v>SAMUEL.AKPORHUARHO@SHELL.COM</v>
          </cell>
          <cell r="Q1711" t="str">
            <v>OPEX</v>
          </cell>
          <cell r="R1711" t="str">
            <v>OPEX</v>
          </cell>
          <cell r="S1711" t="str">
            <v>NON SAL</v>
          </cell>
          <cell r="T1711" t="str">
            <v>N/A</v>
          </cell>
          <cell r="U1711" t="str">
            <v>N/A</v>
          </cell>
          <cell r="V1711" t="str">
            <v>N_TUNU_WS2_N02</v>
          </cell>
          <cell r="W1711" t="str">
            <v>P233 Facilities Maintenance</v>
          </cell>
          <cell r="X1711" t="str">
            <v>S7200 Services</v>
          </cell>
          <cell r="Y1711" t="str">
            <v>A2140 Facilities Maintenance</v>
          </cell>
          <cell r="AB1711">
            <v>12196320</v>
          </cell>
          <cell r="AC1711">
            <v>216072</v>
          </cell>
          <cell r="AD1711">
            <v>256059.93442622951</v>
          </cell>
        </row>
        <row r="1712">
          <cell r="A1712" t="str">
            <v>O.NG.PCW.TNF.FLO.724FC</v>
          </cell>
          <cell r="B1712" t="str">
            <v>PCW TUNU F/S FLOWL CORR. MTC</v>
          </cell>
          <cell r="C1712" t="str">
            <v>O.NG.PCW.FAC.724TFC</v>
          </cell>
          <cell r="D1712" t="str">
            <v>PCW TUNU F/S FACIL CORR. MTC (PRODUCTION MAINTENANCE – OIL (ONSHORE))</v>
          </cell>
          <cell r="E1712">
            <v>413001</v>
          </cell>
          <cell r="F1712">
            <v>4130</v>
          </cell>
          <cell r="G1712" t="str">
            <v>OF-MTCE</v>
          </cell>
          <cell r="H1712" t="str">
            <v>BASE JV</v>
          </cell>
          <cell r="I1712" t="str">
            <v>PRODUCTION</v>
          </cell>
          <cell r="J1712" t="str">
            <v>PRODUCTION</v>
          </cell>
          <cell r="K1712" t="str">
            <v>Asset Manager, Swamp West Hub</v>
          </cell>
          <cell r="L1712" t="str">
            <v>Asset Management Integration Lead</v>
          </cell>
          <cell r="M1712" t="str">
            <v>IRETI OMOTOSO</v>
          </cell>
          <cell r="N1712" t="str">
            <v>PRODUCTION</v>
          </cell>
          <cell r="O1712" t="str">
            <v>COOKEY, GABRIEL</v>
          </cell>
          <cell r="P1712" t="str">
            <v>SAMUEL.AKPORHUARHO@SHELL.COM</v>
          </cell>
          <cell r="Q1712" t="str">
            <v>OPEX</v>
          </cell>
          <cell r="R1712" t="str">
            <v>OPEX</v>
          </cell>
          <cell r="S1712" t="str">
            <v>NON SAL</v>
          </cell>
          <cell r="T1712" t="str">
            <v>N/A</v>
          </cell>
          <cell r="U1712" t="str">
            <v>N/A</v>
          </cell>
          <cell r="V1712" t="str">
            <v>N/A</v>
          </cell>
          <cell r="W1712" t="str">
            <v>P233 Facilities Maintenance</v>
          </cell>
          <cell r="X1712" t="str">
            <v>S7200 Services</v>
          </cell>
          <cell r="Y1712" t="str">
            <v>A2140 Facilities Maintenance</v>
          </cell>
          <cell r="AB1712">
            <v>0</v>
          </cell>
          <cell r="AC1712">
            <v>0</v>
          </cell>
          <cell r="AD1712">
            <v>0</v>
          </cell>
        </row>
        <row r="1713">
          <cell r="A1713" t="str">
            <v>O.NG.PCW.TNF.FAC.724FP</v>
          </cell>
          <cell r="B1713" t="str">
            <v>PCW TUNU F/S FACIL PREV. MTC</v>
          </cell>
          <cell r="C1713" t="str">
            <v>O.NG.PCW.FAC.724TFP</v>
          </cell>
          <cell r="D1713" t="str">
            <v>PCW TUNU F/S FACIL PREV. MTC (PRODUCTION MAINTENANCE – OIL (ONSHORE))</v>
          </cell>
          <cell r="E1713">
            <v>413001</v>
          </cell>
          <cell r="F1713">
            <v>4130</v>
          </cell>
          <cell r="G1713" t="str">
            <v>OF-MTCE</v>
          </cell>
          <cell r="H1713" t="str">
            <v>BASE JV</v>
          </cell>
          <cell r="I1713" t="str">
            <v>PRODUCTION</v>
          </cell>
          <cell r="J1713" t="str">
            <v>PRODUCTION</v>
          </cell>
          <cell r="K1713" t="str">
            <v>Asset Manager, Swamp West Hub</v>
          </cell>
          <cell r="L1713" t="str">
            <v>Asset Management Integration Lead</v>
          </cell>
          <cell r="M1713" t="str">
            <v>IRETI OMOTOSO</v>
          </cell>
          <cell r="N1713" t="str">
            <v>PRODUCTION</v>
          </cell>
          <cell r="O1713" t="str">
            <v>COOKEY, GABRIEL</v>
          </cell>
          <cell r="P1713" t="str">
            <v>SAMUEL.AKPORHUARHO@SHELL.COM</v>
          </cell>
          <cell r="Q1713" t="str">
            <v>OPEX</v>
          </cell>
          <cell r="R1713" t="str">
            <v>OPEX</v>
          </cell>
          <cell r="S1713" t="str">
            <v>NON SAL</v>
          </cell>
          <cell r="T1713" t="str">
            <v>N/A</v>
          </cell>
          <cell r="U1713" t="str">
            <v>N/A</v>
          </cell>
          <cell r="V1713" t="str">
            <v>N_TUNU_WS2_N02</v>
          </cell>
          <cell r="W1713" t="str">
            <v>P233 Facilities Maintenance</v>
          </cell>
          <cell r="X1713" t="str">
            <v>S7200 Services</v>
          </cell>
          <cell r="Y1713" t="str">
            <v>A2140 Facilities Maintenance</v>
          </cell>
          <cell r="AB1713">
            <v>3668280</v>
          </cell>
          <cell r="AC1713">
            <v>318065.76999999996</v>
          </cell>
          <cell r="AD1713">
            <v>330092.91754098359</v>
          </cell>
        </row>
        <row r="1714">
          <cell r="A1714" t="str">
            <v>O.NG.PCW.TNF.FLO.724FP</v>
          </cell>
          <cell r="B1714" t="str">
            <v>PCW TUNU F/S FLOWL PREV. MTC</v>
          </cell>
          <cell r="C1714" t="str">
            <v>O.NG.PCW.FAC.724TFP</v>
          </cell>
          <cell r="D1714" t="str">
            <v>PCW TUNU F/S FACIL PREV. MTC (PRODUCTION MAINTENANCE – OIL (ONSHORE))</v>
          </cell>
          <cell r="E1714">
            <v>413001</v>
          </cell>
          <cell r="F1714">
            <v>4130</v>
          </cell>
          <cell r="G1714" t="str">
            <v>OF-MTCE</v>
          </cell>
          <cell r="H1714" t="str">
            <v>BASE JV</v>
          </cell>
          <cell r="I1714" t="str">
            <v>PRODUCTION</v>
          </cell>
          <cell r="J1714" t="str">
            <v>PRODUCTION</v>
          </cell>
          <cell r="K1714" t="str">
            <v>Asset Manager, Swamp West Hub</v>
          </cell>
          <cell r="L1714" t="str">
            <v>Asset Management Integration Lead</v>
          </cell>
          <cell r="M1714" t="str">
            <v>IRETI OMOTOSO</v>
          </cell>
          <cell r="N1714" t="str">
            <v>PRODUCTION</v>
          </cell>
          <cell r="O1714" t="str">
            <v>COOKEY, GABRIEL</v>
          </cell>
          <cell r="P1714" t="str">
            <v>SAMUEL.AKPORHUARHO@SHELL.COM</v>
          </cell>
          <cell r="Q1714" t="str">
            <v>OPEX</v>
          </cell>
          <cell r="R1714" t="str">
            <v>OPEX</v>
          </cell>
          <cell r="S1714" t="str">
            <v>NON SAL</v>
          </cell>
          <cell r="T1714" t="str">
            <v>N/A</v>
          </cell>
          <cell r="U1714" t="str">
            <v>N/A</v>
          </cell>
          <cell r="V1714" t="str">
            <v>N/A</v>
          </cell>
          <cell r="W1714" t="str">
            <v>P233 Facilities Maintenance</v>
          </cell>
          <cell r="X1714" t="str">
            <v>S7200 Services</v>
          </cell>
          <cell r="Y1714" t="str">
            <v>A2140 Facilities Maintenance</v>
          </cell>
          <cell r="AB1714">
            <v>0</v>
          </cell>
          <cell r="AC1714">
            <v>0</v>
          </cell>
          <cell r="AD1714">
            <v>0</v>
          </cell>
        </row>
        <row r="1715">
          <cell r="A1715" t="str">
            <v>O.NG.PCW.YKF.FAC.724FC</v>
          </cell>
          <cell r="B1715" t="str">
            <v>PCW YOKRI F/S FACIL CORR. MTC</v>
          </cell>
          <cell r="C1715" t="str">
            <v>O.NG.PCW.FAC.724YKFC</v>
          </cell>
          <cell r="D1715" t="str">
            <v>PCW YOKRI F/S FACIL CORR. MTC (PRODUCTION MAINTENANCE – OIL (ONSHORE))</v>
          </cell>
          <cell r="E1715">
            <v>413001</v>
          </cell>
          <cell r="F1715">
            <v>4130</v>
          </cell>
          <cell r="G1715" t="str">
            <v>OF-MTCE</v>
          </cell>
          <cell r="H1715" t="str">
            <v>BASE JV</v>
          </cell>
          <cell r="I1715" t="str">
            <v>PRODUCTION</v>
          </cell>
          <cell r="J1715" t="str">
            <v>PRODUCTION</v>
          </cell>
          <cell r="K1715" t="str">
            <v>Asset Manager, Swamp West Hub</v>
          </cell>
          <cell r="L1715" t="str">
            <v>Asset Management Integration Lead</v>
          </cell>
          <cell r="M1715" t="str">
            <v>IRETI OMOTOSO</v>
          </cell>
          <cell r="N1715" t="str">
            <v>PRODUCTION</v>
          </cell>
          <cell r="O1715" t="str">
            <v>COOKEY, GABRIEL</v>
          </cell>
          <cell r="P1715" t="str">
            <v>RACHEAL.ORUEKPETI@SHELL.COM</v>
          </cell>
          <cell r="Q1715" t="str">
            <v>OPEX</v>
          </cell>
          <cell r="R1715" t="str">
            <v>OPEX</v>
          </cell>
          <cell r="S1715" t="str">
            <v>NON SAL</v>
          </cell>
          <cell r="T1715" t="str">
            <v>N/A</v>
          </cell>
          <cell r="U1715" t="str">
            <v>N/A</v>
          </cell>
          <cell r="V1715" t="str">
            <v>N_FORC_WS1_G01</v>
          </cell>
          <cell r="W1715" t="str">
            <v>P233 Facilities Maintenance</v>
          </cell>
          <cell r="X1715" t="str">
            <v>S7200 Services</v>
          </cell>
          <cell r="Y1715" t="str">
            <v>A2140 Facilities Maintenance</v>
          </cell>
          <cell r="AB1715">
            <v>6749010.5673512025</v>
          </cell>
          <cell r="AC1715">
            <v>80885.035154890415</v>
          </cell>
          <cell r="AD1715">
            <v>103012.93865440256</v>
          </cell>
        </row>
        <row r="1716">
          <cell r="A1716" t="str">
            <v>O.NG.PCW.YKF.FLO.724FC</v>
          </cell>
          <cell r="B1716" t="str">
            <v xml:space="preserve">PCW YOKRI F/S FLOWL CORR. MTC           </v>
          </cell>
          <cell r="C1716" t="str">
            <v>O.NG.PCW.FAC.724YKFC</v>
          </cell>
          <cell r="D1716" t="str">
            <v>PCW YOKRI F/S FACIL CORR. MTC (PRODUCTION MAINTENANCE – OIL (ONSHORE))</v>
          </cell>
          <cell r="E1716">
            <v>413001</v>
          </cell>
          <cell r="F1716">
            <v>4130</v>
          </cell>
          <cell r="G1716" t="str">
            <v>OF-MTCE</v>
          </cell>
          <cell r="H1716" t="str">
            <v>BASE JV</v>
          </cell>
          <cell r="I1716" t="str">
            <v>PRODUCTION</v>
          </cell>
          <cell r="J1716" t="str">
            <v>PRODUCTION</v>
          </cell>
          <cell r="K1716" t="str">
            <v>Asset Manager, Swamp West Hub</v>
          </cell>
          <cell r="L1716" t="str">
            <v>Asset Management Integration Lead</v>
          </cell>
          <cell r="M1716" t="str">
            <v>IRETI OMOTOSO</v>
          </cell>
          <cell r="N1716" t="str">
            <v>PRODUCTION</v>
          </cell>
          <cell r="O1716" t="str">
            <v>COOKEY, GABRIEL</v>
          </cell>
          <cell r="P1716" t="str">
            <v>RACHEAL.ORUEKPETI@SHELL.COM</v>
          </cell>
          <cell r="Q1716" t="str">
            <v>OPEX</v>
          </cell>
          <cell r="R1716" t="str">
            <v>OPEX</v>
          </cell>
          <cell r="S1716" t="str">
            <v>NON SAL</v>
          </cell>
          <cell r="T1716" t="str">
            <v>N/A</v>
          </cell>
          <cell r="U1716" t="str">
            <v>N/A</v>
          </cell>
          <cell r="V1716" t="str">
            <v>N/A</v>
          </cell>
          <cell r="W1716" t="str">
            <v>P233 Facilities Maintenance</v>
          </cell>
          <cell r="X1716" t="str">
            <v>S7200 Services</v>
          </cell>
          <cell r="Y1716" t="str">
            <v>A2140 Facilities Maintenance</v>
          </cell>
          <cell r="AB1716">
            <v>0</v>
          </cell>
          <cell r="AC1716">
            <v>0</v>
          </cell>
          <cell r="AD1716">
            <v>0</v>
          </cell>
        </row>
        <row r="1717">
          <cell r="A1717" t="str">
            <v>O.NG.PCW.YKF.FLO.724FP</v>
          </cell>
          <cell r="B1717" t="str">
            <v>PCW YOKRI F/S FLOWL PREV. MTC</v>
          </cell>
          <cell r="C1717" t="str">
            <v>O.NG.PCW.FAC.724YKFC</v>
          </cell>
          <cell r="D1717" t="str">
            <v>PCW YOKRI F/S FACIL CORR. MTC (PRODUCTION MAINTENANCE – OIL (ONSHORE))</v>
          </cell>
          <cell r="E1717">
            <v>413001</v>
          </cell>
          <cell r="F1717">
            <v>4130</v>
          </cell>
          <cell r="G1717" t="str">
            <v>OF-MTCE</v>
          </cell>
          <cell r="H1717" t="str">
            <v>BASE JV</v>
          </cell>
          <cell r="I1717" t="str">
            <v>PRODUCTION</v>
          </cell>
          <cell r="J1717" t="str">
            <v>PRODUCTION</v>
          </cell>
          <cell r="K1717" t="str">
            <v>Asset Manager, Swamp West Hub</v>
          </cell>
          <cell r="L1717" t="str">
            <v>Asset Management Integration Lead</v>
          </cell>
          <cell r="M1717" t="str">
            <v>IRETI OMOTOSO</v>
          </cell>
          <cell r="N1717" t="str">
            <v>PRODUCTION</v>
          </cell>
          <cell r="O1717" t="str">
            <v>COOKEY, GABRIEL</v>
          </cell>
          <cell r="P1717" t="str">
            <v>RACHEAL.ORUEKPETI@SHELL.COM</v>
          </cell>
          <cell r="Q1717" t="str">
            <v>OPEX</v>
          </cell>
          <cell r="R1717" t="str">
            <v>OPEX</v>
          </cell>
          <cell r="S1717" t="str">
            <v>NON SAL</v>
          </cell>
          <cell r="T1717" t="str">
            <v>N/A</v>
          </cell>
          <cell r="U1717" t="str">
            <v>N/A</v>
          </cell>
          <cell r="V1717" t="str">
            <v>N/A</v>
          </cell>
          <cell r="W1717" t="str">
            <v>P233 Facilities Maintenance</v>
          </cell>
          <cell r="X1717" t="str">
            <v>S7200 Services</v>
          </cell>
          <cell r="Y1717" t="str">
            <v>A2140 Facilities Maintenance</v>
          </cell>
          <cell r="AB1717">
            <v>0</v>
          </cell>
          <cell r="AC1717">
            <v>0</v>
          </cell>
          <cell r="AD1717">
            <v>0</v>
          </cell>
        </row>
        <row r="1718">
          <cell r="A1718" t="str">
            <v>O.NG.PCW.OKF.FLO.724FC</v>
          </cell>
          <cell r="B1718" t="str">
            <v>PCWOPUKUSHIF/SFLOWLCORR.MTC</v>
          </cell>
          <cell r="C1718" t="str">
            <v>O.NG.PCW.OKF.FLO.724FC</v>
          </cell>
          <cell r="D1718" t="str">
            <v>PCWOPUKUSHIF/SFLOWLCORR.MTC</v>
          </cell>
          <cell r="E1718">
            <v>413001</v>
          </cell>
          <cell r="F1718">
            <v>4130</v>
          </cell>
          <cell r="G1718" t="str">
            <v>OF-MTCE</v>
          </cell>
          <cell r="H1718" t="str">
            <v>BASE JV</v>
          </cell>
          <cell r="I1718" t="str">
            <v>PRODUCTION</v>
          </cell>
          <cell r="J1718" t="str">
            <v>PRODUCTION</v>
          </cell>
          <cell r="K1718" t="str">
            <v>Asset Manager, Swamp West Hub</v>
          </cell>
          <cell r="L1718" t="str">
            <v>Asset Management Integration Lead</v>
          </cell>
          <cell r="M1718" t="str">
            <v>IRETI OMOTOSO</v>
          </cell>
          <cell r="N1718" t="str">
            <v>PRODUCTION</v>
          </cell>
          <cell r="O1718" t="str">
            <v>COOKEY, GABRIEL</v>
          </cell>
          <cell r="P1718" t="str">
            <v>RICHARD.ITENE@SHELL.COM</v>
          </cell>
          <cell r="Q1718" t="str">
            <v>OPEX</v>
          </cell>
          <cell r="R1718" t="str">
            <v>OPEX</v>
          </cell>
          <cell r="S1718" t="str">
            <v>NON SAL</v>
          </cell>
          <cell r="T1718" t="str">
            <v>N/A</v>
          </cell>
          <cell r="U1718" t="str">
            <v>N/A</v>
          </cell>
          <cell r="V1718" t="str">
            <v>N_OPUK_WS2_N02</v>
          </cell>
          <cell r="W1718" t="str">
            <v>P233 Facilities Maintenance</v>
          </cell>
          <cell r="X1718" t="str">
            <v>S7200 Services</v>
          </cell>
          <cell r="Y1718" t="str">
            <v>A2140 Facilities Maintenance</v>
          </cell>
          <cell r="AB1718">
            <v>13728000</v>
          </cell>
          <cell r="AC1718">
            <v>155385.60000000001</v>
          </cell>
          <cell r="AD1718">
            <v>200395.43606557377</v>
          </cell>
        </row>
        <row r="1719">
          <cell r="A1719" t="str">
            <v>O.NG.PCW.OKF.FLO.724FP</v>
          </cell>
          <cell r="B1719" t="str">
            <v>PCW OPUKUSHI F/S FLOWL PREV. MTC</v>
          </cell>
          <cell r="C1719" t="str">
            <v>O.NG.PCW.OKF.FLO.724FC</v>
          </cell>
          <cell r="D1719" t="str">
            <v>PCWOPUKUSHIF/SFLOWLCORR.MTC</v>
          </cell>
          <cell r="E1719">
            <v>413001</v>
          </cell>
          <cell r="F1719">
            <v>4130</v>
          </cell>
          <cell r="G1719" t="str">
            <v>OF-MTCE</v>
          </cell>
          <cell r="H1719" t="str">
            <v>BASE JV</v>
          </cell>
          <cell r="I1719" t="str">
            <v>PRODUCTION</v>
          </cell>
          <cell r="J1719" t="str">
            <v>PRODUCTION</v>
          </cell>
          <cell r="K1719" t="str">
            <v>Asset Manager, Swamp West Hub</v>
          </cell>
          <cell r="L1719" t="str">
            <v>Asset Management Integration Lead</v>
          </cell>
          <cell r="M1719" t="str">
            <v>IRETI OMOTOSO</v>
          </cell>
          <cell r="N1719" t="str">
            <v>PRODUCTION</v>
          </cell>
          <cell r="O1719" t="str">
            <v>COOKEY, GABRIEL</v>
          </cell>
          <cell r="P1719" t="str">
            <v>RICHARD.ITENE@SHELL.COM</v>
          </cell>
          <cell r="Q1719" t="str">
            <v>OPEX</v>
          </cell>
          <cell r="R1719" t="str">
            <v>OPEX</v>
          </cell>
          <cell r="S1719" t="str">
            <v>NON SAL</v>
          </cell>
          <cell r="T1719" t="str">
            <v>N/A</v>
          </cell>
          <cell r="U1719" t="str">
            <v>N/A</v>
          </cell>
          <cell r="V1719" t="str">
            <v>N/A</v>
          </cell>
          <cell r="W1719" t="str">
            <v>P233 Facilities Maintenance</v>
          </cell>
          <cell r="X1719" t="str">
            <v>S7200 Services</v>
          </cell>
          <cell r="Y1719" t="str">
            <v>A2140 Facilities Maintenance</v>
          </cell>
          <cell r="AB1719">
            <v>0</v>
          </cell>
          <cell r="AC1719">
            <v>0</v>
          </cell>
          <cell r="AD1719">
            <v>0</v>
          </cell>
        </row>
        <row r="1720">
          <cell r="A1720" t="str">
            <v>O.NG.PCW.SUU.ACC.724FP</v>
          </cell>
          <cell r="B1720" t="str">
            <v xml:space="preserve">PCW.SUPPORT ACCOMMODATION PREV.         </v>
          </cell>
          <cell r="C1720" t="str">
            <v>O.NG.PCW.SUU.INF.71300</v>
          </cell>
          <cell r="D1720" t="str">
            <v>PCW.SUPPORT IT INFRASTRUCTURE OPERATE</v>
          </cell>
          <cell r="E1720">
            <v>414001</v>
          </cell>
          <cell r="F1720">
            <v>4140</v>
          </cell>
          <cell r="G1720" t="str">
            <v>OF-MTCE</v>
          </cell>
          <cell r="H1720" t="str">
            <v>BASE JV</v>
          </cell>
          <cell r="I1720" t="str">
            <v>PRODUCTION</v>
          </cell>
          <cell r="J1720" t="str">
            <v>PRODUCTION</v>
          </cell>
          <cell r="K1720" t="str">
            <v>Asset Manager, Swamp West Hub</v>
          </cell>
          <cell r="L1720" t="str">
            <v>Asset Management Integration Lead</v>
          </cell>
          <cell r="M1720" t="str">
            <v>IRETI OMOTOSO</v>
          </cell>
          <cell r="N1720" t="str">
            <v>PRODUCTION</v>
          </cell>
          <cell r="O1720" t="str">
            <v>COOKEY, GABRIEL</v>
          </cell>
          <cell r="P1720" t="str">
            <v>RICHARD.ITENE@SHELL.COM</v>
          </cell>
          <cell r="Q1720" t="str">
            <v>OPEX</v>
          </cell>
          <cell r="R1720" t="str">
            <v>OPEX</v>
          </cell>
          <cell r="S1720" t="str">
            <v>NON SAL</v>
          </cell>
          <cell r="T1720" t="str">
            <v>N/A</v>
          </cell>
          <cell r="U1720" t="str">
            <v>N/A</v>
          </cell>
          <cell r="V1720" t="str">
            <v>N/A</v>
          </cell>
          <cell r="W1720" t="str">
            <v>P233 Facilities Maintenance</v>
          </cell>
          <cell r="X1720" t="str">
            <v>S7200 Services</v>
          </cell>
          <cell r="Y1720" t="str">
            <v>A2140 Facilities Maintenance</v>
          </cell>
          <cell r="AB1720">
            <v>0</v>
          </cell>
          <cell r="AC1720">
            <v>0</v>
          </cell>
          <cell r="AD1720">
            <v>0</v>
          </cell>
        </row>
        <row r="1721">
          <cell r="A1721" t="str">
            <v>O.NG.PCW.SUU.HEL.724FC</v>
          </cell>
          <cell r="B1721" t="str">
            <v>PCW.SUPPORT HELIPAD CORR. MTC</v>
          </cell>
          <cell r="C1721" t="str">
            <v>O.NG.PCW.SUU.INF.71300</v>
          </cell>
          <cell r="D1721" t="str">
            <v>PCW.SUPPORT IT INFRASTRUCTURE OPERATE</v>
          </cell>
          <cell r="E1721">
            <v>414001</v>
          </cell>
          <cell r="F1721">
            <v>4140</v>
          </cell>
          <cell r="G1721" t="str">
            <v>OF-MTCE</v>
          </cell>
          <cell r="H1721" t="str">
            <v>BASE JV</v>
          </cell>
          <cell r="I1721" t="str">
            <v>PRODUCTION</v>
          </cell>
          <cell r="J1721" t="str">
            <v>PRODUCTION</v>
          </cell>
          <cell r="K1721" t="str">
            <v>Asset Manager, Swamp West Hub</v>
          </cell>
          <cell r="L1721" t="str">
            <v>Asset Management Integration Lead</v>
          </cell>
          <cell r="M1721" t="str">
            <v>IRETI OMOTOSO</v>
          </cell>
          <cell r="N1721" t="str">
            <v>PRODUCTION</v>
          </cell>
          <cell r="O1721" t="str">
            <v>COOKEY, GABRIEL</v>
          </cell>
          <cell r="P1721" t="str">
            <v>RICHARD.ITENE@SHELL.COM</v>
          </cell>
          <cell r="Q1721" t="str">
            <v>OPEX</v>
          </cell>
          <cell r="R1721" t="str">
            <v>OPEX</v>
          </cell>
          <cell r="S1721" t="str">
            <v>NON SAL</v>
          </cell>
          <cell r="T1721" t="str">
            <v>N/A</v>
          </cell>
          <cell r="U1721" t="str">
            <v>N/A</v>
          </cell>
          <cell r="V1721" t="str">
            <v>N/A</v>
          </cell>
          <cell r="W1721" t="str">
            <v>P233 Facilities Maintenance</v>
          </cell>
          <cell r="X1721" t="str">
            <v>S7200 Services</v>
          </cell>
          <cell r="Y1721" t="str">
            <v>A2140 Facilities Maintenance</v>
          </cell>
          <cell r="AB1721">
            <v>0</v>
          </cell>
          <cell r="AC1721">
            <v>0</v>
          </cell>
          <cell r="AD1721">
            <v>0</v>
          </cell>
        </row>
        <row r="1722">
          <cell r="A1722" t="str">
            <v>O.NG.PCW.SUU.HEL.724FP</v>
          </cell>
          <cell r="B1722" t="str">
            <v xml:space="preserve">PCW.SUPPORT HELIPAD PREV. MTC           </v>
          </cell>
          <cell r="C1722" t="str">
            <v>O.NG.PCW.SUU.INF.71300</v>
          </cell>
          <cell r="D1722" t="str">
            <v>PCW.SUPPORT IT INFRASTRUCTURE OPERATE</v>
          </cell>
          <cell r="E1722">
            <v>414001</v>
          </cell>
          <cell r="F1722">
            <v>4140</v>
          </cell>
          <cell r="G1722" t="str">
            <v>OF-MTCE</v>
          </cell>
          <cell r="H1722" t="str">
            <v>BASE JV</v>
          </cell>
          <cell r="I1722" t="str">
            <v>PRODUCTION</v>
          </cell>
          <cell r="J1722" t="str">
            <v>PRODUCTION</v>
          </cell>
          <cell r="K1722" t="str">
            <v>Asset Manager, Swamp West Hub</v>
          </cell>
          <cell r="L1722" t="str">
            <v>Asset Management Integration Lead</v>
          </cell>
          <cell r="M1722" t="str">
            <v>IRETI OMOTOSO</v>
          </cell>
          <cell r="N1722" t="str">
            <v>PRODUCTION</v>
          </cell>
          <cell r="O1722" t="str">
            <v>COOKEY, GABRIEL</v>
          </cell>
          <cell r="P1722" t="str">
            <v>RICHARD.ITENE@SHELL.COM</v>
          </cell>
          <cell r="Q1722" t="str">
            <v>OPEX</v>
          </cell>
          <cell r="R1722" t="str">
            <v>OPEX</v>
          </cell>
          <cell r="S1722" t="str">
            <v>NON SAL</v>
          </cell>
          <cell r="T1722" t="str">
            <v>N/A</v>
          </cell>
          <cell r="U1722" t="str">
            <v>N/A</v>
          </cell>
          <cell r="V1722" t="str">
            <v>N/A</v>
          </cell>
          <cell r="W1722" t="str">
            <v>P233 Facilities Maintenance</v>
          </cell>
          <cell r="X1722" t="str">
            <v>S7200 Services</v>
          </cell>
          <cell r="Y1722" t="str">
            <v>A2140 Facilities Maintenance</v>
          </cell>
          <cell r="AB1722">
            <v>0</v>
          </cell>
          <cell r="AC1722">
            <v>0</v>
          </cell>
          <cell r="AD1722">
            <v>0</v>
          </cell>
        </row>
        <row r="1723">
          <cell r="A1723" t="str">
            <v>O.NG.PCW.SUU.INF.71300</v>
          </cell>
          <cell r="B1723" t="str">
            <v>PCW.SUPPORT IT INFRASTRUCTURE OPERATE</v>
          </cell>
          <cell r="C1723" t="str">
            <v>O.NG.PCW.SUU.INF.71300</v>
          </cell>
          <cell r="D1723" t="str">
            <v>PCW.SUPPORT IT INFRASTRUCTURE OPERATE</v>
          </cell>
          <cell r="E1723">
            <v>414001</v>
          </cell>
          <cell r="F1723">
            <v>4140</v>
          </cell>
          <cell r="G1723" t="str">
            <v>OF-MTCE</v>
          </cell>
          <cell r="H1723" t="str">
            <v>BASE JV</v>
          </cell>
          <cell r="I1723" t="str">
            <v>PRODUCTION</v>
          </cell>
          <cell r="J1723" t="str">
            <v>PRODUCTION</v>
          </cell>
          <cell r="K1723" t="str">
            <v>Asset Manager, Swamp West Hub</v>
          </cell>
          <cell r="L1723" t="str">
            <v>Asset Management Integration Lead</v>
          </cell>
          <cell r="M1723" t="str">
            <v>IRETI OMOTOSO</v>
          </cell>
          <cell r="N1723" t="str">
            <v>PRODUCTION</v>
          </cell>
          <cell r="O1723" t="str">
            <v>COOKEY, GABRIEL</v>
          </cell>
          <cell r="P1723" t="str">
            <v>RICHARD.ITENE@SHELL.COM</v>
          </cell>
          <cell r="Q1723" t="str">
            <v>OPEX</v>
          </cell>
          <cell r="R1723" t="str">
            <v>OPEX</v>
          </cell>
          <cell r="S1723" t="str">
            <v>NON SAL</v>
          </cell>
          <cell r="T1723" t="str">
            <v>N/A</v>
          </cell>
          <cell r="U1723" t="str">
            <v>N/A</v>
          </cell>
          <cell r="V1723" t="str">
            <v>C_OPSE_OIL_Z11</v>
          </cell>
          <cell r="W1723" t="str">
            <v>P231 Production Operations</v>
          </cell>
          <cell r="X1723" t="str">
            <v>S7200 Services</v>
          </cell>
          <cell r="Y1723" t="str">
            <v>A2110 Production Operations</v>
          </cell>
          <cell r="AB1723">
            <v>13500000</v>
          </cell>
          <cell r="AC1723">
            <v>0</v>
          </cell>
          <cell r="AD1723">
            <v>44262.295081967211</v>
          </cell>
        </row>
        <row r="1724">
          <cell r="A1724" t="str">
            <v>O.NG.PCW.SUU.JET.724FC</v>
          </cell>
          <cell r="B1724" t="str">
            <v>PCW.SUPPORT - JETTY CORR. MTC</v>
          </cell>
          <cell r="C1724" t="str">
            <v>O.NG.PCW.SUU.INF.71300</v>
          </cell>
          <cell r="D1724" t="str">
            <v>PCW.SUPPORT IT INFRASTRUCTURE OPERATE</v>
          </cell>
          <cell r="E1724">
            <v>414001</v>
          </cell>
          <cell r="F1724">
            <v>4140</v>
          </cell>
          <cell r="G1724" t="str">
            <v>OF-MTCE</v>
          </cell>
          <cell r="H1724" t="str">
            <v>BASE JV</v>
          </cell>
          <cell r="I1724" t="str">
            <v>PRODUCTION</v>
          </cell>
          <cell r="J1724" t="str">
            <v>PRODUCTION</v>
          </cell>
          <cell r="K1724" t="str">
            <v>Asset Manager, Swamp West Hub</v>
          </cell>
          <cell r="L1724" t="str">
            <v>Asset Management Integration Lead</v>
          </cell>
          <cell r="M1724" t="str">
            <v>IRETI OMOTOSO</v>
          </cell>
          <cell r="N1724" t="str">
            <v>PRODUCTION</v>
          </cell>
          <cell r="O1724" t="str">
            <v>COOKEY, GABRIEL</v>
          </cell>
          <cell r="P1724" t="str">
            <v>RICHARD.ITENE@SHELL.COM</v>
          </cell>
          <cell r="Q1724" t="str">
            <v>OPEX</v>
          </cell>
          <cell r="R1724" t="str">
            <v>OPEX</v>
          </cell>
          <cell r="S1724" t="str">
            <v>NON SAL</v>
          </cell>
          <cell r="T1724" t="str">
            <v>N/A</v>
          </cell>
          <cell r="U1724" t="str">
            <v>N/A</v>
          </cell>
          <cell r="V1724" t="str">
            <v>N/A</v>
          </cell>
          <cell r="W1724" t="str">
            <v>P233 Facilities Maintenance</v>
          </cell>
          <cell r="X1724" t="str">
            <v>S7200 Services</v>
          </cell>
          <cell r="Y1724" t="str">
            <v>A2140 Facilities Maintenance</v>
          </cell>
          <cell r="AB1724">
            <v>0</v>
          </cell>
          <cell r="AC1724">
            <v>0</v>
          </cell>
          <cell r="AD1724">
            <v>0</v>
          </cell>
        </row>
        <row r="1725">
          <cell r="A1725" t="str">
            <v>O.NG.PCW.SUU.JET.724FP</v>
          </cell>
          <cell r="B1725" t="str">
            <v xml:space="preserve">PCW.SUPPORT - JETTY PREV. MTC           </v>
          </cell>
          <cell r="C1725" t="str">
            <v>O.NG.PCW.SUU.INF.71300</v>
          </cell>
          <cell r="D1725" t="str">
            <v>PCW.SUPPORT IT INFRASTRUCTURE OPERATE</v>
          </cell>
          <cell r="E1725">
            <v>414001</v>
          </cell>
          <cell r="F1725">
            <v>4140</v>
          </cell>
          <cell r="G1725" t="str">
            <v>OF-MTCE</v>
          </cell>
          <cell r="H1725" t="str">
            <v>BASE JV</v>
          </cell>
          <cell r="I1725" t="str">
            <v>PRODUCTION</v>
          </cell>
          <cell r="J1725" t="str">
            <v>PRODUCTION</v>
          </cell>
          <cell r="K1725" t="str">
            <v>Asset Manager, Swamp West Hub</v>
          </cell>
          <cell r="L1725" t="str">
            <v>Asset Management Integration Lead</v>
          </cell>
          <cell r="M1725" t="str">
            <v>IRETI OMOTOSO</v>
          </cell>
          <cell r="N1725" t="str">
            <v>PRODUCTION</v>
          </cell>
          <cell r="O1725" t="str">
            <v>COOKEY, GABRIEL</v>
          </cell>
          <cell r="P1725" t="str">
            <v>RICHARD.ITENE@SHELL.COM</v>
          </cell>
          <cell r="Q1725" t="str">
            <v>OPEX</v>
          </cell>
          <cell r="R1725" t="str">
            <v>OPEX</v>
          </cell>
          <cell r="S1725" t="str">
            <v>NON SAL</v>
          </cell>
          <cell r="T1725" t="str">
            <v>N/A</v>
          </cell>
          <cell r="U1725" t="str">
            <v>N/A</v>
          </cell>
          <cell r="V1725" t="str">
            <v>N/A</v>
          </cell>
          <cell r="W1725" t="str">
            <v>P233 Facilities Maintenance</v>
          </cell>
          <cell r="X1725" t="str">
            <v>S7200 Services</v>
          </cell>
          <cell r="Y1725" t="str">
            <v>A2140 Facilities Maintenance</v>
          </cell>
          <cell r="AB1725">
            <v>0</v>
          </cell>
          <cell r="AC1725">
            <v>0</v>
          </cell>
          <cell r="AD1725">
            <v>0</v>
          </cell>
        </row>
        <row r="1726">
          <cell r="A1726" t="str">
            <v>O.NG.PBE.SKA.FAC.71300</v>
          </cell>
          <cell r="B1726" t="str">
            <v>PBE SOKU AGG OPERATIONS</v>
          </cell>
          <cell r="C1726" t="str">
            <v>O.NG.PEC.GAS.71300</v>
          </cell>
          <cell r="D1726" t="str">
            <v xml:space="preserve">EASTERN SWAMP (PEC) GAS FACILITIES OPERATIONS </v>
          </cell>
          <cell r="E1726">
            <v>413003</v>
          </cell>
          <cell r="F1726">
            <v>4130</v>
          </cell>
          <cell r="G1726" t="str">
            <v>GAS</v>
          </cell>
          <cell r="H1726" t="str">
            <v>BASE JV</v>
          </cell>
          <cell r="I1726" t="str">
            <v>PRODUCTION</v>
          </cell>
          <cell r="J1726" t="str">
            <v>PRODUCTION</v>
          </cell>
          <cell r="K1726" t="str">
            <v>Asset Manager, Swamp East Hub</v>
          </cell>
          <cell r="L1726" t="str">
            <v>Asset Management Integration Lead</v>
          </cell>
          <cell r="M1726" t="str">
            <v>IRETI OMOTOSO</v>
          </cell>
          <cell r="N1726" t="str">
            <v>PRODUCTION</v>
          </cell>
          <cell r="O1726" t="str">
            <v>AZUBUIKE, JOHN</v>
          </cell>
          <cell r="P1726" t="str">
            <v>GOODI.EMOGHWARE@SHELL.COM</v>
          </cell>
          <cell r="Q1726" t="str">
            <v>OPEX</v>
          </cell>
          <cell r="R1726" t="str">
            <v>OPEX</v>
          </cell>
          <cell r="S1726" t="str">
            <v>NON SAL</v>
          </cell>
          <cell r="T1726" t="str">
            <v>N/A</v>
          </cell>
          <cell r="U1726" t="str">
            <v>N/A</v>
          </cell>
          <cell r="V1726" t="str">
            <v>N/A</v>
          </cell>
          <cell r="W1726" t="str">
            <v>P231 Production Operations - Gas</v>
          </cell>
          <cell r="X1726" t="str">
            <v>S7200 Services</v>
          </cell>
          <cell r="Y1726" t="str">
            <v>A2110 Production Operations</v>
          </cell>
          <cell r="AB1726">
            <v>0</v>
          </cell>
          <cell r="AC1726">
            <v>0</v>
          </cell>
          <cell r="AD1726">
            <v>0</v>
          </cell>
        </row>
        <row r="1727">
          <cell r="A1727" t="str">
            <v>O.NG.PBE.SKG.FAC.71300</v>
          </cell>
          <cell r="B1727" t="str">
            <v>PBE SOKU G/P FACIL OPERATIONS</v>
          </cell>
          <cell r="C1727" t="str">
            <v>O.NG.PEC.GAS.71300</v>
          </cell>
          <cell r="D1727" t="str">
            <v xml:space="preserve">EASTERN SWAMP (PEC) GAS FACILITIES OPERATIONS </v>
          </cell>
          <cell r="E1727">
            <v>413003</v>
          </cell>
          <cell r="F1727">
            <v>4130</v>
          </cell>
          <cell r="G1727" t="str">
            <v>GAS</v>
          </cell>
          <cell r="H1727" t="str">
            <v>BASE JV</v>
          </cell>
          <cell r="I1727" t="str">
            <v>PRODUCTION</v>
          </cell>
          <cell r="J1727" t="str">
            <v>PRODUCTION</v>
          </cell>
          <cell r="K1727" t="str">
            <v>Asset Manager, Swamp East Hub</v>
          </cell>
          <cell r="L1727" t="str">
            <v>Asset Management Integration Lead</v>
          </cell>
          <cell r="M1727" t="str">
            <v>IRETI OMOTOSO</v>
          </cell>
          <cell r="N1727" t="str">
            <v>PRODUCTION</v>
          </cell>
          <cell r="O1727" t="str">
            <v>AZUBUIKE, JOHN</v>
          </cell>
          <cell r="P1727" t="str">
            <v>GOODI.EMOGHWARE@SHELL.COM</v>
          </cell>
          <cell r="Q1727" t="str">
            <v>OPEX</v>
          </cell>
          <cell r="R1727" t="str">
            <v>OPEX</v>
          </cell>
          <cell r="S1727" t="str">
            <v>NON SAL</v>
          </cell>
          <cell r="T1727" t="str">
            <v>N/A</v>
          </cell>
          <cell r="U1727" t="str">
            <v>N/A</v>
          </cell>
          <cell r="V1727" t="str">
            <v>N_SOKU_ES1_G01</v>
          </cell>
          <cell r="W1727" t="str">
            <v>P231 Production Operations - Gas</v>
          </cell>
          <cell r="X1727" t="str">
            <v>S7200 Services</v>
          </cell>
          <cell r="Y1727" t="str">
            <v>A2110 Production Operations</v>
          </cell>
          <cell r="AB1727">
            <v>280847049</v>
          </cell>
          <cell r="AC1727">
            <v>936416</v>
          </cell>
          <cell r="AD1727">
            <v>1857225.9967213115</v>
          </cell>
        </row>
        <row r="1728">
          <cell r="A1728" t="str">
            <v>O.NG.PCE.AWG.FAC.71300</v>
          </cell>
          <cell r="B1728" t="str">
            <v>PCE AWOBA AGG FACIL OPERATIONS</v>
          </cell>
          <cell r="C1728" t="str">
            <v>O.NG.PEC.GAS.71300</v>
          </cell>
          <cell r="D1728" t="str">
            <v xml:space="preserve">EASTERN SWAMP (PEC) GAS FACILITIES OPERATIONS </v>
          </cell>
          <cell r="E1728">
            <v>413003</v>
          </cell>
          <cell r="F1728">
            <v>4130</v>
          </cell>
          <cell r="G1728" t="str">
            <v>GAS</v>
          </cell>
          <cell r="H1728" t="str">
            <v>BASE JV</v>
          </cell>
          <cell r="I1728" t="str">
            <v>PRODUCTION</v>
          </cell>
          <cell r="J1728" t="str">
            <v>PRODUCTION</v>
          </cell>
          <cell r="K1728" t="str">
            <v>Asset Manager, Swamp East Hub</v>
          </cell>
          <cell r="L1728" t="str">
            <v>Asset Management Integration Lead</v>
          </cell>
          <cell r="M1728" t="str">
            <v>IRETI OMOTOSO</v>
          </cell>
          <cell r="N1728" t="str">
            <v>PRODUCTION</v>
          </cell>
          <cell r="O1728" t="str">
            <v>AZUBUIKE, JOHN</v>
          </cell>
          <cell r="P1728" t="str">
            <v>GOODI.EMOGHWARE@SHELL.COM</v>
          </cell>
          <cell r="Q1728" t="str">
            <v>OPEX</v>
          </cell>
          <cell r="R1728" t="str">
            <v>OPEX</v>
          </cell>
          <cell r="S1728" t="str">
            <v>NON SAL</v>
          </cell>
          <cell r="T1728" t="str">
            <v>N/A</v>
          </cell>
          <cell r="U1728" t="str">
            <v>N/A</v>
          </cell>
          <cell r="V1728" t="str">
            <v>N/A</v>
          </cell>
          <cell r="W1728" t="str">
            <v>P231 Production Operations - Gas</v>
          </cell>
          <cell r="X1728" t="str">
            <v>S7200 Services</v>
          </cell>
          <cell r="Y1728" t="str">
            <v>A2110 Production Operations</v>
          </cell>
          <cell r="AB1728">
            <v>0</v>
          </cell>
          <cell r="AC1728">
            <v>0</v>
          </cell>
          <cell r="AD1728">
            <v>0</v>
          </cell>
        </row>
        <row r="1729">
          <cell r="A1729" t="str">
            <v>O.NG.PCE.BHC.FAC.71300</v>
          </cell>
          <cell r="B1729" t="str">
            <v>PCE BONNY HEATER CHOKE FACIL OPERATIONS</v>
          </cell>
          <cell r="C1729" t="str">
            <v>O.NG.PEC.GAS.71300</v>
          </cell>
          <cell r="D1729" t="str">
            <v xml:space="preserve">EASTERN SWAMP (PEC) GAS FACILITIES OPERATIONS </v>
          </cell>
          <cell r="E1729">
            <v>413003</v>
          </cell>
          <cell r="F1729">
            <v>4130</v>
          </cell>
          <cell r="G1729" t="str">
            <v>GAS</v>
          </cell>
          <cell r="H1729" t="str">
            <v>BASE JV</v>
          </cell>
          <cell r="I1729" t="str">
            <v>PRODUCTION</v>
          </cell>
          <cell r="J1729" t="str">
            <v>PRODUCTION</v>
          </cell>
          <cell r="K1729" t="str">
            <v>Asset Manager, Swamp East Hub</v>
          </cell>
          <cell r="L1729" t="str">
            <v>Asset Management Integration Lead</v>
          </cell>
          <cell r="M1729" t="str">
            <v>IRETI OMOTOSO</v>
          </cell>
          <cell r="N1729" t="str">
            <v>PRODUCTION</v>
          </cell>
          <cell r="O1729" t="str">
            <v>AZUBUIKE, JOHN</v>
          </cell>
          <cell r="P1729" t="str">
            <v>GOODI.EMOGHWARE@SHELL.COM</v>
          </cell>
          <cell r="Q1729" t="str">
            <v>OPEX</v>
          </cell>
          <cell r="R1729" t="str">
            <v>OPEX</v>
          </cell>
          <cell r="S1729" t="str">
            <v>NON SAL</v>
          </cell>
          <cell r="T1729" t="str">
            <v>N/A</v>
          </cell>
          <cell r="U1729" t="str">
            <v>N/A</v>
          </cell>
          <cell r="V1729" t="str">
            <v>N_BONN_ES1_G01</v>
          </cell>
          <cell r="W1729" t="str">
            <v>P231 Production Operations</v>
          </cell>
          <cell r="X1729" t="str">
            <v>S7200 Services</v>
          </cell>
          <cell r="Y1729" t="str">
            <v>A2110 Production Operations</v>
          </cell>
          <cell r="AB1729">
            <v>0</v>
          </cell>
          <cell r="AC1729">
            <v>0</v>
          </cell>
          <cell r="AD1729">
            <v>0</v>
          </cell>
        </row>
        <row r="1730">
          <cell r="A1730" t="str">
            <v>O.NG.PCE.BNG.FAC.71300</v>
          </cell>
          <cell r="B1730" t="str">
            <v>PCE BONNY NAG FACIL OPERATIONS</v>
          </cell>
          <cell r="C1730" t="str">
            <v>O.NG.PEC.GAS.71300</v>
          </cell>
          <cell r="D1730" t="str">
            <v xml:space="preserve">EASTERN SWAMP (PEC) GAS FACILITIES OPERATIONS </v>
          </cell>
          <cell r="E1730">
            <v>413003</v>
          </cell>
          <cell r="F1730">
            <v>4130</v>
          </cell>
          <cell r="G1730" t="str">
            <v>GAS</v>
          </cell>
          <cell r="H1730" t="str">
            <v>BASE JV</v>
          </cell>
          <cell r="I1730" t="str">
            <v>PRODUCTION</v>
          </cell>
          <cell r="J1730" t="str">
            <v>PRODUCTION</v>
          </cell>
          <cell r="K1730" t="str">
            <v>Asset Manager, Swamp East Hub</v>
          </cell>
          <cell r="L1730" t="str">
            <v>Asset Management Integration Lead</v>
          </cell>
          <cell r="M1730" t="str">
            <v>IRETI OMOTOSO</v>
          </cell>
          <cell r="N1730" t="str">
            <v>PRODUCTION</v>
          </cell>
          <cell r="O1730" t="str">
            <v>AZUBUIKE, JOHN</v>
          </cell>
          <cell r="P1730" t="str">
            <v>GOODI.EMOGHWARE@SHELL.COM</v>
          </cell>
          <cell r="Q1730" t="str">
            <v>OPEX</v>
          </cell>
          <cell r="R1730" t="str">
            <v>OPEX</v>
          </cell>
          <cell r="S1730" t="str">
            <v>NON SAL</v>
          </cell>
          <cell r="T1730" t="str">
            <v>N/A</v>
          </cell>
          <cell r="U1730" t="str">
            <v>N/A</v>
          </cell>
          <cell r="V1730" t="str">
            <v>N_BONN_ES1_G01</v>
          </cell>
          <cell r="W1730" t="str">
            <v>P231 Production Operations - Gas</v>
          </cell>
          <cell r="X1730" t="str">
            <v>S7200 Services</v>
          </cell>
          <cell r="Y1730" t="str">
            <v>A2340 Overhead</v>
          </cell>
          <cell r="AB1730">
            <v>0</v>
          </cell>
          <cell r="AC1730">
            <v>0</v>
          </cell>
          <cell r="AD1730">
            <v>0</v>
          </cell>
        </row>
        <row r="1731">
          <cell r="A1731" t="str">
            <v>O.NG.PCE.C2G.FAC.71300</v>
          </cell>
          <cell r="B1731" t="str">
            <v>PCE CAW CHANNEL 2 G/P FACILITIES OPERATIONS</v>
          </cell>
          <cell r="C1731" t="str">
            <v>O.NG.PEC.GAS.71300</v>
          </cell>
          <cell r="D1731" t="str">
            <v xml:space="preserve">EASTERN SWAMP (PEC) GAS FACILITIES OPERATIONS </v>
          </cell>
          <cell r="E1731">
            <v>413003</v>
          </cell>
          <cell r="F1731">
            <v>4130</v>
          </cell>
          <cell r="G1731" t="str">
            <v>GAS</v>
          </cell>
          <cell r="H1731" t="str">
            <v>BASE JV</v>
          </cell>
          <cell r="I1731" t="str">
            <v>PRODUCTION</v>
          </cell>
          <cell r="J1731" t="str">
            <v>PRODUCTION</v>
          </cell>
          <cell r="K1731" t="str">
            <v>Asset Manager, Swamp East Hub</v>
          </cell>
          <cell r="L1731" t="str">
            <v>Asset Management Integration Lead</v>
          </cell>
          <cell r="M1731" t="str">
            <v>IRETI OMOTOSO</v>
          </cell>
          <cell r="N1731" t="str">
            <v>PRODUCTION</v>
          </cell>
          <cell r="O1731" t="str">
            <v>AZUBUIKE, JOHN</v>
          </cell>
          <cell r="P1731" t="str">
            <v>GOODI.EMOGHWARE@SHELL.COM</v>
          </cell>
          <cell r="Q1731" t="str">
            <v>OPEX</v>
          </cell>
          <cell r="R1731" t="str">
            <v>OPEX</v>
          </cell>
          <cell r="S1731" t="str">
            <v>NON SAL</v>
          </cell>
          <cell r="T1731" t="str">
            <v>N/A</v>
          </cell>
          <cell r="U1731" t="str">
            <v>N/A</v>
          </cell>
          <cell r="V1731" t="str">
            <v>N/A</v>
          </cell>
          <cell r="W1731" t="str">
            <v>P231 Production Operations - Gas</v>
          </cell>
          <cell r="X1731" t="str">
            <v>S7200 Services</v>
          </cell>
          <cell r="Y1731" t="str">
            <v>A2110 Production Operations</v>
          </cell>
          <cell r="AB1731">
            <v>0</v>
          </cell>
          <cell r="AC1731">
            <v>0</v>
          </cell>
          <cell r="AD1731">
            <v>0</v>
          </cell>
        </row>
        <row r="1732">
          <cell r="A1732" t="str">
            <v>O.NG.PCE.C3G.FAC.71300</v>
          </cell>
          <cell r="B1732" t="str">
            <v>CAW. CHANNEL 3 AGG FACIL. OPERATIONS</v>
          </cell>
          <cell r="C1732" t="str">
            <v>O.NG.PEC.GAS.71300</v>
          </cell>
          <cell r="D1732" t="str">
            <v xml:space="preserve">EASTERN SWAMP (PEC) GAS FACILITIES OPERATIONS </v>
          </cell>
          <cell r="E1732">
            <v>413003</v>
          </cell>
          <cell r="F1732">
            <v>4130</v>
          </cell>
          <cell r="G1732" t="str">
            <v>GAS</v>
          </cell>
          <cell r="H1732" t="str">
            <v>BASE JV</v>
          </cell>
          <cell r="I1732" t="str">
            <v>PRODUCTION</v>
          </cell>
          <cell r="J1732" t="str">
            <v>PRODUCTION</v>
          </cell>
          <cell r="K1732" t="str">
            <v>Asset Manager, Swamp East Hub</v>
          </cell>
          <cell r="L1732" t="str">
            <v>Asset Management Integration Lead</v>
          </cell>
          <cell r="M1732" t="str">
            <v>IRETI OMOTOSO</v>
          </cell>
          <cell r="N1732" t="str">
            <v>PRODUCTION</v>
          </cell>
          <cell r="O1732" t="str">
            <v>AZUBUIKE, JOHN</v>
          </cell>
          <cell r="P1732" t="str">
            <v>GOODI.EMOGHWARE@SHELL.COM</v>
          </cell>
          <cell r="Q1732" t="str">
            <v>OPEX</v>
          </cell>
          <cell r="R1732" t="str">
            <v>OPEX</v>
          </cell>
          <cell r="S1732" t="str">
            <v>NON SAL</v>
          </cell>
          <cell r="T1732" t="str">
            <v>N/A</v>
          </cell>
          <cell r="U1732" t="str">
            <v>N/A</v>
          </cell>
          <cell r="V1732" t="str">
            <v>N/A</v>
          </cell>
          <cell r="W1732" t="str">
            <v>P231 Production Operations</v>
          </cell>
          <cell r="X1732" t="str">
            <v>S7200 Services</v>
          </cell>
          <cell r="Y1732" t="str">
            <v>A2110 Production Operations</v>
          </cell>
          <cell r="AB1732">
            <v>0</v>
          </cell>
          <cell r="AC1732">
            <v>0</v>
          </cell>
          <cell r="AD1732">
            <v>0</v>
          </cell>
        </row>
        <row r="1733">
          <cell r="A1733" t="str">
            <v>O.NG.PCE.KRG.FAC.71300</v>
          </cell>
          <cell r="B1733" t="str">
            <v>PCE KRAKAMA GAS PLANT FACILITIES OPERATIONS</v>
          </cell>
          <cell r="C1733" t="str">
            <v>O.NG.PEC.GAS.71300</v>
          </cell>
          <cell r="D1733" t="str">
            <v xml:space="preserve">EASTERN SWAMP (PEC) GAS FACILITIES OPERATIONS </v>
          </cell>
          <cell r="E1733">
            <v>413003</v>
          </cell>
          <cell r="F1733">
            <v>4130</v>
          </cell>
          <cell r="G1733" t="str">
            <v>GAS</v>
          </cell>
          <cell r="H1733" t="str">
            <v>BASE JV</v>
          </cell>
          <cell r="I1733" t="str">
            <v>PRODUCTION</v>
          </cell>
          <cell r="J1733" t="str">
            <v>PRODUCTION</v>
          </cell>
          <cell r="K1733" t="str">
            <v>Asset Manager, Swamp East Hub</v>
          </cell>
          <cell r="L1733" t="str">
            <v>Asset Management Integration Lead</v>
          </cell>
          <cell r="M1733" t="str">
            <v>IRETI OMOTOSO</v>
          </cell>
          <cell r="N1733" t="str">
            <v>PRODUCTION</v>
          </cell>
          <cell r="O1733" t="str">
            <v>AZUBUIKE, JOHN</v>
          </cell>
          <cell r="P1733" t="str">
            <v>GOODI.EMOGHWARE@SHELL.COM</v>
          </cell>
          <cell r="Q1733" t="str">
            <v>OPEX</v>
          </cell>
          <cell r="R1733" t="str">
            <v>OPEX</v>
          </cell>
          <cell r="S1733" t="str">
            <v>NON SAL</v>
          </cell>
          <cell r="T1733" t="str">
            <v>N/A</v>
          </cell>
          <cell r="U1733" t="str">
            <v>N/A</v>
          </cell>
          <cell r="V1733" t="str">
            <v>N/A</v>
          </cell>
          <cell r="W1733" t="str">
            <v>P231 Production Operations - Gas</v>
          </cell>
          <cell r="X1733" t="str">
            <v>S7200 Services</v>
          </cell>
          <cell r="Y1733" t="str">
            <v>A2110 Production Operations</v>
          </cell>
          <cell r="AB1733">
            <v>0</v>
          </cell>
          <cell r="AC1733">
            <v>0</v>
          </cell>
          <cell r="AD1733">
            <v>0</v>
          </cell>
        </row>
        <row r="1734">
          <cell r="A1734" t="str">
            <v>O.NG.PBE.SKG.FAC.724FC</v>
          </cell>
          <cell r="B1734" t="str">
            <v>PBE SOKU G/P FACIL CORR. MTC</v>
          </cell>
          <cell r="C1734" t="str">
            <v>O.NG.PEC.GAS.724FC</v>
          </cell>
          <cell r="D1734" t="str">
            <v>EASTERN SWAMP (PEC) GAS FACILITIES CORRECTIVE MAINTENANCE (PRODUCTION MAINTENANCE – GAS (ONSHORE))</v>
          </cell>
          <cell r="E1734">
            <v>413003</v>
          </cell>
          <cell r="F1734">
            <v>4130</v>
          </cell>
          <cell r="G1734" t="str">
            <v>GAS</v>
          </cell>
          <cell r="H1734" t="str">
            <v>BASE JV</v>
          </cell>
          <cell r="I1734" t="str">
            <v>PRODUCTION</v>
          </cell>
          <cell r="J1734" t="str">
            <v>PRODUCTION</v>
          </cell>
          <cell r="K1734" t="str">
            <v>Asset Manager, Swamp East Hub</v>
          </cell>
          <cell r="L1734" t="str">
            <v>Asset Management Integration Lead</v>
          </cell>
          <cell r="M1734" t="str">
            <v>IRETI OMOTOSO</v>
          </cell>
          <cell r="N1734" t="str">
            <v>PRODUCTION</v>
          </cell>
          <cell r="O1734" t="str">
            <v>AZUBUIKE, JOHN</v>
          </cell>
          <cell r="P1734" t="str">
            <v>TAIRU.YISA@SHELL.COM</v>
          </cell>
          <cell r="Q1734" t="str">
            <v>OPEX</v>
          </cell>
          <cell r="R1734" t="str">
            <v>OPEX</v>
          </cell>
          <cell r="S1734" t="str">
            <v>NON SAL</v>
          </cell>
          <cell r="T1734" t="str">
            <v>N/A</v>
          </cell>
          <cell r="U1734" t="str">
            <v>N/A</v>
          </cell>
          <cell r="V1734" t="str">
            <v>N_SOKU_ES1_G01</v>
          </cell>
          <cell r="W1734" t="str">
            <v>P233 Facilities Maintenance - Gas</v>
          </cell>
          <cell r="X1734" t="str">
            <v>S7200 Services</v>
          </cell>
          <cell r="Y1734" t="str">
            <v>A2140 Facilities Maintenance</v>
          </cell>
          <cell r="AB1734">
            <v>14018999.999999998</v>
          </cell>
          <cell r="AC1734">
            <v>209000</v>
          </cell>
          <cell r="AD1734">
            <v>254963.93442622951</v>
          </cell>
        </row>
        <row r="1735">
          <cell r="A1735" t="str">
            <v>O.NG.PCE.AWG.FAC.724FC</v>
          </cell>
          <cell r="B1735" t="str">
            <v>PCE AWOBA AGG FACIL CORR. MTC</v>
          </cell>
          <cell r="C1735" t="str">
            <v>O.NG.PEC.GAS.724FC</v>
          </cell>
          <cell r="D1735" t="str">
            <v>EASTERN SWAMP (PEC) GAS FACILITIES CORRECTIVE MAINTENANCE (PRODUCTION MAINTENANCE – GAS (ONSHORE))</v>
          </cell>
          <cell r="E1735">
            <v>413003</v>
          </cell>
          <cell r="F1735">
            <v>4130</v>
          </cell>
          <cell r="G1735" t="str">
            <v>GAS</v>
          </cell>
          <cell r="H1735" t="str">
            <v>BASE JV</v>
          </cell>
          <cell r="I1735" t="str">
            <v>PRODUCTION</v>
          </cell>
          <cell r="J1735" t="str">
            <v>PRODUCTION</v>
          </cell>
          <cell r="K1735" t="str">
            <v>Asset Manager, Swamp East Hub</v>
          </cell>
          <cell r="L1735" t="str">
            <v>Asset Management Integration Lead</v>
          </cell>
          <cell r="M1735" t="str">
            <v>IRETI OMOTOSO</v>
          </cell>
          <cell r="N1735" t="str">
            <v>PRODUCTION</v>
          </cell>
          <cell r="O1735" t="str">
            <v>AZUBUIKE, JOHN</v>
          </cell>
          <cell r="P1735" t="str">
            <v>TAIRU.YISA@SHELL.COM</v>
          </cell>
          <cell r="Q1735" t="str">
            <v>OPEX</v>
          </cell>
          <cell r="R1735" t="str">
            <v>OPEX</v>
          </cell>
          <cell r="S1735" t="str">
            <v>NON SAL</v>
          </cell>
          <cell r="T1735" t="str">
            <v>N/A</v>
          </cell>
          <cell r="U1735" t="str">
            <v>N/A</v>
          </cell>
          <cell r="V1735" t="str">
            <v>N/A</v>
          </cell>
          <cell r="W1735" t="str">
            <v>P233 Facilities Maintenance</v>
          </cell>
          <cell r="X1735" t="str">
            <v>S7200 Services</v>
          </cell>
          <cell r="Y1735" t="str">
            <v>A2140 Facilities Maintenance</v>
          </cell>
          <cell r="AB1735">
            <v>0</v>
          </cell>
          <cell r="AC1735">
            <v>0</v>
          </cell>
          <cell r="AD1735">
            <v>0</v>
          </cell>
        </row>
        <row r="1736">
          <cell r="A1736" t="str">
            <v>O.NG.PCE.BNG.FAC.724FC</v>
          </cell>
          <cell r="B1736" t="str">
            <v>PCE BONNY NAG FACIL CORRECT MAINT</v>
          </cell>
          <cell r="C1736" t="str">
            <v>O.NG.PEC.GAS.724FC</v>
          </cell>
          <cell r="D1736" t="str">
            <v>EASTERN SWAMP (PEC) GAS FACILITIES CORRECTIVE MAINTENANCE (PRODUCTION MAINTENANCE – GAS (ONSHORE))</v>
          </cell>
          <cell r="E1736">
            <v>413003</v>
          </cell>
          <cell r="F1736">
            <v>4130</v>
          </cell>
          <cell r="G1736" t="str">
            <v>GAS</v>
          </cell>
          <cell r="H1736" t="str">
            <v>BASE JV</v>
          </cell>
          <cell r="I1736" t="str">
            <v>PRODUCTION</v>
          </cell>
          <cell r="J1736" t="str">
            <v>PRODUCTION</v>
          </cell>
          <cell r="K1736" t="str">
            <v>Asset Manager, Swamp East Hub</v>
          </cell>
          <cell r="L1736" t="str">
            <v>Asset Management Integration Lead</v>
          </cell>
          <cell r="M1736" t="str">
            <v>IRETI OMOTOSO</v>
          </cell>
          <cell r="N1736" t="str">
            <v>PRODUCTION</v>
          </cell>
          <cell r="O1736" t="str">
            <v>AZUBUIKE, JOHN</v>
          </cell>
          <cell r="P1736" t="str">
            <v>TAIRU.YISA@SHELL.COM</v>
          </cell>
          <cell r="Q1736" t="str">
            <v>OPEX</v>
          </cell>
          <cell r="R1736" t="str">
            <v>OPEX</v>
          </cell>
          <cell r="S1736" t="str">
            <v>NON SAL</v>
          </cell>
          <cell r="T1736" t="str">
            <v>N/A</v>
          </cell>
          <cell r="U1736" t="str">
            <v>N/A</v>
          </cell>
          <cell r="V1736" t="str">
            <v>N_BONN_ES1_G01</v>
          </cell>
          <cell r="W1736" t="str">
            <v>P233 Facilities Maintenance</v>
          </cell>
          <cell r="X1736" t="str">
            <v>S7200 Services</v>
          </cell>
          <cell r="Y1736" t="str">
            <v>A2140 Facilities Maintenance</v>
          </cell>
          <cell r="AB1736">
            <v>0</v>
          </cell>
          <cell r="AC1736">
            <v>0</v>
          </cell>
          <cell r="AD1736">
            <v>0</v>
          </cell>
        </row>
        <row r="1737">
          <cell r="A1737" t="str">
            <v>O.NG.PCE.C2G.FAC.724FC</v>
          </cell>
          <cell r="B1737" t="str">
            <v>CAW. CHANNEL 2 AGG FACIL CORR. MTC</v>
          </cell>
          <cell r="C1737" t="str">
            <v>O.NG.PEC.GAS.724FC</v>
          </cell>
          <cell r="D1737" t="str">
            <v>EASTERN SWAMP (PEC) GAS FACILITIES CORRECTIVE MAINTENANCE (PRODUCTION MAINTENANCE – GAS (ONSHORE))</v>
          </cell>
          <cell r="E1737">
            <v>413003</v>
          </cell>
          <cell r="F1737">
            <v>4130</v>
          </cell>
          <cell r="G1737" t="str">
            <v>GAS</v>
          </cell>
          <cell r="H1737" t="str">
            <v>BASE JV</v>
          </cell>
          <cell r="I1737" t="str">
            <v>PRODUCTION</v>
          </cell>
          <cell r="J1737" t="str">
            <v>PRODUCTION</v>
          </cell>
          <cell r="K1737" t="str">
            <v>Asset Manager, Swamp East Hub</v>
          </cell>
          <cell r="L1737" t="str">
            <v>Asset Management Integration Lead</v>
          </cell>
          <cell r="M1737" t="str">
            <v>IRETI OMOTOSO</v>
          </cell>
          <cell r="N1737" t="str">
            <v>PRODUCTION</v>
          </cell>
          <cell r="O1737" t="str">
            <v>AZUBUIKE, JOHN</v>
          </cell>
          <cell r="P1737" t="str">
            <v>TAIRU.YISA@SHELL.COM</v>
          </cell>
          <cell r="Q1737" t="str">
            <v>OPEX</v>
          </cell>
          <cell r="R1737" t="str">
            <v>OPEX</v>
          </cell>
          <cell r="S1737" t="str">
            <v>NON SAL</v>
          </cell>
          <cell r="T1737" t="str">
            <v>N/A</v>
          </cell>
          <cell r="U1737" t="str">
            <v>N/A</v>
          </cell>
          <cell r="V1737" t="str">
            <v>N/A</v>
          </cell>
          <cell r="W1737" t="str">
            <v>P233 Facilities Maintenance - Gas</v>
          </cell>
          <cell r="X1737" t="str">
            <v>S7200 Services</v>
          </cell>
          <cell r="Y1737" t="str">
            <v>A2140 Facilities Maintenance</v>
          </cell>
          <cell r="AB1737">
            <v>0</v>
          </cell>
          <cell r="AC1737">
            <v>0</v>
          </cell>
          <cell r="AD1737">
            <v>0</v>
          </cell>
        </row>
        <row r="1738">
          <cell r="A1738" t="str">
            <v>O.NG.PCE.C3G.FAC.724FC</v>
          </cell>
          <cell r="B1738" t="str">
            <v>CAW.CHANNEL3AGGFACILCORR.MTC</v>
          </cell>
          <cell r="C1738" t="str">
            <v>O.NG.PEC.GAS.724FC</v>
          </cell>
          <cell r="D1738" t="str">
            <v>EASTERN SWAMP (PEC) GAS FACILITIES CORRECTIVE MAINTENANCE (PRODUCTION MAINTENANCE – GAS (ONSHORE))</v>
          </cell>
          <cell r="E1738">
            <v>413003</v>
          </cell>
          <cell r="F1738">
            <v>4130</v>
          </cell>
          <cell r="G1738" t="str">
            <v>GAS</v>
          </cell>
          <cell r="H1738" t="str">
            <v>BASE JV</v>
          </cell>
          <cell r="I1738" t="str">
            <v>PRODUCTION</v>
          </cell>
          <cell r="J1738" t="str">
            <v>PRODUCTION</v>
          </cell>
          <cell r="K1738" t="str">
            <v>Asset Manager, Swamp East Hub</v>
          </cell>
          <cell r="L1738" t="str">
            <v>Asset Management Integration Lead</v>
          </cell>
          <cell r="M1738" t="str">
            <v>IRETI OMOTOSO</v>
          </cell>
          <cell r="N1738" t="str">
            <v>PRODUCTION</v>
          </cell>
          <cell r="O1738" t="str">
            <v>AZUBUIKE, JOHN</v>
          </cell>
          <cell r="P1738" t="str">
            <v>TAIRU.YISA@SHELL.COM</v>
          </cell>
          <cell r="Q1738" t="str">
            <v>OPEX</v>
          </cell>
          <cell r="R1738" t="str">
            <v>OPEX</v>
          </cell>
          <cell r="S1738" t="str">
            <v>NON SAL</v>
          </cell>
          <cell r="T1738" t="str">
            <v>N/A</v>
          </cell>
          <cell r="U1738" t="str">
            <v>N/A</v>
          </cell>
          <cell r="V1738" t="str">
            <v>N/A</v>
          </cell>
          <cell r="W1738" t="str">
            <v>P233 Facilities Maintenance - Gas</v>
          </cell>
          <cell r="X1738" t="str">
            <v>S7200 Services</v>
          </cell>
          <cell r="Y1738" t="str">
            <v>A2140 Facilities Maintenance</v>
          </cell>
          <cell r="AB1738">
            <v>0</v>
          </cell>
          <cell r="AC1738">
            <v>0</v>
          </cell>
          <cell r="AD1738">
            <v>0</v>
          </cell>
        </row>
        <row r="1739">
          <cell r="A1739" t="str">
            <v>O.NG.PAE.A1F.FAC.71300</v>
          </cell>
          <cell r="B1739" t="str">
            <v>PAE AGBADA 1 FAC OPERATIONS</v>
          </cell>
          <cell r="C1739" t="str">
            <v>O.NG.PEL.FAC.71300</v>
          </cell>
          <cell r="D1739" t="str">
            <v>LAND AREA EAST OIL FACILITIES OPERATIONS (PRODUCTION MAINTENANCE OIL (ONSHORE))</v>
          </cell>
          <cell r="E1739">
            <v>412001</v>
          </cell>
          <cell r="F1739">
            <v>4120</v>
          </cell>
          <cell r="G1739" t="str">
            <v>OF-MTCE</v>
          </cell>
          <cell r="H1739" t="str">
            <v>BASE JV</v>
          </cell>
          <cell r="I1739" t="str">
            <v>PRODUCTION</v>
          </cell>
          <cell r="J1739" t="str">
            <v>PRODUCTION</v>
          </cell>
          <cell r="K1739" t="str">
            <v>Asset Manager, Land East Hub</v>
          </cell>
          <cell r="L1739" t="str">
            <v>Asset Management Integration Lead</v>
          </cell>
          <cell r="M1739" t="str">
            <v>IRETI OMOTOSO</v>
          </cell>
          <cell r="N1739" t="str">
            <v>PRODUCTION</v>
          </cell>
          <cell r="O1739" t="str">
            <v>ADEDIRAN, ADEWALE</v>
          </cell>
          <cell r="P1739" t="str">
            <v>EFE.IGWE@SHELL.COM</v>
          </cell>
          <cell r="Q1739" t="str">
            <v>OPEX</v>
          </cell>
          <cell r="R1739" t="str">
            <v>OPEX</v>
          </cell>
          <cell r="S1739" t="str">
            <v>NON SAL</v>
          </cell>
          <cell r="T1739" t="str">
            <v>N/A</v>
          </cell>
          <cell r="U1739" t="str">
            <v>N/A</v>
          </cell>
          <cell r="V1739" t="str">
            <v>N_AGBD_EL1_N01</v>
          </cell>
          <cell r="W1739" t="str">
            <v>P231 Production Operations</v>
          </cell>
          <cell r="X1739" t="str">
            <v>S7200 Services</v>
          </cell>
          <cell r="Y1739" t="str">
            <v>A2110 Production Operations</v>
          </cell>
          <cell r="AB1739">
            <v>36905054</v>
          </cell>
          <cell r="AC1739">
            <v>257053.48</v>
          </cell>
          <cell r="AD1739">
            <v>378053.65704918036</v>
          </cell>
        </row>
        <row r="1740">
          <cell r="A1740" t="str">
            <v>O.NG.PAE.A1F.FLO.71300</v>
          </cell>
          <cell r="B1740" t="str">
            <v xml:space="preserve">PAE Agbada 1 F/L Operations             </v>
          </cell>
          <cell r="C1740" t="str">
            <v>O.NG.PEL.FAC.71300</v>
          </cell>
          <cell r="D1740" t="str">
            <v>LAND AREA EAST OIL FACILITIES OPERATIONS (PRODUCTION MAINTENANCE OIL (ONSHORE))</v>
          </cell>
          <cell r="E1740">
            <v>412001</v>
          </cell>
          <cell r="F1740">
            <v>4120</v>
          </cell>
          <cell r="G1740" t="str">
            <v>OF-MTCE</v>
          </cell>
          <cell r="H1740" t="str">
            <v>BASE JV</v>
          </cell>
          <cell r="I1740" t="str">
            <v>PRODUCTION</v>
          </cell>
          <cell r="J1740" t="str">
            <v>PRODUCTION</v>
          </cell>
          <cell r="K1740" t="str">
            <v>Asset Manager, Land East Hub</v>
          </cell>
          <cell r="L1740" t="str">
            <v>Asset Management Integration Lead</v>
          </cell>
          <cell r="M1740" t="str">
            <v>IRETI OMOTOSO</v>
          </cell>
          <cell r="N1740" t="str">
            <v>PRODUCTION</v>
          </cell>
          <cell r="O1740" t="str">
            <v>ADEDIRAN, ADEWALE</v>
          </cell>
          <cell r="P1740" t="str">
            <v>EFE.IGWE@SHELL.COM</v>
          </cell>
          <cell r="Q1740" t="str">
            <v>OPEX</v>
          </cell>
          <cell r="R1740" t="str">
            <v>OPEX</v>
          </cell>
          <cell r="S1740" t="str">
            <v>NON SAL</v>
          </cell>
          <cell r="T1740" t="str">
            <v>N/A</v>
          </cell>
          <cell r="U1740" t="str">
            <v>N/A</v>
          </cell>
          <cell r="V1740" t="str">
            <v>N_AGBD_EL1_N01</v>
          </cell>
          <cell r="W1740" t="str">
            <v>P231 Production Operations</v>
          </cell>
          <cell r="X1740" t="str">
            <v>S7200 Services</v>
          </cell>
          <cell r="Y1740" t="str">
            <v>A2110 Production Operations</v>
          </cell>
          <cell r="AB1740">
            <v>0</v>
          </cell>
          <cell r="AC1740">
            <v>0</v>
          </cell>
          <cell r="AD1740">
            <v>0</v>
          </cell>
        </row>
        <row r="1741">
          <cell r="A1741" t="str">
            <v>O.NG.PAE.A2F.FAC.71300</v>
          </cell>
          <cell r="B1741" t="str">
            <v>PAE AGBADA 2 FAC OPERATIONS</v>
          </cell>
          <cell r="C1741" t="str">
            <v>O.NG.PEL.FAC.71300</v>
          </cell>
          <cell r="D1741" t="str">
            <v>LAND AREA EAST OIL FACILITIES OPERATIONS (PRODUCTION MAINTENANCE OIL (ONSHORE))</v>
          </cell>
          <cell r="E1741">
            <v>412001</v>
          </cell>
          <cell r="F1741">
            <v>4120</v>
          </cell>
          <cell r="G1741" t="str">
            <v>OF-MTCE</v>
          </cell>
          <cell r="H1741" t="str">
            <v>BASE JV</v>
          </cell>
          <cell r="I1741" t="str">
            <v>PRODUCTION</v>
          </cell>
          <cell r="J1741" t="str">
            <v>PRODUCTION</v>
          </cell>
          <cell r="K1741" t="str">
            <v>Asset Manager, Land East Hub</v>
          </cell>
          <cell r="L1741" t="str">
            <v>Asset Management Integration Lead</v>
          </cell>
          <cell r="M1741" t="str">
            <v>IRETI OMOTOSO</v>
          </cell>
          <cell r="N1741" t="str">
            <v>PRODUCTION</v>
          </cell>
          <cell r="O1741" t="str">
            <v>ADEDIRAN, ADEWALE</v>
          </cell>
          <cell r="P1741" t="str">
            <v>EFE.IGWE@SHELL.COM</v>
          </cell>
          <cell r="Q1741" t="str">
            <v>OPEX</v>
          </cell>
          <cell r="R1741" t="str">
            <v>OPEX</v>
          </cell>
          <cell r="S1741" t="str">
            <v>NON SAL</v>
          </cell>
          <cell r="T1741" t="str">
            <v>N/A</v>
          </cell>
          <cell r="U1741" t="str">
            <v>N/A</v>
          </cell>
          <cell r="V1741" t="str">
            <v>N_AGBD_EL1_N01</v>
          </cell>
          <cell r="W1741" t="str">
            <v>P231 Production Operations</v>
          </cell>
          <cell r="X1741" t="str">
            <v>S7200 Services</v>
          </cell>
          <cell r="Y1741" t="str">
            <v>A2110 Production Operations</v>
          </cell>
          <cell r="AB1741">
            <v>91359098.950000003</v>
          </cell>
          <cell r="AC1741">
            <v>466198.59</v>
          </cell>
          <cell r="AD1741">
            <v>765736.61934426241</v>
          </cell>
        </row>
        <row r="1742">
          <cell r="A1742" t="str">
            <v>O.NG.PAE.ABF.FAC.71300</v>
          </cell>
          <cell r="B1742" t="str">
            <v>PAE ADIBAWA F/S OPERATIONS ADNE W4 SECT.</v>
          </cell>
          <cell r="C1742" t="str">
            <v>O.NG.PEL.FAC.71300</v>
          </cell>
          <cell r="D1742" t="str">
            <v>LAND AREA EAST OIL FACILITIES OPERATIONS (PRODUCTION MAINTENANCE OIL (ONSHORE))</v>
          </cell>
          <cell r="E1742">
            <v>412001</v>
          </cell>
          <cell r="F1742">
            <v>4120</v>
          </cell>
          <cell r="G1742" t="str">
            <v>OF-MTCE</v>
          </cell>
          <cell r="H1742" t="str">
            <v>BASE JV</v>
          </cell>
          <cell r="I1742" t="str">
            <v>PRODUCTION</v>
          </cell>
          <cell r="J1742" t="str">
            <v>PRODUCTION</v>
          </cell>
          <cell r="K1742" t="str">
            <v>Asset Manager, Central Hub</v>
          </cell>
          <cell r="L1742" t="str">
            <v>Asset Management Integration Lead</v>
          </cell>
          <cell r="M1742" t="str">
            <v>IRETI OMOTOSO</v>
          </cell>
          <cell r="N1742" t="str">
            <v>PRODUCTION</v>
          </cell>
          <cell r="O1742" t="str">
            <v>ADEDIRAN, ADEWALE</v>
          </cell>
          <cell r="P1742" t="str">
            <v>EFE.IGWE@SHELL.COM</v>
          </cell>
          <cell r="Q1742" t="str">
            <v>OPEX</v>
          </cell>
          <cell r="R1742" t="str">
            <v>OPEX</v>
          </cell>
          <cell r="S1742" t="str">
            <v>NON SAL</v>
          </cell>
          <cell r="T1742" t="str">
            <v>N/A</v>
          </cell>
          <cell r="U1742" t="str">
            <v>N/A</v>
          </cell>
          <cell r="V1742" t="str">
            <v>N_ADIB_EL1_N02</v>
          </cell>
          <cell r="W1742" t="str">
            <v>P231 Production Operations</v>
          </cell>
          <cell r="X1742" t="str">
            <v>S7200 Services</v>
          </cell>
          <cell r="Y1742" t="str">
            <v>A2110 Production Operations</v>
          </cell>
          <cell r="AB1742">
            <v>80892604.047040001</v>
          </cell>
          <cell r="AC1742">
            <v>323417.76999999996</v>
          </cell>
          <cell r="AD1742">
            <v>588639.4226132459</v>
          </cell>
        </row>
        <row r="1743">
          <cell r="A1743" t="str">
            <v>O.NG.PAE.ABF.FLO.71300</v>
          </cell>
          <cell r="B1743" t="str">
            <v>PAE ADIBAWA F/L OPERATIONS</v>
          </cell>
          <cell r="C1743" t="str">
            <v>O.NG.PEL.FAC.71300</v>
          </cell>
          <cell r="D1743" t="str">
            <v>LAND AREA EAST OIL FACILITIES OPERATIONS (PRODUCTION MAINTENANCE OIL (ONSHORE))</v>
          </cell>
          <cell r="E1743">
            <v>412002</v>
          </cell>
          <cell r="F1743">
            <v>4120</v>
          </cell>
          <cell r="G1743" t="str">
            <v>OF-MTCE</v>
          </cell>
          <cell r="H1743" t="str">
            <v>BASE JV</v>
          </cell>
          <cell r="I1743" t="str">
            <v>PRODUCTION</v>
          </cell>
          <cell r="J1743" t="str">
            <v>PRODUCTION</v>
          </cell>
          <cell r="K1743" t="str">
            <v>Asset Manager, Central Hub</v>
          </cell>
          <cell r="L1743" t="str">
            <v>Asset Management Integration Lead</v>
          </cell>
          <cell r="M1743" t="str">
            <v>IRETI OMOTOSO</v>
          </cell>
          <cell r="N1743" t="str">
            <v>PRODUCTION</v>
          </cell>
          <cell r="O1743" t="str">
            <v>ADEDIRAN, ADEWALE</v>
          </cell>
          <cell r="P1743" t="str">
            <v>EFE.IGWE@SHELL.COM</v>
          </cell>
          <cell r="Q1743" t="str">
            <v>OPEX</v>
          </cell>
          <cell r="R1743" t="str">
            <v>OPEX</v>
          </cell>
          <cell r="S1743" t="str">
            <v>NON SAL</v>
          </cell>
          <cell r="T1743" t="str">
            <v>N/A</v>
          </cell>
          <cell r="U1743" t="str">
            <v>N/A</v>
          </cell>
          <cell r="V1743" t="str">
            <v>N/A</v>
          </cell>
          <cell r="W1743" t="str">
            <v>P231 Production Operations</v>
          </cell>
          <cell r="X1743" t="str">
            <v>S7200 Services</v>
          </cell>
          <cell r="Y1743" t="str">
            <v>A2110 Production Operations</v>
          </cell>
          <cell r="AB1743">
            <v>0</v>
          </cell>
          <cell r="AC1743">
            <v>3615396</v>
          </cell>
          <cell r="AD1743">
            <v>3615396</v>
          </cell>
        </row>
        <row r="1744">
          <cell r="A1744" t="str">
            <v>O.NG.PAE.ABG.FAC.71300</v>
          </cell>
          <cell r="B1744" t="str">
            <v>ADIBAWA AGS OPERATIONS</v>
          </cell>
          <cell r="C1744" t="str">
            <v>O.NG.PEL.FAC.71300</v>
          </cell>
          <cell r="D1744" t="str">
            <v>LAND AREA EAST OIL FACILITIES OPERATIONS (PRODUCTION MAINTENANCE OIL (ONSHORE))</v>
          </cell>
          <cell r="E1744">
            <v>412002</v>
          </cell>
          <cell r="F1744">
            <v>4120</v>
          </cell>
          <cell r="G1744" t="str">
            <v>OF-MTCE</v>
          </cell>
          <cell r="H1744" t="str">
            <v>BASE JV</v>
          </cell>
          <cell r="I1744" t="str">
            <v>PRODUCTION</v>
          </cell>
          <cell r="J1744" t="str">
            <v>PRODUCTION</v>
          </cell>
          <cell r="K1744" t="str">
            <v>Asset Manager, Central Hub</v>
          </cell>
          <cell r="L1744" t="str">
            <v>Asset Management Integration Lead</v>
          </cell>
          <cell r="M1744" t="str">
            <v>IRETI OMOTOSO</v>
          </cell>
          <cell r="N1744" t="str">
            <v>PRODUCTION</v>
          </cell>
          <cell r="O1744" t="str">
            <v>ADEDIRAN, ADEWALE</v>
          </cell>
          <cell r="P1744" t="str">
            <v>EFE.IGWE@SHELL.COM</v>
          </cell>
          <cell r="Q1744" t="str">
            <v>OPEX</v>
          </cell>
          <cell r="R1744" t="str">
            <v>OPEX</v>
          </cell>
          <cell r="S1744" t="str">
            <v>NON SAL</v>
          </cell>
          <cell r="T1744" t="str">
            <v>N/A</v>
          </cell>
          <cell r="U1744" t="str">
            <v>N/A</v>
          </cell>
          <cell r="V1744" t="str">
            <v>C_OPSE_OIL_Z11</v>
          </cell>
          <cell r="W1744" t="str">
            <v>P231 Production Operations - Gas</v>
          </cell>
          <cell r="X1744" t="str">
            <v>S7200 Services</v>
          </cell>
          <cell r="Y1744" t="str">
            <v>A2110 Production Operations</v>
          </cell>
          <cell r="AB1744">
            <v>0</v>
          </cell>
          <cell r="AC1744">
            <v>0</v>
          </cell>
          <cell r="AD1744">
            <v>0</v>
          </cell>
        </row>
        <row r="1745">
          <cell r="A1745" t="str">
            <v>O.NG.PAE.AHF.FAC.71300</v>
          </cell>
          <cell r="B1745" t="str">
            <v>PAE AHIA F/S FACILITIES OPERATIONS</v>
          </cell>
          <cell r="C1745" t="str">
            <v>O.NG.PEL.FAC.71300</v>
          </cell>
          <cell r="D1745" t="str">
            <v>LAND AREA EAST OIL FACILITIES OPERATIONS (PRODUCTION MAINTENANCE OIL (ONSHORE))</v>
          </cell>
          <cell r="E1745">
            <v>412001</v>
          </cell>
          <cell r="F1745">
            <v>4120</v>
          </cell>
          <cell r="G1745" t="str">
            <v>OF-MTCE</v>
          </cell>
          <cell r="H1745" t="str">
            <v>BASE JV</v>
          </cell>
          <cell r="I1745" t="str">
            <v>PRODUCTION</v>
          </cell>
          <cell r="J1745" t="str">
            <v>PRODUCTION</v>
          </cell>
          <cell r="K1745" t="str">
            <v>Asset Manager, Land East Hub</v>
          </cell>
          <cell r="L1745" t="str">
            <v>Asset Management Integration Lead</v>
          </cell>
          <cell r="M1745" t="str">
            <v>IRETI OMOTOSO</v>
          </cell>
          <cell r="N1745" t="str">
            <v>PRODUCTION</v>
          </cell>
          <cell r="O1745" t="str">
            <v>ADEDIRAN, ADEWALE</v>
          </cell>
          <cell r="P1745" t="str">
            <v>EFE.IGWE@SHELL.COM</v>
          </cell>
          <cell r="Q1745" t="str">
            <v>OPEX</v>
          </cell>
          <cell r="R1745" t="str">
            <v>OPEX</v>
          </cell>
          <cell r="S1745" t="str">
            <v>NON SAL</v>
          </cell>
          <cell r="T1745" t="str">
            <v>N/A</v>
          </cell>
          <cell r="U1745" t="str">
            <v>N/A</v>
          </cell>
          <cell r="V1745" t="str">
            <v>N_AHIA_EL2_N03</v>
          </cell>
          <cell r="W1745" t="str">
            <v>P231 Production Operations</v>
          </cell>
          <cell r="X1745" t="str">
            <v>S7200 Services</v>
          </cell>
          <cell r="Y1745" t="str">
            <v>A2110 Production Operations</v>
          </cell>
          <cell r="AB1745">
            <v>114658686.84152</v>
          </cell>
          <cell r="AC1745">
            <v>106238.92</v>
          </cell>
          <cell r="AD1745">
            <v>482169.04079186881</v>
          </cell>
        </row>
        <row r="1746">
          <cell r="A1746" t="str">
            <v>O.NG.PAE.ASF.FAC.71300</v>
          </cell>
          <cell r="B1746" t="str">
            <v>PAE ASSA F/S FACILITIES OPERATIONS</v>
          </cell>
          <cell r="C1746" t="str">
            <v>O.NG.PEL.FAC.71300</v>
          </cell>
          <cell r="D1746" t="str">
            <v>LAND AREA EAST OIL FACILITIES OPERATIONS (PRODUCTION MAINTENANCE OIL (ONSHORE))</v>
          </cell>
          <cell r="E1746">
            <v>412002</v>
          </cell>
          <cell r="F1746">
            <v>4120</v>
          </cell>
          <cell r="G1746" t="str">
            <v>OF-MTCE</v>
          </cell>
          <cell r="H1746" t="str">
            <v>BASE JV</v>
          </cell>
          <cell r="I1746" t="str">
            <v>PRODUCTION</v>
          </cell>
          <cell r="J1746" t="str">
            <v>PRODUCTION</v>
          </cell>
          <cell r="K1746" t="str">
            <v>Asset Manager, Land East Hub</v>
          </cell>
          <cell r="L1746" t="str">
            <v>Asset Management Integration Lead</v>
          </cell>
          <cell r="M1746" t="str">
            <v>IRETI OMOTOSO</v>
          </cell>
          <cell r="N1746" t="str">
            <v>PRODUCTION</v>
          </cell>
          <cell r="O1746" t="str">
            <v>ADEDIRAN, ADEWALE</v>
          </cell>
          <cell r="P1746" t="str">
            <v>EFE.IGWE@SHELL.COM</v>
          </cell>
          <cell r="Q1746" t="str">
            <v>OPEX</v>
          </cell>
          <cell r="R1746" t="str">
            <v>OPEX</v>
          </cell>
          <cell r="S1746" t="str">
            <v>NON SAL</v>
          </cell>
          <cell r="T1746" t="str">
            <v>N/A</v>
          </cell>
          <cell r="U1746" t="str">
            <v>N/A</v>
          </cell>
          <cell r="V1746" t="str">
            <v>N/A</v>
          </cell>
          <cell r="W1746" t="str">
            <v>P231 Production Operations</v>
          </cell>
          <cell r="X1746" t="str">
            <v>S7200 Services</v>
          </cell>
          <cell r="Y1746" t="str">
            <v>A2110 Production Operations</v>
          </cell>
          <cell r="AB1746">
            <v>0</v>
          </cell>
          <cell r="AC1746">
            <v>0</v>
          </cell>
          <cell r="AD1746">
            <v>0</v>
          </cell>
        </row>
        <row r="1747">
          <cell r="A1747" t="str">
            <v>O.NG.PAE.EMF.FAC.71300</v>
          </cell>
          <cell r="B1747" t="str">
            <v>PAE EGBEMA F/S FACILITIES OPERATIONS</v>
          </cell>
          <cell r="C1747" t="str">
            <v>O.NG.PEL.FAC.71300</v>
          </cell>
          <cell r="D1747" t="str">
            <v>LAND AREA EAST OIL FACILITIES OPERATIONS (PRODUCTION MAINTENANCE OIL (ONSHORE))</v>
          </cell>
          <cell r="E1747">
            <v>412002</v>
          </cell>
          <cell r="F1747">
            <v>4120</v>
          </cell>
          <cell r="G1747" t="str">
            <v>OF-MTCE</v>
          </cell>
          <cell r="H1747" t="str">
            <v>BASE JV</v>
          </cell>
          <cell r="I1747" t="str">
            <v>PRODUCTION</v>
          </cell>
          <cell r="J1747" t="str">
            <v>PRODUCTION</v>
          </cell>
          <cell r="K1747" t="str">
            <v>Asset Manager, Land East Hub</v>
          </cell>
          <cell r="L1747" t="str">
            <v>Asset Management Integration Lead</v>
          </cell>
          <cell r="M1747" t="str">
            <v>IRETI OMOTOSO</v>
          </cell>
          <cell r="N1747" t="str">
            <v>PRODUCTION</v>
          </cell>
          <cell r="O1747" t="str">
            <v>ADEDIRAN, ADEWALE</v>
          </cell>
          <cell r="P1747" t="str">
            <v>EFE.IGWE@SHELL.COM</v>
          </cell>
          <cell r="Q1747" t="str">
            <v>OPEX</v>
          </cell>
          <cell r="R1747" t="str">
            <v>OPEX</v>
          </cell>
          <cell r="S1747" t="str">
            <v>NON SAL</v>
          </cell>
          <cell r="T1747" t="str">
            <v>N/A</v>
          </cell>
          <cell r="U1747" t="str">
            <v>N/A</v>
          </cell>
          <cell r="V1747" t="str">
            <v>N/A</v>
          </cell>
          <cell r="W1747" t="str">
            <v>P231 Production Operations</v>
          </cell>
          <cell r="X1747" t="str">
            <v>S7200 Services</v>
          </cell>
          <cell r="Y1747" t="str">
            <v>A2110 Production Operations</v>
          </cell>
          <cell r="AB1747">
            <v>0</v>
          </cell>
          <cell r="AC1747">
            <v>0</v>
          </cell>
          <cell r="AD1747">
            <v>0</v>
          </cell>
        </row>
        <row r="1748">
          <cell r="A1748" t="str">
            <v>O.NG.PAE.EUF.FAC.71300</v>
          </cell>
          <cell r="B1748" t="str">
            <v>PAE ETELEBOU F/S FACILITIES OPERATIONS</v>
          </cell>
          <cell r="C1748" t="str">
            <v>O.NG.PEL.FAC.71300</v>
          </cell>
          <cell r="D1748" t="str">
            <v>LAND AREA EAST OIL FACILITIES OPERATIONS (PRODUCTION MAINTENANCE OIL (ONSHORE))</v>
          </cell>
          <cell r="E1748">
            <v>412001</v>
          </cell>
          <cell r="F1748">
            <v>4120</v>
          </cell>
          <cell r="G1748" t="str">
            <v>OF-MTCE</v>
          </cell>
          <cell r="H1748" t="str">
            <v>BASE JV</v>
          </cell>
          <cell r="I1748" t="str">
            <v>PRODUCTION</v>
          </cell>
          <cell r="J1748" t="str">
            <v>PRODUCTION</v>
          </cell>
          <cell r="K1748" t="str">
            <v>Asset Manager, Central Hub</v>
          </cell>
          <cell r="L1748" t="str">
            <v>Asset Management Integration Lead</v>
          </cell>
          <cell r="M1748" t="str">
            <v>IRETI OMOTOSO</v>
          </cell>
          <cell r="N1748" t="str">
            <v>PRODUCTION</v>
          </cell>
          <cell r="O1748" t="str">
            <v>ADEDIRAN, ADEWALE</v>
          </cell>
          <cell r="P1748" t="str">
            <v>EFE.IGWE@SHELL.COM</v>
          </cell>
          <cell r="Q1748" t="str">
            <v>OPEX</v>
          </cell>
          <cell r="R1748" t="str">
            <v>OPEX</v>
          </cell>
          <cell r="S1748" t="str">
            <v>NON SAL</v>
          </cell>
          <cell r="T1748" t="str">
            <v>N/A</v>
          </cell>
          <cell r="U1748" t="str">
            <v>N/A</v>
          </cell>
          <cell r="V1748" t="str">
            <v>N_ETEL_EL2_N01</v>
          </cell>
          <cell r="W1748" t="str">
            <v>P231 Production Operations</v>
          </cell>
          <cell r="X1748" t="str">
            <v>S7200 Services</v>
          </cell>
          <cell r="Y1748" t="str">
            <v>A2110 Production Operations</v>
          </cell>
          <cell r="AB1748">
            <v>34289443.289152004</v>
          </cell>
          <cell r="AC1748">
            <v>65956.310000000012</v>
          </cell>
          <cell r="AD1748">
            <v>178380.7142267279</v>
          </cell>
        </row>
        <row r="1749">
          <cell r="A1749" t="str">
            <v>O.NG.PBW.ECC.FAC.71300</v>
          </cell>
          <cell r="B1749" t="str">
            <v>O.NG.PBW.ECC.FAC.71300(NEW)</v>
          </cell>
          <cell r="C1749" t="str">
            <v>O.NG.PBW.ECC.FAC.71300(New)</v>
          </cell>
          <cell r="D1749" t="str">
            <v>O.NG.PBW.ECC.FAC.71300(NEW)</v>
          </cell>
          <cell r="E1749">
            <v>413001</v>
          </cell>
          <cell r="F1749">
            <v>4130</v>
          </cell>
          <cell r="G1749" t="str">
            <v>OF-MTCE</v>
          </cell>
          <cell r="H1749" t="str">
            <v>BASE JV</v>
          </cell>
          <cell r="I1749" t="str">
            <v>PRODUCTION</v>
          </cell>
          <cell r="J1749" t="str">
            <v>PRODUCTION</v>
          </cell>
          <cell r="K1749" t="str">
            <v>Asset Manager, Swamp West Hub</v>
          </cell>
          <cell r="L1749" t="str">
            <v>Asset Management Integration Lead</v>
          </cell>
          <cell r="M1749" t="str">
            <v>IRETI OMOTOSO</v>
          </cell>
          <cell r="N1749" t="str">
            <v>PRODUCTION</v>
          </cell>
          <cell r="O1749" t="str">
            <v>COOKEY, GABRIEL</v>
          </cell>
          <cell r="P1749" t="str">
            <v>RACHEAL.ORUEKPETI@SHELL.COM</v>
          </cell>
          <cell r="Q1749" t="str">
            <v>OPEX</v>
          </cell>
          <cell r="R1749" t="str">
            <v>OPEX</v>
          </cell>
          <cell r="S1749" t="str">
            <v>NON SAL</v>
          </cell>
          <cell r="T1749" t="str">
            <v>N/A</v>
          </cell>
          <cell r="U1749" t="str">
            <v>N/A</v>
          </cell>
          <cell r="V1749" t="str">
            <v>C_OPSE_OIL_Z11</v>
          </cell>
          <cell r="W1749" t="str">
            <v>P233 Facilities Maintenance</v>
          </cell>
          <cell r="X1749" t="str">
            <v>S7200 Services</v>
          </cell>
          <cell r="Y1749" t="str">
            <v>A2140 Facilities Maintenance</v>
          </cell>
          <cell r="AB1749">
            <v>133043809.40000001</v>
          </cell>
          <cell r="AC1749">
            <v>162247.34</v>
          </cell>
          <cell r="AD1749">
            <v>598456.55114754103</v>
          </cell>
        </row>
        <row r="1750">
          <cell r="A1750" t="str">
            <v>O.NG.PAE.EWF.FAC.71300</v>
          </cell>
          <cell r="B1750" t="str">
            <v>PAEEGBEMAWESTF/SFACILITIESOPS</v>
          </cell>
          <cell r="C1750" t="str">
            <v>O.NG.PEL.FAC.71300</v>
          </cell>
          <cell r="D1750" t="str">
            <v>LAND AREA EAST OIL FACILITIES OPERATIONS (PRODUCTION MAINTENANCE OIL (ONSHORE))</v>
          </cell>
          <cell r="E1750">
            <v>412002</v>
          </cell>
          <cell r="F1750">
            <v>4120</v>
          </cell>
          <cell r="G1750" t="str">
            <v>OF-MTCE</v>
          </cell>
          <cell r="H1750" t="str">
            <v>BASE JV</v>
          </cell>
          <cell r="I1750" t="str">
            <v>PRODUCTION</v>
          </cell>
          <cell r="J1750" t="str">
            <v>PRODUCTION</v>
          </cell>
          <cell r="K1750" t="str">
            <v>Asset Manager, Land East Hub</v>
          </cell>
          <cell r="L1750" t="str">
            <v>Asset Management Integration Lead</v>
          </cell>
          <cell r="M1750" t="str">
            <v>IRETI OMOTOSO</v>
          </cell>
          <cell r="N1750" t="str">
            <v>PRODUCTION</v>
          </cell>
          <cell r="O1750" t="str">
            <v>ADEDIRAN, ADEWALE</v>
          </cell>
          <cell r="P1750" t="str">
            <v>EFE.IGWE@SHELL.COM</v>
          </cell>
          <cell r="Q1750" t="str">
            <v>OPEX</v>
          </cell>
          <cell r="R1750" t="str">
            <v>OPEX</v>
          </cell>
          <cell r="S1750" t="str">
            <v>NON SAL</v>
          </cell>
          <cell r="T1750" t="str">
            <v>N/A</v>
          </cell>
          <cell r="U1750" t="str">
            <v>N/A</v>
          </cell>
          <cell r="V1750" t="str">
            <v>N/A</v>
          </cell>
          <cell r="W1750" t="str">
            <v>P231 Production Operations</v>
          </cell>
          <cell r="X1750" t="str">
            <v>S7200 Services</v>
          </cell>
          <cell r="Y1750" t="str">
            <v>A2110 Production Operations</v>
          </cell>
          <cell r="AB1750">
            <v>0</v>
          </cell>
          <cell r="AC1750">
            <v>0</v>
          </cell>
          <cell r="AD1750">
            <v>0</v>
          </cell>
        </row>
        <row r="1751">
          <cell r="A1751" t="str">
            <v>O.NG.PBW.ECC.FAC.724FC</v>
          </cell>
          <cell r="B1751" t="str">
            <v>O.NG.PBW.ECC.FAC.724FC(NEW)</v>
          </cell>
          <cell r="C1751" t="str">
            <v>O.NG.PBW.FAC.724EFC</v>
          </cell>
          <cell r="D1751" t="str">
            <v>PBW ESCRAVOS BEACH F/S FACIL CORR. MTC (PRODUCTION MAINTENANCE – OIL (ONSHORE))</v>
          </cell>
          <cell r="E1751">
            <v>413001</v>
          </cell>
          <cell r="F1751">
            <v>4130</v>
          </cell>
          <cell r="G1751" t="str">
            <v>OF-MTCE</v>
          </cell>
          <cell r="H1751" t="str">
            <v>BASE JV</v>
          </cell>
          <cell r="I1751" t="str">
            <v>PRODUCTION</v>
          </cell>
          <cell r="J1751" t="str">
            <v>PRODUCTION</v>
          </cell>
          <cell r="K1751" t="str">
            <v>Asset Manager, Swamp West Hub</v>
          </cell>
          <cell r="L1751" t="str">
            <v>Asset Management Integration Lead</v>
          </cell>
          <cell r="M1751" t="str">
            <v>IRETI OMOTOSO</v>
          </cell>
          <cell r="N1751" t="str">
            <v>PRODUCTION</v>
          </cell>
          <cell r="O1751" t="str">
            <v>COOKEY, GABRIEL</v>
          </cell>
          <cell r="P1751" t="str">
            <v>RICHARD.ITENE@SHELL.COM</v>
          </cell>
          <cell r="Q1751" t="str">
            <v>OPEX</v>
          </cell>
          <cell r="R1751" t="str">
            <v>OPEX</v>
          </cell>
          <cell r="S1751" t="str">
            <v>NON SAL</v>
          </cell>
          <cell r="T1751" t="str">
            <v>N/A</v>
          </cell>
          <cell r="U1751" t="str">
            <v>N/A</v>
          </cell>
          <cell r="V1751" t="str">
            <v>C_OPSE_OIL_Z11</v>
          </cell>
          <cell r="W1751" t="str">
            <v>P233 Facilities Maintenance</v>
          </cell>
          <cell r="X1751" t="str">
            <v>S7200 Services</v>
          </cell>
          <cell r="Y1751" t="str">
            <v>A2140 Facilities Maintenance</v>
          </cell>
          <cell r="AB1751">
            <v>0</v>
          </cell>
          <cell r="AC1751">
            <v>0</v>
          </cell>
          <cell r="AD1751">
            <v>0</v>
          </cell>
        </row>
        <row r="1752">
          <cell r="A1752" t="str">
            <v>O.NG.PAE.GBF.FAC.71300</v>
          </cell>
          <cell r="B1752" t="str">
            <v>GBARAN F/S FACILITIES OPERATIONS</v>
          </cell>
          <cell r="C1752" t="str">
            <v>O.NG.PEL.FAC.71300</v>
          </cell>
          <cell r="D1752" t="str">
            <v>LAND AREA EAST OIL FACILITIES OPERATIONS (PRODUCTION MAINTENANCE OIL (ONSHORE))</v>
          </cell>
          <cell r="E1752">
            <v>412001</v>
          </cell>
          <cell r="F1752">
            <v>4120</v>
          </cell>
          <cell r="G1752" t="str">
            <v>OF-MTCE</v>
          </cell>
          <cell r="H1752" t="str">
            <v>BASE JV</v>
          </cell>
          <cell r="I1752" t="str">
            <v>PRODUCTION</v>
          </cell>
          <cell r="J1752" t="str">
            <v>PRODUCTION</v>
          </cell>
          <cell r="K1752" t="str">
            <v>Asset Manager, Central Hub</v>
          </cell>
          <cell r="L1752" t="str">
            <v>Asset Management Integration Lead</v>
          </cell>
          <cell r="M1752" t="str">
            <v>IRETI OMOTOSO</v>
          </cell>
          <cell r="N1752" t="str">
            <v>PRODUCTION</v>
          </cell>
          <cell r="O1752" t="str">
            <v>ADEDIRAN, ADEWALE</v>
          </cell>
          <cell r="P1752" t="str">
            <v>EFE.IGWE@SHELL.COM</v>
          </cell>
          <cell r="Q1752" t="str">
            <v>OPEX</v>
          </cell>
          <cell r="R1752" t="str">
            <v>OPEX</v>
          </cell>
          <cell r="S1752" t="str">
            <v>NON SAL</v>
          </cell>
          <cell r="T1752" t="str">
            <v>N/A</v>
          </cell>
          <cell r="U1752" t="str">
            <v>N/A</v>
          </cell>
          <cell r="V1752" t="str">
            <v>N_GBAR_EL2_G01</v>
          </cell>
          <cell r="W1752" t="str">
            <v>P231 Production Operations</v>
          </cell>
          <cell r="X1752" t="str">
            <v>S7200 Services</v>
          </cell>
          <cell r="Y1752" t="str">
            <v>A2110 Production Operations</v>
          </cell>
          <cell r="AB1752">
            <v>276112360.46674883</v>
          </cell>
          <cell r="AC1752">
            <v>1716246.9000000001</v>
          </cell>
          <cell r="AD1752">
            <v>2621533.3277598321</v>
          </cell>
        </row>
        <row r="1753">
          <cell r="A1753" t="str">
            <v>O.NG.PBW.ECC.FAC.724FC</v>
          </cell>
          <cell r="B1753" t="str">
            <v>O.NG.PBW.ECC.FAC.724FC(NEW)</v>
          </cell>
          <cell r="C1753" t="str">
            <v>O.NG.PBW.ECC.FAC.724FC(NEW)</v>
          </cell>
          <cell r="D1753" t="str">
            <v>O.NG.PBW.ECC.FAC.724FC(NEW)</v>
          </cell>
          <cell r="E1753">
            <v>413001</v>
          </cell>
          <cell r="F1753">
            <v>4130</v>
          </cell>
          <cell r="G1753" t="str">
            <v>OF-MTCE</v>
          </cell>
          <cell r="H1753" t="str">
            <v>BASE JV</v>
          </cell>
          <cell r="I1753" t="str">
            <v>PRODUCTION</v>
          </cell>
          <cell r="J1753" t="str">
            <v>PRODUCTION</v>
          </cell>
          <cell r="K1753" t="str">
            <v>Asset Manager, Swamp West Hub</v>
          </cell>
          <cell r="L1753" t="str">
            <v>Asset Management Integration Lead</v>
          </cell>
          <cell r="M1753" t="str">
            <v>IRETI OMOTOSO</v>
          </cell>
          <cell r="N1753" t="str">
            <v>PRODUCTION</v>
          </cell>
          <cell r="O1753" t="str">
            <v>COOKEY, GABRIEL</v>
          </cell>
          <cell r="P1753" t="str">
            <v>RACHEAL.ORUEKPETI@SHELL.COM</v>
          </cell>
          <cell r="Q1753" t="str">
            <v>OPEX</v>
          </cell>
          <cell r="R1753" t="str">
            <v>OPEX</v>
          </cell>
          <cell r="S1753" t="str">
            <v>NON SAL</v>
          </cell>
          <cell r="T1753" t="str">
            <v>N/A</v>
          </cell>
          <cell r="U1753" t="str">
            <v>N/A</v>
          </cell>
          <cell r="V1753" t="str">
            <v>C_OPSE_OIL_Z11</v>
          </cell>
          <cell r="W1753" t="str">
            <v>P233 Facilities Maintenance</v>
          </cell>
          <cell r="X1753" t="str">
            <v>S7200 Services</v>
          </cell>
          <cell r="Y1753" t="str">
            <v>A2140 Facilities Maintenance</v>
          </cell>
          <cell r="AB1753">
            <v>9399999.9999999963</v>
          </cell>
          <cell r="AC1753">
            <v>150000</v>
          </cell>
          <cell r="AD1753">
            <v>180819.67213114753</v>
          </cell>
        </row>
        <row r="1754">
          <cell r="A1754" t="str">
            <v>O.NG.PAE.I1F.FAC.71300</v>
          </cell>
          <cell r="B1754" t="str">
            <v>PAE IMO RIVER 1 F/S FACILITIES OPS</v>
          </cell>
          <cell r="C1754" t="str">
            <v>O.NG.PEL.FAC.71300</v>
          </cell>
          <cell r="D1754" t="str">
            <v>LAND AREA EAST OIL FACILITIES OPERATIONS (PRODUCTION MAINTENANCE OIL (ONSHORE))</v>
          </cell>
          <cell r="E1754">
            <v>412001</v>
          </cell>
          <cell r="F1754">
            <v>4120</v>
          </cell>
          <cell r="G1754" t="str">
            <v>OF-MTCE</v>
          </cell>
          <cell r="H1754" t="str">
            <v>BASE JV</v>
          </cell>
          <cell r="I1754" t="str">
            <v>PRODUCTION</v>
          </cell>
          <cell r="J1754" t="str">
            <v>PRODUCTION</v>
          </cell>
          <cell r="K1754" t="str">
            <v>Asset Manager, Land East Hub</v>
          </cell>
          <cell r="L1754" t="str">
            <v>Asset Management Integration Lead</v>
          </cell>
          <cell r="M1754" t="str">
            <v>IRETI OMOTOSO</v>
          </cell>
          <cell r="N1754" t="str">
            <v>PRODUCTION</v>
          </cell>
          <cell r="O1754" t="str">
            <v>ADEDIRAN, ADEWALE</v>
          </cell>
          <cell r="P1754" t="str">
            <v>EFE.IGWE@SHELL.COM</v>
          </cell>
          <cell r="Q1754" t="str">
            <v>OPEX</v>
          </cell>
          <cell r="R1754" t="str">
            <v>OPEX</v>
          </cell>
          <cell r="S1754" t="str">
            <v>NON SAL</v>
          </cell>
          <cell r="T1754" t="str">
            <v>N/A</v>
          </cell>
          <cell r="U1754" t="str">
            <v>N/A</v>
          </cell>
          <cell r="V1754" t="str">
            <v>N_IMOR_EL1_N01</v>
          </cell>
          <cell r="W1754" t="str">
            <v>P231 Production Operations</v>
          </cell>
          <cell r="X1754" t="str">
            <v>S7200 Services</v>
          </cell>
          <cell r="Y1754" t="str">
            <v>A2110 Production Operations</v>
          </cell>
          <cell r="AB1754">
            <v>115969690.11399999</v>
          </cell>
          <cell r="AC1754">
            <v>409772.92749999999</v>
          </cell>
          <cell r="AD1754">
            <v>790001.41967704915</v>
          </cell>
        </row>
        <row r="1755">
          <cell r="A1755" t="str">
            <v>O.NG.PAE.I1F.FLO.71300</v>
          </cell>
          <cell r="B1755" t="str">
            <v>PAE IMO RIVER 1 F/S FLOWLINES OPERATIONS</v>
          </cell>
          <cell r="C1755" t="str">
            <v>O.NG.PEL.FAC.71300</v>
          </cell>
          <cell r="D1755" t="str">
            <v>LAND AREA EAST OIL FACILITIES OPERATIONS (PRODUCTION MAINTENANCE OIL (ONSHORE))</v>
          </cell>
          <cell r="E1755">
            <v>412002</v>
          </cell>
          <cell r="F1755">
            <v>4120</v>
          </cell>
          <cell r="G1755" t="str">
            <v>OF-MTCE</v>
          </cell>
          <cell r="H1755" t="str">
            <v>BASE JV</v>
          </cell>
          <cell r="I1755" t="str">
            <v>PRODUCTION</v>
          </cell>
          <cell r="J1755" t="str">
            <v>PRODUCTION</v>
          </cell>
          <cell r="K1755" t="str">
            <v>Asset Manager, Land East Hub</v>
          </cell>
          <cell r="L1755" t="str">
            <v>Asset Management Integration Lead</v>
          </cell>
          <cell r="M1755" t="str">
            <v>IRETI OMOTOSO</v>
          </cell>
          <cell r="N1755" t="str">
            <v>PRODUCTION</v>
          </cell>
          <cell r="O1755" t="str">
            <v>ADEDIRAN, ADEWALE</v>
          </cell>
          <cell r="P1755" t="str">
            <v>EFE.IGWE@SHELL.COM</v>
          </cell>
          <cell r="Q1755" t="str">
            <v>OPEX</v>
          </cell>
          <cell r="R1755" t="str">
            <v>OPEX</v>
          </cell>
          <cell r="S1755" t="str">
            <v>NON SAL</v>
          </cell>
          <cell r="T1755" t="str">
            <v>N/A</v>
          </cell>
          <cell r="U1755" t="str">
            <v>N/A</v>
          </cell>
          <cell r="V1755" t="str">
            <v>N/A</v>
          </cell>
          <cell r="W1755" t="str">
            <v>P231 Production Operations</v>
          </cell>
          <cell r="X1755" t="str">
            <v>S7200 Services</v>
          </cell>
          <cell r="Y1755" t="str">
            <v>A2110 Production Operations</v>
          </cell>
          <cell r="AB1755">
            <v>0</v>
          </cell>
          <cell r="AC1755">
            <v>0</v>
          </cell>
          <cell r="AD1755">
            <v>0</v>
          </cell>
        </row>
        <row r="1756">
          <cell r="A1756" t="str">
            <v>O.NG.PAE.I2F.FAC.71300</v>
          </cell>
          <cell r="B1756" t="str">
            <v>PAE IMO RIVER 2 F/S FACILITIES OPS</v>
          </cell>
          <cell r="C1756" t="str">
            <v>O.NG.PEL.FAC.71300</v>
          </cell>
          <cell r="D1756" t="str">
            <v>LAND AREA EAST OIL FACILITIES OPERATIONS (PRODUCTION MAINTENANCE OIL (ONSHORE))</v>
          </cell>
          <cell r="E1756">
            <v>412001</v>
          </cell>
          <cell r="F1756">
            <v>4120</v>
          </cell>
          <cell r="G1756" t="str">
            <v>OF-MTCE</v>
          </cell>
          <cell r="H1756" t="str">
            <v>BASE JV</v>
          </cell>
          <cell r="I1756" t="str">
            <v>PRODUCTION</v>
          </cell>
          <cell r="J1756" t="str">
            <v>PRODUCTION</v>
          </cell>
          <cell r="K1756" t="str">
            <v>Asset Manager, Land East Hub</v>
          </cell>
          <cell r="L1756" t="str">
            <v>Asset Management Integration Lead</v>
          </cell>
          <cell r="M1756" t="str">
            <v>IRETI OMOTOSO</v>
          </cell>
          <cell r="N1756" t="str">
            <v>PRODUCTION</v>
          </cell>
          <cell r="O1756" t="str">
            <v>ADEDIRAN, ADEWALE</v>
          </cell>
          <cell r="P1756" t="str">
            <v>EFE.IGWE@SHELL.COM</v>
          </cell>
          <cell r="Q1756" t="str">
            <v>OPEX</v>
          </cell>
          <cell r="R1756" t="str">
            <v>OPEX</v>
          </cell>
          <cell r="S1756" t="str">
            <v>NON SAL</v>
          </cell>
          <cell r="T1756" t="str">
            <v>N/A</v>
          </cell>
          <cell r="U1756" t="str">
            <v>N/A</v>
          </cell>
          <cell r="V1756" t="str">
            <v>N_IMOR_EL1_N01</v>
          </cell>
          <cell r="W1756" t="str">
            <v>P231 Production Operations</v>
          </cell>
          <cell r="X1756" t="str">
            <v>S7200 Services</v>
          </cell>
          <cell r="Y1756" t="str">
            <v>A2110 Production Operations</v>
          </cell>
          <cell r="AB1756">
            <v>31701418.109999996</v>
          </cell>
          <cell r="AC1756">
            <v>21682.255000000001</v>
          </cell>
          <cell r="AD1756">
            <v>125621.3307704918</v>
          </cell>
        </row>
        <row r="1757">
          <cell r="A1757" t="str">
            <v>O.NG.PAE.I3F.FAC.71300</v>
          </cell>
          <cell r="B1757" t="str">
            <v>PAE IMO RIVER 3 F/S FACILITIES OPS</v>
          </cell>
          <cell r="C1757" t="str">
            <v>O.NG.PEL.FAC.71300</v>
          </cell>
          <cell r="D1757" t="str">
            <v>LAND AREA EAST OIL FACILITIES OPERATIONS (PRODUCTION MAINTENANCE OIL (ONSHORE))</v>
          </cell>
          <cell r="E1757">
            <v>412001</v>
          </cell>
          <cell r="F1757">
            <v>4120</v>
          </cell>
          <cell r="G1757" t="str">
            <v>OF-MTCE</v>
          </cell>
          <cell r="H1757" t="str">
            <v>BASE JV</v>
          </cell>
          <cell r="I1757" t="str">
            <v>PRODUCTION</v>
          </cell>
          <cell r="J1757" t="str">
            <v>PRODUCTION</v>
          </cell>
          <cell r="K1757" t="str">
            <v>Asset Manager, Land East Hub</v>
          </cell>
          <cell r="L1757" t="str">
            <v>Asset Management Integration Lead</v>
          </cell>
          <cell r="M1757" t="str">
            <v>IRETI OMOTOSO</v>
          </cell>
          <cell r="N1757" t="str">
            <v>PRODUCTION</v>
          </cell>
          <cell r="O1757" t="str">
            <v>ADEDIRAN, ADEWALE</v>
          </cell>
          <cell r="P1757" t="str">
            <v>EFE.IGWE@SHELL.COM</v>
          </cell>
          <cell r="Q1757" t="str">
            <v>OPEX</v>
          </cell>
          <cell r="R1757" t="str">
            <v>OPEX</v>
          </cell>
          <cell r="S1757" t="str">
            <v>NON SAL</v>
          </cell>
          <cell r="T1757" t="str">
            <v>N/A</v>
          </cell>
          <cell r="U1757" t="str">
            <v>N/A</v>
          </cell>
          <cell r="V1757" t="str">
            <v>N_IMOR_EL1_N01</v>
          </cell>
          <cell r="W1757" t="str">
            <v>P231 Production Operations</v>
          </cell>
          <cell r="X1757" t="str">
            <v>S7200 Services</v>
          </cell>
          <cell r="Y1757" t="str">
            <v>A2110 Production Operations</v>
          </cell>
          <cell r="AB1757">
            <v>37517033.416000001</v>
          </cell>
          <cell r="AC1757">
            <v>0</v>
          </cell>
          <cell r="AD1757">
            <v>123006.66693770493</v>
          </cell>
        </row>
        <row r="1758">
          <cell r="A1758" t="str">
            <v>O.NG.PAE.ISF.FAC.71300</v>
          </cell>
          <cell r="B1758" t="str">
            <v>PAE ISIMIRI F/S FACILITIES OPERATIONS</v>
          </cell>
          <cell r="C1758" t="str">
            <v>O.NG.PEL.FAC.71300</v>
          </cell>
          <cell r="D1758" t="str">
            <v>LAND AREA EAST OIL FACILITIES OPERATIONS (PRODUCTION MAINTENANCE OIL (ONSHORE))</v>
          </cell>
          <cell r="E1758">
            <v>412001</v>
          </cell>
          <cell r="F1758">
            <v>4120</v>
          </cell>
          <cell r="G1758" t="str">
            <v>OF-MTCE</v>
          </cell>
          <cell r="H1758" t="str">
            <v>BASE JV</v>
          </cell>
          <cell r="I1758" t="str">
            <v>PRODUCTION</v>
          </cell>
          <cell r="J1758" t="str">
            <v>PRODUCTION</v>
          </cell>
          <cell r="K1758" t="str">
            <v>Asset Manager, Land East Hub</v>
          </cell>
          <cell r="L1758" t="str">
            <v>Asset Management Integration Lead</v>
          </cell>
          <cell r="M1758" t="str">
            <v>IRETI OMOTOSO</v>
          </cell>
          <cell r="N1758" t="str">
            <v>PRODUCTION</v>
          </cell>
          <cell r="O1758" t="str">
            <v>ADEDIRAN, ADEWALE</v>
          </cell>
          <cell r="P1758" t="str">
            <v>EFE.IGWE@SHELL.COM</v>
          </cell>
          <cell r="Q1758" t="str">
            <v>OPEX</v>
          </cell>
          <cell r="R1758" t="str">
            <v>OPEX</v>
          </cell>
          <cell r="S1758" t="str">
            <v>NON SAL</v>
          </cell>
          <cell r="T1758" t="str">
            <v>N/A</v>
          </cell>
          <cell r="U1758" t="str">
            <v>N/A</v>
          </cell>
          <cell r="V1758" t="str">
            <v>N_ISIM_EL1_N03</v>
          </cell>
          <cell r="W1758" t="str">
            <v>P231 Production Operations</v>
          </cell>
          <cell r="X1758" t="str">
            <v>S7200 Services</v>
          </cell>
          <cell r="Y1758" t="str">
            <v>A2110 Production Operations</v>
          </cell>
          <cell r="AB1758">
            <v>19792766.039999999</v>
          </cell>
          <cell r="AC1758">
            <v>30627.649999999998</v>
          </cell>
          <cell r="AD1758">
            <v>95521.964885245892</v>
          </cell>
        </row>
        <row r="1759">
          <cell r="A1759" t="str">
            <v>O.NG.PBW.ECF.FLO.724FP</v>
          </cell>
          <cell r="B1759" t="str">
            <v>PBW ESCRAVO B F/L PREV. MTC</v>
          </cell>
          <cell r="C1759" t="str">
            <v>O.NG.PBW.ECF.FLO.724FP</v>
          </cell>
          <cell r="D1759" t="str">
            <v>PBW ESCRAVO B F/L PREV. MTC</v>
          </cell>
          <cell r="E1759">
            <v>413001</v>
          </cell>
          <cell r="F1759">
            <v>4130</v>
          </cell>
          <cell r="G1759" t="str">
            <v>OF-MTCE</v>
          </cell>
          <cell r="H1759" t="str">
            <v>BASE JV</v>
          </cell>
          <cell r="I1759" t="str">
            <v>PRODUCTION</v>
          </cell>
          <cell r="J1759" t="str">
            <v>PRODUCTION</v>
          </cell>
          <cell r="K1759" t="str">
            <v>Asset Manager, Swamp West Hub</v>
          </cell>
          <cell r="L1759" t="str">
            <v>Asset Management Integration Lead</v>
          </cell>
          <cell r="M1759" t="str">
            <v>IRETI OMOTOSO</v>
          </cell>
          <cell r="N1759" t="str">
            <v>PRODUCTION</v>
          </cell>
          <cell r="O1759" t="str">
            <v>COOKEY, GABRIEL</v>
          </cell>
          <cell r="P1759" t="str">
            <v>OGBONNA.ONUGHA@SHELL.COM</v>
          </cell>
          <cell r="Q1759" t="str">
            <v>OPEX</v>
          </cell>
          <cell r="R1759" t="str">
            <v>OPEX</v>
          </cell>
          <cell r="S1759" t="str">
            <v>NON SAL</v>
          </cell>
          <cell r="T1759" t="str">
            <v>N/A</v>
          </cell>
          <cell r="U1759" t="str">
            <v>N/A</v>
          </cell>
          <cell r="V1759" t="str">
            <v>N/A</v>
          </cell>
          <cell r="W1759" t="str">
            <v>P233 Facilities Maintenance</v>
          </cell>
          <cell r="X1759" t="str">
            <v>S7200 Services</v>
          </cell>
          <cell r="Y1759" t="str">
            <v>A2140 Facilities Maintenance</v>
          </cell>
          <cell r="AB1759">
            <v>0</v>
          </cell>
          <cell r="AC1759">
            <v>0</v>
          </cell>
          <cell r="AD1759">
            <v>0</v>
          </cell>
        </row>
        <row r="1760">
          <cell r="A1760" t="str">
            <v>O.NG.PAE.K2G.FAC.71300</v>
          </cell>
          <cell r="B1760" t="str">
            <v>K2S NAG OPERATIONS</v>
          </cell>
          <cell r="C1760" t="str">
            <v>O.NG.PEL.FAC.71300</v>
          </cell>
          <cell r="D1760" t="str">
            <v>LAND AREA EAST OIL FACILITIES OPERATIONS (PRODUCTION MAINTENANCE OIL (ONSHORE))</v>
          </cell>
          <cell r="E1760">
            <v>412002</v>
          </cell>
          <cell r="F1760">
            <v>4120</v>
          </cell>
          <cell r="G1760" t="str">
            <v>OF-MTCE</v>
          </cell>
          <cell r="H1760" t="str">
            <v>BASE JV</v>
          </cell>
          <cell r="I1760" t="str">
            <v>PRODUCTION</v>
          </cell>
          <cell r="J1760" t="str">
            <v>PRODUCTION</v>
          </cell>
          <cell r="K1760" t="str">
            <v>Asset Manager, Central Hub</v>
          </cell>
          <cell r="L1760" t="str">
            <v>Asset Management Integration Lead</v>
          </cell>
          <cell r="M1760" t="str">
            <v>IRETI OMOTOSO</v>
          </cell>
          <cell r="N1760" t="str">
            <v>PRODUCTION</v>
          </cell>
          <cell r="O1760" t="str">
            <v>ADEDIRAN, ADEWALE</v>
          </cell>
          <cell r="P1760" t="str">
            <v>EFE.IGWE@SHELL.COM</v>
          </cell>
          <cell r="Q1760" t="str">
            <v>OPEX</v>
          </cell>
          <cell r="R1760" t="str">
            <v>OPEX</v>
          </cell>
          <cell r="S1760" t="str">
            <v>NON SAL</v>
          </cell>
          <cell r="T1760" t="str">
            <v>N/A</v>
          </cell>
          <cell r="U1760" t="str">
            <v>N/A</v>
          </cell>
          <cell r="V1760" t="str">
            <v>C_OPSE_OIL_Z11</v>
          </cell>
          <cell r="W1760" t="str">
            <v>P231 Production Operations - Gas</v>
          </cell>
          <cell r="X1760" t="str">
            <v>S7200 Services</v>
          </cell>
          <cell r="Y1760" t="str">
            <v>A2110 Production Operations</v>
          </cell>
          <cell r="AB1760">
            <v>0</v>
          </cell>
          <cell r="AC1760">
            <v>0</v>
          </cell>
          <cell r="AD1760">
            <v>0</v>
          </cell>
        </row>
        <row r="1761">
          <cell r="A1761" t="str">
            <v>O.NG.PAE.KCF.FAC.71300</v>
          </cell>
          <cell r="B1761" t="str">
            <v>PAE KOLO CREEK F/S FACILITIES OPERATIONS</v>
          </cell>
          <cell r="C1761" t="str">
            <v>O.NG.PEL.FAC.71300</v>
          </cell>
          <cell r="D1761" t="str">
            <v>LAND AREA EAST OIL FACILITIES OPERATIONS (PRODUCTION MAINTENANCE OIL (ONSHORE))</v>
          </cell>
          <cell r="E1761">
            <v>412001</v>
          </cell>
          <cell r="F1761">
            <v>4120</v>
          </cell>
          <cell r="G1761" t="str">
            <v>OF-MTCE</v>
          </cell>
          <cell r="H1761" t="str">
            <v>BASE JV</v>
          </cell>
          <cell r="I1761" t="str">
            <v>PRODUCTION</v>
          </cell>
          <cell r="J1761" t="str">
            <v>PRODUCTION</v>
          </cell>
          <cell r="K1761" t="str">
            <v>Asset Manager, Central Hub</v>
          </cell>
          <cell r="L1761" t="str">
            <v>Asset Management Integration Lead</v>
          </cell>
          <cell r="M1761" t="str">
            <v>IRETI OMOTOSO</v>
          </cell>
          <cell r="N1761" t="str">
            <v>PRODUCTION</v>
          </cell>
          <cell r="O1761" t="str">
            <v>ADEDIRAN, ADEWALE</v>
          </cell>
          <cell r="P1761" t="str">
            <v>EFE.IGWE@SHELL.COM</v>
          </cell>
          <cell r="Q1761" t="str">
            <v>OPEX</v>
          </cell>
          <cell r="R1761" t="str">
            <v>OPEX</v>
          </cell>
          <cell r="S1761" t="str">
            <v>NON SAL</v>
          </cell>
          <cell r="T1761" t="str">
            <v>N/A</v>
          </cell>
          <cell r="U1761" t="str">
            <v>N/A</v>
          </cell>
          <cell r="V1761" t="str">
            <v>N_KOCR_EL2_G01</v>
          </cell>
          <cell r="W1761" t="str">
            <v>P231 Production Operations</v>
          </cell>
          <cell r="X1761" t="str">
            <v>S7200 Services</v>
          </cell>
          <cell r="Y1761" t="str">
            <v>A2110 Production Operations</v>
          </cell>
          <cell r="AB1761">
            <v>102644874.80392</v>
          </cell>
          <cell r="AC1761">
            <v>197258.12</v>
          </cell>
          <cell r="AD1761">
            <v>533798.69312760653</v>
          </cell>
        </row>
        <row r="1762">
          <cell r="A1762" t="str">
            <v>O.NG.PAE.NKF.FAC.71300</v>
          </cell>
          <cell r="B1762" t="str">
            <v>PAE NKALI F/S FACILITIES OPERATIONS</v>
          </cell>
          <cell r="C1762" t="str">
            <v>O.NG.PEL.FAC.71300</v>
          </cell>
          <cell r="D1762" t="str">
            <v>LAND AREA EAST OIL FACILITIES OPERATIONS (PRODUCTION MAINTENANCE OIL (ONSHORE))</v>
          </cell>
          <cell r="E1762">
            <v>412001</v>
          </cell>
          <cell r="F1762">
            <v>4120</v>
          </cell>
          <cell r="G1762" t="str">
            <v>OF-MTCE</v>
          </cell>
          <cell r="H1762" t="str">
            <v>BASE JV</v>
          </cell>
          <cell r="I1762" t="str">
            <v>PRODUCTION</v>
          </cell>
          <cell r="J1762" t="str">
            <v>PRODUCTION</v>
          </cell>
          <cell r="K1762" t="str">
            <v>Asset Manager, Land East Hub</v>
          </cell>
          <cell r="L1762" t="str">
            <v>Asset Management Integration Lead</v>
          </cell>
          <cell r="M1762" t="str">
            <v>IRETI OMOTOSO</v>
          </cell>
          <cell r="N1762" t="str">
            <v>PRODUCTION</v>
          </cell>
          <cell r="O1762" t="str">
            <v>ADEDIRAN, ADEWALE</v>
          </cell>
          <cell r="P1762" t="str">
            <v>EFE.IGWE@SHELL.COM</v>
          </cell>
          <cell r="Q1762" t="str">
            <v>OPEX</v>
          </cell>
          <cell r="R1762" t="str">
            <v>OPEX</v>
          </cell>
          <cell r="S1762" t="str">
            <v>NON SAL</v>
          </cell>
          <cell r="T1762" t="str">
            <v>N/A</v>
          </cell>
          <cell r="U1762" t="str">
            <v>N/A</v>
          </cell>
          <cell r="V1762" t="str">
            <v>N_NKAL_EL1_N01</v>
          </cell>
          <cell r="W1762" t="str">
            <v>P231 Production Operations</v>
          </cell>
          <cell r="X1762" t="str">
            <v>S7200 Services</v>
          </cell>
          <cell r="Y1762" t="str">
            <v>A2110 Production Operations</v>
          </cell>
          <cell r="AB1762">
            <v>44580719</v>
          </cell>
          <cell r="AC1762">
            <v>42239.92</v>
          </cell>
          <cell r="AD1762">
            <v>188406.21180327871</v>
          </cell>
        </row>
        <row r="1763">
          <cell r="A1763" t="str">
            <v>O.NG.PAE.OGF.FAC.71300</v>
          </cell>
          <cell r="B1763" t="str">
            <v>PAE OBIGBO F/S FACILITIES OPERATIONS</v>
          </cell>
          <cell r="C1763" t="str">
            <v>O.NG.PEL.FAC.71300</v>
          </cell>
          <cell r="D1763" t="str">
            <v>LAND AREA EAST OIL FACILITIES OPERATIONS (PRODUCTION MAINTENANCE OIL (ONSHORE))</v>
          </cell>
          <cell r="E1763">
            <v>412001</v>
          </cell>
          <cell r="F1763">
            <v>4120</v>
          </cell>
          <cell r="G1763" t="str">
            <v>OF-MTCE</v>
          </cell>
          <cell r="H1763" t="str">
            <v>BASE JV</v>
          </cell>
          <cell r="I1763" t="str">
            <v>PRODUCTION</v>
          </cell>
          <cell r="J1763" t="str">
            <v>PRODUCTION</v>
          </cell>
          <cell r="K1763" t="str">
            <v>Asset Manager, Land East Hub</v>
          </cell>
          <cell r="L1763" t="str">
            <v>Asset Management Integration Lead</v>
          </cell>
          <cell r="M1763" t="str">
            <v>IRETI OMOTOSO</v>
          </cell>
          <cell r="N1763" t="str">
            <v>PRODUCTION</v>
          </cell>
          <cell r="O1763" t="str">
            <v>ADEDIRAN, ADEWALE</v>
          </cell>
          <cell r="P1763" t="str">
            <v>EFE.IGWE@SHELL.COM</v>
          </cell>
          <cell r="Q1763" t="str">
            <v>OPEX</v>
          </cell>
          <cell r="R1763" t="str">
            <v>OPEX</v>
          </cell>
          <cell r="S1763" t="str">
            <v>NON SAL</v>
          </cell>
          <cell r="T1763" t="str">
            <v>N/A</v>
          </cell>
          <cell r="U1763" t="str">
            <v>N/A</v>
          </cell>
          <cell r="V1763" t="str">
            <v>N_OBGN_EL1_G01</v>
          </cell>
          <cell r="W1763" t="str">
            <v>P231 Production Operations</v>
          </cell>
          <cell r="X1763" t="str">
            <v>S7200 Services</v>
          </cell>
          <cell r="Y1763" t="str">
            <v>A2110 Production Operations</v>
          </cell>
          <cell r="AB1763">
            <v>107579322.55500001</v>
          </cell>
          <cell r="AC1763">
            <v>248662.34000000003</v>
          </cell>
          <cell r="AD1763">
            <v>601381.43034426239</v>
          </cell>
        </row>
        <row r="1764">
          <cell r="A1764" t="str">
            <v>O.NG.PAE.OGF.FLO.71300</v>
          </cell>
          <cell r="B1764" t="str">
            <v xml:space="preserve">PAE OBIGBO F/S FLOWLINES OPERATIONS     </v>
          </cell>
          <cell r="C1764" t="str">
            <v>O.NG.PEL.FAC.71300</v>
          </cell>
          <cell r="D1764" t="str">
            <v>LAND AREA EAST OIL FACILITIES OPERATIONS (PRODUCTION MAINTENANCE OIL (ONSHORE))</v>
          </cell>
          <cell r="E1764">
            <v>412002</v>
          </cell>
          <cell r="F1764">
            <v>4120</v>
          </cell>
          <cell r="G1764" t="str">
            <v>OF-MTCE</v>
          </cell>
          <cell r="H1764" t="str">
            <v>BASE JV</v>
          </cell>
          <cell r="I1764" t="str">
            <v>PRODUCTION</v>
          </cell>
          <cell r="J1764" t="str">
            <v>PRODUCTION</v>
          </cell>
          <cell r="K1764" t="str">
            <v>Asset Manager, Land East Hub</v>
          </cell>
          <cell r="L1764" t="str">
            <v>Asset Management Integration Lead</v>
          </cell>
          <cell r="M1764" t="str">
            <v>IRETI OMOTOSO</v>
          </cell>
          <cell r="N1764" t="str">
            <v>PRODUCTION</v>
          </cell>
          <cell r="O1764" t="str">
            <v>ADEDIRAN, ADEWALE</v>
          </cell>
          <cell r="P1764" t="str">
            <v>EFE.IGWE@SHELL.COM</v>
          </cell>
          <cell r="Q1764" t="str">
            <v>OPEX</v>
          </cell>
          <cell r="R1764" t="str">
            <v>OPEX</v>
          </cell>
          <cell r="S1764" t="str">
            <v>NON SAL</v>
          </cell>
          <cell r="T1764" t="str">
            <v>N/A</v>
          </cell>
          <cell r="U1764" t="str">
            <v>N/A</v>
          </cell>
          <cell r="V1764" t="str">
            <v>N/A</v>
          </cell>
          <cell r="W1764" t="str">
            <v>P231 Production Operations</v>
          </cell>
          <cell r="X1764" t="str">
            <v>S7200 Services</v>
          </cell>
          <cell r="Y1764" t="str">
            <v>A2110 Production Operations</v>
          </cell>
          <cell r="AB1764">
            <v>0</v>
          </cell>
          <cell r="AC1764">
            <v>0</v>
          </cell>
          <cell r="AD1764">
            <v>0</v>
          </cell>
        </row>
        <row r="1765">
          <cell r="A1765" t="str">
            <v>O.NG.PAE.OGI.FAC.71300</v>
          </cell>
          <cell r="B1765" t="str">
            <v>PAE OBIGBO WIP FACILITIES OPERATIONS</v>
          </cell>
          <cell r="C1765" t="str">
            <v>O.NG.PEL.FAC.71300</v>
          </cell>
          <cell r="D1765" t="str">
            <v>LAND AREA EAST OIL FACILITIES OPERATIONS (PRODUCTION MAINTENANCE OIL (ONSHORE))</v>
          </cell>
          <cell r="E1765">
            <v>412001</v>
          </cell>
          <cell r="F1765">
            <v>4120</v>
          </cell>
          <cell r="G1765" t="str">
            <v>OF-MTCE</v>
          </cell>
          <cell r="H1765" t="str">
            <v>BASE JV</v>
          </cell>
          <cell r="I1765" t="str">
            <v>PRODUCTION</v>
          </cell>
          <cell r="J1765" t="str">
            <v>PRODUCTION</v>
          </cell>
          <cell r="K1765" t="str">
            <v>Asset Manager, Land East Hub</v>
          </cell>
          <cell r="L1765" t="str">
            <v>Asset Management Integration Lead</v>
          </cell>
          <cell r="M1765" t="str">
            <v>IRETI OMOTOSO</v>
          </cell>
          <cell r="N1765" t="str">
            <v>PRODUCTION</v>
          </cell>
          <cell r="O1765" t="str">
            <v>ADEDIRAN, ADEWALE</v>
          </cell>
          <cell r="P1765" t="str">
            <v>EFE.IGWE@SHELL.COM</v>
          </cell>
          <cell r="Q1765" t="str">
            <v>OPEX</v>
          </cell>
          <cell r="R1765" t="str">
            <v>OPEX</v>
          </cell>
          <cell r="S1765" t="str">
            <v>NON SAL</v>
          </cell>
          <cell r="T1765" t="str">
            <v>N/A</v>
          </cell>
          <cell r="U1765" t="str">
            <v>N/A</v>
          </cell>
          <cell r="V1765" t="str">
            <v>N_OBGN_EL1_G01</v>
          </cell>
          <cell r="W1765" t="str">
            <v>P231 Production Operations</v>
          </cell>
          <cell r="X1765" t="str">
            <v>S7200 Services</v>
          </cell>
          <cell r="Y1765" t="str">
            <v>A2110 Production Operations</v>
          </cell>
          <cell r="AB1765">
            <v>0</v>
          </cell>
          <cell r="AC1765">
            <v>93855.62</v>
          </cell>
          <cell r="AD1765">
            <v>93855.62</v>
          </cell>
        </row>
        <row r="1766">
          <cell r="A1766" t="str">
            <v>O.NG.PBW.ECC.FAC.724FP</v>
          </cell>
          <cell r="B1766" t="str">
            <v>O.NG.PBW.ECC.FAC.724FP(NEW)</v>
          </cell>
          <cell r="C1766" t="str">
            <v>O.NG.PBW.FAC.724EFP</v>
          </cell>
          <cell r="D1766" t="str">
            <v>PBW ESCRAVOS BEACH F/S FACIL PREV. MTC (PRODUCTION MAINTENANCE – OIL (ONSHORE))</v>
          </cell>
          <cell r="E1766">
            <v>413001</v>
          </cell>
          <cell r="F1766">
            <v>4130</v>
          </cell>
          <cell r="G1766" t="str">
            <v>OF-MTCE</v>
          </cell>
          <cell r="H1766" t="str">
            <v>BASE JV</v>
          </cell>
          <cell r="I1766" t="str">
            <v>PRODUCTION</v>
          </cell>
          <cell r="J1766" t="str">
            <v>PRODUCTION</v>
          </cell>
          <cell r="K1766" t="str">
            <v>Asset Manager, Swamp West Hub</v>
          </cell>
          <cell r="L1766" t="str">
            <v>Asset Management Integration Lead</v>
          </cell>
          <cell r="M1766" t="str">
            <v>IRETI OMOTOSO</v>
          </cell>
          <cell r="N1766" t="str">
            <v>PRODUCTION</v>
          </cell>
          <cell r="O1766" t="str">
            <v>COOKEY, GABRIEL</v>
          </cell>
          <cell r="P1766" t="str">
            <v>RACHEAL.ORUEKPETI@SHELL.COM</v>
          </cell>
          <cell r="Q1766" t="str">
            <v>OPEX</v>
          </cell>
          <cell r="R1766" t="str">
            <v>OPEX</v>
          </cell>
          <cell r="S1766" t="str">
            <v>NON SAL</v>
          </cell>
          <cell r="T1766" t="str">
            <v>N/A</v>
          </cell>
          <cell r="U1766" t="str">
            <v>N/A</v>
          </cell>
          <cell r="V1766" t="str">
            <v>C_OPSE_OIL_Z11</v>
          </cell>
          <cell r="W1766" t="str">
            <v>P233 Facilities Maintenance</v>
          </cell>
          <cell r="X1766" t="str">
            <v>S7200 Services</v>
          </cell>
          <cell r="Y1766" t="str">
            <v>A2140 Facilities Maintenance</v>
          </cell>
          <cell r="AB1766">
            <v>0</v>
          </cell>
          <cell r="AC1766">
            <v>0</v>
          </cell>
          <cell r="AD1766">
            <v>0</v>
          </cell>
        </row>
        <row r="1767">
          <cell r="A1767" t="str">
            <v>O.NG.PAE.OLF.FAC.71300</v>
          </cell>
          <cell r="B1767" t="str">
            <v>PAE OBELE F/S FACILITIES OPERATIONS</v>
          </cell>
          <cell r="C1767" t="str">
            <v>O.NG.PEL.FAC.71300</v>
          </cell>
          <cell r="D1767" t="str">
            <v>LAND AREA EAST OIL FACILITIES OPERATIONS (PRODUCTION MAINTENANCE OIL (ONSHORE))</v>
          </cell>
          <cell r="E1767">
            <v>412001</v>
          </cell>
          <cell r="F1767">
            <v>4120</v>
          </cell>
          <cell r="G1767" t="str">
            <v>OF-MTCE</v>
          </cell>
          <cell r="H1767" t="str">
            <v>BASE JV</v>
          </cell>
          <cell r="I1767" t="str">
            <v>PRODUCTION</v>
          </cell>
          <cell r="J1767" t="str">
            <v>PRODUCTION</v>
          </cell>
          <cell r="K1767" t="str">
            <v>Asset Manager, Land East Hub</v>
          </cell>
          <cell r="L1767" t="str">
            <v>Asset Management Integration Lead</v>
          </cell>
          <cell r="M1767" t="str">
            <v>IRETI OMOTOSO</v>
          </cell>
          <cell r="N1767" t="str">
            <v>PRODUCTION</v>
          </cell>
          <cell r="O1767" t="str">
            <v>ADEDIRAN, ADEWALE</v>
          </cell>
          <cell r="P1767" t="str">
            <v>EFE.IGWE@SHELL.COM</v>
          </cell>
          <cell r="Q1767" t="str">
            <v>OPEX</v>
          </cell>
          <cell r="R1767" t="str">
            <v>OPEX</v>
          </cell>
          <cell r="S1767" t="str">
            <v>NON SAL</v>
          </cell>
          <cell r="T1767" t="str">
            <v>N/A</v>
          </cell>
          <cell r="U1767" t="str">
            <v>N/A</v>
          </cell>
          <cell r="V1767" t="str">
            <v>N_OBEL_EL1_N03</v>
          </cell>
          <cell r="W1767" t="str">
            <v>P231 Production Operations</v>
          </cell>
          <cell r="X1767" t="str">
            <v>S7200 Services</v>
          </cell>
          <cell r="Y1767" t="str">
            <v>A2110 Production Operations</v>
          </cell>
          <cell r="AB1767">
            <v>31758727.400000002</v>
          </cell>
          <cell r="AC1767">
            <v>112026.13</v>
          </cell>
          <cell r="AD1767">
            <v>216153.10508196722</v>
          </cell>
        </row>
        <row r="1768">
          <cell r="A1768" t="str">
            <v>O.NG.PBW.ECC.FAC.724FP</v>
          </cell>
          <cell r="B1768" t="str">
            <v>O.NG.PBW.ECC.FAC.724FP(NEW)</v>
          </cell>
          <cell r="C1768" t="str">
            <v>O.NG.PBW.ECC.FAC.724FP(NEW)</v>
          </cell>
          <cell r="D1768" t="str">
            <v>O.NG.PBW.ECC.FAC.724FP(NEW)</v>
          </cell>
          <cell r="E1768">
            <v>413001</v>
          </cell>
          <cell r="F1768">
            <v>4130</v>
          </cell>
          <cell r="G1768" t="str">
            <v>OF-MTCE</v>
          </cell>
          <cell r="H1768" t="str">
            <v>BASE JV</v>
          </cell>
          <cell r="I1768" t="str">
            <v>PRODUCTION</v>
          </cell>
          <cell r="J1768" t="str">
            <v>PRODUCTION</v>
          </cell>
          <cell r="K1768" t="str">
            <v>Asset Manager, Swamp West Hub</v>
          </cell>
          <cell r="L1768" t="str">
            <v>Asset Management Integration Lead</v>
          </cell>
          <cell r="M1768" t="str">
            <v>IRETI OMOTOSO</v>
          </cell>
          <cell r="N1768" t="str">
            <v>PRODUCTION</v>
          </cell>
          <cell r="O1768" t="str">
            <v>COOKEY, GABRIEL</v>
          </cell>
          <cell r="P1768" t="str">
            <v>RACHEAL.ORUEKPETI@SHELL.COM</v>
          </cell>
          <cell r="Q1768" t="str">
            <v>OPEX</v>
          </cell>
          <cell r="R1768" t="str">
            <v>OPEX</v>
          </cell>
          <cell r="S1768" t="str">
            <v>NON SAL</v>
          </cell>
          <cell r="T1768" t="str">
            <v>N/A</v>
          </cell>
          <cell r="U1768" t="str">
            <v>N/A</v>
          </cell>
          <cell r="V1768" t="str">
            <v>C_OPSE_OIL_Z11</v>
          </cell>
          <cell r="W1768" t="str">
            <v>P233 Facilities Maintenance</v>
          </cell>
          <cell r="X1768" t="str">
            <v>S7200 Services</v>
          </cell>
          <cell r="Y1768" t="str">
            <v>A2140 Facilities Maintenance</v>
          </cell>
          <cell r="AB1768">
            <v>8193735.2925000004</v>
          </cell>
          <cell r="AC1768">
            <v>186213.58000000002</v>
          </cell>
          <cell r="AD1768">
            <v>213078.2858770492</v>
          </cell>
        </row>
        <row r="1769">
          <cell r="A1769" t="str">
            <v>O.NG.PAE.OUF.FAC.71300</v>
          </cell>
          <cell r="B1769" t="str">
            <v>PAE OGUTA F/S FACILITIES OPERATIONS</v>
          </cell>
          <cell r="C1769" t="str">
            <v>O.NG.PEL.FAC.71300</v>
          </cell>
          <cell r="D1769" t="str">
            <v>LAND AREA EAST OIL FACILITIES OPERATIONS (PRODUCTION MAINTENANCE OIL (ONSHORE))</v>
          </cell>
          <cell r="E1769">
            <v>412001</v>
          </cell>
          <cell r="F1769">
            <v>4120</v>
          </cell>
          <cell r="G1769" t="str">
            <v>OF-MTCE</v>
          </cell>
          <cell r="H1769" t="str">
            <v>BASE JV</v>
          </cell>
          <cell r="I1769" t="str">
            <v>PRODUCTION</v>
          </cell>
          <cell r="J1769" t="str">
            <v>PRODUCTION</v>
          </cell>
          <cell r="K1769" t="str">
            <v>Asset Manager, Land East Hub</v>
          </cell>
          <cell r="L1769" t="str">
            <v>Asset Management Integration Lead</v>
          </cell>
          <cell r="M1769" t="str">
            <v>IRETI OMOTOSO</v>
          </cell>
          <cell r="N1769" t="str">
            <v>PRODUCTION</v>
          </cell>
          <cell r="O1769" t="str">
            <v>ADEDIRAN, ADEWALE</v>
          </cell>
          <cell r="P1769" t="str">
            <v>EFE.IGWE@SHELL.COM</v>
          </cell>
          <cell r="Q1769" t="str">
            <v>OPEX</v>
          </cell>
          <cell r="R1769" t="str">
            <v>OPEX</v>
          </cell>
          <cell r="S1769" t="str">
            <v>NON SAL</v>
          </cell>
          <cell r="T1769" t="str">
            <v>N/A</v>
          </cell>
          <cell r="U1769" t="str">
            <v>N/A</v>
          </cell>
          <cell r="V1769" t="str">
            <v>N_OGUT_ENV_N01</v>
          </cell>
          <cell r="W1769" t="str">
            <v>P231 Production Operations</v>
          </cell>
          <cell r="X1769" t="str">
            <v>S7200 Services</v>
          </cell>
          <cell r="Y1769" t="str">
            <v>A2110 Production Operations</v>
          </cell>
          <cell r="AB1769">
            <v>35673367.640000001</v>
          </cell>
          <cell r="AC1769">
            <v>142150.85999999999</v>
          </cell>
          <cell r="AD1769">
            <v>259112.72111475409</v>
          </cell>
        </row>
        <row r="1770">
          <cell r="A1770" t="str">
            <v>O.NG.PBW.OTC.FAC.71300</v>
          </cell>
          <cell r="B1770" t="str">
            <v>O.NG.PBW.OTC.FAC.71300(NEW)</v>
          </cell>
          <cell r="C1770" t="str">
            <v>O.NG.PBW.FAC.71300</v>
          </cell>
          <cell r="D1770" t="str">
            <v>NORTHERN SWAMP (PWB) OIL FACILITIES OPERATIONS (PRODUCTION MAINTENANCE – OIL (ONSHORE))</v>
          </cell>
          <cell r="E1770">
            <v>413001</v>
          </cell>
          <cell r="F1770">
            <v>4130</v>
          </cell>
          <cell r="G1770" t="str">
            <v>OF-MTCE</v>
          </cell>
          <cell r="H1770" t="str">
            <v>BASE JV</v>
          </cell>
          <cell r="I1770" t="str">
            <v>PRODUCTION</v>
          </cell>
          <cell r="J1770" t="str">
            <v>PRODUCTION</v>
          </cell>
          <cell r="K1770" t="str">
            <v>Asset Manager, Swamp West Hub</v>
          </cell>
          <cell r="L1770" t="str">
            <v>Asset Management Integration Lead</v>
          </cell>
          <cell r="M1770" t="str">
            <v>IRETI OMOTOSO</v>
          </cell>
          <cell r="N1770" t="str">
            <v>PRODUCTION</v>
          </cell>
          <cell r="O1770" t="str">
            <v>COOKEY, GABRIEL</v>
          </cell>
          <cell r="P1770" t="str">
            <v>RICHARD.ITENE@SHELL.COM</v>
          </cell>
          <cell r="Q1770" t="str">
            <v>OPEX</v>
          </cell>
          <cell r="R1770" t="str">
            <v>OPEX</v>
          </cell>
          <cell r="S1770" t="str">
            <v>NON SAL</v>
          </cell>
          <cell r="T1770" t="str">
            <v>N/A</v>
          </cell>
          <cell r="U1770" t="str">
            <v>N/A</v>
          </cell>
          <cell r="V1770" t="str">
            <v>C_OPSE_OIL_Z11</v>
          </cell>
          <cell r="W1770" t="str">
            <v>P233 Facilities Maintenance</v>
          </cell>
          <cell r="X1770" t="str">
            <v>S7200 Services</v>
          </cell>
          <cell r="Y1770" t="str">
            <v>A2140 Facilities Maintenance</v>
          </cell>
          <cell r="AB1770">
            <v>0</v>
          </cell>
          <cell r="AC1770">
            <v>0</v>
          </cell>
          <cell r="AD1770">
            <v>0</v>
          </cell>
        </row>
        <row r="1771">
          <cell r="A1771" t="str">
            <v>O.NG.PAE.RKF.FAC.71300</v>
          </cell>
          <cell r="B1771" t="str">
            <v>PAE RUMEKPE F/S FACILITIES OPERATIONS</v>
          </cell>
          <cell r="C1771" t="str">
            <v>O.NG.PEL.FAC.71300</v>
          </cell>
          <cell r="D1771" t="str">
            <v>LAND AREA EAST OIL FACILITIES OPERATIONS (PRODUCTION MAINTENANCE OIL (ONSHORE))</v>
          </cell>
          <cell r="E1771">
            <v>412001</v>
          </cell>
          <cell r="F1771">
            <v>4120</v>
          </cell>
          <cell r="G1771" t="str">
            <v>OF-MTCE</v>
          </cell>
          <cell r="H1771" t="str">
            <v>BASE JV</v>
          </cell>
          <cell r="I1771" t="str">
            <v>PRODUCTION</v>
          </cell>
          <cell r="J1771" t="str">
            <v>PRODUCTION</v>
          </cell>
          <cell r="K1771" t="str">
            <v>Asset Manager, Land East Hub</v>
          </cell>
          <cell r="L1771" t="str">
            <v>Asset Management Integration Lead</v>
          </cell>
          <cell r="M1771" t="str">
            <v>IRETI OMOTOSO</v>
          </cell>
          <cell r="N1771" t="str">
            <v>PRODUCTION</v>
          </cell>
          <cell r="O1771" t="str">
            <v>ADEDIRAN, ADEWALE</v>
          </cell>
          <cell r="P1771" t="str">
            <v>EFE.IGWE@SHELL.COM</v>
          </cell>
          <cell r="Q1771" t="str">
            <v>OPEX</v>
          </cell>
          <cell r="R1771" t="str">
            <v>OPEX</v>
          </cell>
          <cell r="S1771" t="str">
            <v>NON SAL</v>
          </cell>
          <cell r="T1771" t="str">
            <v>N/A</v>
          </cell>
          <cell r="U1771" t="str">
            <v>N/A</v>
          </cell>
          <cell r="V1771" t="str">
            <v>N_AHIA_EL2_N03</v>
          </cell>
          <cell r="W1771" t="str">
            <v>P231 Production Operations</v>
          </cell>
          <cell r="X1771" t="str">
            <v>S7200 Services</v>
          </cell>
          <cell r="Y1771" t="str">
            <v>A2110 Production Operations</v>
          </cell>
          <cell r="AB1771">
            <v>69823117.936000004</v>
          </cell>
          <cell r="AC1771">
            <v>96518.53</v>
          </cell>
          <cell r="AD1771">
            <v>325446.78552786889</v>
          </cell>
        </row>
        <row r="1772">
          <cell r="A1772" t="str">
            <v>O.NG.PAE.UBF.FAC.71300</v>
          </cell>
          <cell r="B1772" t="str">
            <v>PAE UBIE F/S FACILITIES OPERATIONS</v>
          </cell>
          <cell r="C1772" t="str">
            <v>O.NG.PEL.FAC.71300</v>
          </cell>
          <cell r="D1772" t="str">
            <v>LAND AREA EAST OIL FACILITIES OPERATIONS (PRODUCTION MAINTENANCE OIL (ONSHORE))</v>
          </cell>
          <cell r="E1772">
            <v>412001</v>
          </cell>
          <cell r="F1772">
            <v>4120</v>
          </cell>
          <cell r="G1772" t="str">
            <v>OF-MTCE</v>
          </cell>
          <cell r="H1772" t="str">
            <v>BASE JV</v>
          </cell>
          <cell r="I1772" t="str">
            <v>PRODUCTION</v>
          </cell>
          <cell r="J1772" t="str">
            <v>PRODUCTION</v>
          </cell>
          <cell r="K1772" t="str">
            <v>Asset Manager, Central Hub</v>
          </cell>
          <cell r="L1772" t="str">
            <v>Asset Management Integration Lead</v>
          </cell>
          <cell r="M1772" t="str">
            <v>IRETI OMOTOSO</v>
          </cell>
          <cell r="N1772" t="str">
            <v>PRODUCTION</v>
          </cell>
          <cell r="O1772" t="str">
            <v>ADEDIRAN, ADEWALE</v>
          </cell>
          <cell r="P1772" t="str">
            <v>EFE.IGWE@SHELL.COM</v>
          </cell>
          <cell r="Q1772" t="str">
            <v>OPEX</v>
          </cell>
          <cell r="R1772" t="str">
            <v>OPEX</v>
          </cell>
          <cell r="S1772" t="str">
            <v>NON SAL</v>
          </cell>
          <cell r="T1772" t="str">
            <v>N/A</v>
          </cell>
          <cell r="U1772" t="str">
            <v>N/A</v>
          </cell>
          <cell r="V1772" t="str">
            <v>N_NUNR_EL2_N03</v>
          </cell>
          <cell r="W1772" t="str">
            <v>P231 Production Operations</v>
          </cell>
          <cell r="X1772" t="str">
            <v>S7200 Services</v>
          </cell>
          <cell r="Y1772" t="str">
            <v>A2110 Production Operations</v>
          </cell>
          <cell r="AB1772">
            <v>24146850.355199996</v>
          </cell>
          <cell r="AC1772">
            <v>71733.540000000008</v>
          </cell>
          <cell r="AD1772">
            <v>150903.54116459016</v>
          </cell>
        </row>
        <row r="1773">
          <cell r="A1773" t="str">
            <v>O.NG.PAE.UCF.FAC.71300</v>
          </cell>
          <cell r="B1773" t="str">
            <v>PAE UMUECHEM F/S FACILITIES OPERATIONS</v>
          </cell>
          <cell r="C1773" t="str">
            <v>O.NG.PEL.FAC.71300</v>
          </cell>
          <cell r="D1773" t="str">
            <v>LAND AREA EAST OIL FACILITIES OPERATIONS (PRODUCTION MAINTENANCE OIL (ONSHORE))</v>
          </cell>
          <cell r="E1773">
            <v>412001</v>
          </cell>
          <cell r="F1773">
            <v>4120</v>
          </cell>
          <cell r="G1773" t="str">
            <v>OF-MTCE</v>
          </cell>
          <cell r="H1773" t="str">
            <v>BASE JV</v>
          </cell>
          <cell r="I1773" t="str">
            <v>PRODUCTION</v>
          </cell>
          <cell r="J1773" t="str">
            <v>PRODUCTION</v>
          </cell>
          <cell r="K1773" t="str">
            <v>Asset Manager, Land East Hub</v>
          </cell>
          <cell r="L1773" t="str">
            <v>Asset Management Integration Lead</v>
          </cell>
          <cell r="M1773" t="str">
            <v>IRETI OMOTOSO</v>
          </cell>
          <cell r="N1773" t="str">
            <v>PRODUCTION</v>
          </cell>
          <cell r="O1773" t="str">
            <v>ADEDIRAN, ADEWALE</v>
          </cell>
          <cell r="P1773" t="str">
            <v>EFE.IGWE@SHELL.COM</v>
          </cell>
          <cell r="Q1773" t="str">
            <v>OPEX</v>
          </cell>
          <cell r="R1773" t="str">
            <v>OPEX</v>
          </cell>
          <cell r="S1773" t="str">
            <v>NON SAL</v>
          </cell>
          <cell r="T1773" t="str">
            <v>N/A</v>
          </cell>
          <cell r="U1773" t="str">
            <v>N/A</v>
          </cell>
          <cell r="V1773" t="str">
            <v>N_UMUE_EL1_N03</v>
          </cell>
          <cell r="W1773" t="str">
            <v>P231 Production Operations</v>
          </cell>
          <cell r="X1773" t="str">
            <v>S7200 Services</v>
          </cell>
          <cell r="Y1773" t="str">
            <v>A2110 Production Operations</v>
          </cell>
          <cell r="AB1773">
            <v>52571982.399999999</v>
          </cell>
          <cell r="AC1773">
            <v>98532.23</v>
          </cell>
          <cell r="AD1773">
            <v>270899.38540983608</v>
          </cell>
        </row>
        <row r="1774">
          <cell r="A1774" t="str">
            <v>O.NG.PBE.DCF.FAC.71300</v>
          </cell>
          <cell r="B1774" t="str">
            <v>PBE DIEBU CREEK F/S FACIL OPERATIONS</v>
          </cell>
          <cell r="C1774" t="str">
            <v>O.NG.PEL.FAC.71300</v>
          </cell>
          <cell r="D1774" t="str">
            <v>LAND AREA EAST OIL FACILITIES OPERATIONS (PRODUCTION MAINTENANCE OIL (ONSHORE))</v>
          </cell>
          <cell r="E1774">
            <v>412001</v>
          </cell>
          <cell r="F1774">
            <v>4120</v>
          </cell>
          <cell r="G1774" t="str">
            <v>OF-MTCE</v>
          </cell>
          <cell r="H1774" t="str">
            <v>BASE JV</v>
          </cell>
          <cell r="I1774" t="str">
            <v>PRODUCTION</v>
          </cell>
          <cell r="J1774" t="str">
            <v>PRODUCTION</v>
          </cell>
          <cell r="K1774" t="str">
            <v>Asset Manager, Central Hub</v>
          </cell>
          <cell r="L1774" t="str">
            <v>Asset Management Integration Lead</v>
          </cell>
          <cell r="M1774" t="str">
            <v>IRETI OMOTOSO</v>
          </cell>
          <cell r="N1774" t="str">
            <v>PRODUCTION</v>
          </cell>
          <cell r="O1774" t="str">
            <v>ADEDIRAN, ADEWALE</v>
          </cell>
          <cell r="P1774" t="str">
            <v>EFE.IGWE@SHELL.COM</v>
          </cell>
          <cell r="Q1774" t="str">
            <v>OPEX</v>
          </cell>
          <cell r="R1774" t="str">
            <v>OPEX</v>
          </cell>
          <cell r="S1774" t="str">
            <v>NON SAL</v>
          </cell>
          <cell r="T1774" t="str">
            <v>N/A</v>
          </cell>
          <cell r="U1774" t="str">
            <v>N/A</v>
          </cell>
          <cell r="V1774" t="str">
            <v>N_DBUC_EL2_N03</v>
          </cell>
          <cell r="W1774" t="str">
            <v>P231 Production Operations</v>
          </cell>
          <cell r="X1774" t="str">
            <v>S7200 Services</v>
          </cell>
          <cell r="Y1774" t="str">
            <v>A2110 Production Operations</v>
          </cell>
          <cell r="AB1774">
            <v>53436196.095999993</v>
          </cell>
          <cell r="AC1774">
            <v>392799.31</v>
          </cell>
          <cell r="AD1774">
            <v>567999.95293770486</v>
          </cell>
        </row>
        <row r="1775">
          <cell r="A1775" t="str">
            <v>O.NG.PBE.NUF.FAC.71300</v>
          </cell>
          <cell r="B1775" t="str">
            <v>PBE NUN RIVER F/S FACIL OPERATIONS</v>
          </cell>
          <cell r="C1775" t="str">
            <v>O.NG.PEL.FAC.71300</v>
          </cell>
          <cell r="D1775" t="str">
            <v>LAND AREA EAST OIL FACILITIES OPERATIONS (PRODUCTION MAINTENANCE OIL (ONSHORE))</v>
          </cell>
          <cell r="E1775">
            <v>412001</v>
          </cell>
          <cell r="F1775">
            <v>4120</v>
          </cell>
          <cell r="G1775" t="str">
            <v>OF-MTCE</v>
          </cell>
          <cell r="H1775" t="str">
            <v>BASE JV</v>
          </cell>
          <cell r="I1775" t="str">
            <v>PRODUCTION</v>
          </cell>
          <cell r="J1775" t="str">
            <v>PRODUCTION</v>
          </cell>
          <cell r="K1775" t="str">
            <v>Asset Manager, Central Hub</v>
          </cell>
          <cell r="L1775" t="str">
            <v>Asset Management Integration Lead</v>
          </cell>
          <cell r="M1775" t="str">
            <v>IRETI OMOTOSO</v>
          </cell>
          <cell r="N1775" t="str">
            <v>PRODUCTION</v>
          </cell>
          <cell r="O1775" t="str">
            <v>ADEDIRAN, ADEWALE</v>
          </cell>
          <cell r="P1775" t="str">
            <v>EFE.IGWE@SHELL.COM</v>
          </cell>
          <cell r="Q1775" t="str">
            <v>OPEX</v>
          </cell>
          <cell r="R1775" t="str">
            <v>OPEX</v>
          </cell>
          <cell r="S1775" t="str">
            <v>NON SAL</v>
          </cell>
          <cell r="T1775" t="str">
            <v>N/A</v>
          </cell>
          <cell r="U1775" t="str">
            <v>N/A</v>
          </cell>
          <cell r="V1775" t="str">
            <v>N_NUNR_EL2_N03</v>
          </cell>
          <cell r="W1775" t="str">
            <v>P231 Production Operations</v>
          </cell>
          <cell r="X1775" t="str">
            <v>S7200 Services</v>
          </cell>
          <cell r="Y1775" t="str">
            <v>A2110 Production Operations</v>
          </cell>
          <cell r="AB1775">
            <v>127861061.516928</v>
          </cell>
          <cell r="AC1775">
            <v>263621.91000000003</v>
          </cell>
          <cell r="AD1775">
            <v>682838.50513746892</v>
          </cell>
        </row>
        <row r="1776">
          <cell r="A1776" t="str">
            <v>O.NG.PAE.A1F.FAC.724FC</v>
          </cell>
          <cell r="B1776" t="str">
            <v>PAE AGBADA 1 FAC CORR. MTC</v>
          </cell>
          <cell r="C1776" t="str">
            <v>O.NG.PEL.FAC.724FC</v>
          </cell>
          <cell r="D1776" t="str">
            <v>LAND AREA EAST (PEA) OIL FACILITIES CORRECTIVE MAINTENANCE (PRODUCTION MAINTENANCE – OIL (ONSHORE))</v>
          </cell>
          <cell r="E1776">
            <v>413001</v>
          </cell>
          <cell r="F1776">
            <v>4130</v>
          </cell>
          <cell r="G1776" t="str">
            <v>OF-MTCE</v>
          </cell>
          <cell r="H1776" t="str">
            <v>BASE JV</v>
          </cell>
          <cell r="I1776" t="str">
            <v>PRODUCTION</v>
          </cell>
          <cell r="J1776" t="str">
            <v>PRODUCTION</v>
          </cell>
          <cell r="K1776" t="str">
            <v>Asset Manager, Land East Hub</v>
          </cell>
          <cell r="L1776" t="str">
            <v>Asset Management Integration Lead</v>
          </cell>
          <cell r="M1776" t="str">
            <v>IRETI OMOTOSO</v>
          </cell>
          <cell r="N1776" t="str">
            <v>PRODUCTION</v>
          </cell>
          <cell r="O1776" t="str">
            <v>ADEDIRAN, ADEWALE</v>
          </cell>
          <cell r="P1776" t="str">
            <v>EFE.IGWE@SHELL.COM</v>
          </cell>
          <cell r="Q1776" t="str">
            <v>OPEX</v>
          </cell>
          <cell r="R1776" t="str">
            <v>OPEX</v>
          </cell>
          <cell r="S1776" t="str">
            <v>NON SAL</v>
          </cell>
          <cell r="T1776" t="str">
            <v>N/A</v>
          </cell>
          <cell r="U1776" t="str">
            <v>N/A</v>
          </cell>
          <cell r="V1776" t="str">
            <v>N_AGBD_EL1_N01</v>
          </cell>
          <cell r="W1776" t="str">
            <v>P233 Facilities Maintenance</v>
          </cell>
          <cell r="X1776" t="str">
            <v>S7200 Services</v>
          </cell>
          <cell r="Y1776" t="str">
            <v>A2140 Facilities Maintenance</v>
          </cell>
          <cell r="AB1776">
            <v>2000000.0000000002</v>
          </cell>
          <cell r="AC1776">
            <v>124310</v>
          </cell>
          <cell r="AD1776">
            <v>130867.37704918033</v>
          </cell>
        </row>
        <row r="1777">
          <cell r="A1777" t="str">
            <v>O.NG.PAE.A2F.FAC.724FC</v>
          </cell>
          <cell r="B1777" t="str">
            <v>PAE AGBADA 2 FAC CORR. MTC</v>
          </cell>
          <cell r="C1777" t="str">
            <v>O.NG.PEL.FAC.724FC</v>
          </cell>
          <cell r="D1777" t="str">
            <v>LAND AREA EAST (PEA) OIL FACILITIES CORRECTIVE MAINTENANCE (PRODUCTION MAINTENANCE – OIL (ONSHORE))</v>
          </cell>
          <cell r="E1777">
            <v>413001</v>
          </cell>
          <cell r="F1777">
            <v>4130</v>
          </cell>
          <cell r="G1777" t="str">
            <v>OF-MTCE</v>
          </cell>
          <cell r="H1777" t="str">
            <v>BASE JV</v>
          </cell>
          <cell r="I1777" t="str">
            <v>PRODUCTION</v>
          </cell>
          <cell r="J1777" t="str">
            <v>PRODUCTION</v>
          </cell>
          <cell r="K1777" t="str">
            <v>Asset Manager, Land East Hub</v>
          </cell>
          <cell r="L1777" t="str">
            <v>Asset Management Integration Lead</v>
          </cell>
          <cell r="M1777" t="str">
            <v>IRETI OMOTOSO</v>
          </cell>
          <cell r="N1777" t="str">
            <v>PRODUCTION</v>
          </cell>
          <cell r="O1777" t="str">
            <v>ADEDIRAN, ADEWALE</v>
          </cell>
          <cell r="P1777" t="str">
            <v>EFE.IGWE@SHELL.COM</v>
          </cell>
          <cell r="Q1777" t="str">
            <v>OPEX</v>
          </cell>
          <cell r="R1777" t="str">
            <v>OPEX</v>
          </cell>
          <cell r="S1777" t="str">
            <v>NON SAL</v>
          </cell>
          <cell r="T1777" t="str">
            <v>N/A</v>
          </cell>
          <cell r="U1777" t="str">
            <v>N/A</v>
          </cell>
          <cell r="V1777" t="str">
            <v>N_AGBD_EL1_N01</v>
          </cell>
          <cell r="W1777" t="str">
            <v>P233 Facilities Maintenance</v>
          </cell>
          <cell r="X1777" t="str">
            <v>S7200 Services</v>
          </cell>
          <cell r="Y1777" t="str">
            <v>A2140 Facilities Maintenance</v>
          </cell>
          <cell r="AB1777">
            <v>4625000</v>
          </cell>
          <cell r="AC1777">
            <v>161140</v>
          </cell>
          <cell r="AD1777">
            <v>176303.93442622951</v>
          </cell>
        </row>
        <row r="1778">
          <cell r="A1778" t="str">
            <v>O.NG.PAE.A2F.FLO.724FC</v>
          </cell>
          <cell r="B1778" t="str">
            <v xml:space="preserve">PAE AGBADA 2 F/L CORR. MTC              </v>
          </cell>
          <cell r="C1778" t="str">
            <v>O.NG.PEL.FAC.724FC</v>
          </cell>
          <cell r="D1778" t="str">
            <v>LAND AREA EAST (PEA) OIL FACILITIES CORRECTIVE MAINTENANCE (PRODUCTION MAINTENANCE – OIL (ONSHORE))</v>
          </cell>
          <cell r="E1778">
            <v>413001</v>
          </cell>
          <cell r="F1778">
            <v>4130</v>
          </cell>
          <cell r="G1778" t="str">
            <v>OF-MTCE</v>
          </cell>
          <cell r="H1778" t="str">
            <v>BASE JV</v>
          </cell>
          <cell r="I1778" t="str">
            <v>PRODUCTION</v>
          </cell>
          <cell r="J1778" t="str">
            <v>PRODUCTION</v>
          </cell>
          <cell r="K1778" t="str">
            <v>Asset Manager, Land East Hub</v>
          </cell>
          <cell r="L1778" t="str">
            <v>Asset Management Integration Lead</v>
          </cell>
          <cell r="M1778" t="str">
            <v>IRETI OMOTOSO</v>
          </cell>
          <cell r="N1778" t="str">
            <v>PRODUCTION</v>
          </cell>
          <cell r="O1778" t="str">
            <v>ADEDIRAN, ADEWALE</v>
          </cell>
          <cell r="P1778" t="str">
            <v>EFE.IGWE@SHELL.COM</v>
          </cell>
          <cell r="Q1778" t="str">
            <v>OPEX</v>
          </cell>
          <cell r="R1778" t="str">
            <v>OPEX</v>
          </cell>
          <cell r="S1778" t="str">
            <v>NON SAL</v>
          </cell>
          <cell r="T1778" t="str">
            <v>N/A</v>
          </cell>
          <cell r="U1778" t="str">
            <v>N/A</v>
          </cell>
          <cell r="V1778" t="str">
            <v>N/A</v>
          </cell>
          <cell r="W1778" t="str">
            <v>P233 Facilities Maintenance</v>
          </cell>
          <cell r="X1778" t="str">
            <v>S7200 Services</v>
          </cell>
          <cell r="Y1778" t="str">
            <v>A2140 Facilities Maintenance</v>
          </cell>
          <cell r="AB1778">
            <v>0</v>
          </cell>
          <cell r="AC1778">
            <v>0</v>
          </cell>
          <cell r="AD1778">
            <v>0</v>
          </cell>
        </row>
        <row r="1779">
          <cell r="A1779" t="str">
            <v>O.NG.PAE.ABF.FAC.724FC</v>
          </cell>
          <cell r="B1779" t="str">
            <v>PAE ADIBAWA F/S CORR. MTC</v>
          </cell>
          <cell r="C1779" t="str">
            <v>O.NG.PEL.FAC.724FC</v>
          </cell>
          <cell r="D1779" t="str">
            <v>LAND AREA EAST (PEA) OIL FACILITIES CORRECTIVE MAINTENANCE (PRODUCTION MAINTENANCE – OIL (ONSHORE))</v>
          </cell>
          <cell r="E1779">
            <v>413001</v>
          </cell>
          <cell r="F1779">
            <v>4130</v>
          </cell>
          <cell r="G1779" t="str">
            <v>OF-MTCE</v>
          </cell>
          <cell r="H1779" t="str">
            <v>BASE JV</v>
          </cell>
          <cell r="I1779" t="str">
            <v>PRODUCTION</v>
          </cell>
          <cell r="J1779" t="str">
            <v>PRODUCTION</v>
          </cell>
          <cell r="K1779" t="str">
            <v>Asset Manager, Central Hub</v>
          </cell>
          <cell r="L1779" t="str">
            <v>Asset Management Integration Lead</v>
          </cell>
          <cell r="M1779" t="str">
            <v>IRETI OMOTOSO</v>
          </cell>
          <cell r="N1779" t="str">
            <v>PRODUCTION</v>
          </cell>
          <cell r="O1779" t="str">
            <v>ADEDIRAN, ADEWALE</v>
          </cell>
          <cell r="P1779" t="str">
            <v>EFE.IGWE@SHELL.COM</v>
          </cell>
          <cell r="Q1779" t="str">
            <v>OPEX</v>
          </cell>
          <cell r="R1779" t="str">
            <v>OPEX</v>
          </cell>
          <cell r="S1779" t="str">
            <v>NON SAL</v>
          </cell>
          <cell r="T1779" t="str">
            <v>N/A</v>
          </cell>
          <cell r="U1779" t="str">
            <v>N/A</v>
          </cell>
          <cell r="V1779" t="str">
            <v>N_ADIB_EL1_N02</v>
          </cell>
          <cell r="W1779" t="str">
            <v>P233 Facilities Maintenance</v>
          </cell>
          <cell r="X1779" t="str">
            <v>S7200 Services</v>
          </cell>
          <cell r="Y1779" t="str">
            <v>A2140 Facilities Maintenance</v>
          </cell>
          <cell r="AB1779">
            <v>11648170.034547796</v>
          </cell>
          <cell r="AC1779">
            <v>110150.47149455645</v>
          </cell>
          <cell r="AD1779">
            <v>148341.19291930331</v>
          </cell>
        </row>
        <row r="1780">
          <cell r="A1780" t="str">
            <v>O.NG.PAE.AHF.FAC.724FC</v>
          </cell>
          <cell r="B1780" t="str">
            <v>PAE AHIA F/S FACILITIES CORR. MTC</v>
          </cell>
          <cell r="C1780" t="str">
            <v>O.NG.PEL.FAC.724FC</v>
          </cell>
          <cell r="D1780" t="str">
            <v>LAND AREA EAST (PEA) OIL FACILITIES CORRECTIVE MAINTENANCE (PRODUCTION MAINTENANCE – OIL (ONSHORE))</v>
          </cell>
          <cell r="E1780">
            <v>413001</v>
          </cell>
          <cell r="F1780">
            <v>4130</v>
          </cell>
          <cell r="G1780" t="str">
            <v>OF-MTCE</v>
          </cell>
          <cell r="H1780" t="str">
            <v>BASE JV</v>
          </cell>
          <cell r="I1780" t="str">
            <v>PRODUCTION</v>
          </cell>
          <cell r="J1780" t="str">
            <v>PRODUCTION</v>
          </cell>
          <cell r="K1780" t="str">
            <v>Asset Manager, Land East Hub</v>
          </cell>
          <cell r="L1780" t="str">
            <v>Asset Management Integration Lead</v>
          </cell>
          <cell r="M1780" t="str">
            <v>IRETI OMOTOSO</v>
          </cell>
          <cell r="N1780" t="str">
            <v>PRODUCTION</v>
          </cell>
          <cell r="O1780" t="str">
            <v>ADEDIRAN, ADEWALE</v>
          </cell>
          <cell r="P1780" t="str">
            <v>EFE.IGWE@SHELL.COM</v>
          </cell>
          <cell r="Q1780" t="str">
            <v>OPEX</v>
          </cell>
          <cell r="R1780" t="str">
            <v>OPEX</v>
          </cell>
          <cell r="S1780" t="str">
            <v>NON SAL</v>
          </cell>
          <cell r="T1780" t="str">
            <v>N/A</v>
          </cell>
          <cell r="U1780" t="str">
            <v>N/A</v>
          </cell>
          <cell r="V1780" t="str">
            <v>N_AHIA_EL2_N03</v>
          </cell>
          <cell r="W1780" t="str">
            <v>P233 Facilities Maintenance</v>
          </cell>
          <cell r="X1780" t="str">
            <v>S7200 Services</v>
          </cell>
          <cell r="Y1780" t="str">
            <v>A2140 Facilities Maintenance</v>
          </cell>
          <cell r="AB1780">
            <v>3185907.3325477941</v>
          </cell>
          <cell r="AC1780">
            <v>104915</v>
          </cell>
          <cell r="AD1780">
            <v>115360.59781163211</v>
          </cell>
        </row>
        <row r="1781">
          <cell r="A1781" t="str">
            <v>O.NG.PBW.SHF.FAC.71300</v>
          </cell>
          <cell r="B1781" t="str">
            <v>PBW SAGHARA F/S FACIL OPERATE</v>
          </cell>
          <cell r="C1781" t="str">
            <v>O.NG.PBW.FAC.71300B</v>
          </cell>
          <cell r="D1781" t="str">
            <v>NORTHERN SWAMP (PWB) OIL FACILITIES OPERATIONS (INDIRECT PRODUCTION &amp; FIELD OVERHEAD – OIL (ONSHORE))</v>
          </cell>
          <cell r="E1781">
            <v>413001</v>
          </cell>
          <cell r="F1781">
            <v>4130</v>
          </cell>
          <cell r="G1781" t="str">
            <v>OF-MTCE</v>
          </cell>
          <cell r="H1781" t="str">
            <v>BASE JV</v>
          </cell>
          <cell r="I1781" t="str">
            <v>PRODUCTION</v>
          </cell>
          <cell r="J1781" t="str">
            <v>PRODUCTION</v>
          </cell>
          <cell r="K1781" t="str">
            <v>Asset Manager, Swamp West Hub</v>
          </cell>
          <cell r="L1781" t="str">
            <v>Asset Management Integration Lead</v>
          </cell>
          <cell r="M1781" t="str">
            <v>IRETI OMOTOSO</v>
          </cell>
          <cell r="N1781" t="str">
            <v>PRODUCTION</v>
          </cell>
          <cell r="O1781" t="str">
            <v>COOKEY, GABRIEL</v>
          </cell>
          <cell r="P1781" t="str">
            <v>RICHARD.ITENE@SHELL.COM</v>
          </cell>
          <cell r="Q1781" t="str">
            <v>OPEX</v>
          </cell>
          <cell r="R1781" t="str">
            <v>OPEX</v>
          </cell>
          <cell r="S1781" t="str">
            <v>NON SAL</v>
          </cell>
          <cell r="T1781" t="str">
            <v>N/A</v>
          </cell>
          <cell r="U1781" t="str">
            <v>N/A</v>
          </cell>
          <cell r="V1781" t="str">
            <v>N_SAGR_WS1_N02</v>
          </cell>
          <cell r="W1781" t="str">
            <v>P231 Production Operations</v>
          </cell>
          <cell r="X1781" t="str">
            <v>S7200 Services</v>
          </cell>
          <cell r="Y1781" t="str">
            <v>A2110 Production Operations</v>
          </cell>
          <cell r="AB1781">
            <v>39351733.278696001</v>
          </cell>
          <cell r="AC1781">
            <v>11160</v>
          </cell>
          <cell r="AD1781">
            <v>140182.07632359344</v>
          </cell>
        </row>
        <row r="1782">
          <cell r="A1782" t="str">
            <v>O.NG.PAE.EMF.FAC.724FC</v>
          </cell>
          <cell r="B1782" t="str">
            <v>PAE EGBEMA F/S FACILITIES CORR. MTC</v>
          </cell>
          <cell r="C1782" t="str">
            <v>O.NG.PEL.FAC.724FC</v>
          </cell>
          <cell r="D1782" t="str">
            <v>LAND AREA EAST (PEA) OIL FACILITIES CORRECTIVE MAINTENANCE (PRODUCTION MAINTENANCE – OIL (ONSHORE))</v>
          </cell>
          <cell r="E1782">
            <v>413001</v>
          </cell>
          <cell r="F1782">
            <v>4130</v>
          </cell>
          <cell r="G1782" t="str">
            <v>OF-MTCE</v>
          </cell>
          <cell r="H1782" t="str">
            <v>BASE JV</v>
          </cell>
          <cell r="I1782" t="str">
            <v>PRODUCTION</v>
          </cell>
          <cell r="J1782" t="str">
            <v>PRODUCTION</v>
          </cell>
          <cell r="K1782" t="str">
            <v>Asset Manager, Land East Hub</v>
          </cell>
          <cell r="L1782" t="str">
            <v>Asset Management Integration Lead</v>
          </cell>
          <cell r="M1782" t="str">
            <v>IRETI OMOTOSO</v>
          </cell>
          <cell r="N1782" t="str">
            <v>PRODUCTION</v>
          </cell>
          <cell r="O1782" t="str">
            <v>ADEDIRAN, ADEWALE</v>
          </cell>
          <cell r="P1782" t="str">
            <v>EFE.IGWE@SHELL.COM</v>
          </cell>
          <cell r="Q1782" t="str">
            <v>OPEX</v>
          </cell>
          <cell r="R1782" t="str">
            <v>OPEX</v>
          </cell>
          <cell r="S1782" t="str">
            <v>NON SAL</v>
          </cell>
          <cell r="T1782" t="str">
            <v>N/A</v>
          </cell>
          <cell r="U1782" t="str">
            <v>N/A</v>
          </cell>
          <cell r="V1782" t="str">
            <v>N/A</v>
          </cell>
          <cell r="W1782" t="str">
            <v>P233 Facilities Maintenance</v>
          </cell>
          <cell r="X1782" t="str">
            <v>S7200 Services</v>
          </cell>
          <cell r="Y1782" t="str">
            <v>A2140 Facilities Maintenance</v>
          </cell>
          <cell r="AB1782">
            <v>0</v>
          </cell>
          <cell r="AC1782">
            <v>0</v>
          </cell>
          <cell r="AD1782">
            <v>0</v>
          </cell>
        </row>
        <row r="1783">
          <cell r="A1783" t="str">
            <v>O.NG.PBW.SHF.FAC.724FC</v>
          </cell>
          <cell r="B1783" t="str">
            <v>PBW SAGHARA F/S FACIL CORR. MTC</v>
          </cell>
          <cell r="C1783" t="str">
            <v>O.NG.PBW.FAC.724SGFC</v>
          </cell>
          <cell r="D1783" t="str">
            <v>PBW SAGHARA F/S FACIL CORR. MTC (PRODUCTION MAINTENANCE – OIL (ONSHORE))</v>
          </cell>
          <cell r="E1783">
            <v>413001</v>
          </cell>
          <cell r="F1783">
            <v>4130</v>
          </cell>
          <cell r="G1783" t="str">
            <v>OF-MTCE</v>
          </cell>
          <cell r="H1783" t="str">
            <v>BASE JV</v>
          </cell>
          <cell r="I1783" t="str">
            <v>PRODUCTION</v>
          </cell>
          <cell r="J1783" t="str">
            <v>PRODUCTION</v>
          </cell>
          <cell r="K1783" t="str">
            <v>Asset Manager, Swamp West Hub</v>
          </cell>
          <cell r="L1783" t="str">
            <v>Asset Management Integration Lead</v>
          </cell>
          <cell r="M1783" t="str">
            <v>IRETI OMOTOSO</v>
          </cell>
          <cell r="N1783" t="str">
            <v>PRODUCTION</v>
          </cell>
          <cell r="O1783" t="str">
            <v>COOKEY, GABRIEL</v>
          </cell>
          <cell r="P1783" t="str">
            <v>RACHEAL.ORUEKPETI@SHELL.COM</v>
          </cell>
          <cell r="Q1783" t="str">
            <v>OPEX</v>
          </cell>
          <cell r="R1783" t="str">
            <v>OPEX</v>
          </cell>
          <cell r="S1783" t="str">
            <v>NON SAL</v>
          </cell>
          <cell r="T1783" t="str">
            <v>N/A</v>
          </cell>
          <cell r="U1783" t="str">
            <v>N/A</v>
          </cell>
          <cell r="V1783" t="str">
            <v>N_SAGR_WS1_N02</v>
          </cell>
          <cell r="W1783" t="str">
            <v>P233 Facilities Maintenance</v>
          </cell>
          <cell r="X1783" t="str">
            <v>S7200 Services</v>
          </cell>
          <cell r="Y1783" t="str">
            <v>A2140 Facilities Maintenance</v>
          </cell>
          <cell r="AB1783">
            <v>1122499.9999999993</v>
          </cell>
          <cell r="AC1783">
            <v>72795.750534634266</v>
          </cell>
          <cell r="AD1783">
            <v>76476.078403486725</v>
          </cell>
        </row>
        <row r="1784">
          <cell r="A1784" t="str">
            <v>O.NG.PAE.EMF.FLO.724FC</v>
          </cell>
          <cell r="B1784" t="str">
            <v>PAE EGBEMA F/S FLOWLINES CORR. MTC</v>
          </cell>
          <cell r="C1784" t="str">
            <v>O.NG.PEL.FAC.724FC</v>
          </cell>
          <cell r="D1784" t="str">
            <v>LAND AREA EAST (PEA) OIL FACILITIES CORRECTIVE MAINTENANCE (PRODUCTION MAINTENANCE – OIL (ONSHORE))</v>
          </cell>
          <cell r="E1784">
            <v>413001</v>
          </cell>
          <cell r="F1784">
            <v>4130</v>
          </cell>
          <cell r="G1784" t="str">
            <v>OF-MTCE</v>
          </cell>
          <cell r="H1784" t="str">
            <v>BASE JV</v>
          </cell>
          <cell r="I1784" t="str">
            <v>PRODUCTION</v>
          </cell>
          <cell r="J1784" t="str">
            <v>PRODUCTION</v>
          </cell>
          <cell r="K1784" t="str">
            <v>Asset Manager, Land East Hub</v>
          </cell>
          <cell r="L1784" t="str">
            <v>Asset Management Integration Lead</v>
          </cell>
          <cell r="M1784" t="str">
            <v>IRETI OMOTOSO</v>
          </cell>
          <cell r="N1784" t="str">
            <v>PRODUCTION</v>
          </cell>
          <cell r="O1784" t="str">
            <v>ADEDIRAN, ADEWALE</v>
          </cell>
          <cell r="P1784" t="str">
            <v>EFE.IGWE@SHELL.COM</v>
          </cell>
          <cell r="Q1784" t="str">
            <v>OPEX</v>
          </cell>
          <cell r="R1784" t="str">
            <v>OPEX</v>
          </cell>
          <cell r="S1784" t="str">
            <v>NON SAL</v>
          </cell>
          <cell r="T1784" t="str">
            <v>N/A</v>
          </cell>
          <cell r="U1784" t="str">
            <v>N/A</v>
          </cell>
          <cell r="V1784" t="str">
            <v>N/A</v>
          </cell>
          <cell r="W1784" t="str">
            <v>P233 Facilities Maintenance</v>
          </cell>
          <cell r="X1784" t="str">
            <v>S7200 Services</v>
          </cell>
          <cell r="Y1784" t="str">
            <v>A2140 Facilities Maintenance</v>
          </cell>
          <cell r="AB1784">
            <v>0</v>
          </cell>
          <cell r="AC1784">
            <v>0</v>
          </cell>
          <cell r="AD1784">
            <v>0</v>
          </cell>
        </row>
        <row r="1785">
          <cell r="A1785" t="str">
            <v>O.NG.PAE.EUF.FAC.724FC</v>
          </cell>
          <cell r="B1785" t="str">
            <v>PAE ETELEBOU F/S FACILITIES CORR. MTC</v>
          </cell>
          <cell r="C1785" t="str">
            <v>O.NG.PEL.FAC.724FC</v>
          </cell>
          <cell r="D1785" t="str">
            <v>LAND AREA EAST (PEA) OIL FACILITIES CORRECTIVE MAINTENANCE (PRODUCTION MAINTENANCE – OIL (ONSHORE))</v>
          </cell>
          <cell r="E1785">
            <v>413001</v>
          </cell>
          <cell r="F1785">
            <v>4130</v>
          </cell>
          <cell r="G1785" t="str">
            <v>OF-MTCE</v>
          </cell>
          <cell r="H1785" t="str">
            <v>BASE JV</v>
          </cell>
          <cell r="I1785" t="str">
            <v>PRODUCTION</v>
          </cell>
          <cell r="J1785" t="str">
            <v>PRODUCTION</v>
          </cell>
          <cell r="K1785" t="str">
            <v>Asset Manager, Central Hub</v>
          </cell>
          <cell r="L1785" t="str">
            <v>Asset Management Integration Lead</v>
          </cell>
          <cell r="M1785" t="str">
            <v>IRETI OMOTOSO</v>
          </cell>
          <cell r="N1785" t="str">
            <v>PRODUCTION</v>
          </cell>
          <cell r="O1785" t="str">
            <v>ADEDIRAN, ADEWALE</v>
          </cell>
          <cell r="P1785" t="str">
            <v>EFE.IGWE@SHELL.COM</v>
          </cell>
          <cell r="Q1785" t="str">
            <v>OPEX</v>
          </cell>
          <cell r="R1785" t="str">
            <v>OPEX</v>
          </cell>
          <cell r="S1785" t="str">
            <v>NON SAL</v>
          </cell>
          <cell r="T1785" t="str">
            <v>N/A</v>
          </cell>
          <cell r="U1785" t="str">
            <v>N/A</v>
          </cell>
          <cell r="V1785" t="str">
            <v>N_ETEL_EL2_N01</v>
          </cell>
          <cell r="W1785" t="str">
            <v>P233 Facilities Maintenance</v>
          </cell>
          <cell r="X1785" t="str">
            <v>S7200 Services</v>
          </cell>
          <cell r="Y1785" t="str">
            <v>A2140 Facilities Maintenance</v>
          </cell>
          <cell r="AB1785">
            <v>4185907.3325477941</v>
          </cell>
          <cell r="AC1785">
            <v>66196</v>
          </cell>
          <cell r="AD1785">
            <v>79920.286336222271</v>
          </cell>
        </row>
        <row r="1786">
          <cell r="A1786" t="str">
            <v>O.NG.PBW.SUU.HEL.724FP</v>
          </cell>
          <cell r="B1786" t="str">
            <v>PBW.SUPPORT HELIPAD PREV. MTC</v>
          </cell>
          <cell r="C1786" t="str">
            <v>O.NG.PBW.SUU.HEL.724FP</v>
          </cell>
          <cell r="D1786" t="str">
            <v>PBW.SUPPORT HELIPAD PREV. MTC</v>
          </cell>
          <cell r="E1786">
            <v>415003</v>
          </cell>
          <cell r="F1786">
            <v>4150</v>
          </cell>
          <cell r="G1786" t="str">
            <v>OF-MTCE</v>
          </cell>
          <cell r="H1786" t="str">
            <v>BASE JV</v>
          </cell>
          <cell r="I1786" t="str">
            <v>PRODUCTION</v>
          </cell>
          <cell r="J1786" t="str">
            <v>PRODUCTION</v>
          </cell>
          <cell r="K1786" t="str">
            <v>Asset Manager, Swamp West Hub</v>
          </cell>
          <cell r="L1786" t="str">
            <v>Asset Management Integration Lead</v>
          </cell>
          <cell r="M1786" t="str">
            <v>IRETI OMOTOSO</v>
          </cell>
          <cell r="N1786" t="str">
            <v>PRODUCTION</v>
          </cell>
          <cell r="O1786" t="str">
            <v>COOKEY, GABRIEL</v>
          </cell>
          <cell r="P1786" t="str">
            <v>MIKE.UMOH@SHELL.COM</v>
          </cell>
          <cell r="Q1786" t="str">
            <v>OPEX</v>
          </cell>
          <cell r="R1786" t="str">
            <v>OPEX</v>
          </cell>
          <cell r="S1786" t="str">
            <v>NON SAL</v>
          </cell>
          <cell r="T1786" t="str">
            <v>N/A</v>
          </cell>
          <cell r="U1786" t="str">
            <v>N/A</v>
          </cell>
          <cell r="V1786" t="str">
            <v>N/A</v>
          </cell>
          <cell r="W1786" t="str">
            <v>P233 Facilities Maintenance</v>
          </cell>
          <cell r="X1786" t="str">
            <v>S7200 Services</v>
          </cell>
          <cell r="Y1786" t="str">
            <v>A2140 Facilities Maintenance</v>
          </cell>
          <cell r="AB1786">
            <v>0</v>
          </cell>
          <cell r="AC1786">
            <v>0</v>
          </cell>
          <cell r="AD1786">
            <v>0</v>
          </cell>
        </row>
        <row r="1787">
          <cell r="A1787" t="str">
            <v>O.NG.PAE.GBF.FAC.724FC</v>
          </cell>
          <cell r="B1787" t="str">
            <v>GBARAN F/S FAC CORR MTC</v>
          </cell>
          <cell r="C1787" t="str">
            <v>O.NG.PEL.FAC.724FC</v>
          </cell>
          <cell r="D1787" t="str">
            <v>LAND AREA EAST (PEA) OIL FACILITIES CORRECTIVE MAINTENANCE (PRODUCTION MAINTENANCE – OIL (ONSHORE))</v>
          </cell>
          <cell r="E1787">
            <v>413001</v>
          </cell>
          <cell r="F1787">
            <v>4130</v>
          </cell>
          <cell r="G1787" t="str">
            <v>OF-MTCE</v>
          </cell>
          <cell r="H1787" t="str">
            <v>BASE JV</v>
          </cell>
          <cell r="I1787" t="str">
            <v>PRODUCTION</v>
          </cell>
          <cell r="J1787" t="str">
            <v>PRODUCTION</v>
          </cell>
          <cell r="K1787" t="str">
            <v>Asset Manager, Central Hub</v>
          </cell>
          <cell r="L1787" t="str">
            <v>Asset Management Integration Lead</v>
          </cell>
          <cell r="M1787" t="str">
            <v>IRETI OMOTOSO</v>
          </cell>
          <cell r="N1787" t="str">
            <v>PRODUCTION</v>
          </cell>
          <cell r="O1787" t="str">
            <v>ADEDIRAN, ADEWALE</v>
          </cell>
          <cell r="P1787" t="str">
            <v>EFE.IGWE@SHELL.COM</v>
          </cell>
          <cell r="Q1787" t="str">
            <v>OPEX</v>
          </cell>
          <cell r="R1787" t="str">
            <v>OPEX</v>
          </cell>
          <cell r="S1787" t="str">
            <v>NON SAL</v>
          </cell>
          <cell r="T1787" t="str">
            <v>N/A</v>
          </cell>
          <cell r="U1787" t="str">
            <v>N/A</v>
          </cell>
          <cell r="V1787" t="str">
            <v>N_GBAR_EL2_G01</v>
          </cell>
          <cell r="W1787" t="str">
            <v>P233 Facilities Maintenance</v>
          </cell>
          <cell r="X1787" t="str">
            <v>S7200 Services</v>
          </cell>
          <cell r="Y1787" t="str">
            <v>A2110 Production Operations</v>
          </cell>
          <cell r="AB1787">
            <v>0</v>
          </cell>
          <cell r="AC1787">
            <v>91801</v>
          </cell>
          <cell r="AD1787">
            <v>91801</v>
          </cell>
        </row>
        <row r="1788">
          <cell r="A1788" t="str">
            <v>O.NG.PAE.I1F.FAC.724FC</v>
          </cell>
          <cell r="B1788" t="str">
            <v>PAE IMO RIVER 1 F/S FACILITIES CORR. MTC</v>
          </cell>
          <cell r="C1788" t="str">
            <v>O.NG.PEL.FAC.724FC</v>
          </cell>
          <cell r="D1788" t="str">
            <v>LAND AREA EAST (PEA) OIL FACILITIES CORRECTIVE MAINTENANCE (PRODUCTION MAINTENANCE – OIL (ONSHORE))</v>
          </cell>
          <cell r="E1788">
            <v>413001</v>
          </cell>
          <cell r="F1788">
            <v>4130</v>
          </cell>
          <cell r="G1788" t="str">
            <v>OF-MTCE</v>
          </cell>
          <cell r="H1788" t="str">
            <v>BASE JV</v>
          </cell>
          <cell r="I1788" t="str">
            <v>PRODUCTION</v>
          </cell>
          <cell r="J1788" t="str">
            <v>PRODUCTION</v>
          </cell>
          <cell r="K1788" t="str">
            <v>Asset Manager, Land East Hub</v>
          </cell>
          <cell r="L1788" t="str">
            <v>Asset Management Integration Lead</v>
          </cell>
          <cell r="M1788" t="str">
            <v>IRETI OMOTOSO</v>
          </cell>
          <cell r="N1788" t="str">
            <v>PRODUCTION</v>
          </cell>
          <cell r="O1788" t="str">
            <v>ADEDIRAN, ADEWALE</v>
          </cell>
          <cell r="P1788" t="str">
            <v>EFE.IGWE@SHELL.COM</v>
          </cell>
          <cell r="Q1788" t="str">
            <v>OPEX</v>
          </cell>
          <cell r="R1788" t="str">
            <v>OPEX</v>
          </cell>
          <cell r="S1788" t="str">
            <v>NON SAL</v>
          </cell>
          <cell r="T1788" t="str">
            <v>N/A</v>
          </cell>
          <cell r="U1788" t="str">
            <v>N/A</v>
          </cell>
          <cell r="V1788" t="str">
            <v>N_IMOR_EL1_N01</v>
          </cell>
          <cell r="W1788" t="str">
            <v>P233 Facilities Maintenance</v>
          </cell>
          <cell r="X1788" t="str">
            <v>S7200 Services</v>
          </cell>
          <cell r="Y1788" t="str">
            <v>A2140 Facilities Maintenance</v>
          </cell>
          <cell r="AB1788">
            <v>30278860.998821691</v>
          </cell>
          <cell r="AC1788">
            <v>118540</v>
          </cell>
          <cell r="AD1788">
            <v>217814.95409449734</v>
          </cell>
        </row>
        <row r="1789">
          <cell r="A1789" t="str">
            <v>O.NG.PAE.I1F.FLO.724FC</v>
          </cell>
          <cell r="B1789" t="str">
            <v>PAE Imo river 1 F/S Flowlines Corr. Mtc</v>
          </cell>
          <cell r="C1789" t="str">
            <v>O.NG.PEL.FAC.724FC</v>
          </cell>
          <cell r="D1789" t="str">
            <v>LAND AREA EAST (PEA) OIL FACILITIES CORRECTIVE MAINTENANCE (PRODUCTION MAINTENANCE – OIL (ONSHORE))</v>
          </cell>
          <cell r="E1789">
            <v>413001</v>
          </cell>
          <cell r="F1789">
            <v>4130</v>
          </cell>
          <cell r="G1789" t="str">
            <v>OF-MTCE</v>
          </cell>
          <cell r="H1789" t="str">
            <v>BASE JV</v>
          </cell>
          <cell r="I1789" t="str">
            <v>PRODUCTION</v>
          </cell>
          <cell r="J1789" t="str">
            <v>PRODUCTION</v>
          </cell>
          <cell r="K1789" t="str">
            <v>Asset Manager, Land East Hub</v>
          </cell>
          <cell r="L1789" t="str">
            <v>Asset Management Integration Lead</v>
          </cell>
          <cell r="M1789" t="str">
            <v>IRETI OMOTOSO</v>
          </cell>
          <cell r="N1789" t="str">
            <v>PRODUCTION</v>
          </cell>
          <cell r="O1789" t="str">
            <v>ADEDIRAN, ADEWALE</v>
          </cell>
          <cell r="P1789" t="str">
            <v>EFE.IGWE@SHELL.COM</v>
          </cell>
          <cell r="Q1789" t="str">
            <v>OPEX</v>
          </cell>
          <cell r="R1789" t="str">
            <v>OPEX</v>
          </cell>
          <cell r="S1789" t="str">
            <v>NON SAL</v>
          </cell>
          <cell r="T1789" t="str">
            <v>N/A</v>
          </cell>
          <cell r="U1789" t="str">
            <v>N/A</v>
          </cell>
          <cell r="V1789" t="str">
            <v>N/A</v>
          </cell>
          <cell r="W1789" t="str">
            <v>P233 Facilities Maintenance</v>
          </cell>
          <cell r="X1789" t="str">
            <v>S7200 Services</v>
          </cell>
          <cell r="Y1789" t="str">
            <v>A2140 Facilities Maintenance</v>
          </cell>
          <cell r="AB1789">
            <v>0</v>
          </cell>
          <cell r="AC1789">
            <v>0</v>
          </cell>
          <cell r="AD1789">
            <v>0</v>
          </cell>
        </row>
        <row r="1790">
          <cell r="A1790" t="str">
            <v>O.NG.PAE.I2F.FAC.724FC</v>
          </cell>
          <cell r="B1790" t="str">
            <v>PAE IMO RIVER 2 F/S FACILITIES CORR. MTC</v>
          </cell>
          <cell r="C1790" t="str">
            <v>O.NG.PEL.FAC.724FC</v>
          </cell>
          <cell r="D1790" t="str">
            <v>LAND AREA EAST (PEA) OIL FACILITIES CORRECTIVE MAINTENANCE (PRODUCTION MAINTENANCE – OIL (ONSHORE))</v>
          </cell>
          <cell r="E1790">
            <v>413001</v>
          </cell>
          <cell r="F1790">
            <v>4130</v>
          </cell>
          <cell r="G1790" t="str">
            <v>OF-MTCE</v>
          </cell>
          <cell r="H1790" t="str">
            <v>BASE JV</v>
          </cell>
          <cell r="I1790" t="str">
            <v>PRODUCTION</v>
          </cell>
          <cell r="J1790" t="str">
            <v>PRODUCTION</v>
          </cell>
          <cell r="K1790" t="str">
            <v>Asset Manager, Land East Hub</v>
          </cell>
          <cell r="L1790" t="str">
            <v>Asset Management Integration Lead</v>
          </cell>
          <cell r="M1790" t="str">
            <v>IRETI OMOTOSO</v>
          </cell>
          <cell r="N1790" t="str">
            <v>PRODUCTION</v>
          </cell>
          <cell r="O1790" t="str">
            <v>ADEDIRAN, ADEWALE</v>
          </cell>
          <cell r="P1790" t="str">
            <v>EFE.IGWE@SHELL.COM</v>
          </cell>
          <cell r="Q1790" t="str">
            <v>OPEX</v>
          </cell>
          <cell r="R1790" t="str">
            <v>OPEX</v>
          </cell>
          <cell r="S1790" t="str">
            <v>NON SAL</v>
          </cell>
          <cell r="T1790" t="str">
            <v>N/A</v>
          </cell>
          <cell r="U1790" t="str">
            <v>N/A</v>
          </cell>
          <cell r="V1790" t="str">
            <v>N_IMOR_EL1_N01</v>
          </cell>
          <cell r="W1790" t="str">
            <v>P233 Facilities Maintenance</v>
          </cell>
          <cell r="X1790" t="str">
            <v>S7200 Services</v>
          </cell>
          <cell r="Y1790" t="str">
            <v>A2140 Facilities Maintenance</v>
          </cell>
          <cell r="AB1790">
            <v>1000000</v>
          </cell>
          <cell r="AC1790">
            <v>20510</v>
          </cell>
          <cell r="AD1790">
            <v>23788.688524590165</v>
          </cell>
        </row>
        <row r="1791">
          <cell r="A1791" t="str">
            <v>O.NG.PCE.ALG.FAC.71300</v>
          </cell>
          <cell r="B1791" t="str">
            <v>PCE ALAKIRI G/P FACIL OPERATIONS</v>
          </cell>
          <cell r="C1791" t="str">
            <v>O.NG.PCE.ALG.FAC.71300</v>
          </cell>
          <cell r="D1791" t="str">
            <v>PCE ALAKIRI G/P FACIL OPERATIONS</v>
          </cell>
          <cell r="E1791">
            <v>413003</v>
          </cell>
          <cell r="F1791">
            <v>4130</v>
          </cell>
          <cell r="G1791" t="str">
            <v>GAS</v>
          </cell>
          <cell r="H1791" t="str">
            <v>DOMGAS/IPP</v>
          </cell>
          <cell r="I1791" t="str">
            <v>PRODUCTION</v>
          </cell>
          <cell r="J1791" t="str">
            <v>PRODUCTION</v>
          </cell>
          <cell r="K1791" t="str">
            <v>Asset Manager, Swamp East Hub</v>
          </cell>
          <cell r="L1791" t="str">
            <v>Asset Management Integration Lead</v>
          </cell>
          <cell r="M1791" t="str">
            <v>IRETI OMOTOSO</v>
          </cell>
          <cell r="N1791" t="str">
            <v>PRODUCTION</v>
          </cell>
          <cell r="O1791" t="str">
            <v>AZUBUIKE, JOHN</v>
          </cell>
          <cell r="P1791" t="str">
            <v>GOODI.EMOGHWARE@SHELL.COM</v>
          </cell>
          <cell r="Q1791" t="str">
            <v>OPEX</v>
          </cell>
          <cell r="R1791" t="str">
            <v>OPEX</v>
          </cell>
          <cell r="S1791" t="str">
            <v>NON SAL</v>
          </cell>
          <cell r="T1791" t="str">
            <v>N/A</v>
          </cell>
          <cell r="U1791" t="str">
            <v>N/A</v>
          </cell>
          <cell r="V1791" t="str">
            <v>N/A</v>
          </cell>
          <cell r="W1791" t="str">
            <v>P231 Production Operations - Gas</v>
          </cell>
          <cell r="X1791" t="str">
            <v>S7200 Services</v>
          </cell>
          <cell r="Y1791" t="str">
            <v>A2110 Production Operations</v>
          </cell>
          <cell r="AB1791">
            <v>0</v>
          </cell>
          <cell r="AC1791">
            <v>0</v>
          </cell>
          <cell r="AD1791">
            <v>0</v>
          </cell>
        </row>
        <row r="1792">
          <cell r="A1792" t="str">
            <v>O.NG.PAE.I3F.FAC.724FC</v>
          </cell>
          <cell r="B1792" t="str">
            <v>PAE IMO RIVER 3 F/S FACILITIES CORR. MTC</v>
          </cell>
          <cell r="C1792" t="str">
            <v>O.NG.PEL.FAC.724FC</v>
          </cell>
          <cell r="D1792" t="str">
            <v>LAND AREA EAST (PEA) OIL FACILITIES CORRECTIVE MAINTENANCE (PRODUCTION MAINTENANCE – OIL (ONSHORE))</v>
          </cell>
          <cell r="E1792">
            <v>413001</v>
          </cell>
          <cell r="F1792">
            <v>4130</v>
          </cell>
          <cell r="G1792" t="str">
            <v>OF-MTCE</v>
          </cell>
          <cell r="H1792" t="str">
            <v>BASE JV</v>
          </cell>
          <cell r="I1792" t="str">
            <v>PRODUCTION</v>
          </cell>
          <cell r="J1792" t="str">
            <v>PRODUCTION</v>
          </cell>
          <cell r="K1792" t="str">
            <v>Asset Manager, Land East Hub</v>
          </cell>
          <cell r="L1792" t="str">
            <v>Asset Management Integration Lead</v>
          </cell>
          <cell r="M1792" t="str">
            <v>IRETI OMOTOSO</v>
          </cell>
          <cell r="N1792" t="str">
            <v>PRODUCTION</v>
          </cell>
          <cell r="O1792" t="str">
            <v>ADEDIRAN, ADEWALE</v>
          </cell>
          <cell r="P1792" t="str">
            <v>EFE.IGWE@SHELL.COM</v>
          </cell>
          <cell r="Q1792" t="str">
            <v>OPEX</v>
          </cell>
          <cell r="R1792" t="str">
            <v>OPEX</v>
          </cell>
          <cell r="S1792" t="str">
            <v>NON SAL</v>
          </cell>
          <cell r="T1792" t="str">
            <v>N/A</v>
          </cell>
          <cell r="U1792" t="str">
            <v>N/A</v>
          </cell>
          <cell r="V1792" t="str">
            <v>N_IMOR_EL1_N01</v>
          </cell>
          <cell r="W1792" t="str">
            <v>P233 Facilities Maintenance</v>
          </cell>
          <cell r="X1792" t="str">
            <v>S7200 Services</v>
          </cell>
          <cell r="Y1792" t="str">
            <v>A2140 Facilities Maintenance</v>
          </cell>
          <cell r="AB1792">
            <v>0</v>
          </cell>
          <cell r="AC1792">
            <v>0</v>
          </cell>
          <cell r="AD1792">
            <v>0</v>
          </cell>
        </row>
        <row r="1793">
          <cell r="A1793" t="str">
            <v>O.NG.PCE.ALG.FAC.724FC</v>
          </cell>
          <cell r="B1793" t="str">
            <v>PCE ALAKIRI G/P FACIL CORR. MTC</v>
          </cell>
          <cell r="C1793" t="str">
            <v>O.NG.PCE.ALG.FAC.724FC</v>
          </cell>
          <cell r="D1793" t="str">
            <v>PCE ALAKIRI G/P FACIL CORR. MTC</v>
          </cell>
          <cell r="E1793">
            <v>413003</v>
          </cell>
          <cell r="F1793">
            <v>4130</v>
          </cell>
          <cell r="G1793" t="str">
            <v>GAS</v>
          </cell>
          <cell r="H1793" t="str">
            <v>DOMGAS/IPP</v>
          </cell>
          <cell r="I1793" t="str">
            <v>PRODUCTION</v>
          </cell>
          <cell r="J1793" t="str">
            <v>PRODUCTION</v>
          </cell>
          <cell r="K1793" t="str">
            <v>Asset Manager, Swamp East Hub</v>
          </cell>
          <cell r="L1793" t="str">
            <v>Asset Management Integration Lead</v>
          </cell>
          <cell r="M1793" t="str">
            <v>IRETI OMOTOSO</v>
          </cell>
          <cell r="N1793" t="str">
            <v>PRODUCTION</v>
          </cell>
          <cell r="O1793" t="str">
            <v>AZUBUIKE, JOHN</v>
          </cell>
          <cell r="P1793" t="str">
            <v>TAIRU.YISA@SHELL.COM</v>
          </cell>
          <cell r="Q1793" t="str">
            <v>OPEX</v>
          </cell>
          <cell r="R1793" t="str">
            <v>OPEX</v>
          </cell>
          <cell r="S1793" t="str">
            <v>NON SAL</v>
          </cell>
          <cell r="T1793" t="str">
            <v>N/A</v>
          </cell>
          <cell r="U1793" t="str">
            <v>N/A</v>
          </cell>
          <cell r="V1793" t="str">
            <v>N/A</v>
          </cell>
          <cell r="W1793" t="str">
            <v>P233 Facilities Maintenance - Gas</v>
          </cell>
          <cell r="X1793" t="str">
            <v>S7200 Services</v>
          </cell>
          <cell r="Y1793" t="str">
            <v>A2140 Facilities Maintenance</v>
          </cell>
          <cell r="AB1793">
            <v>0</v>
          </cell>
          <cell r="AC1793">
            <v>0</v>
          </cell>
          <cell r="AD1793">
            <v>0</v>
          </cell>
        </row>
        <row r="1794">
          <cell r="A1794" t="str">
            <v>O.NG.PCE.ALG.FAC.724FP</v>
          </cell>
          <cell r="B1794" t="str">
            <v>PCE ALAKIRI G/P FACIL PREV. MTC</v>
          </cell>
          <cell r="C1794" t="str">
            <v>O.NG.PCE.ALG.FAC.724FP</v>
          </cell>
          <cell r="D1794" t="str">
            <v>PCE ALAKIRI G/P FACIL PREV. MTC</v>
          </cell>
          <cell r="E1794">
            <v>413003</v>
          </cell>
          <cell r="F1794">
            <v>4130</v>
          </cell>
          <cell r="G1794" t="str">
            <v>GAS</v>
          </cell>
          <cell r="H1794" t="str">
            <v>DOMGAS/IPP</v>
          </cell>
          <cell r="I1794" t="str">
            <v>PRODUCTION</v>
          </cell>
          <cell r="J1794" t="str">
            <v>PRODUCTION</v>
          </cell>
          <cell r="K1794" t="str">
            <v>Asset Manager, Swamp East Hub</v>
          </cell>
          <cell r="L1794" t="str">
            <v>Asset Management Integration Lead</v>
          </cell>
          <cell r="M1794" t="str">
            <v>IRETI OMOTOSO</v>
          </cell>
          <cell r="N1794" t="str">
            <v>PRODUCTION</v>
          </cell>
          <cell r="O1794" t="str">
            <v>AZUBUIKE, JOHN</v>
          </cell>
          <cell r="P1794" t="str">
            <v>TAIRU.YISA@SHELL.COM</v>
          </cell>
          <cell r="Q1794" t="str">
            <v>OPEX</v>
          </cell>
          <cell r="R1794" t="str">
            <v>OPEX</v>
          </cell>
          <cell r="S1794" t="str">
            <v>NON SAL</v>
          </cell>
          <cell r="T1794" t="str">
            <v>N/A</v>
          </cell>
          <cell r="U1794" t="str">
            <v>N/A</v>
          </cell>
          <cell r="V1794" t="str">
            <v>N/A</v>
          </cell>
          <cell r="W1794" t="str">
            <v>P233 Facilities Maintenance - Gas</v>
          </cell>
          <cell r="X1794" t="str">
            <v>S7200 Services</v>
          </cell>
          <cell r="Y1794" t="str">
            <v>A2140 Facilities Maintenance</v>
          </cell>
          <cell r="AB1794">
            <v>0</v>
          </cell>
          <cell r="AC1794">
            <v>0</v>
          </cell>
          <cell r="AD1794">
            <v>0</v>
          </cell>
        </row>
        <row r="1795">
          <cell r="A1795" t="str">
            <v>O.NG.PAE.ISF.FAC.724FC</v>
          </cell>
          <cell r="B1795" t="str">
            <v>PAE ISIMIRI F/S FACILITIES CORR. MTC</v>
          </cell>
          <cell r="C1795" t="str">
            <v>O.NG.PEL.FAC.724FC</v>
          </cell>
          <cell r="D1795" t="str">
            <v>LAND AREA EAST (PEA) OIL FACILITIES CORRECTIVE MAINTENANCE (PRODUCTION MAINTENANCE – OIL (ONSHORE))</v>
          </cell>
          <cell r="E1795">
            <v>413001</v>
          </cell>
          <cell r="F1795">
            <v>4130</v>
          </cell>
          <cell r="G1795" t="str">
            <v>OF-MTCE</v>
          </cell>
          <cell r="H1795" t="str">
            <v>BASE JV</v>
          </cell>
          <cell r="I1795" t="str">
            <v>PRODUCTION</v>
          </cell>
          <cell r="J1795" t="str">
            <v>PRODUCTION</v>
          </cell>
          <cell r="K1795" t="str">
            <v>Asset Manager, Land East Hub</v>
          </cell>
          <cell r="L1795" t="str">
            <v>Asset Management Integration Lead</v>
          </cell>
          <cell r="M1795" t="str">
            <v>IRETI OMOTOSO</v>
          </cell>
          <cell r="N1795" t="str">
            <v>PRODUCTION</v>
          </cell>
          <cell r="O1795" t="str">
            <v>ADEDIRAN, ADEWALE</v>
          </cell>
          <cell r="P1795" t="str">
            <v>EFE.IGWE@SHELL.COM</v>
          </cell>
          <cell r="Q1795" t="str">
            <v>OPEX</v>
          </cell>
          <cell r="R1795" t="str">
            <v>OPEX</v>
          </cell>
          <cell r="S1795" t="str">
            <v>NON SAL</v>
          </cell>
          <cell r="T1795" t="str">
            <v>N/A</v>
          </cell>
          <cell r="U1795" t="str">
            <v>N/A</v>
          </cell>
          <cell r="V1795" t="str">
            <v>N/A</v>
          </cell>
          <cell r="W1795" t="str">
            <v>P233 Facilities Maintenance</v>
          </cell>
          <cell r="X1795" t="str">
            <v>S7200 Services</v>
          </cell>
          <cell r="Y1795" t="str">
            <v>A2140 Facilities Maintenance</v>
          </cell>
          <cell r="AB1795">
            <v>3185907.3325477941</v>
          </cell>
          <cell r="AC1795">
            <v>117760</v>
          </cell>
          <cell r="AD1795">
            <v>128205.59781163211</v>
          </cell>
        </row>
        <row r="1796">
          <cell r="A1796" t="str">
            <v>O.NG.PAE.KCF.FAC.724FC</v>
          </cell>
          <cell r="B1796" t="str">
            <v>PAE KOLO CREEK F/S FACILITIES CORR. MTC</v>
          </cell>
          <cell r="C1796" t="str">
            <v>O.NG.PEL.FAC.724FC</v>
          </cell>
          <cell r="D1796" t="str">
            <v>LAND AREA EAST (PEA) OIL FACILITIES CORRECTIVE MAINTENANCE (PRODUCTION MAINTENANCE – OIL (ONSHORE))</v>
          </cell>
          <cell r="E1796">
            <v>413001</v>
          </cell>
          <cell r="F1796">
            <v>4130</v>
          </cell>
          <cell r="G1796" t="str">
            <v>OF-MTCE</v>
          </cell>
          <cell r="H1796" t="str">
            <v>BASE JV</v>
          </cell>
          <cell r="I1796" t="str">
            <v>PRODUCTION</v>
          </cell>
          <cell r="J1796" t="str">
            <v>PRODUCTION</v>
          </cell>
          <cell r="K1796" t="str">
            <v>Asset Manager, Central Hub</v>
          </cell>
          <cell r="L1796" t="str">
            <v>Asset Management Integration Lead</v>
          </cell>
          <cell r="M1796" t="str">
            <v>IRETI OMOTOSO</v>
          </cell>
          <cell r="N1796" t="str">
            <v>PRODUCTION</v>
          </cell>
          <cell r="O1796" t="str">
            <v>ADEDIRAN, ADEWALE</v>
          </cell>
          <cell r="P1796" t="str">
            <v>EFE.IGWE@SHELL.COM</v>
          </cell>
          <cell r="Q1796" t="str">
            <v>OPEX</v>
          </cell>
          <cell r="R1796" t="str">
            <v>OPEX</v>
          </cell>
          <cell r="S1796" t="str">
            <v>NON SAL</v>
          </cell>
          <cell r="T1796" t="str">
            <v>N/A</v>
          </cell>
          <cell r="U1796" t="str">
            <v>N/A</v>
          </cell>
          <cell r="V1796" t="str">
            <v>N_KOCR_EL2_G01</v>
          </cell>
          <cell r="W1796" t="str">
            <v>P233 Facilities Maintenance</v>
          </cell>
          <cell r="X1796" t="str">
            <v>S7200 Services</v>
          </cell>
          <cell r="Y1796" t="str">
            <v>A2140 Facilities Maintenance</v>
          </cell>
          <cell r="AB1796">
            <v>3185907.3325477941</v>
          </cell>
          <cell r="AC1796">
            <v>83027</v>
          </cell>
          <cell r="AD1796">
            <v>93472.597811632106</v>
          </cell>
        </row>
        <row r="1797">
          <cell r="A1797" t="str">
            <v>O.NG.PAE.NKF.FAC.724FC</v>
          </cell>
          <cell r="B1797" t="str">
            <v>PAE NKALI F/S FACILITIES CORR. MTC</v>
          </cell>
          <cell r="C1797" t="str">
            <v>O.NG.PEL.FAC.724FC</v>
          </cell>
          <cell r="D1797" t="str">
            <v>LAND AREA EAST (PEA) OIL FACILITIES CORRECTIVE MAINTENANCE (PRODUCTION MAINTENANCE – OIL (ONSHORE))</v>
          </cell>
          <cell r="E1797">
            <v>413001</v>
          </cell>
          <cell r="F1797">
            <v>4130</v>
          </cell>
          <cell r="G1797" t="str">
            <v>OF-MTCE</v>
          </cell>
          <cell r="H1797" t="str">
            <v>BASE JV</v>
          </cell>
          <cell r="I1797" t="str">
            <v>PRODUCTION</v>
          </cell>
          <cell r="J1797" t="str">
            <v>PRODUCTION</v>
          </cell>
          <cell r="K1797" t="str">
            <v>Asset Manager, Land East Hub</v>
          </cell>
          <cell r="L1797" t="str">
            <v>Asset Management Integration Lead</v>
          </cell>
          <cell r="M1797" t="str">
            <v>IRETI OMOTOSO</v>
          </cell>
          <cell r="N1797" t="str">
            <v>PRODUCTION</v>
          </cell>
          <cell r="O1797" t="str">
            <v>ADEDIRAN, ADEWALE</v>
          </cell>
          <cell r="P1797" t="str">
            <v>EFE.IGWE@SHELL.COM</v>
          </cell>
          <cell r="Q1797" t="str">
            <v>OPEX</v>
          </cell>
          <cell r="R1797" t="str">
            <v>OPEX</v>
          </cell>
          <cell r="S1797" t="str">
            <v>NON SAL</v>
          </cell>
          <cell r="T1797" t="str">
            <v>N/A</v>
          </cell>
          <cell r="U1797" t="str">
            <v>N/A</v>
          </cell>
          <cell r="V1797" t="str">
            <v>N_NKAL_EL1_N01</v>
          </cell>
          <cell r="W1797" t="str">
            <v>P233 Facilities Maintenance</v>
          </cell>
          <cell r="X1797" t="str">
            <v>S7200 Services</v>
          </cell>
          <cell r="Y1797" t="str">
            <v>A2140 Facilities Maintenance</v>
          </cell>
          <cell r="AB1797">
            <v>2185907.3325477941</v>
          </cell>
          <cell r="AC1797">
            <v>48610</v>
          </cell>
          <cell r="AD1797">
            <v>55776.909287041948</v>
          </cell>
        </row>
        <row r="1798">
          <cell r="A1798" t="str">
            <v>O.NG.PAE.NKF.FLO.724FC</v>
          </cell>
          <cell r="B1798" t="str">
            <v xml:space="preserve">PAE Nkali F/S Flowlines Corr. Mtc       </v>
          </cell>
          <cell r="C1798" t="str">
            <v>O.NG.PEL.FAC.724FC</v>
          </cell>
          <cell r="D1798" t="str">
            <v>LAND AREA EAST (PEA) OIL FACILITIES CORRECTIVE MAINTENANCE (PRODUCTION MAINTENANCE – OIL (ONSHORE))</v>
          </cell>
          <cell r="E1798">
            <v>413001</v>
          </cell>
          <cell r="F1798">
            <v>4130</v>
          </cell>
          <cell r="G1798" t="str">
            <v>OF-MTCE</v>
          </cell>
          <cell r="H1798" t="str">
            <v>BASE JV</v>
          </cell>
          <cell r="I1798" t="str">
            <v>PRODUCTION</v>
          </cell>
          <cell r="J1798" t="str">
            <v>PRODUCTION</v>
          </cell>
          <cell r="K1798" t="str">
            <v>Asset Manager, Land East Hub</v>
          </cell>
          <cell r="L1798" t="str">
            <v>Asset Management Integration Lead</v>
          </cell>
          <cell r="M1798" t="str">
            <v>IRETI OMOTOSO</v>
          </cell>
          <cell r="N1798" t="str">
            <v>PRODUCTION</v>
          </cell>
          <cell r="O1798" t="str">
            <v>ADEDIRAN, ADEWALE</v>
          </cell>
          <cell r="P1798" t="str">
            <v>EFE.IGWE@SHELL.COM</v>
          </cell>
          <cell r="Q1798" t="str">
            <v>OPEX</v>
          </cell>
          <cell r="R1798" t="str">
            <v>OPEX</v>
          </cell>
          <cell r="S1798" t="str">
            <v>NON SAL</v>
          </cell>
          <cell r="T1798" t="str">
            <v>N/A</v>
          </cell>
          <cell r="U1798" t="str">
            <v>N/A</v>
          </cell>
          <cell r="V1798" t="str">
            <v>N/A</v>
          </cell>
          <cell r="W1798" t="str">
            <v>P233 Facilities Maintenance</v>
          </cell>
          <cell r="X1798" t="str">
            <v>S7200 Services</v>
          </cell>
          <cell r="Y1798" t="str">
            <v>A2140 Facilities Maintenance</v>
          </cell>
          <cell r="AB1798">
            <v>0</v>
          </cell>
          <cell r="AC1798">
            <v>0</v>
          </cell>
          <cell r="AD1798">
            <v>0</v>
          </cell>
        </row>
        <row r="1799">
          <cell r="A1799" t="str">
            <v>O.NG.PAE.OGF.FAC.724FC</v>
          </cell>
          <cell r="B1799" t="str">
            <v>PAE OBIGBO F/S FACILITIES CORR. MTC</v>
          </cell>
          <cell r="C1799" t="str">
            <v>O.NG.PEL.FAC.724FC</v>
          </cell>
          <cell r="D1799" t="str">
            <v>LAND AREA EAST (PEA) OIL FACILITIES CORRECTIVE MAINTENANCE (PRODUCTION MAINTENANCE – OIL (ONSHORE))</v>
          </cell>
          <cell r="E1799">
            <v>413001</v>
          </cell>
          <cell r="F1799">
            <v>4130</v>
          </cell>
          <cell r="G1799" t="str">
            <v>OF-MTCE</v>
          </cell>
          <cell r="H1799" t="str">
            <v>BASE JV</v>
          </cell>
          <cell r="I1799" t="str">
            <v>PRODUCTION</v>
          </cell>
          <cell r="J1799" t="str">
            <v>PRODUCTION</v>
          </cell>
          <cell r="K1799" t="str">
            <v>Asset Manager, Land East Hub</v>
          </cell>
          <cell r="L1799" t="str">
            <v>Asset Management Integration Lead</v>
          </cell>
          <cell r="M1799" t="str">
            <v>IRETI OMOTOSO</v>
          </cell>
          <cell r="N1799" t="str">
            <v>PRODUCTION</v>
          </cell>
          <cell r="O1799" t="str">
            <v>ADEDIRAN, ADEWALE</v>
          </cell>
          <cell r="P1799" t="str">
            <v>EFE.IGWE@SHELL.COM</v>
          </cell>
          <cell r="Q1799" t="str">
            <v>OPEX</v>
          </cell>
          <cell r="R1799" t="str">
            <v>OPEX</v>
          </cell>
          <cell r="S1799" t="str">
            <v>NON SAL</v>
          </cell>
          <cell r="T1799" t="str">
            <v>N/A</v>
          </cell>
          <cell r="U1799" t="str">
            <v>N/A</v>
          </cell>
          <cell r="V1799" t="str">
            <v>N_OBGN_EL1_G01</v>
          </cell>
          <cell r="W1799" t="str">
            <v>P233 Facilities Maintenance</v>
          </cell>
          <cell r="X1799" t="str">
            <v>S7200 Services</v>
          </cell>
          <cell r="Y1799" t="str">
            <v>A2140 Facilities Maintenance</v>
          </cell>
          <cell r="AB1799">
            <v>24037760.998821691</v>
          </cell>
          <cell r="AC1799">
            <v>83890</v>
          </cell>
          <cell r="AD1799">
            <v>162702.33114367767</v>
          </cell>
        </row>
        <row r="1800">
          <cell r="A1800" t="str">
            <v>O.NG.PAE.OGF.FLO.724FC</v>
          </cell>
          <cell r="B1800" t="str">
            <v xml:space="preserve">PAE OBIGBO F/S FLOWLINES CORR. MTC      </v>
          </cell>
          <cell r="C1800" t="str">
            <v>O.NG.PEL.FAC.724FC</v>
          </cell>
          <cell r="D1800" t="str">
            <v>LAND AREA EAST (PEA) OIL FACILITIES CORRECTIVE MAINTENANCE (PRODUCTION MAINTENANCE – OIL (ONSHORE))</v>
          </cell>
          <cell r="E1800">
            <v>413001</v>
          </cell>
          <cell r="F1800">
            <v>4130</v>
          </cell>
          <cell r="G1800" t="str">
            <v>OF-MTCE</v>
          </cell>
          <cell r="H1800" t="str">
            <v>BASE JV</v>
          </cell>
          <cell r="I1800" t="str">
            <v>PRODUCTION</v>
          </cell>
          <cell r="J1800" t="str">
            <v>PRODUCTION</v>
          </cell>
          <cell r="K1800" t="str">
            <v>Asset Manager, Land East Hub</v>
          </cell>
          <cell r="L1800" t="str">
            <v>Asset Management Integration Lead</v>
          </cell>
          <cell r="M1800" t="str">
            <v>IRETI OMOTOSO</v>
          </cell>
          <cell r="N1800" t="str">
            <v>PRODUCTION</v>
          </cell>
          <cell r="O1800" t="str">
            <v>ADEDIRAN, ADEWALE</v>
          </cell>
          <cell r="P1800" t="str">
            <v>EFE.IGWE@SHELL.COM</v>
          </cell>
          <cell r="Q1800" t="str">
            <v>OPEX</v>
          </cell>
          <cell r="R1800" t="str">
            <v>OPEX</v>
          </cell>
          <cell r="S1800" t="str">
            <v>NON SAL</v>
          </cell>
          <cell r="T1800" t="str">
            <v>N/A</v>
          </cell>
          <cell r="U1800" t="str">
            <v>N/A</v>
          </cell>
          <cell r="V1800" t="str">
            <v>N/A</v>
          </cell>
          <cell r="W1800" t="str">
            <v>P233 Facilities Maintenance - Gas</v>
          </cell>
          <cell r="X1800" t="str">
            <v>S7200 Services</v>
          </cell>
          <cell r="Y1800" t="str">
            <v>A2140 Facilities Maintenance</v>
          </cell>
          <cell r="AB1800">
            <v>0</v>
          </cell>
          <cell r="AC1800">
            <v>0</v>
          </cell>
          <cell r="AD1800">
            <v>0</v>
          </cell>
        </row>
        <row r="1801">
          <cell r="A1801" t="str">
            <v>O.NG.PAE.OGI.FAC.724FC</v>
          </cell>
          <cell r="B1801" t="str">
            <v>PAE OBIGBO WIP FACILITIES CORR. MTC</v>
          </cell>
          <cell r="C1801" t="str">
            <v>O.NG.PEL.FAC.724FC</v>
          </cell>
          <cell r="D1801" t="str">
            <v>LAND AREA EAST (PEA) OIL FACILITIES CORRECTIVE MAINTENANCE (PRODUCTION MAINTENANCE – OIL (ONSHORE))</v>
          </cell>
          <cell r="E1801">
            <v>413001</v>
          </cell>
          <cell r="F1801">
            <v>4130</v>
          </cell>
          <cell r="G1801" t="str">
            <v>OF-MTCE</v>
          </cell>
          <cell r="H1801" t="str">
            <v>BASE JV</v>
          </cell>
          <cell r="I1801" t="str">
            <v>PRODUCTION</v>
          </cell>
          <cell r="J1801" t="str">
            <v>PRODUCTION</v>
          </cell>
          <cell r="K1801" t="str">
            <v>Asset Manager, Land East Hub</v>
          </cell>
          <cell r="L1801" t="str">
            <v>Asset Management Integration Lead</v>
          </cell>
          <cell r="M1801" t="str">
            <v>IRETI OMOTOSO</v>
          </cell>
          <cell r="N1801" t="str">
            <v>PRODUCTION</v>
          </cell>
          <cell r="O1801" t="str">
            <v>ADEDIRAN, ADEWALE</v>
          </cell>
          <cell r="P1801" t="str">
            <v>EFE.IGWE@SHELL.COM</v>
          </cell>
          <cell r="Q1801" t="str">
            <v>OPEX</v>
          </cell>
          <cell r="R1801" t="str">
            <v>OPEX</v>
          </cell>
          <cell r="S1801" t="str">
            <v>NON SAL</v>
          </cell>
          <cell r="T1801" t="str">
            <v>N/A</v>
          </cell>
          <cell r="U1801" t="str">
            <v>N/A</v>
          </cell>
          <cell r="V1801" t="str">
            <v>N_OBGN_EL1_G01</v>
          </cell>
          <cell r="W1801" t="str">
            <v>P233 Facilities Maintenance</v>
          </cell>
          <cell r="X1801" t="str">
            <v>S7200 Services</v>
          </cell>
          <cell r="Y1801" t="str">
            <v>A2140 Facilities Maintenance</v>
          </cell>
          <cell r="AB1801">
            <v>4424650.334998345</v>
          </cell>
          <cell r="AC1801">
            <v>25111</v>
          </cell>
          <cell r="AD1801">
            <v>39618.050278683098</v>
          </cell>
        </row>
        <row r="1802">
          <cell r="A1802" t="str">
            <v>O.NG.PAE.OLF.FAC.724FC</v>
          </cell>
          <cell r="B1802" t="str">
            <v>PAE OBELE F/S FACILITIES CORR. MTC</v>
          </cell>
          <cell r="C1802" t="str">
            <v>O.NG.PEL.FAC.724FC</v>
          </cell>
          <cell r="D1802" t="str">
            <v>LAND AREA EAST (PEA) OIL FACILITIES CORRECTIVE MAINTENANCE (PRODUCTION MAINTENANCE – OIL (ONSHORE))</v>
          </cell>
          <cell r="E1802">
            <v>413001</v>
          </cell>
          <cell r="F1802">
            <v>4130</v>
          </cell>
          <cell r="G1802" t="str">
            <v>OF-MTCE</v>
          </cell>
          <cell r="H1802" t="str">
            <v>BASE JV</v>
          </cell>
          <cell r="I1802" t="str">
            <v>PRODUCTION</v>
          </cell>
          <cell r="J1802" t="str">
            <v>PRODUCTION</v>
          </cell>
          <cell r="K1802" t="str">
            <v>Asset Manager, Land East Hub</v>
          </cell>
          <cell r="L1802" t="str">
            <v>Asset Management Integration Lead</v>
          </cell>
          <cell r="M1802" t="str">
            <v>IRETI OMOTOSO</v>
          </cell>
          <cell r="N1802" t="str">
            <v>PRODUCTION</v>
          </cell>
          <cell r="O1802" t="str">
            <v>ADEDIRAN, ADEWALE</v>
          </cell>
          <cell r="P1802" t="str">
            <v>EFE.IGWE@SHELL.COM</v>
          </cell>
          <cell r="Q1802" t="str">
            <v>OPEX</v>
          </cell>
          <cell r="R1802" t="str">
            <v>OPEX</v>
          </cell>
          <cell r="S1802" t="str">
            <v>NON SAL</v>
          </cell>
          <cell r="T1802" t="str">
            <v>N/A</v>
          </cell>
          <cell r="U1802" t="str">
            <v>N/A</v>
          </cell>
          <cell r="V1802" t="str">
            <v>N/A</v>
          </cell>
          <cell r="W1802" t="str">
            <v>P233 Facilities Maintenance</v>
          </cell>
          <cell r="X1802" t="str">
            <v>S7200 Services</v>
          </cell>
          <cell r="Y1802" t="str">
            <v>A2140 Facilities Maintenance</v>
          </cell>
          <cell r="AB1802">
            <v>3000000</v>
          </cell>
          <cell r="AC1802">
            <v>74710</v>
          </cell>
          <cell r="AD1802">
            <v>84546.065573770495</v>
          </cell>
        </row>
        <row r="1803">
          <cell r="A1803" t="str">
            <v>O.NG.PAE.OUC.FAC.724FC</v>
          </cell>
          <cell r="B1803" t="str">
            <v xml:space="preserve">PAE OGUTA C/S FACILITIES CORR. MTC      </v>
          </cell>
          <cell r="C1803" t="str">
            <v>O.NG.PEL.FAC.724FC</v>
          </cell>
          <cell r="D1803" t="str">
            <v>LAND AREA EAST (PEA) OIL FACILITIES CORRECTIVE MAINTENANCE (PRODUCTION MAINTENANCE – OIL (ONSHORE))</v>
          </cell>
          <cell r="E1803">
            <v>413001</v>
          </cell>
          <cell r="F1803">
            <v>4130</v>
          </cell>
          <cell r="G1803" t="str">
            <v>OF-MTCE</v>
          </cell>
          <cell r="H1803" t="str">
            <v>BASE JV</v>
          </cell>
          <cell r="I1803" t="str">
            <v>PRODUCTION</v>
          </cell>
          <cell r="J1803" t="str">
            <v>PRODUCTION</v>
          </cell>
          <cell r="K1803" t="str">
            <v>Asset Manager, Land East Hub</v>
          </cell>
          <cell r="L1803" t="str">
            <v>Asset Management Integration Lead</v>
          </cell>
          <cell r="M1803" t="str">
            <v>IRETI OMOTOSO</v>
          </cell>
          <cell r="N1803" t="str">
            <v>PRODUCTION</v>
          </cell>
          <cell r="O1803" t="str">
            <v>ADEDIRAN, ADEWALE</v>
          </cell>
          <cell r="P1803" t="str">
            <v>EFE.IGWE@SHELL.COM</v>
          </cell>
          <cell r="Q1803" t="str">
            <v>OPEX</v>
          </cell>
          <cell r="R1803" t="str">
            <v>OPEX</v>
          </cell>
          <cell r="S1803" t="str">
            <v>NON SAL</v>
          </cell>
          <cell r="T1803" t="str">
            <v>N/A</v>
          </cell>
          <cell r="U1803" t="str">
            <v>N/A</v>
          </cell>
          <cell r="V1803" t="str">
            <v>N/A</v>
          </cell>
          <cell r="W1803" t="str">
            <v>P233 Facilities Maintenance</v>
          </cell>
          <cell r="X1803" t="str">
            <v>S7200 Services</v>
          </cell>
          <cell r="Y1803" t="str">
            <v>A2140 Facilities Maintenance</v>
          </cell>
          <cell r="AB1803">
            <v>0</v>
          </cell>
          <cell r="AC1803">
            <v>0</v>
          </cell>
          <cell r="AD1803">
            <v>0</v>
          </cell>
        </row>
        <row r="1804">
          <cell r="A1804" t="str">
            <v>O.NG.PAE.OUF.FAC.724FC</v>
          </cell>
          <cell r="B1804" t="str">
            <v>PAE OGUTA F/S FACILITIES CORR. MTC</v>
          </cell>
          <cell r="C1804" t="str">
            <v>O.NG.PEL.FAC.724FC</v>
          </cell>
          <cell r="D1804" t="str">
            <v>LAND AREA EAST (PEA) OIL FACILITIES CORRECTIVE MAINTENANCE (PRODUCTION MAINTENANCE – OIL (ONSHORE))</v>
          </cell>
          <cell r="E1804">
            <v>413001</v>
          </cell>
          <cell r="F1804">
            <v>4130</v>
          </cell>
          <cell r="G1804" t="str">
            <v>OF-MTCE</v>
          </cell>
          <cell r="H1804" t="str">
            <v>BASE JV</v>
          </cell>
          <cell r="I1804" t="str">
            <v>PRODUCTION</v>
          </cell>
          <cell r="J1804" t="str">
            <v>PRODUCTION</v>
          </cell>
          <cell r="K1804" t="str">
            <v>Asset Manager, Land East Hub</v>
          </cell>
          <cell r="L1804" t="str">
            <v>Asset Management Integration Lead</v>
          </cell>
          <cell r="M1804" t="str">
            <v>IRETI OMOTOSO</v>
          </cell>
          <cell r="N1804" t="str">
            <v>PRODUCTION</v>
          </cell>
          <cell r="O1804" t="str">
            <v>ADEDIRAN, ADEWALE</v>
          </cell>
          <cell r="P1804" t="str">
            <v>EFE.IGWE@SHELL.COM</v>
          </cell>
          <cell r="Q1804" t="str">
            <v>OPEX</v>
          </cell>
          <cell r="R1804" t="str">
            <v>OPEX</v>
          </cell>
          <cell r="S1804" t="str">
            <v>NON SAL</v>
          </cell>
          <cell r="T1804" t="str">
            <v>N/A</v>
          </cell>
          <cell r="U1804" t="str">
            <v>N/A</v>
          </cell>
          <cell r="V1804" t="str">
            <v>N_OGUT_ENV_N01</v>
          </cell>
          <cell r="W1804" t="str">
            <v>P233 Facilities Maintenance</v>
          </cell>
          <cell r="X1804" t="str">
            <v>S7200 Services</v>
          </cell>
          <cell r="Y1804" t="str">
            <v>A2140 Facilities Maintenance</v>
          </cell>
          <cell r="AB1804">
            <v>3185907.3325477941</v>
          </cell>
          <cell r="AC1804">
            <v>113760</v>
          </cell>
          <cell r="AD1804">
            <v>124205.59781163211</v>
          </cell>
        </row>
        <row r="1805">
          <cell r="A1805" t="str">
            <v>O.NG.PAE.RKF.FAC.724FC</v>
          </cell>
          <cell r="B1805" t="str">
            <v>PAE RUMEKPE F/S FACILITIES CORR. MTC</v>
          </cell>
          <cell r="C1805" t="str">
            <v>O.NG.PEL.FAC.724FC</v>
          </cell>
          <cell r="D1805" t="str">
            <v>LAND AREA EAST (PEA) OIL FACILITIES CORRECTIVE MAINTENANCE (PRODUCTION MAINTENANCE – OIL (ONSHORE))</v>
          </cell>
          <cell r="E1805">
            <v>413001</v>
          </cell>
          <cell r="F1805">
            <v>4130</v>
          </cell>
          <cell r="G1805" t="str">
            <v>OF-MTCE</v>
          </cell>
          <cell r="H1805" t="str">
            <v>BASE JV</v>
          </cell>
          <cell r="I1805" t="str">
            <v>PRODUCTION</v>
          </cell>
          <cell r="J1805" t="str">
            <v>PRODUCTION</v>
          </cell>
          <cell r="K1805" t="str">
            <v>Asset Manager, Land East Hub</v>
          </cell>
          <cell r="L1805" t="str">
            <v>Asset Management Integration Lead</v>
          </cell>
          <cell r="M1805" t="str">
            <v>IRETI OMOTOSO</v>
          </cell>
          <cell r="N1805" t="str">
            <v>PRODUCTION</v>
          </cell>
          <cell r="O1805" t="str">
            <v>ADEDIRAN, ADEWALE</v>
          </cell>
          <cell r="P1805" t="str">
            <v>EFE.IGWE@SHELL.COM</v>
          </cell>
          <cell r="Q1805" t="str">
            <v>OPEX</v>
          </cell>
          <cell r="R1805" t="str">
            <v>OPEX</v>
          </cell>
          <cell r="S1805" t="str">
            <v>NON SAL</v>
          </cell>
          <cell r="T1805" t="str">
            <v>N/A</v>
          </cell>
          <cell r="U1805" t="str">
            <v>N/A</v>
          </cell>
          <cell r="V1805" t="str">
            <v>N_AHIA_EL2_N03</v>
          </cell>
          <cell r="W1805" t="str">
            <v>P233 Facilities Maintenance</v>
          </cell>
          <cell r="X1805" t="str">
            <v>S7200 Services</v>
          </cell>
          <cell r="Y1805" t="str">
            <v>A2140 Facilities Maintenance</v>
          </cell>
          <cell r="AB1805">
            <v>3185907.3325477941</v>
          </cell>
          <cell r="AC1805">
            <v>103260</v>
          </cell>
          <cell r="AD1805">
            <v>113705.59781163211</v>
          </cell>
        </row>
        <row r="1806">
          <cell r="A1806" t="str">
            <v>O.NG.PAE.UBF.FAC.724FC</v>
          </cell>
          <cell r="B1806" t="str">
            <v>PAE UBIE F/S FACILITIES CORR. MTC</v>
          </cell>
          <cell r="C1806" t="str">
            <v>O.NG.PEL.FAC.724FC</v>
          </cell>
          <cell r="D1806" t="str">
            <v>LAND AREA EAST (PEA) OIL FACILITIES CORRECTIVE MAINTENANCE (PRODUCTION MAINTENANCE – OIL (ONSHORE))</v>
          </cell>
          <cell r="E1806">
            <v>413001</v>
          </cell>
          <cell r="F1806">
            <v>4130</v>
          </cell>
          <cell r="G1806" t="str">
            <v>OF-MTCE</v>
          </cell>
          <cell r="H1806" t="str">
            <v>BASE JV</v>
          </cell>
          <cell r="I1806" t="str">
            <v>PRODUCTION</v>
          </cell>
          <cell r="J1806" t="str">
            <v>PRODUCTION</v>
          </cell>
          <cell r="K1806" t="str">
            <v>Asset Manager, Central Hub</v>
          </cell>
          <cell r="L1806" t="str">
            <v>Asset Management Integration Lead</v>
          </cell>
          <cell r="M1806" t="str">
            <v>IRETI OMOTOSO</v>
          </cell>
          <cell r="N1806" t="str">
            <v>PRODUCTION</v>
          </cell>
          <cell r="O1806" t="str">
            <v>ADEDIRAN, ADEWALE</v>
          </cell>
          <cell r="P1806" t="str">
            <v>EFE.IGWE@SHELL.COM</v>
          </cell>
          <cell r="Q1806" t="str">
            <v>OPEX</v>
          </cell>
          <cell r="R1806" t="str">
            <v>OPEX</v>
          </cell>
          <cell r="S1806" t="str">
            <v>NON SAL</v>
          </cell>
          <cell r="T1806" t="str">
            <v>N/A</v>
          </cell>
          <cell r="U1806" t="str">
            <v>N/A</v>
          </cell>
          <cell r="V1806" t="str">
            <v>N_NUNR_EL2_N03</v>
          </cell>
          <cell r="W1806" t="str">
            <v>P233 Facilities Maintenance</v>
          </cell>
          <cell r="X1806" t="str">
            <v>S7200 Services</v>
          </cell>
          <cell r="Y1806" t="str">
            <v>A2140 Facilities Maintenance</v>
          </cell>
          <cell r="AB1806">
            <v>2185907.3325477941</v>
          </cell>
          <cell r="AC1806">
            <v>76265</v>
          </cell>
          <cell r="AD1806">
            <v>83431.909287041955</v>
          </cell>
        </row>
        <row r="1807">
          <cell r="A1807" t="str">
            <v>O.NG.PAE.UCF.FAC.724FC</v>
          </cell>
          <cell r="B1807" t="str">
            <v>PEA UMUECHEM F/S  CORRECTIVE MTC.</v>
          </cell>
          <cell r="C1807" t="str">
            <v>O.NG.PEL.FAC.724FC</v>
          </cell>
          <cell r="D1807" t="str">
            <v>LAND AREA EAST (PEA) OIL FACILITIES CORRECTIVE MAINTENANCE (PRODUCTION MAINTENANCE – OIL (ONSHORE))</v>
          </cell>
          <cell r="E1807">
            <v>413001</v>
          </cell>
          <cell r="F1807">
            <v>4130</v>
          </cell>
          <cell r="G1807" t="str">
            <v>OF-MTCE</v>
          </cell>
          <cell r="H1807" t="str">
            <v>BASE JV</v>
          </cell>
          <cell r="I1807" t="str">
            <v>PRODUCTION</v>
          </cell>
          <cell r="J1807" t="str">
            <v>PRODUCTION</v>
          </cell>
          <cell r="K1807" t="str">
            <v>Asset Manager, Land East Hub</v>
          </cell>
          <cell r="L1807" t="str">
            <v>Asset Management Integration Lead</v>
          </cell>
          <cell r="M1807" t="str">
            <v>IRETI OMOTOSO</v>
          </cell>
          <cell r="N1807" t="str">
            <v>PRODUCTION</v>
          </cell>
          <cell r="O1807" t="str">
            <v>ADEDIRAN, ADEWALE</v>
          </cell>
          <cell r="P1807" t="str">
            <v>EFE.IGWE@SHELL.COM</v>
          </cell>
          <cell r="Q1807" t="str">
            <v>OPEX</v>
          </cell>
          <cell r="R1807" t="str">
            <v>OPEX</v>
          </cell>
          <cell r="S1807" t="str">
            <v>NON SAL</v>
          </cell>
          <cell r="T1807" t="str">
            <v>N/A</v>
          </cell>
          <cell r="U1807" t="str">
            <v>N/A</v>
          </cell>
          <cell r="V1807" t="str">
            <v>N_UMUE_EL1_N03</v>
          </cell>
          <cell r="W1807" t="str">
            <v>P233 Facilities Maintenance</v>
          </cell>
          <cell r="X1807" t="str">
            <v>S7200 Services</v>
          </cell>
          <cell r="Y1807" t="str">
            <v>A2140 Facilities Maintenance</v>
          </cell>
          <cell r="AB1807">
            <v>2000000</v>
          </cell>
          <cell r="AC1807">
            <v>93810</v>
          </cell>
          <cell r="AD1807">
            <v>100367.37704918033</v>
          </cell>
        </row>
        <row r="1808">
          <cell r="A1808" t="str">
            <v>O.NG.PAE.UCF.FLO.724FC</v>
          </cell>
          <cell r="B1808" t="str">
            <v>PAE UMUECHEM F/S FLOWLINES CORR. MTC</v>
          </cell>
          <cell r="C1808" t="str">
            <v>O.NG.PEL.FAC.724FC</v>
          </cell>
          <cell r="D1808" t="str">
            <v>LAND AREA EAST (PEA) OIL FACILITIES CORRECTIVE MAINTENANCE (PRODUCTION MAINTENANCE – OIL (ONSHORE))</v>
          </cell>
          <cell r="E1808">
            <v>413001</v>
          </cell>
          <cell r="F1808">
            <v>4130</v>
          </cell>
          <cell r="G1808" t="str">
            <v>OF-MTCE</v>
          </cell>
          <cell r="H1808" t="str">
            <v>BASE JV</v>
          </cell>
          <cell r="I1808" t="str">
            <v>PRODUCTION</v>
          </cell>
          <cell r="J1808" t="str">
            <v>PRODUCTION</v>
          </cell>
          <cell r="K1808" t="str">
            <v>Asset Manager, Land East Hub</v>
          </cell>
          <cell r="L1808" t="str">
            <v>Asset Management Integration Lead</v>
          </cell>
          <cell r="M1808" t="str">
            <v>IRETI OMOTOSO</v>
          </cell>
          <cell r="N1808" t="str">
            <v>PRODUCTION</v>
          </cell>
          <cell r="O1808" t="str">
            <v>ADEDIRAN, ADEWALE</v>
          </cell>
          <cell r="P1808" t="str">
            <v>EFE.IGWE@SHELL.COM</v>
          </cell>
          <cell r="Q1808" t="str">
            <v>OPEX</v>
          </cell>
          <cell r="R1808" t="str">
            <v>OPEX</v>
          </cell>
          <cell r="S1808" t="str">
            <v>NON SAL</v>
          </cell>
          <cell r="T1808" t="str">
            <v>N/A</v>
          </cell>
          <cell r="U1808" t="str">
            <v>N/A</v>
          </cell>
          <cell r="V1808" t="str">
            <v>N/A</v>
          </cell>
          <cell r="W1808" t="str">
            <v>P233 Facilities Maintenance</v>
          </cell>
          <cell r="X1808" t="str">
            <v>S7200 Services</v>
          </cell>
          <cell r="Y1808" t="str">
            <v>A2140 Facilities Maintenance</v>
          </cell>
          <cell r="AB1808">
            <v>0</v>
          </cell>
          <cell r="AC1808">
            <v>0</v>
          </cell>
          <cell r="AD1808">
            <v>0</v>
          </cell>
        </row>
        <row r="1809">
          <cell r="A1809" t="str">
            <v>O.NG.PBE.DCF.FAC.724FC</v>
          </cell>
          <cell r="B1809" t="str">
            <v>PBE DIEBU CREEK F/S FACIL CORR. MTC</v>
          </cell>
          <cell r="C1809" t="str">
            <v>O.NG.PEL.FAC.724FC</v>
          </cell>
          <cell r="D1809" t="str">
            <v>LAND AREA EAST (PEA) OIL FACILITIES CORRECTIVE MAINTENANCE (PRODUCTION MAINTENANCE – OIL (ONSHORE))</v>
          </cell>
          <cell r="E1809">
            <v>413001</v>
          </cell>
          <cell r="F1809">
            <v>4130</v>
          </cell>
          <cell r="G1809" t="str">
            <v>OF-MTCE</v>
          </cell>
          <cell r="H1809" t="str">
            <v>BASE JV</v>
          </cell>
          <cell r="I1809" t="str">
            <v>PRODUCTION</v>
          </cell>
          <cell r="J1809" t="str">
            <v>PRODUCTION</v>
          </cell>
          <cell r="K1809" t="str">
            <v>Asset Manager, Central Hub</v>
          </cell>
          <cell r="L1809" t="str">
            <v>Asset Management Integration Lead</v>
          </cell>
          <cell r="M1809" t="str">
            <v>IRETI OMOTOSO</v>
          </cell>
          <cell r="N1809" t="str">
            <v>PRODUCTION</v>
          </cell>
          <cell r="O1809" t="str">
            <v>ADEDIRAN, ADEWALE</v>
          </cell>
          <cell r="P1809" t="str">
            <v>EFE.IGWE@SHELL.COM</v>
          </cell>
          <cell r="Q1809" t="str">
            <v>OPEX</v>
          </cell>
          <cell r="R1809" t="str">
            <v>OPEX</v>
          </cell>
          <cell r="S1809" t="str">
            <v>NON SAL</v>
          </cell>
          <cell r="T1809" t="str">
            <v>N/A</v>
          </cell>
          <cell r="U1809" t="str">
            <v>N/A</v>
          </cell>
          <cell r="V1809" t="str">
            <v>N_DBUC_EL2_N03</v>
          </cell>
          <cell r="W1809" t="str">
            <v>P233 Facilities Maintenance</v>
          </cell>
          <cell r="X1809" t="str">
            <v>S7200 Services</v>
          </cell>
          <cell r="Y1809" t="str">
            <v>A2140 Facilities Maintenance</v>
          </cell>
          <cell r="AB1809">
            <v>3185907.3325477941</v>
          </cell>
          <cell r="AC1809">
            <v>82265</v>
          </cell>
          <cell r="AD1809">
            <v>92710.597811632106</v>
          </cell>
        </row>
        <row r="1810">
          <cell r="A1810" t="str">
            <v>O.NG.PBE.NUF.FAC.724FC</v>
          </cell>
          <cell r="B1810" t="str">
            <v>PBE NUN RIVER F/S FACIL CORR. MTC</v>
          </cell>
          <cell r="C1810" t="str">
            <v>O.NG.PEL.FAC.724FC</v>
          </cell>
          <cell r="D1810" t="str">
            <v>LAND AREA EAST (PEA) OIL FACILITIES CORRECTIVE MAINTENANCE (PRODUCTION MAINTENANCE – OIL (ONSHORE))</v>
          </cell>
          <cell r="E1810">
            <v>413001</v>
          </cell>
          <cell r="F1810">
            <v>4130</v>
          </cell>
          <cell r="G1810" t="str">
            <v>OF-MTCE</v>
          </cell>
          <cell r="H1810" t="str">
            <v>BASE JV</v>
          </cell>
          <cell r="I1810" t="str">
            <v>PRODUCTION</v>
          </cell>
          <cell r="J1810" t="str">
            <v>PRODUCTION</v>
          </cell>
          <cell r="K1810" t="str">
            <v>Asset Manager, Central Hub</v>
          </cell>
          <cell r="L1810" t="str">
            <v>Asset Management Integration Lead</v>
          </cell>
          <cell r="M1810" t="str">
            <v>IRETI OMOTOSO</v>
          </cell>
          <cell r="N1810" t="str">
            <v>PRODUCTION</v>
          </cell>
          <cell r="O1810" t="str">
            <v>ADEDIRAN, ADEWALE</v>
          </cell>
          <cell r="P1810" t="str">
            <v>EFE.IGWE@SHELL.COM</v>
          </cell>
          <cell r="Q1810" t="str">
            <v>OPEX</v>
          </cell>
          <cell r="R1810" t="str">
            <v>OPEX</v>
          </cell>
          <cell r="S1810" t="str">
            <v>NON SAL</v>
          </cell>
          <cell r="T1810" t="str">
            <v>N/A</v>
          </cell>
          <cell r="U1810" t="str">
            <v>N/A</v>
          </cell>
          <cell r="V1810" t="str">
            <v>N_NUNR_EL2_N03</v>
          </cell>
          <cell r="W1810" t="str">
            <v>P233 Facilities Maintenance</v>
          </cell>
          <cell r="X1810" t="str">
            <v>S7200 Services</v>
          </cell>
          <cell r="Y1810" t="str">
            <v>A2140 Facilities Maintenance</v>
          </cell>
          <cell r="AB1810">
            <v>3185907.3325477941</v>
          </cell>
          <cell r="AC1810">
            <v>82265</v>
          </cell>
          <cell r="AD1810">
            <v>92710.597811632106</v>
          </cell>
        </row>
        <row r="1811">
          <cell r="A1811" t="str">
            <v>O.NG.PAE.A1F.FAC.724FP</v>
          </cell>
          <cell r="B1811" t="str">
            <v>PAE AGBADA 1 FAC PREV. MTC</v>
          </cell>
          <cell r="C1811" t="str">
            <v>O.NG.PEL.FAC.724FP</v>
          </cell>
          <cell r="D1811" t="str">
            <v>LAND AREA EAST (PEA) OIL FACILITIES PREVENTIVE MAINTENANCE (PRODUCTION MAINTENANCE – OIL (ONSHORE))</v>
          </cell>
          <cell r="E1811">
            <v>413001</v>
          </cell>
          <cell r="F1811">
            <v>4130</v>
          </cell>
          <cell r="G1811" t="str">
            <v>OF-MTCE</v>
          </cell>
          <cell r="H1811" t="str">
            <v>BASE JV</v>
          </cell>
          <cell r="I1811" t="str">
            <v>PRODUCTION</v>
          </cell>
          <cell r="J1811" t="str">
            <v>PRODUCTION</v>
          </cell>
          <cell r="K1811" t="str">
            <v>Asset Manager, Land East Hub</v>
          </cell>
          <cell r="L1811" t="str">
            <v>Asset Management Integration Lead</v>
          </cell>
          <cell r="M1811" t="str">
            <v>IRETI OMOTOSO</v>
          </cell>
          <cell r="N1811" t="str">
            <v>PRODUCTION</v>
          </cell>
          <cell r="O1811" t="str">
            <v>ADEDIRAN, ADEWALE</v>
          </cell>
          <cell r="P1811" t="str">
            <v>EFE.IGWE@SHELL.COM</v>
          </cell>
          <cell r="Q1811" t="str">
            <v>OPEX</v>
          </cell>
          <cell r="R1811" t="str">
            <v>OPEX</v>
          </cell>
          <cell r="S1811" t="str">
            <v>NON SAL</v>
          </cell>
          <cell r="T1811" t="str">
            <v>N/A</v>
          </cell>
          <cell r="U1811" t="str">
            <v>N/A</v>
          </cell>
          <cell r="V1811" t="str">
            <v>N_AGBD_EL1_N01</v>
          </cell>
          <cell r="W1811" t="str">
            <v>P233 Facilities Maintenance</v>
          </cell>
          <cell r="X1811" t="str">
            <v>S7200 Services</v>
          </cell>
          <cell r="Y1811" t="str">
            <v>A2140 Facilities Maintenance</v>
          </cell>
          <cell r="AB1811">
            <v>79725465.079999998</v>
          </cell>
          <cell r="AC1811">
            <v>633666</v>
          </cell>
          <cell r="AD1811">
            <v>895060.96747540985</v>
          </cell>
        </row>
        <row r="1812">
          <cell r="A1812" t="str">
            <v>O.NG.PAE.A1F.FLO.724FP</v>
          </cell>
          <cell r="B1812" t="str">
            <v>PAE AGBADA 1 F/L PREV. MTC</v>
          </cell>
          <cell r="C1812" t="str">
            <v>O.NG.PEL.FAC.724FP</v>
          </cell>
          <cell r="D1812" t="str">
            <v>LAND AREA EAST (PEA) OIL FACILITIES PREVENTIVE MAINTENANCE (PRODUCTION MAINTENANCE – OIL (ONSHORE))</v>
          </cell>
          <cell r="E1812">
            <v>413001</v>
          </cell>
          <cell r="F1812">
            <v>4130</v>
          </cell>
          <cell r="G1812" t="str">
            <v>OF-MTCE</v>
          </cell>
          <cell r="H1812" t="str">
            <v>BASE JV</v>
          </cell>
          <cell r="I1812" t="str">
            <v>PRODUCTION</v>
          </cell>
          <cell r="J1812" t="str">
            <v>PRODUCTION</v>
          </cell>
          <cell r="K1812" t="str">
            <v>Asset Manager, Land East Hub</v>
          </cell>
          <cell r="L1812" t="str">
            <v>Asset Management Integration Lead</v>
          </cell>
          <cell r="M1812" t="str">
            <v>IRETI OMOTOSO</v>
          </cell>
          <cell r="N1812" t="str">
            <v>PRODUCTION</v>
          </cell>
          <cell r="O1812" t="str">
            <v>ADEDIRAN, ADEWALE</v>
          </cell>
          <cell r="P1812" t="str">
            <v>EFE.IGWE@SHELL.COM</v>
          </cell>
          <cell r="Q1812" t="str">
            <v>OPEX</v>
          </cell>
          <cell r="R1812" t="str">
            <v>OPEX</v>
          </cell>
          <cell r="S1812" t="str">
            <v>NON SAL</v>
          </cell>
          <cell r="T1812" t="str">
            <v>N/A</v>
          </cell>
          <cell r="U1812" t="str">
            <v>N/A</v>
          </cell>
          <cell r="V1812" t="str">
            <v>N/A</v>
          </cell>
          <cell r="W1812" t="str">
            <v>P233 Facilities Maintenance</v>
          </cell>
          <cell r="X1812" t="str">
            <v>S7200 Services</v>
          </cell>
          <cell r="Y1812" t="str">
            <v>A2140 Facilities Maintenance</v>
          </cell>
          <cell r="AB1812">
            <v>29280000</v>
          </cell>
          <cell r="AC1812">
            <v>384000</v>
          </cell>
          <cell r="AD1812">
            <v>480000</v>
          </cell>
        </row>
        <row r="1813">
          <cell r="A1813" t="str">
            <v>O.NG.PAE.A2F.FAC.724FP</v>
          </cell>
          <cell r="B1813" t="str">
            <v>PAE AGBADA 2 FAC PREV. MTC</v>
          </cell>
          <cell r="C1813" t="str">
            <v>O.NG.PEL.FAC.724FP</v>
          </cell>
          <cell r="D1813" t="str">
            <v>LAND AREA EAST (PEA) OIL FACILITIES PREVENTIVE MAINTENANCE (PRODUCTION MAINTENANCE – OIL (ONSHORE))</v>
          </cell>
          <cell r="E1813">
            <v>413001</v>
          </cell>
          <cell r="F1813">
            <v>4130</v>
          </cell>
          <cell r="G1813" t="str">
            <v>OF-MTCE</v>
          </cell>
          <cell r="H1813" t="str">
            <v>BASE JV</v>
          </cell>
          <cell r="I1813" t="str">
            <v>PRODUCTION</v>
          </cell>
          <cell r="J1813" t="str">
            <v>PRODUCTION</v>
          </cell>
          <cell r="K1813" t="str">
            <v>Asset Manager, Land East Hub</v>
          </cell>
          <cell r="L1813" t="str">
            <v>Asset Management Integration Lead</v>
          </cell>
          <cell r="M1813" t="str">
            <v>IRETI OMOTOSO</v>
          </cell>
          <cell r="N1813" t="str">
            <v>PRODUCTION</v>
          </cell>
          <cell r="O1813" t="str">
            <v>ADEDIRAN, ADEWALE</v>
          </cell>
          <cell r="P1813" t="str">
            <v>EFE.IGWE@SHELL.COM</v>
          </cell>
          <cell r="Q1813" t="str">
            <v>OPEX</v>
          </cell>
          <cell r="R1813" t="str">
            <v>OPEX</v>
          </cell>
          <cell r="S1813" t="str">
            <v>NON SAL</v>
          </cell>
          <cell r="T1813" t="str">
            <v>N/A</v>
          </cell>
          <cell r="U1813" t="str">
            <v>N/A</v>
          </cell>
          <cell r="V1813" t="str">
            <v>N_AGBD_EL1_N01</v>
          </cell>
          <cell r="W1813" t="str">
            <v>P233 Facilities Maintenance</v>
          </cell>
          <cell r="X1813" t="str">
            <v>S7200 Services</v>
          </cell>
          <cell r="Y1813" t="str">
            <v>A2140 Facilities Maintenance</v>
          </cell>
          <cell r="AB1813">
            <v>8051321.2600000007</v>
          </cell>
          <cell r="AC1813">
            <v>253426</v>
          </cell>
          <cell r="AD1813">
            <v>279823.77462295082</v>
          </cell>
        </row>
        <row r="1814">
          <cell r="A1814" t="str">
            <v>O.NG.PAE.A2F.FLO.724FP</v>
          </cell>
          <cell r="B1814" t="str">
            <v xml:space="preserve">PAE AGBADA 2 F/L PREV. MTC              </v>
          </cell>
          <cell r="C1814" t="str">
            <v>O.NG.PEL.FAC.724FP</v>
          </cell>
          <cell r="D1814" t="str">
            <v>LAND AREA EAST (PEA) OIL FACILITIES PREVENTIVE MAINTENANCE (PRODUCTION MAINTENANCE – OIL (ONSHORE))</v>
          </cell>
          <cell r="E1814">
            <v>413001</v>
          </cell>
          <cell r="F1814">
            <v>4130</v>
          </cell>
          <cell r="G1814" t="str">
            <v>OF-MTCE</v>
          </cell>
          <cell r="H1814" t="str">
            <v>BASE JV</v>
          </cell>
          <cell r="I1814" t="str">
            <v>PRODUCTION</v>
          </cell>
          <cell r="J1814" t="str">
            <v>PRODUCTION</v>
          </cell>
          <cell r="K1814" t="str">
            <v>Asset Manager, Land East Hub</v>
          </cell>
          <cell r="L1814" t="str">
            <v>Asset Management Integration Lead</v>
          </cell>
          <cell r="M1814" t="str">
            <v>IRETI OMOTOSO</v>
          </cell>
          <cell r="N1814" t="str">
            <v>PRODUCTION</v>
          </cell>
          <cell r="O1814" t="str">
            <v>ADEDIRAN, ADEWALE</v>
          </cell>
          <cell r="P1814" t="str">
            <v>EFE.IGWE@SHELL.COM</v>
          </cell>
          <cell r="Q1814" t="str">
            <v>OPEX</v>
          </cell>
          <cell r="R1814" t="str">
            <v>OPEX</v>
          </cell>
          <cell r="S1814" t="str">
            <v>NON SAL</v>
          </cell>
          <cell r="T1814" t="str">
            <v>N/A</v>
          </cell>
          <cell r="U1814" t="str">
            <v>N/A</v>
          </cell>
          <cell r="V1814" t="str">
            <v>N/A</v>
          </cell>
          <cell r="W1814" t="str">
            <v>P233 Facilities Maintenance</v>
          </cell>
          <cell r="X1814" t="str">
            <v>S7200 Services</v>
          </cell>
          <cell r="Y1814" t="str">
            <v>A2140 Facilities Maintenance</v>
          </cell>
          <cell r="AB1814">
            <v>3011336.3800000008</v>
          </cell>
          <cell r="AC1814">
            <v>95549.54</v>
          </cell>
          <cell r="AD1814">
            <v>105422.77403278688</v>
          </cell>
        </row>
        <row r="1815">
          <cell r="A1815" t="str">
            <v>O.NG.PAE.ABF.FAC.724FP</v>
          </cell>
          <cell r="B1815" t="str">
            <v>PAE ADIBAWA F/S PREV. MTC</v>
          </cell>
          <cell r="C1815" t="str">
            <v>O.NG.PEL.FAC.724FP</v>
          </cell>
          <cell r="D1815" t="str">
            <v>LAND AREA EAST (PEA) OIL FACILITIES PREVENTIVE MAINTENANCE (PRODUCTION MAINTENANCE – OIL (ONSHORE))</v>
          </cell>
          <cell r="E1815">
            <v>413001</v>
          </cell>
          <cell r="F1815">
            <v>4130</v>
          </cell>
          <cell r="G1815" t="str">
            <v>OF-MTCE</v>
          </cell>
          <cell r="H1815" t="str">
            <v>BASE JV</v>
          </cell>
          <cell r="I1815" t="str">
            <v>PRODUCTION</v>
          </cell>
          <cell r="J1815" t="str">
            <v>PRODUCTION</v>
          </cell>
          <cell r="K1815" t="str">
            <v>Asset Manager, Central Hub</v>
          </cell>
          <cell r="L1815" t="str">
            <v>Asset Management Integration Lead</v>
          </cell>
          <cell r="M1815" t="str">
            <v>IRETI OMOTOSO</v>
          </cell>
          <cell r="N1815" t="str">
            <v>PRODUCTION</v>
          </cell>
          <cell r="O1815" t="str">
            <v>ADEDIRAN, ADEWALE</v>
          </cell>
          <cell r="P1815" t="str">
            <v>EFE.IGWE@SHELL.COM</v>
          </cell>
          <cell r="Q1815" t="str">
            <v>OPEX</v>
          </cell>
          <cell r="R1815" t="str">
            <v>OPEX</v>
          </cell>
          <cell r="S1815" t="str">
            <v>NON SAL</v>
          </cell>
          <cell r="T1815" t="str">
            <v>N/A</v>
          </cell>
          <cell r="U1815" t="str">
            <v>N/A</v>
          </cell>
          <cell r="V1815" t="str">
            <v>N_ADIB_EL1_N02</v>
          </cell>
          <cell r="W1815" t="str">
            <v>P233 Facilities Maintenance</v>
          </cell>
          <cell r="X1815" t="str">
            <v>S7200 Services</v>
          </cell>
          <cell r="Y1815" t="str">
            <v>A2140 Facilities Maintenance</v>
          </cell>
          <cell r="AB1815">
            <v>22836857.118080001</v>
          </cell>
          <cell r="AC1815">
            <v>114511</v>
          </cell>
          <cell r="AD1815">
            <v>189385.9413707541</v>
          </cell>
        </row>
        <row r="1816">
          <cell r="A1816" t="str">
            <v>O.NG.PAE.ABF.FLO.724FP</v>
          </cell>
          <cell r="B1816" t="str">
            <v>PAE ADIBAWA F/L PREV. MTC</v>
          </cell>
          <cell r="C1816" t="str">
            <v>O.NG.PEL.FAC.724FP</v>
          </cell>
          <cell r="D1816" t="str">
            <v>LAND AREA EAST (PEA) OIL FACILITIES PREVENTIVE MAINTENANCE (PRODUCTION MAINTENANCE – OIL (ONSHORE))</v>
          </cell>
          <cell r="E1816">
            <v>413001</v>
          </cell>
          <cell r="F1816">
            <v>4130</v>
          </cell>
          <cell r="G1816" t="str">
            <v>OF-MTCE</v>
          </cell>
          <cell r="H1816" t="str">
            <v>BASE JV</v>
          </cell>
          <cell r="I1816" t="str">
            <v>PRODUCTION</v>
          </cell>
          <cell r="J1816" t="str">
            <v>PRODUCTION</v>
          </cell>
          <cell r="K1816" t="str">
            <v>Asset Manager, Central Hub</v>
          </cell>
          <cell r="L1816" t="str">
            <v>Asset Management Integration Lead</v>
          </cell>
          <cell r="M1816" t="str">
            <v>IRETI OMOTOSO</v>
          </cell>
          <cell r="N1816" t="str">
            <v>PRODUCTION</v>
          </cell>
          <cell r="O1816" t="str">
            <v>ADEDIRAN, ADEWALE</v>
          </cell>
          <cell r="P1816" t="str">
            <v>EFE.IGWE@SHELL.COM</v>
          </cell>
          <cell r="Q1816" t="str">
            <v>OPEX</v>
          </cell>
          <cell r="R1816" t="str">
            <v>OPEX</v>
          </cell>
          <cell r="S1816" t="str">
            <v>NON SAL</v>
          </cell>
          <cell r="T1816" t="str">
            <v>N/A</v>
          </cell>
          <cell r="U1816" t="str">
            <v>N/A</v>
          </cell>
          <cell r="V1816" t="str">
            <v>N/A</v>
          </cell>
          <cell r="W1816" t="str">
            <v>P233 Facilities Maintenance</v>
          </cell>
          <cell r="X1816" t="str">
            <v>S7200 Services</v>
          </cell>
          <cell r="Y1816" t="str">
            <v>A2140 Facilities Maintenance</v>
          </cell>
          <cell r="AB1816">
            <v>0</v>
          </cell>
          <cell r="AC1816">
            <v>0</v>
          </cell>
          <cell r="AD1816">
            <v>0</v>
          </cell>
        </row>
        <row r="1817">
          <cell r="A1817" t="str">
            <v>O.NG.PAE.AHF.FAC.724FP</v>
          </cell>
          <cell r="B1817" t="str">
            <v>PAE AHIA F/S FACILITIES PREV. MTC</v>
          </cell>
          <cell r="C1817" t="str">
            <v>O.NG.PEL.FAC.724FP</v>
          </cell>
          <cell r="D1817" t="str">
            <v>LAND AREA EAST (PEA) OIL FACILITIES PREVENTIVE MAINTENANCE (PRODUCTION MAINTENANCE – OIL (ONSHORE))</v>
          </cell>
          <cell r="E1817">
            <v>413001</v>
          </cell>
          <cell r="F1817">
            <v>4130</v>
          </cell>
          <cell r="G1817" t="str">
            <v>OF-MTCE</v>
          </cell>
          <cell r="H1817" t="str">
            <v>BASE JV</v>
          </cell>
          <cell r="I1817" t="str">
            <v>PRODUCTION</v>
          </cell>
          <cell r="J1817" t="str">
            <v>PRODUCTION</v>
          </cell>
          <cell r="K1817" t="str">
            <v>Asset Manager, Land East Hub</v>
          </cell>
          <cell r="L1817" t="str">
            <v>Asset Management Integration Lead</v>
          </cell>
          <cell r="M1817" t="str">
            <v>IRETI OMOTOSO</v>
          </cell>
          <cell r="N1817" t="str">
            <v>PRODUCTION</v>
          </cell>
          <cell r="O1817" t="str">
            <v>ADEDIRAN, ADEWALE</v>
          </cell>
          <cell r="P1817" t="str">
            <v>EFE.IGWE@SHELL.COM</v>
          </cell>
          <cell r="Q1817" t="str">
            <v>OPEX</v>
          </cell>
          <cell r="R1817" t="str">
            <v>OPEX</v>
          </cell>
          <cell r="S1817" t="str">
            <v>NON SAL</v>
          </cell>
          <cell r="T1817" t="str">
            <v>N/A</v>
          </cell>
          <cell r="U1817" t="str">
            <v>N/A</v>
          </cell>
          <cell r="V1817" t="str">
            <v>N_AHIA_EL2_N03</v>
          </cell>
          <cell r="W1817" t="str">
            <v>P233 Facilities Maintenance</v>
          </cell>
          <cell r="X1817" t="str">
            <v>S7200 Services</v>
          </cell>
          <cell r="Y1817" t="str">
            <v>A2140 Facilities Maintenance</v>
          </cell>
          <cell r="AB1817">
            <v>39488451.579999998</v>
          </cell>
          <cell r="AC1817">
            <v>163239</v>
          </cell>
          <cell r="AD1817">
            <v>292709.33304918034</v>
          </cell>
        </row>
        <row r="1818">
          <cell r="A1818" t="str">
            <v>O.NG.PAE.EMF.FAC.724FP</v>
          </cell>
          <cell r="B1818" t="str">
            <v xml:space="preserve">PAE EGBEMA F/S FACILITIES PREV. MTC     </v>
          </cell>
          <cell r="C1818" t="str">
            <v>O.NG.PEL.FAC.724FP</v>
          </cell>
          <cell r="D1818" t="str">
            <v>LAND AREA EAST (PEA) OIL FACILITIES PREVENTIVE MAINTENANCE (PRODUCTION MAINTENANCE – OIL (ONSHORE))</v>
          </cell>
          <cell r="E1818">
            <v>413001</v>
          </cell>
          <cell r="F1818">
            <v>4130</v>
          </cell>
          <cell r="G1818" t="str">
            <v>OF-MTCE</v>
          </cell>
          <cell r="H1818" t="str">
            <v>BASE JV</v>
          </cell>
          <cell r="I1818" t="str">
            <v>PRODUCTION</v>
          </cell>
          <cell r="J1818" t="str">
            <v>PRODUCTION</v>
          </cell>
          <cell r="K1818" t="str">
            <v>Asset Manager, Land East Hub</v>
          </cell>
          <cell r="L1818" t="str">
            <v>Asset Management Integration Lead</v>
          </cell>
          <cell r="M1818" t="str">
            <v>IRETI OMOTOSO</v>
          </cell>
          <cell r="N1818" t="str">
            <v>PRODUCTION</v>
          </cell>
          <cell r="O1818" t="str">
            <v>ADEDIRAN, ADEWALE</v>
          </cell>
          <cell r="P1818" t="str">
            <v>EFE.IGWE@SHELL.COM</v>
          </cell>
          <cell r="Q1818" t="str">
            <v>OPEX</v>
          </cell>
          <cell r="R1818" t="str">
            <v>OPEX</v>
          </cell>
          <cell r="S1818" t="str">
            <v>NON SAL</v>
          </cell>
          <cell r="T1818" t="str">
            <v>N/A</v>
          </cell>
          <cell r="U1818" t="str">
            <v>N/A</v>
          </cell>
          <cell r="V1818" t="str">
            <v>N/A</v>
          </cell>
          <cell r="W1818" t="str">
            <v>P233 Facilities Maintenance</v>
          </cell>
          <cell r="X1818" t="str">
            <v>S7200 Services</v>
          </cell>
          <cell r="Y1818" t="str">
            <v>A2140 Facilities Maintenance</v>
          </cell>
          <cell r="AB1818">
            <v>0</v>
          </cell>
          <cell r="AC1818">
            <v>0</v>
          </cell>
          <cell r="AD1818">
            <v>0</v>
          </cell>
        </row>
        <row r="1819">
          <cell r="A1819" t="str">
            <v>O.NG.PAE.EUF.FAC.724FP</v>
          </cell>
          <cell r="B1819" t="str">
            <v>PAE ETELEBOU F/S FACILITIES PREV. MTC</v>
          </cell>
          <cell r="C1819" t="str">
            <v>O.NG.PEL.FAC.724FP</v>
          </cell>
          <cell r="D1819" t="str">
            <v>LAND AREA EAST (PEA) OIL FACILITIES PREVENTIVE MAINTENANCE (PRODUCTION MAINTENANCE – OIL (ONSHORE))</v>
          </cell>
          <cell r="E1819">
            <v>413001</v>
          </cell>
          <cell r="F1819">
            <v>4130</v>
          </cell>
          <cell r="G1819" t="str">
            <v>OF-MTCE</v>
          </cell>
          <cell r="H1819" t="str">
            <v>BASE JV</v>
          </cell>
          <cell r="I1819" t="str">
            <v>PRODUCTION</v>
          </cell>
          <cell r="J1819" t="str">
            <v>PRODUCTION</v>
          </cell>
          <cell r="K1819" t="str">
            <v>Asset Manager, Central Hub</v>
          </cell>
          <cell r="L1819" t="str">
            <v>Asset Management Integration Lead</v>
          </cell>
          <cell r="M1819" t="str">
            <v>IRETI OMOTOSO</v>
          </cell>
          <cell r="N1819" t="str">
            <v>PRODUCTION</v>
          </cell>
          <cell r="O1819" t="str">
            <v>ADEDIRAN, ADEWALE</v>
          </cell>
          <cell r="P1819" t="str">
            <v>EFE.IGWE@SHELL.COM</v>
          </cell>
          <cell r="Q1819" t="str">
            <v>OPEX</v>
          </cell>
          <cell r="R1819" t="str">
            <v>OPEX</v>
          </cell>
          <cell r="S1819" t="str">
            <v>NON SAL</v>
          </cell>
          <cell r="T1819" t="str">
            <v>N/A</v>
          </cell>
          <cell r="U1819" t="str">
            <v>N/A</v>
          </cell>
          <cell r="V1819" t="str">
            <v>N_ETEL_EL2_N01</v>
          </cell>
          <cell r="W1819" t="str">
            <v>P233 Facilities Maintenance</v>
          </cell>
          <cell r="X1819" t="str">
            <v>S7200 Services</v>
          </cell>
          <cell r="Y1819" t="str">
            <v>A2140 Facilities Maintenance</v>
          </cell>
          <cell r="AB1819">
            <v>14328063.039999999</v>
          </cell>
          <cell r="AC1819">
            <v>92713</v>
          </cell>
          <cell r="AD1819">
            <v>139690.25586885246</v>
          </cell>
        </row>
        <row r="1820">
          <cell r="A1820" t="str">
            <v>O.NG.PAE.EUF.FLO.724FP</v>
          </cell>
          <cell r="B1820" t="str">
            <v>PAE ETELEBOU F/S FLOWLINES PREV. MTC</v>
          </cell>
          <cell r="C1820" t="str">
            <v>O.NG.PEL.FAC.724FP</v>
          </cell>
          <cell r="D1820" t="str">
            <v>LAND AREA EAST (PEA) OIL FACILITIES PREVENTIVE MAINTENANCE (PRODUCTION MAINTENANCE – OIL (ONSHORE))</v>
          </cell>
          <cell r="E1820">
            <v>413001</v>
          </cell>
          <cell r="F1820">
            <v>4130</v>
          </cell>
          <cell r="G1820" t="str">
            <v>OF-MTCE</v>
          </cell>
          <cell r="H1820" t="str">
            <v>BASE JV</v>
          </cell>
          <cell r="I1820" t="str">
            <v>PRODUCTION</v>
          </cell>
          <cell r="J1820" t="str">
            <v>PRODUCTION</v>
          </cell>
          <cell r="K1820" t="str">
            <v>Asset Manager, Central Hub</v>
          </cell>
          <cell r="L1820" t="str">
            <v>Asset Management Integration Lead</v>
          </cell>
          <cell r="M1820" t="str">
            <v>IRETI OMOTOSO</v>
          </cell>
          <cell r="N1820" t="str">
            <v>PRODUCTION</v>
          </cell>
          <cell r="O1820" t="str">
            <v>ADEDIRAN, ADEWALE</v>
          </cell>
          <cell r="P1820" t="str">
            <v>EFE.IGWE@SHELL.COM</v>
          </cell>
          <cell r="Q1820" t="str">
            <v>OPEX</v>
          </cell>
          <cell r="R1820" t="str">
            <v>OPEX</v>
          </cell>
          <cell r="S1820" t="str">
            <v>NON SAL</v>
          </cell>
          <cell r="T1820" t="str">
            <v>N/A</v>
          </cell>
          <cell r="U1820" t="str">
            <v>N/A</v>
          </cell>
          <cell r="V1820" t="str">
            <v>N/A</v>
          </cell>
          <cell r="W1820" t="str">
            <v>P233 Facilities Maintenance</v>
          </cell>
          <cell r="X1820" t="str">
            <v>S7200 Services</v>
          </cell>
          <cell r="Y1820" t="str">
            <v>A2140 Facilities Maintenance</v>
          </cell>
          <cell r="AB1820">
            <v>0</v>
          </cell>
          <cell r="AC1820">
            <v>0</v>
          </cell>
          <cell r="AD1820">
            <v>0</v>
          </cell>
        </row>
        <row r="1821">
          <cell r="A1821" t="str">
            <v>O.NG.PAE.GBF.FAC.724FP</v>
          </cell>
          <cell r="B1821" t="str">
            <v>GBARAN F/S FAC PREV MTC</v>
          </cell>
          <cell r="C1821" t="str">
            <v>O.NG.PEL.FAC.724FP</v>
          </cell>
          <cell r="D1821" t="str">
            <v>LAND AREA EAST (PEA) OIL FACILITIES PREVENTIVE MAINTENANCE (PRODUCTION MAINTENANCE – OIL (ONSHORE))</v>
          </cell>
          <cell r="E1821">
            <v>413001</v>
          </cell>
          <cell r="F1821">
            <v>4130</v>
          </cell>
          <cell r="G1821" t="str">
            <v>OF-MTCE</v>
          </cell>
          <cell r="H1821" t="str">
            <v>BASE JV</v>
          </cell>
          <cell r="I1821" t="str">
            <v>PRODUCTION</v>
          </cell>
          <cell r="J1821" t="str">
            <v>PRODUCTION</v>
          </cell>
          <cell r="K1821" t="str">
            <v>Asset Manager, Central Hub</v>
          </cell>
          <cell r="L1821" t="str">
            <v>Asset Management Integration Lead</v>
          </cell>
          <cell r="M1821" t="str">
            <v>IRETI OMOTOSO</v>
          </cell>
          <cell r="N1821" t="str">
            <v>PRODUCTION</v>
          </cell>
          <cell r="O1821" t="str">
            <v>ADEDIRAN, ADEWALE</v>
          </cell>
          <cell r="P1821" t="str">
            <v>EFE.IGWE@SHELL.COM</v>
          </cell>
          <cell r="Q1821" t="str">
            <v>OPEX</v>
          </cell>
          <cell r="R1821" t="str">
            <v>OPEX</v>
          </cell>
          <cell r="S1821" t="str">
            <v>NON SAL</v>
          </cell>
          <cell r="T1821" t="str">
            <v>N/A</v>
          </cell>
          <cell r="U1821" t="str">
            <v>N/A</v>
          </cell>
          <cell r="V1821" t="str">
            <v>N_GBAR_EL2_G01</v>
          </cell>
          <cell r="W1821" t="str">
            <v>P233 Facilities Maintenance</v>
          </cell>
          <cell r="X1821" t="str">
            <v>S7200 Services</v>
          </cell>
          <cell r="Y1821" t="str">
            <v>A2110 Production Operations</v>
          </cell>
          <cell r="AB1821">
            <v>148374524.44999999</v>
          </cell>
          <cell r="AC1821">
            <v>1531069.45</v>
          </cell>
          <cell r="AD1821">
            <v>2017543.3006557375</v>
          </cell>
        </row>
        <row r="1822">
          <cell r="A1822" t="str">
            <v>O.NG.PAE.I1F.FAC.724FP</v>
          </cell>
          <cell r="B1822" t="str">
            <v>PAE IMO RIVER 1 F/S FACILITIES PREV. MTC</v>
          </cell>
          <cell r="C1822" t="str">
            <v>O.NG.PEL.FAC.724FP</v>
          </cell>
          <cell r="D1822" t="str">
            <v>LAND AREA EAST (PEA) OIL FACILITIES PREVENTIVE MAINTENANCE (PRODUCTION MAINTENANCE – OIL (ONSHORE))</v>
          </cell>
          <cell r="E1822">
            <v>413001</v>
          </cell>
          <cell r="F1822">
            <v>4130</v>
          </cell>
          <cell r="G1822" t="str">
            <v>OF-MTCE</v>
          </cell>
          <cell r="H1822" t="str">
            <v>BASE JV</v>
          </cell>
          <cell r="I1822" t="str">
            <v>PRODUCTION</v>
          </cell>
          <cell r="J1822" t="str">
            <v>PRODUCTION</v>
          </cell>
          <cell r="K1822" t="str">
            <v>Asset Manager, Land East Hub</v>
          </cell>
          <cell r="L1822" t="str">
            <v>Asset Management Integration Lead</v>
          </cell>
          <cell r="M1822" t="str">
            <v>IRETI OMOTOSO</v>
          </cell>
          <cell r="N1822" t="str">
            <v>PRODUCTION</v>
          </cell>
          <cell r="O1822" t="str">
            <v>ADEDIRAN, ADEWALE</v>
          </cell>
          <cell r="P1822" t="str">
            <v>EFE.IGWE@SHELL.COM</v>
          </cell>
          <cell r="Q1822" t="str">
            <v>OPEX</v>
          </cell>
          <cell r="R1822" t="str">
            <v>OPEX</v>
          </cell>
          <cell r="S1822" t="str">
            <v>NON SAL</v>
          </cell>
          <cell r="T1822" t="str">
            <v>N/A</v>
          </cell>
          <cell r="U1822" t="str">
            <v>N/A</v>
          </cell>
          <cell r="V1822" t="str">
            <v>N_IMOR_EL1_N01</v>
          </cell>
          <cell r="W1822" t="str">
            <v>P233 Facilities Maintenance</v>
          </cell>
          <cell r="X1822" t="str">
            <v>S7200 Services</v>
          </cell>
          <cell r="Y1822" t="str">
            <v>A2140 Facilities Maintenance</v>
          </cell>
          <cell r="AB1822">
            <v>26420008</v>
          </cell>
          <cell r="AC1822">
            <v>417245.5</v>
          </cell>
          <cell r="AD1822">
            <v>503868.47704918031</v>
          </cell>
        </row>
        <row r="1823">
          <cell r="A1823" t="str">
            <v>O.NG.PAE.I1F.FLO.724FP</v>
          </cell>
          <cell r="B1823" t="str">
            <v>PAE IMO RIVER 1 F/S FLOWLINES PREV. MTC</v>
          </cell>
          <cell r="C1823" t="str">
            <v>O.NG.PEL.FAC.724FP</v>
          </cell>
          <cell r="D1823" t="str">
            <v>LAND AREA EAST (PEA) OIL FACILITIES PREVENTIVE MAINTENANCE (PRODUCTION MAINTENANCE – OIL (ONSHORE))</v>
          </cell>
          <cell r="E1823">
            <v>413001</v>
          </cell>
          <cell r="F1823">
            <v>4130</v>
          </cell>
          <cell r="G1823" t="str">
            <v>OF-MTCE</v>
          </cell>
          <cell r="H1823" t="str">
            <v>BASE JV</v>
          </cell>
          <cell r="I1823" t="str">
            <v>PRODUCTION</v>
          </cell>
          <cell r="J1823" t="str">
            <v>PRODUCTION</v>
          </cell>
          <cell r="K1823" t="str">
            <v>Asset Manager, Land East Hub</v>
          </cell>
          <cell r="L1823" t="str">
            <v>Asset Management Integration Lead</v>
          </cell>
          <cell r="M1823" t="str">
            <v>IRETI OMOTOSO</v>
          </cell>
          <cell r="N1823" t="str">
            <v>PRODUCTION</v>
          </cell>
          <cell r="O1823" t="str">
            <v>ADEDIRAN, ADEWALE</v>
          </cell>
          <cell r="P1823" t="str">
            <v>EFE.IGWE@SHELL.COM</v>
          </cell>
          <cell r="Q1823" t="str">
            <v>OPEX</v>
          </cell>
          <cell r="R1823" t="str">
            <v>OPEX</v>
          </cell>
          <cell r="S1823" t="str">
            <v>NON SAL</v>
          </cell>
          <cell r="T1823" t="str">
            <v>N/A</v>
          </cell>
          <cell r="U1823" t="str">
            <v>N/A</v>
          </cell>
          <cell r="V1823" t="str">
            <v>N/A</v>
          </cell>
          <cell r="W1823" t="str">
            <v>P233 Facilities Maintenance</v>
          </cell>
          <cell r="X1823" t="str">
            <v>S7200 Services</v>
          </cell>
          <cell r="Y1823" t="str">
            <v>A2140 Facilities Maintenance</v>
          </cell>
          <cell r="AB1823">
            <v>0</v>
          </cell>
          <cell r="AC1823">
            <v>0</v>
          </cell>
          <cell r="AD1823">
            <v>0</v>
          </cell>
        </row>
        <row r="1824">
          <cell r="A1824" t="str">
            <v>O.NG.PAE.I2F.FAC.724FP</v>
          </cell>
          <cell r="B1824" t="str">
            <v>PAE IMO RIVER 2 F/S FACILITIES PREV. MTC</v>
          </cell>
          <cell r="C1824" t="str">
            <v>O.NG.PEL.FAC.724FP</v>
          </cell>
          <cell r="D1824" t="str">
            <v>LAND AREA EAST (PEA) OIL FACILITIES PREVENTIVE MAINTENANCE (PRODUCTION MAINTENANCE – OIL (ONSHORE))</v>
          </cell>
          <cell r="E1824">
            <v>413001</v>
          </cell>
          <cell r="F1824">
            <v>4130</v>
          </cell>
          <cell r="G1824" t="str">
            <v>OF-MTCE</v>
          </cell>
          <cell r="H1824" t="str">
            <v>BASE JV</v>
          </cell>
          <cell r="I1824" t="str">
            <v>PRODUCTION</v>
          </cell>
          <cell r="J1824" t="str">
            <v>PRODUCTION</v>
          </cell>
          <cell r="K1824" t="str">
            <v>Asset Manager, Land East Hub</v>
          </cell>
          <cell r="L1824" t="str">
            <v>Asset Management Integration Lead</v>
          </cell>
          <cell r="M1824" t="str">
            <v>IRETI OMOTOSO</v>
          </cell>
          <cell r="N1824" t="str">
            <v>PRODUCTION</v>
          </cell>
          <cell r="O1824" t="str">
            <v>ADEDIRAN, ADEWALE</v>
          </cell>
          <cell r="P1824" t="str">
            <v>EFE.IGWE@SHELL.COM</v>
          </cell>
          <cell r="Q1824" t="str">
            <v>OPEX</v>
          </cell>
          <cell r="R1824" t="str">
            <v>OPEX</v>
          </cell>
          <cell r="S1824" t="str">
            <v>NON SAL</v>
          </cell>
          <cell r="T1824" t="str">
            <v>N/A</v>
          </cell>
          <cell r="U1824" t="str">
            <v>N/A</v>
          </cell>
          <cell r="V1824" t="str">
            <v>N_IMOR_EL1_N01</v>
          </cell>
          <cell r="W1824" t="str">
            <v>P233 Facilities Maintenance</v>
          </cell>
          <cell r="X1824" t="str">
            <v>S7200 Services</v>
          </cell>
          <cell r="Y1824" t="str">
            <v>A2140 Facilities Maintenance</v>
          </cell>
          <cell r="AB1824">
            <v>1809250</v>
          </cell>
          <cell r="AC1824">
            <v>46240.5</v>
          </cell>
          <cell r="AD1824">
            <v>52172.467213114753</v>
          </cell>
        </row>
        <row r="1825">
          <cell r="A1825" t="str">
            <v>O.NG.PAE.I3F.FAC.724FP</v>
          </cell>
          <cell r="B1825" t="str">
            <v>PAE IMO RIVER 3 F/S FACILITIES PREV. MTC</v>
          </cell>
          <cell r="C1825" t="str">
            <v>O.NG.PEL.FAC.724FP</v>
          </cell>
          <cell r="D1825" t="str">
            <v>LAND AREA EAST (PEA) OIL FACILITIES PREVENTIVE MAINTENANCE (PRODUCTION MAINTENANCE – OIL (ONSHORE))</v>
          </cell>
          <cell r="E1825">
            <v>413001</v>
          </cell>
          <cell r="F1825">
            <v>4130</v>
          </cell>
          <cell r="G1825" t="str">
            <v>OF-MTCE</v>
          </cell>
          <cell r="H1825" t="str">
            <v>BASE JV</v>
          </cell>
          <cell r="I1825" t="str">
            <v>PRODUCTION</v>
          </cell>
          <cell r="J1825" t="str">
            <v>PRODUCTION</v>
          </cell>
          <cell r="K1825" t="str">
            <v>Asset Manager, Land East Hub</v>
          </cell>
          <cell r="L1825" t="str">
            <v>Asset Management Integration Lead</v>
          </cell>
          <cell r="M1825" t="str">
            <v>IRETI OMOTOSO</v>
          </cell>
          <cell r="N1825" t="str">
            <v>PRODUCTION</v>
          </cell>
          <cell r="O1825" t="str">
            <v>ADEDIRAN, ADEWALE</v>
          </cell>
          <cell r="P1825" t="str">
            <v>EFE.IGWE@SHELL.COM</v>
          </cell>
          <cell r="Q1825" t="str">
            <v>OPEX</v>
          </cell>
          <cell r="R1825" t="str">
            <v>OPEX</v>
          </cell>
          <cell r="S1825" t="str">
            <v>NON SAL</v>
          </cell>
          <cell r="T1825" t="str">
            <v>N/A</v>
          </cell>
          <cell r="U1825" t="str">
            <v>N/A</v>
          </cell>
          <cell r="V1825" t="str">
            <v>N_IMOR_EL1_N01</v>
          </cell>
          <cell r="W1825" t="str">
            <v>P233 Facilities Maintenance</v>
          </cell>
          <cell r="X1825" t="str">
            <v>S7200 Services</v>
          </cell>
          <cell r="Y1825" t="str">
            <v>A2140 Facilities Maintenance</v>
          </cell>
          <cell r="AB1825">
            <v>0</v>
          </cell>
          <cell r="AC1825">
            <v>0</v>
          </cell>
          <cell r="AD1825">
            <v>0</v>
          </cell>
        </row>
        <row r="1826">
          <cell r="A1826" t="str">
            <v>O.NG.PAE.I3F.FLO.724FP</v>
          </cell>
          <cell r="B1826" t="str">
            <v>PAE IMO RIVER 3 F/S FLOWLINES PREV. MTC</v>
          </cell>
          <cell r="C1826" t="str">
            <v>O.NG.PEL.FAC.724FP</v>
          </cell>
          <cell r="D1826" t="str">
            <v>LAND AREA EAST (PEA) OIL FACILITIES PREVENTIVE MAINTENANCE (PRODUCTION MAINTENANCE – OIL (ONSHORE))</v>
          </cell>
          <cell r="E1826">
            <v>413001</v>
          </cell>
          <cell r="F1826">
            <v>4130</v>
          </cell>
          <cell r="G1826" t="str">
            <v>OF-MTCE</v>
          </cell>
          <cell r="H1826" t="str">
            <v>BASE JV</v>
          </cell>
          <cell r="I1826" t="str">
            <v>PRODUCTION</v>
          </cell>
          <cell r="J1826" t="str">
            <v>PRODUCTION</v>
          </cell>
          <cell r="K1826" t="str">
            <v>Asset Manager, Land East Hub</v>
          </cell>
          <cell r="L1826" t="str">
            <v>Asset Management Integration Lead</v>
          </cell>
          <cell r="M1826" t="str">
            <v>IRETI OMOTOSO</v>
          </cell>
          <cell r="N1826" t="str">
            <v>PRODUCTION</v>
          </cell>
          <cell r="O1826" t="str">
            <v>ADEDIRAN, ADEWALE</v>
          </cell>
          <cell r="P1826" t="str">
            <v>EFE.IGWE@SHELL.COM</v>
          </cell>
          <cell r="Q1826" t="str">
            <v>OPEX</v>
          </cell>
          <cell r="R1826" t="str">
            <v>OPEX</v>
          </cell>
          <cell r="S1826" t="str">
            <v>NON SAL</v>
          </cell>
          <cell r="T1826" t="str">
            <v>N/A</v>
          </cell>
          <cell r="U1826" t="str">
            <v>N/A</v>
          </cell>
          <cell r="V1826" t="str">
            <v>N/A</v>
          </cell>
          <cell r="W1826" t="str">
            <v>P233 Facilities Maintenance</v>
          </cell>
          <cell r="X1826" t="str">
            <v>S7200 Services</v>
          </cell>
          <cell r="Y1826" t="str">
            <v>A2140 Facilities Maintenance</v>
          </cell>
          <cell r="AB1826">
            <v>0</v>
          </cell>
          <cell r="AC1826">
            <v>0</v>
          </cell>
          <cell r="AD1826">
            <v>0</v>
          </cell>
        </row>
        <row r="1827">
          <cell r="A1827" t="str">
            <v>O.NG.PAE.ISF.FAC.724FP</v>
          </cell>
          <cell r="B1827" t="str">
            <v>PAE ISIMIRI F/S FACILITIES PREV. MTC</v>
          </cell>
          <cell r="C1827" t="str">
            <v>O.NG.PEL.FAC.724FP</v>
          </cell>
          <cell r="D1827" t="str">
            <v>LAND AREA EAST (PEA) OIL FACILITIES PREVENTIVE MAINTENANCE (PRODUCTION MAINTENANCE – OIL (ONSHORE))</v>
          </cell>
          <cell r="E1827">
            <v>413001</v>
          </cell>
          <cell r="F1827">
            <v>4130</v>
          </cell>
          <cell r="G1827" t="str">
            <v>OF-MTCE</v>
          </cell>
          <cell r="H1827" t="str">
            <v>BASE JV</v>
          </cell>
          <cell r="I1827" t="str">
            <v>PRODUCTION</v>
          </cell>
          <cell r="J1827" t="str">
            <v>PRODUCTION</v>
          </cell>
          <cell r="K1827" t="str">
            <v>Asset Manager, Land East Hub</v>
          </cell>
          <cell r="L1827" t="str">
            <v>Asset Management Integration Lead</v>
          </cell>
          <cell r="M1827" t="str">
            <v>IRETI OMOTOSO</v>
          </cell>
          <cell r="N1827" t="str">
            <v>PRODUCTION</v>
          </cell>
          <cell r="O1827" t="str">
            <v>ADEDIRAN, ADEWALE</v>
          </cell>
          <cell r="P1827" t="str">
            <v>EFE.IGWE@SHELL.COM</v>
          </cell>
          <cell r="Q1827" t="str">
            <v>OPEX</v>
          </cell>
          <cell r="R1827" t="str">
            <v>OPEX</v>
          </cell>
          <cell r="S1827" t="str">
            <v>NON SAL</v>
          </cell>
          <cell r="T1827" t="str">
            <v>N/A</v>
          </cell>
          <cell r="U1827" t="str">
            <v>N/A</v>
          </cell>
          <cell r="V1827" t="str">
            <v>N/A</v>
          </cell>
          <cell r="W1827" t="str">
            <v>P233 Facilities Maintenance</v>
          </cell>
          <cell r="X1827" t="str">
            <v>S7200 Services</v>
          </cell>
          <cell r="Y1827" t="str">
            <v>A2140 Facilities Maintenance</v>
          </cell>
          <cell r="AB1827">
            <v>20508448</v>
          </cell>
          <cell r="AC1827">
            <v>280280</v>
          </cell>
          <cell r="AD1827">
            <v>347520.8131147541</v>
          </cell>
        </row>
        <row r="1828">
          <cell r="A1828" t="str">
            <v>O.NG.PAE.ISF.FLO.724FP</v>
          </cell>
          <cell r="B1828" t="str">
            <v>PAE ISIMIRI F/S FLOWLINES PREV. MTC</v>
          </cell>
          <cell r="C1828" t="str">
            <v>O.NG.PEL.FAC.724FP</v>
          </cell>
          <cell r="D1828" t="str">
            <v>LAND AREA EAST (PEA) OIL FACILITIES PREVENTIVE MAINTENANCE (PRODUCTION MAINTENANCE – OIL (ONSHORE))</v>
          </cell>
          <cell r="E1828">
            <v>413001</v>
          </cell>
          <cell r="F1828">
            <v>4130</v>
          </cell>
          <cell r="G1828" t="str">
            <v>OF-MTCE</v>
          </cell>
          <cell r="H1828" t="str">
            <v>BASE JV</v>
          </cell>
          <cell r="I1828" t="str">
            <v>PRODUCTION</v>
          </cell>
          <cell r="J1828" t="str">
            <v>PRODUCTION</v>
          </cell>
          <cell r="K1828" t="str">
            <v>Asset Manager, Land East Hub</v>
          </cell>
          <cell r="L1828" t="str">
            <v>Asset Management Integration Lead</v>
          </cell>
          <cell r="M1828" t="str">
            <v>IRETI OMOTOSO</v>
          </cell>
          <cell r="N1828" t="str">
            <v>PRODUCTION</v>
          </cell>
          <cell r="O1828" t="str">
            <v>ADEDIRAN, ADEWALE</v>
          </cell>
          <cell r="P1828" t="str">
            <v>EFE.IGWE@SHELL.COM</v>
          </cell>
          <cell r="Q1828" t="str">
            <v>OPEX</v>
          </cell>
          <cell r="R1828" t="str">
            <v>OPEX</v>
          </cell>
          <cell r="S1828" t="str">
            <v>NON SAL</v>
          </cell>
          <cell r="T1828" t="str">
            <v>N/A</v>
          </cell>
          <cell r="U1828" t="str">
            <v>N/A</v>
          </cell>
          <cell r="V1828" t="str">
            <v>N/A</v>
          </cell>
          <cell r="W1828" t="str">
            <v>P233 Facilities Maintenance</v>
          </cell>
          <cell r="X1828" t="str">
            <v>S7200 Services</v>
          </cell>
          <cell r="Y1828" t="str">
            <v>A2140 Facilities Maintenance</v>
          </cell>
          <cell r="AB1828">
            <v>0</v>
          </cell>
          <cell r="AC1828">
            <v>0</v>
          </cell>
          <cell r="AD1828">
            <v>0</v>
          </cell>
        </row>
        <row r="1829">
          <cell r="A1829" t="str">
            <v>O.NG.PAE.KCF.FAC.724FP</v>
          </cell>
          <cell r="B1829" t="str">
            <v>PAE KOLO CREEK F/S FACILITIES PREV. MTC</v>
          </cell>
          <cell r="C1829" t="str">
            <v>O.NG.PEL.FAC.724FP</v>
          </cell>
          <cell r="D1829" t="str">
            <v>LAND AREA EAST (PEA) OIL FACILITIES PREVENTIVE MAINTENANCE (PRODUCTION MAINTENANCE – OIL (ONSHORE))</v>
          </cell>
          <cell r="E1829">
            <v>413001</v>
          </cell>
          <cell r="F1829">
            <v>4130</v>
          </cell>
          <cell r="G1829" t="str">
            <v>OF-MTCE</v>
          </cell>
          <cell r="H1829" t="str">
            <v>BASE JV</v>
          </cell>
          <cell r="I1829" t="str">
            <v>PRODUCTION</v>
          </cell>
          <cell r="J1829" t="str">
            <v>PRODUCTION</v>
          </cell>
          <cell r="K1829" t="str">
            <v>Asset Manager, Central Hub</v>
          </cell>
          <cell r="L1829" t="str">
            <v>Asset Management Integration Lead</v>
          </cell>
          <cell r="M1829" t="str">
            <v>IRETI OMOTOSO</v>
          </cell>
          <cell r="N1829" t="str">
            <v>PRODUCTION</v>
          </cell>
          <cell r="O1829" t="str">
            <v>ADEDIRAN, ADEWALE</v>
          </cell>
          <cell r="P1829" t="str">
            <v>EFE.IGWE@SHELL.COM</v>
          </cell>
          <cell r="Q1829" t="str">
            <v>OPEX</v>
          </cell>
          <cell r="R1829" t="str">
            <v>OPEX</v>
          </cell>
          <cell r="S1829" t="str">
            <v>NON SAL</v>
          </cell>
          <cell r="T1829" t="str">
            <v>N/A</v>
          </cell>
          <cell r="U1829" t="str">
            <v>N/A</v>
          </cell>
          <cell r="V1829" t="str">
            <v>N_KOCR_EL2_G01</v>
          </cell>
          <cell r="W1829" t="str">
            <v>P233 Facilities Maintenance</v>
          </cell>
          <cell r="X1829" t="str">
            <v>S7200 Services</v>
          </cell>
          <cell r="Y1829" t="str">
            <v>A2140 Facilities Maintenance</v>
          </cell>
          <cell r="AB1829">
            <v>34212069</v>
          </cell>
          <cell r="AC1829">
            <v>107661</v>
          </cell>
          <cell r="AD1829">
            <v>219831.71803278688</v>
          </cell>
        </row>
        <row r="1830">
          <cell r="A1830" t="str">
            <v>O.NG.PAE.KCF.FLO.724FP</v>
          </cell>
          <cell r="B1830" t="str">
            <v>PAE KOLO CREEK F/S FLOWLINES PREV. MTC</v>
          </cell>
          <cell r="C1830" t="str">
            <v>O.NG.PEL.FAC.724FP</v>
          </cell>
          <cell r="D1830" t="str">
            <v>LAND AREA EAST (PEA) OIL FACILITIES PREVENTIVE MAINTENANCE (PRODUCTION MAINTENANCE – OIL (ONSHORE))</v>
          </cell>
          <cell r="E1830">
            <v>413001</v>
          </cell>
          <cell r="F1830">
            <v>4130</v>
          </cell>
          <cell r="G1830" t="str">
            <v>OF-MTCE</v>
          </cell>
          <cell r="H1830" t="str">
            <v>BASE JV</v>
          </cell>
          <cell r="I1830" t="str">
            <v>PRODUCTION</v>
          </cell>
          <cell r="J1830" t="str">
            <v>PRODUCTION</v>
          </cell>
          <cell r="K1830" t="str">
            <v>Asset Manager, Central Hub</v>
          </cell>
          <cell r="L1830" t="str">
            <v>Asset Management Integration Lead</v>
          </cell>
          <cell r="M1830" t="str">
            <v>IRETI OMOTOSO</v>
          </cell>
          <cell r="N1830" t="str">
            <v>PRODUCTION</v>
          </cell>
          <cell r="O1830" t="str">
            <v>ADEDIRAN, ADEWALE</v>
          </cell>
          <cell r="P1830" t="str">
            <v>EFE.IGWE@SHELL.COM</v>
          </cell>
          <cell r="Q1830" t="str">
            <v>OPEX</v>
          </cell>
          <cell r="R1830" t="str">
            <v>OPEX</v>
          </cell>
          <cell r="S1830" t="str">
            <v>NON SAL</v>
          </cell>
          <cell r="T1830" t="str">
            <v>N/A</v>
          </cell>
          <cell r="U1830" t="str">
            <v>N/A</v>
          </cell>
          <cell r="V1830" t="str">
            <v>N/A</v>
          </cell>
          <cell r="W1830" t="str">
            <v>P233 Facilities Maintenance</v>
          </cell>
          <cell r="X1830" t="str">
            <v>S7200 Services</v>
          </cell>
          <cell r="Y1830" t="str">
            <v>A2140 Facilities Maintenance</v>
          </cell>
          <cell r="AB1830">
            <v>19293750.000000004</v>
          </cell>
          <cell r="AC1830">
            <v>92700</v>
          </cell>
          <cell r="AD1830">
            <v>155958.19672131148</v>
          </cell>
        </row>
        <row r="1831">
          <cell r="A1831" t="str">
            <v>O.NG.PAE.NKF.FAC.724FP</v>
          </cell>
          <cell r="B1831" t="str">
            <v>PAE NKALI F/S FACILITIES PREV. MTC</v>
          </cell>
          <cell r="C1831" t="str">
            <v>O.NG.PEL.FAC.724FP</v>
          </cell>
          <cell r="D1831" t="str">
            <v>LAND AREA EAST (PEA) OIL FACILITIES PREVENTIVE MAINTENANCE (PRODUCTION MAINTENANCE – OIL (ONSHORE))</v>
          </cell>
          <cell r="E1831">
            <v>413001</v>
          </cell>
          <cell r="F1831">
            <v>4130</v>
          </cell>
          <cell r="G1831" t="str">
            <v>OF-MTCE</v>
          </cell>
          <cell r="H1831" t="str">
            <v>BASE JV</v>
          </cell>
          <cell r="I1831" t="str">
            <v>PRODUCTION</v>
          </cell>
          <cell r="J1831" t="str">
            <v>PRODUCTION</v>
          </cell>
          <cell r="K1831" t="str">
            <v>Asset Manager, Land East Hub</v>
          </cell>
          <cell r="L1831" t="str">
            <v>Asset Management Integration Lead</v>
          </cell>
          <cell r="M1831" t="str">
            <v>IRETI OMOTOSO</v>
          </cell>
          <cell r="N1831" t="str">
            <v>PRODUCTION</v>
          </cell>
          <cell r="O1831" t="str">
            <v>ADEDIRAN, ADEWALE</v>
          </cell>
          <cell r="P1831" t="str">
            <v>EFE.IGWE@SHELL.COM</v>
          </cell>
          <cell r="Q1831" t="str">
            <v>OPEX</v>
          </cell>
          <cell r="R1831" t="str">
            <v>OPEX</v>
          </cell>
          <cell r="S1831" t="str">
            <v>NON SAL</v>
          </cell>
          <cell r="T1831" t="str">
            <v>N/A</v>
          </cell>
          <cell r="U1831" t="str">
            <v>N/A</v>
          </cell>
          <cell r="V1831" t="str">
            <v>N_NKAL_EL1_N01</v>
          </cell>
          <cell r="W1831" t="str">
            <v>P233 Facilities Maintenance</v>
          </cell>
          <cell r="X1831" t="str">
            <v>S7200 Services</v>
          </cell>
          <cell r="Y1831" t="str">
            <v>A2140 Facilities Maintenance</v>
          </cell>
          <cell r="AB1831">
            <v>8072095.9999999991</v>
          </cell>
          <cell r="AC1831">
            <v>162455</v>
          </cell>
          <cell r="AD1831">
            <v>188920.88852459018</v>
          </cell>
        </row>
        <row r="1832">
          <cell r="A1832" t="str">
            <v>O.NG.PAE.NKF.FLO.724FP</v>
          </cell>
          <cell r="B1832" t="str">
            <v xml:space="preserve">PAE NKALI F/S FLOWLINES PREV. MTC       </v>
          </cell>
          <cell r="C1832" t="str">
            <v>O.NG.PEL.FAC.724FP</v>
          </cell>
          <cell r="D1832" t="str">
            <v>LAND AREA EAST (PEA) OIL FACILITIES PREVENTIVE MAINTENANCE (PRODUCTION MAINTENANCE – OIL (ONSHORE))</v>
          </cell>
          <cell r="E1832">
            <v>413001</v>
          </cell>
          <cell r="F1832">
            <v>4130</v>
          </cell>
          <cell r="G1832" t="str">
            <v>OF-MTCE</v>
          </cell>
          <cell r="H1832" t="str">
            <v>BASE JV</v>
          </cell>
          <cell r="I1832" t="str">
            <v>PRODUCTION</v>
          </cell>
          <cell r="J1832" t="str">
            <v>PRODUCTION</v>
          </cell>
          <cell r="K1832" t="str">
            <v>Asset Manager, Land East Hub</v>
          </cell>
          <cell r="L1832" t="str">
            <v>Asset Management Integration Lead</v>
          </cell>
          <cell r="M1832" t="str">
            <v>IRETI OMOTOSO</v>
          </cell>
          <cell r="N1832" t="str">
            <v>PRODUCTION</v>
          </cell>
          <cell r="O1832" t="str">
            <v>ADEDIRAN, ADEWALE</v>
          </cell>
          <cell r="P1832" t="str">
            <v>EFE.IGWE@SHELL.COM</v>
          </cell>
          <cell r="Q1832" t="str">
            <v>OPEX</v>
          </cell>
          <cell r="R1832" t="str">
            <v>OPEX</v>
          </cell>
          <cell r="S1832" t="str">
            <v>NON SAL</v>
          </cell>
          <cell r="T1832" t="str">
            <v>N/A</v>
          </cell>
          <cell r="U1832" t="str">
            <v>N/A</v>
          </cell>
          <cell r="V1832" t="str">
            <v>N/A</v>
          </cell>
          <cell r="W1832" t="str">
            <v>P233 Facilities Maintenance</v>
          </cell>
          <cell r="X1832" t="str">
            <v>S7200 Services</v>
          </cell>
          <cell r="Y1832" t="str">
            <v>A2140 Facilities Maintenance</v>
          </cell>
          <cell r="AB1832">
            <v>0</v>
          </cell>
          <cell r="AC1832">
            <v>0</v>
          </cell>
          <cell r="AD1832">
            <v>0</v>
          </cell>
        </row>
        <row r="1833">
          <cell r="A1833" t="str">
            <v>O.NG.PAE.OGF.FAC.724FP</v>
          </cell>
          <cell r="B1833" t="str">
            <v>PAE OBIGBO F/S FACILITIES PREV. MTC</v>
          </cell>
          <cell r="C1833" t="str">
            <v>O.NG.PEL.FAC.724FP</v>
          </cell>
          <cell r="D1833" t="str">
            <v>LAND AREA EAST (PEA) OIL FACILITIES PREVENTIVE MAINTENANCE (PRODUCTION MAINTENANCE – OIL (ONSHORE))</v>
          </cell>
          <cell r="E1833">
            <v>413001</v>
          </cell>
          <cell r="F1833">
            <v>4130</v>
          </cell>
          <cell r="G1833" t="str">
            <v>OF-MTCE</v>
          </cell>
          <cell r="H1833" t="str">
            <v>BASE JV</v>
          </cell>
          <cell r="I1833" t="str">
            <v>PRODUCTION</v>
          </cell>
          <cell r="J1833" t="str">
            <v>PRODUCTION</v>
          </cell>
          <cell r="K1833" t="str">
            <v>Asset Manager, Land East Hub</v>
          </cell>
          <cell r="L1833" t="str">
            <v>Asset Management Integration Lead</v>
          </cell>
          <cell r="M1833" t="str">
            <v>IRETI OMOTOSO</v>
          </cell>
          <cell r="N1833" t="str">
            <v>PRODUCTION</v>
          </cell>
          <cell r="O1833" t="str">
            <v>ADEDIRAN, ADEWALE</v>
          </cell>
          <cell r="P1833" t="str">
            <v>EFE.IGWE@SHELL.COM</v>
          </cell>
          <cell r="Q1833" t="str">
            <v>OPEX</v>
          </cell>
          <cell r="R1833" t="str">
            <v>OPEX</v>
          </cell>
          <cell r="S1833" t="str">
            <v>NON SAL</v>
          </cell>
          <cell r="T1833" t="str">
            <v>N/A</v>
          </cell>
          <cell r="U1833" t="str">
            <v>N/A</v>
          </cell>
          <cell r="V1833" t="str">
            <v>N_OBGN_EL1_G01</v>
          </cell>
          <cell r="W1833" t="str">
            <v>P233 Facilities Maintenance</v>
          </cell>
          <cell r="X1833" t="str">
            <v>S7200 Services</v>
          </cell>
          <cell r="Y1833" t="str">
            <v>A2140 Facilities Maintenance</v>
          </cell>
          <cell r="AB1833">
            <v>13330356</v>
          </cell>
          <cell r="AC1833">
            <v>346994</v>
          </cell>
          <cell r="AD1833">
            <v>390700.08524590166</v>
          </cell>
        </row>
        <row r="1834">
          <cell r="A1834" t="str">
            <v>O.NG.PAE.OGF.FLO.724FP</v>
          </cell>
          <cell r="B1834" t="str">
            <v>PAE OBIGBO F/S FLOWLINES PREV. MTC</v>
          </cell>
          <cell r="C1834" t="str">
            <v>O.NG.PEL.FAC.724FP</v>
          </cell>
          <cell r="D1834" t="str">
            <v>LAND AREA EAST (PEA) OIL FACILITIES PREVENTIVE MAINTENANCE (PRODUCTION MAINTENANCE – OIL (ONSHORE))</v>
          </cell>
          <cell r="E1834">
            <v>413001</v>
          </cell>
          <cell r="F1834">
            <v>4130</v>
          </cell>
          <cell r="G1834" t="str">
            <v>OF-MTCE</v>
          </cell>
          <cell r="H1834" t="str">
            <v>BASE JV</v>
          </cell>
          <cell r="I1834" t="str">
            <v>PRODUCTION</v>
          </cell>
          <cell r="J1834" t="str">
            <v>PRODUCTION</v>
          </cell>
          <cell r="K1834" t="str">
            <v>Asset Manager, Land East Hub</v>
          </cell>
          <cell r="L1834" t="str">
            <v>Asset Management Integration Lead</v>
          </cell>
          <cell r="M1834" t="str">
            <v>IRETI OMOTOSO</v>
          </cell>
          <cell r="N1834" t="str">
            <v>PRODUCTION</v>
          </cell>
          <cell r="O1834" t="str">
            <v>ADEDIRAN, ADEWALE</v>
          </cell>
          <cell r="P1834" t="str">
            <v>EFE.IGWE@SHELL.COM</v>
          </cell>
          <cell r="Q1834" t="str">
            <v>OPEX</v>
          </cell>
          <cell r="R1834" t="str">
            <v>OPEX</v>
          </cell>
          <cell r="S1834" t="str">
            <v>NON SAL</v>
          </cell>
          <cell r="T1834" t="str">
            <v>N/A</v>
          </cell>
          <cell r="U1834" t="str">
            <v>N/A</v>
          </cell>
          <cell r="V1834" t="str">
            <v>N/A</v>
          </cell>
          <cell r="W1834" t="str">
            <v>P233 Facilities Maintenance</v>
          </cell>
          <cell r="X1834" t="str">
            <v>S7200 Services</v>
          </cell>
          <cell r="Y1834" t="str">
            <v>A2140 Facilities Maintenance</v>
          </cell>
          <cell r="AB1834">
            <v>20816250</v>
          </cell>
          <cell r="AC1834">
            <v>219219</v>
          </cell>
          <cell r="AD1834">
            <v>287469</v>
          </cell>
        </row>
        <row r="1835">
          <cell r="A1835" t="str">
            <v>O.NG.PAE.OGI.FAC.724FP</v>
          </cell>
          <cell r="B1835" t="str">
            <v>PAE OBIGBO WIP FACILITIES PREV. MTC</v>
          </cell>
          <cell r="C1835" t="str">
            <v>O.NG.PEL.FAC.724FP</v>
          </cell>
          <cell r="D1835" t="str">
            <v>LAND AREA EAST (PEA) OIL FACILITIES PREVENTIVE MAINTENANCE (PRODUCTION MAINTENANCE – OIL (ONSHORE))</v>
          </cell>
          <cell r="E1835">
            <v>413001</v>
          </cell>
          <cell r="F1835">
            <v>4130</v>
          </cell>
          <cell r="G1835" t="str">
            <v>OF-MTCE</v>
          </cell>
          <cell r="H1835" t="str">
            <v>BASE JV</v>
          </cell>
          <cell r="I1835" t="str">
            <v>PRODUCTION</v>
          </cell>
          <cell r="J1835" t="str">
            <v>PRODUCTION</v>
          </cell>
          <cell r="K1835" t="str">
            <v>Asset Manager, Land East Hub</v>
          </cell>
          <cell r="L1835" t="str">
            <v>Asset Management Integration Lead</v>
          </cell>
          <cell r="M1835" t="str">
            <v>IRETI OMOTOSO</v>
          </cell>
          <cell r="N1835" t="str">
            <v>PRODUCTION</v>
          </cell>
          <cell r="O1835" t="str">
            <v>ADEDIRAN, ADEWALE</v>
          </cell>
          <cell r="P1835" t="str">
            <v>EFE.IGWE@SHELL.COM</v>
          </cell>
          <cell r="Q1835" t="str">
            <v>OPEX</v>
          </cell>
          <cell r="R1835" t="str">
            <v>OPEX</v>
          </cell>
          <cell r="S1835" t="str">
            <v>NON SAL</v>
          </cell>
          <cell r="T1835" t="str">
            <v>N/A</v>
          </cell>
          <cell r="U1835" t="str">
            <v>N/A</v>
          </cell>
          <cell r="V1835" t="str">
            <v>N_OBGN_EL1_G01</v>
          </cell>
          <cell r="W1835" t="str">
            <v>P233 Facilities Maintenance</v>
          </cell>
          <cell r="X1835" t="str">
            <v>S7200 Services</v>
          </cell>
          <cell r="Y1835" t="str">
            <v>A2140 Facilities Maintenance</v>
          </cell>
          <cell r="AB1835">
            <v>1520000.0000000002</v>
          </cell>
          <cell r="AC1835">
            <v>45850</v>
          </cell>
          <cell r="AD1835">
            <v>50833.606557377047</v>
          </cell>
        </row>
        <row r="1836">
          <cell r="A1836" t="str">
            <v>O.NG.PAE.OLF.FAC.724FP</v>
          </cell>
          <cell r="B1836" t="str">
            <v>PAE OBELE F/S FACILITIES PREV. MTC</v>
          </cell>
          <cell r="C1836" t="str">
            <v>O.NG.PEL.FAC.724FP</v>
          </cell>
          <cell r="D1836" t="str">
            <v>LAND AREA EAST (PEA) OIL FACILITIES PREVENTIVE MAINTENANCE (PRODUCTION MAINTENANCE – OIL (ONSHORE))</v>
          </cell>
          <cell r="E1836">
            <v>413001</v>
          </cell>
          <cell r="F1836">
            <v>4130</v>
          </cell>
          <cell r="G1836" t="str">
            <v>OF-MTCE</v>
          </cell>
          <cell r="H1836" t="str">
            <v>BASE JV</v>
          </cell>
          <cell r="I1836" t="str">
            <v>PRODUCTION</v>
          </cell>
          <cell r="J1836" t="str">
            <v>PRODUCTION</v>
          </cell>
          <cell r="K1836" t="str">
            <v>Asset Manager, Land East Hub</v>
          </cell>
          <cell r="L1836" t="str">
            <v>Asset Management Integration Lead</v>
          </cell>
          <cell r="M1836" t="str">
            <v>IRETI OMOTOSO</v>
          </cell>
          <cell r="N1836" t="str">
            <v>PRODUCTION</v>
          </cell>
          <cell r="O1836" t="str">
            <v>ADEDIRAN, ADEWALE</v>
          </cell>
          <cell r="P1836" t="str">
            <v>EFE.IGWE@SHELL.COM</v>
          </cell>
          <cell r="Q1836" t="str">
            <v>OPEX</v>
          </cell>
          <cell r="R1836" t="str">
            <v>OPEX</v>
          </cell>
          <cell r="S1836" t="str">
            <v>NON SAL</v>
          </cell>
          <cell r="T1836" t="str">
            <v>N/A</v>
          </cell>
          <cell r="U1836" t="str">
            <v>N/A</v>
          </cell>
          <cell r="V1836" t="str">
            <v>N/A</v>
          </cell>
          <cell r="W1836" t="str">
            <v>P233 Facilities Maintenance</v>
          </cell>
          <cell r="X1836" t="str">
            <v>S7200 Services</v>
          </cell>
          <cell r="Y1836" t="str">
            <v>A2140 Facilities Maintenance</v>
          </cell>
          <cell r="AB1836">
            <v>3780767</v>
          </cell>
          <cell r="AC1836">
            <v>173228</v>
          </cell>
          <cell r="AD1836">
            <v>185623.95737704917</v>
          </cell>
        </row>
        <row r="1837">
          <cell r="A1837" t="str">
            <v>O.NG.PAE.OUC.FAC.724FP</v>
          </cell>
          <cell r="B1837" t="str">
            <v>PAE OGUTA C/S FACILITIES PREV. MTC</v>
          </cell>
          <cell r="C1837" t="str">
            <v>O.NG.PEL.FAC.724FP</v>
          </cell>
          <cell r="D1837" t="str">
            <v>LAND AREA EAST (PEA) OIL FACILITIES PREVENTIVE MAINTENANCE (PRODUCTION MAINTENANCE – OIL (ONSHORE))</v>
          </cell>
          <cell r="E1837">
            <v>413001</v>
          </cell>
          <cell r="F1837">
            <v>4130</v>
          </cell>
          <cell r="G1837" t="str">
            <v>OF-MTCE</v>
          </cell>
          <cell r="H1837" t="str">
            <v>BASE JV</v>
          </cell>
          <cell r="I1837" t="str">
            <v>PRODUCTION</v>
          </cell>
          <cell r="J1837" t="str">
            <v>PRODUCTION</v>
          </cell>
          <cell r="K1837" t="str">
            <v>Asset Manager, Land East Hub</v>
          </cell>
          <cell r="L1837" t="str">
            <v>Asset Management Integration Lead</v>
          </cell>
          <cell r="M1837" t="str">
            <v>IRETI OMOTOSO</v>
          </cell>
          <cell r="N1837" t="str">
            <v>PRODUCTION</v>
          </cell>
          <cell r="O1837" t="str">
            <v>ADEDIRAN, ADEWALE</v>
          </cell>
          <cell r="P1837" t="str">
            <v>EFE.IGWE@SHELL.COM</v>
          </cell>
          <cell r="Q1837" t="str">
            <v>OPEX</v>
          </cell>
          <cell r="R1837" t="str">
            <v>OPEX</v>
          </cell>
          <cell r="S1837" t="str">
            <v>NON SAL</v>
          </cell>
          <cell r="T1837" t="str">
            <v>N/A</v>
          </cell>
          <cell r="U1837" t="str">
            <v>N/A</v>
          </cell>
          <cell r="V1837" t="str">
            <v>N/A</v>
          </cell>
          <cell r="W1837" t="str">
            <v>P233 Facilities Maintenance</v>
          </cell>
          <cell r="X1837" t="str">
            <v>S7200 Services</v>
          </cell>
          <cell r="Y1837" t="str">
            <v>A2140 Facilities Maintenance</v>
          </cell>
          <cell r="AB1837">
            <v>0</v>
          </cell>
          <cell r="AC1837">
            <v>0</v>
          </cell>
          <cell r="AD1837">
            <v>0</v>
          </cell>
        </row>
        <row r="1838">
          <cell r="A1838" t="str">
            <v>O.NG.PAE.OUF.FAC.724FP</v>
          </cell>
          <cell r="B1838" t="str">
            <v>PAE OGUTA F/S FACILITIES PREV. MTC</v>
          </cell>
          <cell r="C1838" t="str">
            <v>O.NG.PEL.FAC.724FP</v>
          </cell>
          <cell r="D1838" t="str">
            <v>LAND AREA EAST (PEA) OIL FACILITIES PREVENTIVE MAINTENANCE (PRODUCTION MAINTENANCE – OIL (ONSHORE))</v>
          </cell>
          <cell r="E1838">
            <v>413001</v>
          </cell>
          <cell r="F1838">
            <v>4130</v>
          </cell>
          <cell r="G1838" t="str">
            <v>OF-MTCE</v>
          </cell>
          <cell r="H1838" t="str">
            <v>BASE JV</v>
          </cell>
          <cell r="I1838" t="str">
            <v>PRODUCTION</v>
          </cell>
          <cell r="J1838" t="str">
            <v>PRODUCTION</v>
          </cell>
          <cell r="K1838" t="str">
            <v>Asset Manager, Land East Hub</v>
          </cell>
          <cell r="L1838" t="str">
            <v>Asset Management Integration Lead</v>
          </cell>
          <cell r="M1838" t="str">
            <v>IRETI OMOTOSO</v>
          </cell>
          <cell r="N1838" t="str">
            <v>PRODUCTION</v>
          </cell>
          <cell r="O1838" t="str">
            <v>ADEDIRAN, ADEWALE</v>
          </cell>
          <cell r="P1838" t="str">
            <v>EFE.IGWE@SHELL.COM</v>
          </cell>
          <cell r="Q1838" t="str">
            <v>OPEX</v>
          </cell>
          <cell r="R1838" t="str">
            <v>OPEX</v>
          </cell>
          <cell r="S1838" t="str">
            <v>NON SAL</v>
          </cell>
          <cell r="T1838" t="str">
            <v>N/A</v>
          </cell>
          <cell r="U1838" t="str">
            <v>N/A</v>
          </cell>
          <cell r="V1838" t="str">
            <v>N_OGUT_ENV_N01</v>
          </cell>
          <cell r="W1838" t="str">
            <v>P233 Facilities Maintenance</v>
          </cell>
          <cell r="X1838" t="str">
            <v>S7200 Services</v>
          </cell>
          <cell r="Y1838" t="str">
            <v>A2140 Facilities Maintenance</v>
          </cell>
          <cell r="AB1838">
            <v>33996805.439999998</v>
          </cell>
          <cell r="AC1838">
            <v>248585.8</v>
          </cell>
          <cell r="AD1838">
            <v>360050.73586885247</v>
          </cell>
        </row>
        <row r="1839">
          <cell r="A1839" t="str">
            <v>O.NG.PAE.RKF.FAC.724FP</v>
          </cell>
          <cell r="B1839" t="str">
            <v>PAE RUMEKPE F/S FACILITIES PREV. MTC</v>
          </cell>
          <cell r="C1839" t="str">
            <v>O.NG.PEL.FAC.724FP</v>
          </cell>
          <cell r="D1839" t="str">
            <v>LAND AREA EAST (PEA) OIL FACILITIES PREVENTIVE MAINTENANCE (PRODUCTION MAINTENANCE – OIL (ONSHORE))</v>
          </cell>
          <cell r="E1839">
            <v>413001</v>
          </cell>
          <cell r="F1839">
            <v>4130</v>
          </cell>
          <cell r="G1839" t="str">
            <v>OF-MTCE</v>
          </cell>
          <cell r="H1839" t="str">
            <v>BASE JV</v>
          </cell>
          <cell r="I1839" t="str">
            <v>PRODUCTION</v>
          </cell>
          <cell r="J1839" t="str">
            <v>PRODUCTION</v>
          </cell>
          <cell r="K1839" t="str">
            <v>Asset Manager, Land East Hub</v>
          </cell>
          <cell r="L1839" t="str">
            <v>Asset Management Integration Lead</v>
          </cell>
          <cell r="M1839" t="str">
            <v>IRETI OMOTOSO</v>
          </cell>
          <cell r="N1839" t="str">
            <v>PRODUCTION</v>
          </cell>
          <cell r="O1839" t="str">
            <v>ADEDIRAN, ADEWALE</v>
          </cell>
          <cell r="P1839" t="str">
            <v>EFE.IGWE@SHELL.COM</v>
          </cell>
          <cell r="Q1839" t="str">
            <v>OPEX</v>
          </cell>
          <cell r="R1839" t="str">
            <v>OPEX</v>
          </cell>
          <cell r="S1839" t="str">
            <v>NON SAL</v>
          </cell>
          <cell r="T1839" t="str">
            <v>N/A</v>
          </cell>
          <cell r="U1839" t="str">
            <v>N/A</v>
          </cell>
          <cell r="V1839" t="str">
            <v>N_AHIA_EL2_N03</v>
          </cell>
          <cell r="W1839" t="str">
            <v>P233 Facilities Maintenance</v>
          </cell>
          <cell r="X1839" t="str">
            <v>S7200 Services</v>
          </cell>
          <cell r="Y1839" t="str">
            <v>A2140 Facilities Maintenance</v>
          </cell>
          <cell r="AB1839">
            <v>43253029.799999997</v>
          </cell>
          <cell r="AC1839">
            <v>183673</v>
          </cell>
          <cell r="AD1839">
            <v>325486.21245901636</v>
          </cell>
        </row>
        <row r="1840">
          <cell r="A1840" t="str">
            <v>O.NG.PAE.SUU.RDS.724FP</v>
          </cell>
          <cell r="B1840" t="str">
            <v xml:space="preserve">PAE.SUPPORT ROADS PREV. MTC             </v>
          </cell>
          <cell r="C1840" t="str">
            <v>O.NG.PEL.FAC.724FP</v>
          </cell>
          <cell r="D1840" t="str">
            <v>LAND AREA EAST (PEA) OIL FACILITIES PREVENTIVE MAINTENANCE (PRODUCTION MAINTENANCE – OIL (ONSHORE))</v>
          </cell>
          <cell r="E1840">
            <v>413001</v>
          </cell>
          <cell r="F1840">
            <v>4130</v>
          </cell>
          <cell r="G1840" t="str">
            <v>OF-MTCE</v>
          </cell>
          <cell r="H1840" t="str">
            <v>BASE JV</v>
          </cell>
          <cell r="I1840" t="str">
            <v>PRODUCTION</v>
          </cell>
          <cell r="J1840" t="str">
            <v>PRODUCTION</v>
          </cell>
          <cell r="K1840" t="str">
            <v>Asset Manager, Central Hub</v>
          </cell>
          <cell r="L1840" t="str">
            <v>Asset Management Integration Lead</v>
          </cell>
          <cell r="M1840" t="str">
            <v>IRETI OMOTOSO</v>
          </cell>
          <cell r="N1840" t="str">
            <v>PRODUCTION</v>
          </cell>
          <cell r="O1840" t="str">
            <v>ADEDIRAN, ADEWALE</v>
          </cell>
          <cell r="P1840" t="str">
            <v>EFE.IGWE@SHELL.COM</v>
          </cell>
          <cell r="Q1840" t="str">
            <v>OPEX</v>
          </cell>
          <cell r="R1840" t="str">
            <v>OPEX</v>
          </cell>
          <cell r="S1840" t="str">
            <v>NON SAL</v>
          </cell>
          <cell r="T1840" t="str">
            <v>N/A</v>
          </cell>
          <cell r="U1840" t="str">
            <v>N/A</v>
          </cell>
          <cell r="V1840" t="str">
            <v>N/A</v>
          </cell>
          <cell r="W1840" t="str">
            <v>P233 Facilities Maintenance</v>
          </cell>
          <cell r="X1840" t="str">
            <v>S7200 Services</v>
          </cell>
          <cell r="Y1840" t="str">
            <v>A2140 Facilities Maintenance</v>
          </cell>
          <cell r="AB1840">
            <v>0</v>
          </cell>
          <cell r="AC1840">
            <v>0</v>
          </cell>
          <cell r="AD1840">
            <v>0</v>
          </cell>
        </row>
        <row r="1841">
          <cell r="A1841" t="str">
            <v>O.NG.PAE.UBF.FAC.724FP</v>
          </cell>
          <cell r="B1841" t="str">
            <v>PAE UBIE F/S FACILITIES PREV. MTC</v>
          </cell>
          <cell r="C1841" t="str">
            <v>O.NG.PEL.FAC.724FP</v>
          </cell>
          <cell r="D1841" t="str">
            <v>LAND AREA EAST (PEA) OIL FACILITIES PREVENTIVE MAINTENANCE (PRODUCTION MAINTENANCE – OIL (ONSHORE))</v>
          </cell>
          <cell r="E1841">
            <v>413001</v>
          </cell>
          <cell r="F1841">
            <v>4130</v>
          </cell>
          <cell r="G1841" t="str">
            <v>OF-MTCE</v>
          </cell>
          <cell r="H1841" t="str">
            <v>BASE JV</v>
          </cell>
          <cell r="I1841" t="str">
            <v>PRODUCTION</v>
          </cell>
          <cell r="J1841" t="str">
            <v>PRODUCTION</v>
          </cell>
          <cell r="K1841" t="str">
            <v>Asset Manager, Central Hub</v>
          </cell>
          <cell r="L1841" t="str">
            <v>Asset Management Integration Lead</v>
          </cell>
          <cell r="M1841" t="str">
            <v>IRETI OMOTOSO</v>
          </cell>
          <cell r="N1841" t="str">
            <v>PRODUCTION</v>
          </cell>
          <cell r="O1841" t="str">
            <v>ADEDIRAN, ADEWALE</v>
          </cell>
          <cell r="P1841" t="str">
            <v>EFE.IGWE@SHELL.COM</v>
          </cell>
          <cell r="Q1841" t="str">
            <v>OPEX</v>
          </cell>
          <cell r="R1841" t="str">
            <v>OPEX</v>
          </cell>
          <cell r="S1841" t="str">
            <v>NON SAL</v>
          </cell>
          <cell r="T1841" t="str">
            <v>N/A</v>
          </cell>
          <cell r="U1841" t="str">
            <v>N/A</v>
          </cell>
          <cell r="V1841" t="str">
            <v>N_NUNR_EL2_N03</v>
          </cell>
          <cell r="W1841" t="str">
            <v>P233 Facilities Maintenance</v>
          </cell>
          <cell r="X1841" t="str">
            <v>S7200 Services</v>
          </cell>
          <cell r="Y1841" t="str">
            <v>A2140 Facilities Maintenance</v>
          </cell>
          <cell r="AB1841">
            <v>3928738.0000000005</v>
          </cell>
          <cell r="AC1841">
            <v>89713</v>
          </cell>
          <cell r="AD1841">
            <v>102594.10819672131</v>
          </cell>
        </row>
        <row r="1842">
          <cell r="A1842" t="str">
            <v>O.NG.PCE.SUU.ACC.71300</v>
          </cell>
          <cell r="B1842" t="str">
            <v>PCE.SUPPORT ACCOODATION OPERATIONS</v>
          </cell>
          <cell r="C1842" t="str">
            <v>O.NG.PCE.SUU.ACC.71300A</v>
          </cell>
          <cell r="D1842" t="str">
            <v xml:space="preserve">PCE.SUPPORT ACCOMODATION OPERATIONS </v>
          </cell>
          <cell r="E1842">
            <v>414001</v>
          </cell>
          <cell r="F1842">
            <v>4140</v>
          </cell>
          <cell r="G1842" t="str">
            <v>OF-MTCE</v>
          </cell>
          <cell r="H1842" t="str">
            <v>BASE JV</v>
          </cell>
          <cell r="I1842" t="str">
            <v>PRODUCTION</v>
          </cell>
          <cell r="J1842" t="str">
            <v>PRODUCTION</v>
          </cell>
          <cell r="K1842" t="str">
            <v>Asset Manager, Swamp East Hub</v>
          </cell>
          <cell r="L1842" t="str">
            <v>Asset Management Integration Lead</v>
          </cell>
          <cell r="M1842" t="str">
            <v>IRETI OMOTOSO</v>
          </cell>
          <cell r="N1842" t="str">
            <v>PRODUCTION</v>
          </cell>
          <cell r="O1842" t="str">
            <v>AZUBUIKE, JOHN</v>
          </cell>
          <cell r="P1842" t="str">
            <v>PATRICK.OGUN@SHELL.COM</v>
          </cell>
          <cell r="Q1842" t="str">
            <v>OPEX</v>
          </cell>
          <cell r="R1842" t="str">
            <v>OPEX</v>
          </cell>
          <cell r="S1842" t="str">
            <v>NON SAL</v>
          </cell>
          <cell r="T1842" t="str">
            <v>N/A</v>
          </cell>
          <cell r="U1842" t="str">
            <v>N/A</v>
          </cell>
          <cell r="V1842" t="str">
            <v>C_OPSE_OIL_Z11</v>
          </cell>
          <cell r="W1842" t="str">
            <v>P231 Production Operations</v>
          </cell>
          <cell r="X1842" t="str">
            <v>S7200 Services</v>
          </cell>
          <cell r="Y1842" t="str">
            <v>A2110 Production Operations</v>
          </cell>
          <cell r="AB1842">
            <v>15096000.000000002</v>
          </cell>
          <cell r="AC1842">
            <v>51000</v>
          </cell>
          <cell r="AD1842">
            <v>100495.08196721312</v>
          </cell>
        </row>
        <row r="1843">
          <cell r="A1843" t="str">
            <v>O.NG.PAE.UCF.FAC.724FP</v>
          </cell>
          <cell r="B1843" t="str">
            <v>PAE UMUECHEM F/S FACILITIES PREV. MTC</v>
          </cell>
          <cell r="C1843" t="str">
            <v>O.NG.PEL.FAC.724FP</v>
          </cell>
          <cell r="D1843" t="str">
            <v>LAND AREA EAST (PEA) OIL FACILITIES PREVENTIVE MAINTENANCE (PRODUCTION MAINTENANCE – OIL (ONSHORE))</v>
          </cell>
          <cell r="E1843">
            <v>413001</v>
          </cell>
          <cell r="F1843">
            <v>4130</v>
          </cell>
          <cell r="G1843" t="str">
            <v>OF-MTCE</v>
          </cell>
          <cell r="H1843" t="str">
            <v>BASE JV</v>
          </cell>
          <cell r="I1843" t="str">
            <v>PRODUCTION</v>
          </cell>
          <cell r="J1843" t="str">
            <v>PRODUCTION</v>
          </cell>
          <cell r="K1843" t="str">
            <v>Asset Manager, Land East Hub</v>
          </cell>
          <cell r="L1843" t="str">
            <v>Asset Management Integration Lead</v>
          </cell>
          <cell r="M1843" t="str">
            <v>IRETI OMOTOSO</v>
          </cell>
          <cell r="N1843" t="str">
            <v>PRODUCTION</v>
          </cell>
          <cell r="O1843" t="str">
            <v>ADEDIRAN, ADEWALE</v>
          </cell>
          <cell r="P1843" t="str">
            <v>EFE.IGWE@SHELL.COM</v>
          </cell>
          <cell r="Q1843" t="str">
            <v>OPEX</v>
          </cell>
          <cell r="R1843" t="str">
            <v>OPEX</v>
          </cell>
          <cell r="S1843" t="str">
            <v>NON SAL</v>
          </cell>
          <cell r="T1843" t="str">
            <v>N/A</v>
          </cell>
          <cell r="U1843" t="str">
            <v>N/A</v>
          </cell>
          <cell r="V1843" t="str">
            <v>N_UMUE_EL1_N03</v>
          </cell>
          <cell r="W1843" t="str">
            <v>P233 Facilities Maintenance</v>
          </cell>
          <cell r="X1843" t="str">
            <v>S7200 Services</v>
          </cell>
          <cell r="Y1843" t="str">
            <v>A2140 Facilities Maintenance</v>
          </cell>
          <cell r="AB1843">
            <v>3585891.9999999991</v>
          </cell>
          <cell r="AC1843">
            <v>200138</v>
          </cell>
          <cell r="AD1843">
            <v>211895.02295081966</v>
          </cell>
        </row>
        <row r="1844">
          <cell r="A1844" t="str">
            <v>O.NG.PAE.UCF.FLO.724FP</v>
          </cell>
          <cell r="B1844" t="str">
            <v>PAE UMUECHEM F/S FLOWLINES PREV. MTC</v>
          </cell>
          <cell r="C1844" t="str">
            <v>O.NG.PEL.FAC.724FP</v>
          </cell>
          <cell r="D1844" t="str">
            <v>LAND AREA EAST (PEA) OIL FACILITIES PREVENTIVE MAINTENANCE (PRODUCTION MAINTENANCE – OIL (ONSHORE))</v>
          </cell>
          <cell r="E1844">
            <v>413001</v>
          </cell>
          <cell r="F1844">
            <v>4130</v>
          </cell>
          <cell r="G1844" t="str">
            <v>OF-MTCE</v>
          </cell>
          <cell r="H1844" t="str">
            <v>BASE JV</v>
          </cell>
          <cell r="I1844" t="str">
            <v>PRODUCTION</v>
          </cell>
          <cell r="J1844" t="str">
            <v>PRODUCTION</v>
          </cell>
          <cell r="K1844" t="str">
            <v>Asset Manager, Land East Hub</v>
          </cell>
          <cell r="L1844" t="str">
            <v>Asset Management Integration Lead</v>
          </cell>
          <cell r="M1844" t="str">
            <v>IRETI OMOTOSO</v>
          </cell>
          <cell r="N1844" t="str">
            <v>PRODUCTION</v>
          </cell>
          <cell r="O1844" t="str">
            <v>ADEDIRAN, ADEWALE</v>
          </cell>
          <cell r="P1844" t="str">
            <v>EFE.IGWE@SHELL.COM</v>
          </cell>
          <cell r="Q1844" t="str">
            <v>OPEX</v>
          </cell>
          <cell r="R1844" t="str">
            <v>OPEX</v>
          </cell>
          <cell r="S1844" t="str">
            <v>NON SAL</v>
          </cell>
          <cell r="T1844" t="str">
            <v>N/A</v>
          </cell>
          <cell r="U1844" t="str">
            <v>N/A</v>
          </cell>
          <cell r="V1844" t="str">
            <v>N/A</v>
          </cell>
          <cell r="W1844" t="str">
            <v>P233 Facilities Maintenance</v>
          </cell>
          <cell r="X1844" t="str">
            <v>S7200 Services</v>
          </cell>
          <cell r="Y1844" t="str">
            <v>A2140 Facilities Maintenance</v>
          </cell>
          <cell r="AB1844">
            <v>0</v>
          </cell>
          <cell r="AC1844">
            <v>0</v>
          </cell>
          <cell r="AD1844">
            <v>0</v>
          </cell>
        </row>
        <row r="1845">
          <cell r="A1845" t="str">
            <v>O.NG.PBE.DCF.FAC.724FP</v>
          </cell>
          <cell r="B1845" t="str">
            <v>PBE DIEBU CREEK F/S FACIL PREV. MTC</v>
          </cell>
          <cell r="C1845" t="str">
            <v>O.NG.PEL.FAC.724FP</v>
          </cell>
          <cell r="D1845" t="str">
            <v>LAND AREA EAST (PEA) OIL FACILITIES PREVENTIVE MAINTENANCE (PRODUCTION MAINTENANCE – OIL (ONSHORE))</v>
          </cell>
          <cell r="E1845">
            <v>413001</v>
          </cell>
          <cell r="F1845">
            <v>4130</v>
          </cell>
          <cell r="G1845" t="str">
            <v>OF-MTCE</v>
          </cell>
          <cell r="H1845" t="str">
            <v>BASE JV</v>
          </cell>
          <cell r="I1845" t="str">
            <v>PRODUCTION</v>
          </cell>
          <cell r="J1845" t="str">
            <v>PRODUCTION</v>
          </cell>
          <cell r="K1845" t="str">
            <v>Asset Manager, Central Hub</v>
          </cell>
          <cell r="L1845" t="str">
            <v>Asset Management Integration Lead</v>
          </cell>
          <cell r="M1845" t="str">
            <v>IRETI OMOTOSO</v>
          </cell>
          <cell r="N1845" t="str">
            <v>PRODUCTION</v>
          </cell>
          <cell r="O1845" t="str">
            <v>ADEDIRAN, ADEWALE</v>
          </cell>
          <cell r="P1845" t="str">
            <v>EFE.IGWE@SHELL.COM</v>
          </cell>
          <cell r="Q1845" t="str">
            <v>OPEX</v>
          </cell>
          <cell r="R1845" t="str">
            <v>OPEX</v>
          </cell>
          <cell r="S1845" t="str">
            <v>NON SAL</v>
          </cell>
          <cell r="T1845" t="str">
            <v>N/A</v>
          </cell>
          <cell r="U1845" t="str">
            <v>N/A</v>
          </cell>
          <cell r="V1845" t="str">
            <v>N_DBUC_EL2_N03</v>
          </cell>
          <cell r="W1845" t="str">
            <v>P233 Facilities Maintenance</v>
          </cell>
          <cell r="X1845" t="str">
            <v>S7200 Services</v>
          </cell>
          <cell r="Y1845" t="str">
            <v>A2140 Facilities Maintenance</v>
          </cell>
          <cell r="AB1845">
            <v>10063388.08</v>
          </cell>
          <cell r="AC1845">
            <v>107147</v>
          </cell>
          <cell r="AD1845">
            <v>140141.71501639346</v>
          </cell>
        </row>
        <row r="1846">
          <cell r="A1846" t="str">
            <v>O.NG.PBE.DCF.FLO.724FP</v>
          </cell>
          <cell r="B1846" t="str">
            <v xml:space="preserve">PBE DIEBU CREEK F/S FLOWL PREVENT MTC   </v>
          </cell>
          <cell r="C1846" t="str">
            <v>O.NG.PEL.FAC.724FP</v>
          </cell>
          <cell r="D1846" t="str">
            <v>LAND AREA EAST (PEA) OIL FACILITIES PREVENTIVE MAINTENANCE (PRODUCTION MAINTENANCE – OIL (ONSHORE))</v>
          </cell>
          <cell r="E1846">
            <v>413001</v>
          </cell>
          <cell r="F1846">
            <v>4130</v>
          </cell>
          <cell r="G1846" t="str">
            <v>OF-MTCE</v>
          </cell>
          <cell r="H1846" t="str">
            <v>BASE JV</v>
          </cell>
          <cell r="I1846" t="str">
            <v>PRODUCTION</v>
          </cell>
          <cell r="J1846" t="str">
            <v>PRODUCTION</v>
          </cell>
          <cell r="K1846" t="str">
            <v>Asset Manager, Central Hub</v>
          </cell>
          <cell r="L1846" t="str">
            <v>Asset Management Integration Lead</v>
          </cell>
          <cell r="M1846" t="str">
            <v>IRETI OMOTOSO</v>
          </cell>
          <cell r="N1846" t="str">
            <v>PRODUCTION</v>
          </cell>
          <cell r="O1846" t="str">
            <v>ADEDIRAN, ADEWALE</v>
          </cell>
          <cell r="P1846" t="str">
            <v>EFE.IGWE@SHELL.COM</v>
          </cell>
          <cell r="Q1846" t="str">
            <v>OPEX</v>
          </cell>
          <cell r="R1846" t="str">
            <v>OPEX</v>
          </cell>
          <cell r="S1846" t="str">
            <v>NON SAL</v>
          </cell>
          <cell r="T1846" t="str">
            <v>N/A</v>
          </cell>
          <cell r="U1846" t="str">
            <v>N/A</v>
          </cell>
          <cell r="V1846" t="str">
            <v>N/A</v>
          </cell>
          <cell r="W1846" t="str">
            <v>P233 Facilities Maintenance</v>
          </cell>
          <cell r="X1846" t="str">
            <v>S7200 Services</v>
          </cell>
          <cell r="Y1846" t="str">
            <v>A2140 Facilities Maintenance</v>
          </cell>
          <cell r="AB1846">
            <v>0</v>
          </cell>
          <cell r="AC1846">
            <v>0</v>
          </cell>
          <cell r="AD1846">
            <v>0</v>
          </cell>
        </row>
        <row r="1847">
          <cell r="A1847" t="str">
            <v>O.NG.PBE.NUF.FAC.724FP</v>
          </cell>
          <cell r="B1847" t="str">
            <v>PBE NUN RIVER F/S FACIL PREV. MTC</v>
          </cell>
          <cell r="C1847" t="str">
            <v>O.NG.PEL.FAC.724FP</v>
          </cell>
          <cell r="D1847" t="str">
            <v>LAND AREA EAST (PEA) OIL FACILITIES PREVENTIVE MAINTENANCE (PRODUCTION MAINTENANCE – OIL (ONSHORE))</v>
          </cell>
          <cell r="E1847">
            <v>413001</v>
          </cell>
          <cell r="F1847">
            <v>4130</v>
          </cell>
          <cell r="G1847" t="str">
            <v>OF-MTCE</v>
          </cell>
          <cell r="H1847" t="str">
            <v>BASE JV</v>
          </cell>
          <cell r="I1847" t="str">
            <v>PRODUCTION</v>
          </cell>
          <cell r="J1847" t="str">
            <v>PRODUCTION</v>
          </cell>
          <cell r="K1847" t="str">
            <v>Asset Manager, Central Hub</v>
          </cell>
          <cell r="L1847" t="str">
            <v>Asset Management Integration Lead</v>
          </cell>
          <cell r="M1847" t="str">
            <v>IRETI OMOTOSO</v>
          </cell>
          <cell r="N1847" t="str">
            <v>PRODUCTION</v>
          </cell>
          <cell r="O1847" t="str">
            <v>ADEDIRAN, ADEWALE</v>
          </cell>
          <cell r="P1847" t="str">
            <v>EFE.IGWE@SHELL.COM</v>
          </cell>
          <cell r="Q1847" t="str">
            <v>OPEX</v>
          </cell>
          <cell r="R1847" t="str">
            <v>OPEX</v>
          </cell>
          <cell r="S1847" t="str">
            <v>NON SAL</v>
          </cell>
          <cell r="T1847" t="str">
            <v>N/A</v>
          </cell>
          <cell r="U1847" t="str">
            <v>N/A</v>
          </cell>
          <cell r="V1847" t="str">
            <v>N_NUNR_EL2_N03</v>
          </cell>
          <cell r="W1847" t="str">
            <v>P233 Facilities Maintenance</v>
          </cell>
          <cell r="X1847" t="str">
            <v>S7200 Services</v>
          </cell>
          <cell r="Y1847" t="str">
            <v>A2140 Facilities Maintenance</v>
          </cell>
          <cell r="AB1847">
            <v>20928738</v>
          </cell>
          <cell r="AC1847">
            <v>107147</v>
          </cell>
          <cell r="AD1847">
            <v>175765.8131147541</v>
          </cell>
        </row>
        <row r="1848">
          <cell r="A1848" t="str">
            <v>O.NG.PCW.ARF.FAC.724FC</v>
          </cell>
          <cell r="B1848" t="str">
            <v>PCW AFREMO F/S FACIL CORR. MTC</v>
          </cell>
          <cell r="C1848" t="str">
            <v>O.NG.PCW.FAC.724AFC</v>
          </cell>
          <cell r="D1848" t="str">
            <v>PCW AFREMO F/S FACIL CORR. MTC (PRODUCTION MAINTENANCE – OIL (ONSHORE))</v>
          </cell>
          <cell r="E1848">
            <v>413001</v>
          </cell>
          <cell r="F1848">
            <v>4130</v>
          </cell>
          <cell r="G1848" t="str">
            <v>OF-MTCE</v>
          </cell>
          <cell r="H1848" t="str">
            <v>BASE JV</v>
          </cell>
          <cell r="I1848" t="str">
            <v>PRODUCTION</v>
          </cell>
          <cell r="J1848" t="str">
            <v>PRODUCTION</v>
          </cell>
          <cell r="K1848" t="str">
            <v>Asset Manager, Swamp West Hub</v>
          </cell>
          <cell r="L1848" t="str">
            <v>Asset Management Integration Lead</v>
          </cell>
          <cell r="M1848" t="str">
            <v>IRETI OMOTOSO</v>
          </cell>
          <cell r="N1848" t="str">
            <v>PRODUCTION</v>
          </cell>
          <cell r="O1848" t="str">
            <v>COOKEY, GABRIEL</v>
          </cell>
          <cell r="P1848" t="str">
            <v>RACHEAL.ORUEKPETI@SHELL.COM</v>
          </cell>
          <cell r="Q1848" t="str">
            <v>OPEX</v>
          </cell>
          <cell r="R1848" t="str">
            <v>OPEX</v>
          </cell>
          <cell r="S1848" t="str">
            <v>NON SAL</v>
          </cell>
          <cell r="T1848" t="str">
            <v>N/A</v>
          </cell>
          <cell r="U1848" t="str">
            <v>N/A</v>
          </cell>
          <cell r="V1848" t="str">
            <v>N_AFRE_WS1_N02</v>
          </cell>
          <cell r="W1848" t="str">
            <v>P233 Facilities Maintenance</v>
          </cell>
          <cell r="X1848" t="str">
            <v>S7200 Services</v>
          </cell>
          <cell r="Y1848" t="str">
            <v>A2140 Facilities Maintenance</v>
          </cell>
          <cell r="AB1848">
            <v>1104510.4431116283</v>
          </cell>
          <cell r="AC1848">
            <v>20881.16194611046</v>
          </cell>
          <cell r="AD1848">
            <v>24502.507661230553</v>
          </cell>
        </row>
        <row r="1849">
          <cell r="A1849" t="str">
            <v>O.NG.PAE.A1B.FAC.71300</v>
          </cell>
          <cell r="B1849" t="str">
            <v>PAE AGBADA 1 BOOSTER FAC OPERATIONS</v>
          </cell>
          <cell r="C1849" t="str">
            <v>O.NG.PEL.GAS.71300</v>
          </cell>
          <cell r="D1849" t="str">
            <v>LAND AREA EAST (PEL) GAS FACILITIES OPERATIONS (PRODUCTION MAINTENANCE – GAS (ONSHORE))</v>
          </cell>
          <cell r="E1849">
            <v>413003</v>
          </cell>
          <cell r="F1849">
            <v>4130</v>
          </cell>
          <cell r="G1849" t="str">
            <v>GAS</v>
          </cell>
          <cell r="H1849" t="str">
            <v>BASE JV</v>
          </cell>
          <cell r="I1849" t="str">
            <v>PRODUCTION</v>
          </cell>
          <cell r="J1849" t="str">
            <v>PRODUCTION</v>
          </cell>
          <cell r="K1849" t="str">
            <v>Asset Manager, Land East Hub</v>
          </cell>
          <cell r="L1849" t="str">
            <v>Asset Management Integration Lead</v>
          </cell>
          <cell r="M1849" t="str">
            <v>IRETI OMOTOSO</v>
          </cell>
          <cell r="N1849" t="str">
            <v>PRODUCTION</v>
          </cell>
          <cell r="O1849" t="str">
            <v>ADEDIRAN, ADEWALE</v>
          </cell>
          <cell r="P1849" t="str">
            <v>FUBARA.AMAKIRI@SHELL.COM</v>
          </cell>
          <cell r="Q1849" t="str">
            <v>OPEX</v>
          </cell>
          <cell r="R1849" t="str">
            <v>OPEX</v>
          </cell>
          <cell r="S1849" t="str">
            <v>NON SAL</v>
          </cell>
          <cell r="T1849" t="str">
            <v>N/A</v>
          </cell>
          <cell r="U1849" t="str">
            <v>N/A</v>
          </cell>
          <cell r="V1849" t="str">
            <v>N_AGBD_EL1_N01</v>
          </cell>
          <cell r="W1849" t="str">
            <v>P231 Production Operations</v>
          </cell>
          <cell r="X1849" t="str">
            <v>S7200 Services</v>
          </cell>
          <cell r="Y1849" t="str">
            <v>A2170 Direct Mngt and Overheads</v>
          </cell>
          <cell r="AB1849">
            <v>6090000</v>
          </cell>
          <cell r="AC1849">
            <v>3015</v>
          </cell>
          <cell r="AD1849">
            <v>22982.213114754097</v>
          </cell>
        </row>
        <row r="1850">
          <cell r="A1850" t="str">
            <v>O.NG.PAE.GBA.FAC.71300</v>
          </cell>
          <cell r="B1850" t="str">
            <v>GBARAN AGG FACILITIES OPERATIONS</v>
          </cell>
          <cell r="C1850" t="str">
            <v>O.NG.PEL.GAS.71300</v>
          </cell>
          <cell r="D1850" t="str">
            <v>LAND AREA EAST (PEL) GAS FACILITIES OPERATIONS (PRODUCTION MAINTENANCE – GAS (ONSHORE))</v>
          </cell>
          <cell r="E1850">
            <v>413003</v>
          </cell>
          <cell r="F1850">
            <v>4130</v>
          </cell>
          <cell r="G1850" t="str">
            <v>GAS</v>
          </cell>
          <cell r="H1850" t="str">
            <v>BASE JV</v>
          </cell>
          <cell r="I1850" t="str">
            <v>PRODUCTION</v>
          </cell>
          <cell r="J1850" t="str">
            <v>PRODUCTION</v>
          </cell>
          <cell r="K1850" t="str">
            <v>Asset Manager, Central Hub</v>
          </cell>
          <cell r="L1850" t="str">
            <v>Asset Management Integration Lead</v>
          </cell>
          <cell r="M1850" t="str">
            <v>IRETI OMOTOSO</v>
          </cell>
          <cell r="N1850" t="str">
            <v>PRODUCTION</v>
          </cell>
          <cell r="O1850" t="str">
            <v>ADEDIRAN, ADEWALE</v>
          </cell>
          <cell r="P1850" t="str">
            <v>FUBARA.AMAKIRI@SHELL.COM</v>
          </cell>
          <cell r="Q1850" t="str">
            <v>OPEX</v>
          </cell>
          <cell r="R1850" t="str">
            <v>OPEX</v>
          </cell>
          <cell r="S1850" t="str">
            <v>NON SAL</v>
          </cell>
          <cell r="T1850" t="str">
            <v>N/A</v>
          </cell>
          <cell r="U1850" t="str">
            <v>N/A</v>
          </cell>
          <cell r="V1850" t="str">
            <v>N_GBAR_EL2_G01</v>
          </cell>
          <cell r="W1850" t="str">
            <v>P231 Production Operations</v>
          </cell>
          <cell r="X1850" t="str">
            <v>S7200 Services</v>
          </cell>
          <cell r="Y1850" t="str">
            <v>A2110 Production Operations</v>
          </cell>
          <cell r="AB1850">
            <v>59568324.199999996</v>
          </cell>
          <cell r="AC1850">
            <v>207074.68</v>
          </cell>
          <cell r="AD1850">
            <v>402380.66098360653</v>
          </cell>
        </row>
        <row r="1851">
          <cell r="A1851" t="str">
            <v>O.NG.PAE.GBG.FAC.71300</v>
          </cell>
          <cell r="B1851" t="str">
            <v>GBARAN G/P FACILITIES OPERATIONS</v>
          </cell>
          <cell r="C1851" t="str">
            <v>O.NG.PEL.GAS.71300</v>
          </cell>
          <cell r="D1851" t="str">
            <v>LAND AREA EAST (PEL) GAS FACILITIES OPERATIONS (PRODUCTION MAINTENANCE – GAS (ONSHORE))</v>
          </cell>
          <cell r="E1851">
            <v>413003</v>
          </cell>
          <cell r="F1851">
            <v>4130</v>
          </cell>
          <cell r="G1851" t="str">
            <v>GAS</v>
          </cell>
          <cell r="H1851" t="str">
            <v>BASE JV</v>
          </cell>
          <cell r="I1851" t="str">
            <v>PRODUCTION</v>
          </cell>
          <cell r="J1851" t="str">
            <v>PRODUCTION</v>
          </cell>
          <cell r="K1851" t="str">
            <v>Asset Manager, Central Hub</v>
          </cell>
          <cell r="L1851" t="str">
            <v>Asset Management Integration Lead</v>
          </cell>
          <cell r="M1851" t="str">
            <v>IRETI OMOTOSO</v>
          </cell>
          <cell r="N1851" t="str">
            <v>PRODUCTION</v>
          </cell>
          <cell r="O1851" t="str">
            <v>ADEDIRAN, ADEWALE</v>
          </cell>
          <cell r="P1851" t="str">
            <v>FUBARA.AMAKIRI@SHELL.COM</v>
          </cell>
          <cell r="Q1851" t="str">
            <v>OPEX</v>
          </cell>
          <cell r="R1851" t="str">
            <v>OPEX</v>
          </cell>
          <cell r="S1851" t="str">
            <v>NON SAL</v>
          </cell>
          <cell r="T1851" t="str">
            <v>N/A</v>
          </cell>
          <cell r="U1851" t="str">
            <v>N/A</v>
          </cell>
          <cell r="V1851" t="str">
            <v>N_GBAR_EL2_G01</v>
          </cell>
          <cell r="W1851" t="str">
            <v>P231 Production Operations - Gas</v>
          </cell>
          <cell r="X1851" t="str">
            <v>S7200 Services</v>
          </cell>
          <cell r="Y1851" t="str">
            <v>A2110 Production Operations</v>
          </cell>
          <cell r="AB1851">
            <v>111007100</v>
          </cell>
          <cell r="AC1851">
            <v>642855.75</v>
          </cell>
          <cell r="AD1851">
            <v>1006813.4549180327</v>
          </cell>
        </row>
        <row r="1852">
          <cell r="A1852" t="str">
            <v>O.NG.PCW.BSF.FAC.71300</v>
          </cell>
          <cell r="B1852" t="str">
            <v>PCW BENISEDE F/S FACIL OPERATIONS</v>
          </cell>
          <cell r="C1852" t="str">
            <v>O.NG.PBW.GAS.71300H</v>
          </cell>
          <cell r="D1852" t="str">
            <v>SOUTHERN SWAMP (PWC) OIL FACILITIES OPERATIONS (FUEL &amp; DIESEL)</v>
          </cell>
          <cell r="E1852">
            <v>413001</v>
          </cell>
          <cell r="F1852">
            <v>4130</v>
          </cell>
          <cell r="G1852" t="str">
            <v>OF-MTCE</v>
          </cell>
          <cell r="H1852" t="str">
            <v>BASE JV</v>
          </cell>
          <cell r="I1852" t="str">
            <v>PRODUCTION</v>
          </cell>
          <cell r="J1852" t="str">
            <v>PRODUCTION</v>
          </cell>
          <cell r="K1852" t="str">
            <v>Asset Manager, Swamp West Hub</v>
          </cell>
          <cell r="L1852" t="str">
            <v>Asset Management Integration Lead</v>
          </cell>
          <cell r="M1852" t="str">
            <v>IRETI OMOTOSO</v>
          </cell>
          <cell r="N1852" t="str">
            <v>PRODUCTION</v>
          </cell>
          <cell r="O1852" t="str">
            <v>COOKEY, GABRIEL</v>
          </cell>
          <cell r="P1852" t="str">
            <v>RICHARD.ITENE@SHELL.COM</v>
          </cell>
          <cell r="Q1852" t="str">
            <v>OPEX</v>
          </cell>
          <cell r="R1852" t="str">
            <v>OPEX</v>
          </cell>
          <cell r="S1852" t="str">
            <v>NON SAL</v>
          </cell>
          <cell r="T1852" t="str">
            <v>N/A</v>
          </cell>
          <cell r="U1852" t="str">
            <v>N/A</v>
          </cell>
          <cell r="V1852" t="str">
            <v>N_BENS_WS2_N02</v>
          </cell>
          <cell r="W1852" t="str">
            <v>P231 Production Operations</v>
          </cell>
          <cell r="X1852" t="str">
            <v>S7200 Services</v>
          </cell>
          <cell r="Y1852" t="str">
            <v>A2110 Production Operations</v>
          </cell>
          <cell r="AB1852">
            <v>288154435.732544</v>
          </cell>
          <cell r="AC1852">
            <v>967160.91999999993</v>
          </cell>
          <cell r="AD1852">
            <v>1911929.5617460459</v>
          </cell>
        </row>
        <row r="1853">
          <cell r="A1853" t="str">
            <v>O.NG.PAE.I2B.FAC.71300</v>
          </cell>
          <cell r="B1853" t="str">
            <v>IMOR 2 BOOSTER FACILITY OPERATIONS</v>
          </cell>
          <cell r="C1853" t="str">
            <v>O.NG.PEL.GAS.71300</v>
          </cell>
          <cell r="D1853" t="str">
            <v>LAND AREA EAST (PEL) GAS FACILITIES OPERATIONS (PRODUCTION MAINTENANCE – GAS (ONSHORE))</v>
          </cell>
          <cell r="E1853">
            <v>413003</v>
          </cell>
          <cell r="F1853">
            <v>4130</v>
          </cell>
          <cell r="G1853" t="str">
            <v>GAS</v>
          </cell>
          <cell r="H1853" t="str">
            <v>BASE JV</v>
          </cell>
          <cell r="I1853" t="str">
            <v>PRODUCTION</v>
          </cell>
          <cell r="J1853" t="str">
            <v>PRODUCTION</v>
          </cell>
          <cell r="K1853" t="str">
            <v>Asset Manager, Land East Hub</v>
          </cell>
          <cell r="L1853" t="str">
            <v>Asset Management Integration Lead</v>
          </cell>
          <cell r="M1853" t="str">
            <v>IRETI OMOTOSO</v>
          </cell>
          <cell r="N1853" t="str">
            <v>PRODUCTION</v>
          </cell>
          <cell r="O1853" t="str">
            <v>ADEDIRAN, ADEWALE</v>
          </cell>
          <cell r="P1853" t="str">
            <v>FUBARA.AMAKIRI@SHELL.COM</v>
          </cell>
          <cell r="Q1853" t="str">
            <v>OPEX</v>
          </cell>
          <cell r="R1853" t="str">
            <v>OPEX</v>
          </cell>
          <cell r="S1853" t="str">
            <v>NON SAL</v>
          </cell>
          <cell r="T1853" t="str">
            <v>N/A</v>
          </cell>
          <cell r="U1853" t="str">
            <v>N/A</v>
          </cell>
          <cell r="V1853" t="str">
            <v>N_IMOR_EL1_N01</v>
          </cell>
          <cell r="W1853" t="str">
            <v>P231 Production Operations</v>
          </cell>
          <cell r="X1853" t="str">
            <v>S7200 Services</v>
          </cell>
          <cell r="Y1853" t="str">
            <v>A2110 Production Operations</v>
          </cell>
          <cell r="AB1853">
            <v>0</v>
          </cell>
          <cell r="AC1853">
            <v>0</v>
          </cell>
          <cell r="AD1853">
            <v>0</v>
          </cell>
        </row>
        <row r="1854">
          <cell r="A1854" t="str">
            <v>O.NG.PAE.I3B.FAC.71300</v>
          </cell>
          <cell r="B1854" t="str">
            <v>IMOR 3 BOOSTER FACILITY OPERATIONS</v>
          </cell>
          <cell r="C1854" t="str">
            <v>O.NG.PEL.GAS.71300</v>
          </cell>
          <cell r="D1854" t="str">
            <v>LAND AREA EAST (PEL) GAS FACILITIES OPERATIONS (PRODUCTION MAINTENANCE – GAS (ONSHORE))</v>
          </cell>
          <cell r="E1854">
            <v>413003</v>
          </cell>
          <cell r="F1854">
            <v>4130</v>
          </cell>
          <cell r="G1854" t="str">
            <v>GAS</v>
          </cell>
          <cell r="H1854" t="str">
            <v>BASE JV</v>
          </cell>
          <cell r="I1854" t="str">
            <v>PRODUCTION</v>
          </cell>
          <cell r="J1854" t="str">
            <v>PRODUCTION</v>
          </cell>
          <cell r="K1854" t="str">
            <v>Asset Manager, Land East Hub</v>
          </cell>
          <cell r="L1854" t="str">
            <v>Asset Management Integration Lead</v>
          </cell>
          <cell r="M1854" t="str">
            <v>IRETI OMOTOSO</v>
          </cell>
          <cell r="N1854" t="str">
            <v>PRODUCTION</v>
          </cell>
          <cell r="O1854" t="str">
            <v>ADEDIRAN, ADEWALE</v>
          </cell>
          <cell r="P1854" t="str">
            <v>FUBARA.AMAKIRI@SHELL.COM</v>
          </cell>
          <cell r="Q1854" t="str">
            <v>OPEX</v>
          </cell>
          <cell r="R1854" t="str">
            <v>OPEX</v>
          </cell>
          <cell r="S1854" t="str">
            <v>NON SAL</v>
          </cell>
          <cell r="T1854" t="str">
            <v>N/A</v>
          </cell>
          <cell r="U1854" t="str">
            <v>N/A</v>
          </cell>
          <cell r="V1854" t="str">
            <v>N_IMOR_EL1_N01</v>
          </cell>
          <cell r="W1854" t="str">
            <v>P231 Production Operations</v>
          </cell>
          <cell r="X1854" t="str">
            <v>S7200 Services</v>
          </cell>
          <cell r="Y1854" t="str">
            <v>A2110 Production Operations</v>
          </cell>
          <cell r="AB1854">
            <v>0</v>
          </cell>
          <cell r="AC1854">
            <v>0</v>
          </cell>
          <cell r="AD1854">
            <v>0</v>
          </cell>
        </row>
        <row r="1855">
          <cell r="A1855" t="str">
            <v>O.NG.PCW.BSF.FAC.724FP</v>
          </cell>
          <cell r="B1855" t="str">
            <v>PCW BENISEDE F/S FACIL PREV. MTC</v>
          </cell>
          <cell r="C1855" t="str">
            <v>O.NG.PCW.FAC.724BFP</v>
          </cell>
          <cell r="D1855" t="str">
            <v>PCW BENISEDE F/S FACIL PREV. MTC (PRODUCTION MAINTENANCE – OIL (ONSHORE))</v>
          </cell>
          <cell r="E1855">
            <v>413001</v>
          </cell>
          <cell r="F1855">
            <v>4130</v>
          </cell>
          <cell r="G1855" t="str">
            <v>OF-MTCE</v>
          </cell>
          <cell r="H1855" t="str">
            <v>BASE JV</v>
          </cell>
          <cell r="I1855" t="str">
            <v>PRODUCTION</v>
          </cell>
          <cell r="J1855" t="str">
            <v>PRODUCTION</v>
          </cell>
          <cell r="K1855" t="str">
            <v>Asset Manager, Swamp West Hub</v>
          </cell>
          <cell r="L1855" t="str">
            <v>Asset Management Integration Lead</v>
          </cell>
          <cell r="M1855" t="str">
            <v>IRETI OMOTOSO</v>
          </cell>
          <cell r="N1855" t="str">
            <v>PRODUCTION</v>
          </cell>
          <cell r="O1855" t="str">
            <v>COOKEY, GABRIEL</v>
          </cell>
          <cell r="P1855" t="str">
            <v>SAMUEL.AKPORHUARHO@SHELL.COM</v>
          </cell>
          <cell r="Q1855" t="str">
            <v>OPEX</v>
          </cell>
          <cell r="R1855" t="str">
            <v>OPEX</v>
          </cell>
          <cell r="S1855" t="str">
            <v>NON SAL</v>
          </cell>
          <cell r="T1855" t="str">
            <v>N/A</v>
          </cell>
          <cell r="U1855" t="str">
            <v>N/A</v>
          </cell>
          <cell r="V1855" t="str">
            <v>N_BENS_WS2_N02</v>
          </cell>
          <cell r="W1855" t="str">
            <v>P233 Facilities Maintenance</v>
          </cell>
          <cell r="X1855" t="str">
            <v>S7200 Services</v>
          </cell>
          <cell r="Y1855" t="str">
            <v>A2140 Facilities Maintenance</v>
          </cell>
          <cell r="AB1855">
            <v>9902460</v>
          </cell>
          <cell r="AC1855">
            <v>357609.37</v>
          </cell>
          <cell r="AD1855">
            <v>390076.45196721313</v>
          </cell>
        </row>
        <row r="1856">
          <cell r="A1856" t="str">
            <v>O.NG.PAE.NKB.FAC.71300</v>
          </cell>
          <cell r="B1856" t="str">
            <v>NKALI BOOSTER FACILITY OPERATIONS</v>
          </cell>
          <cell r="C1856" t="str">
            <v>O.NG.PEL.GAS.71300</v>
          </cell>
          <cell r="D1856" t="str">
            <v>LAND AREA EAST (PEL) GAS FACILITIES OPERATIONS (PRODUCTION MAINTENANCE – GAS (ONSHORE))</v>
          </cell>
          <cell r="E1856">
            <v>413003</v>
          </cell>
          <cell r="F1856">
            <v>4130</v>
          </cell>
          <cell r="G1856" t="str">
            <v>GAS</v>
          </cell>
          <cell r="H1856" t="str">
            <v>BASE JV</v>
          </cell>
          <cell r="I1856" t="str">
            <v>PRODUCTION</v>
          </cell>
          <cell r="J1856" t="str">
            <v>PRODUCTION</v>
          </cell>
          <cell r="K1856" t="str">
            <v>Asset Manager, Land East Hub</v>
          </cell>
          <cell r="L1856" t="str">
            <v>Asset Management Integration Lead</v>
          </cell>
          <cell r="M1856" t="str">
            <v>IRETI OMOTOSO</v>
          </cell>
          <cell r="N1856" t="str">
            <v>PRODUCTION</v>
          </cell>
          <cell r="O1856" t="str">
            <v>ADEDIRAN, ADEWALE</v>
          </cell>
          <cell r="P1856" t="str">
            <v>FUBARA.AMAKIRI@SHELL.COM</v>
          </cell>
          <cell r="Q1856" t="str">
            <v>OPEX</v>
          </cell>
          <cell r="R1856" t="str">
            <v>OPEX</v>
          </cell>
          <cell r="S1856" t="str">
            <v>NON SAL</v>
          </cell>
          <cell r="T1856" t="str">
            <v>N/A</v>
          </cell>
          <cell r="U1856" t="str">
            <v>N/A</v>
          </cell>
          <cell r="V1856" t="str">
            <v>N_NKAL_EL1_N01</v>
          </cell>
          <cell r="W1856" t="str">
            <v>P231 Production Operations</v>
          </cell>
          <cell r="X1856" t="str">
            <v>S7200 Services</v>
          </cell>
          <cell r="Y1856" t="str">
            <v>A2110 Production Operations</v>
          </cell>
          <cell r="AB1856">
            <v>0</v>
          </cell>
          <cell r="AC1856">
            <v>0</v>
          </cell>
          <cell r="AD1856">
            <v>0</v>
          </cell>
        </row>
        <row r="1857">
          <cell r="A1857" t="str">
            <v>O.NG.PAE.OUC.FAC.71300</v>
          </cell>
          <cell r="B1857" t="str">
            <v>PAE OGUTA C/S FACILITIES OPERATIONS</v>
          </cell>
          <cell r="C1857" t="str">
            <v>O.NG.PEL.GAS.71300</v>
          </cell>
          <cell r="D1857" t="str">
            <v>LAND AREA EAST (PEL) GAS FACILITIES OPERATIONS (PRODUCTION MAINTENANCE – GAS (ONSHORE))</v>
          </cell>
          <cell r="E1857">
            <v>413003</v>
          </cell>
          <cell r="F1857">
            <v>4130</v>
          </cell>
          <cell r="G1857" t="str">
            <v>GAS</v>
          </cell>
          <cell r="H1857" t="str">
            <v>BASE JV</v>
          </cell>
          <cell r="I1857" t="str">
            <v>PRODUCTION</v>
          </cell>
          <cell r="J1857" t="str">
            <v>PRODUCTION</v>
          </cell>
          <cell r="K1857" t="str">
            <v>Asset Manager, Land East Hub</v>
          </cell>
          <cell r="L1857" t="str">
            <v>Asset Management Integration Lead</v>
          </cell>
          <cell r="M1857" t="str">
            <v>IRETI OMOTOSO</v>
          </cell>
          <cell r="N1857" t="str">
            <v>PRODUCTION</v>
          </cell>
          <cell r="O1857" t="str">
            <v>ADEDIRAN, ADEWALE</v>
          </cell>
          <cell r="P1857" t="str">
            <v>FUBARA.AMAKIRI@SHELL.COM</v>
          </cell>
          <cell r="Q1857" t="str">
            <v>OPEX</v>
          </cell>
          <cell r="R1857" t="str">
            <v>OPEX</v>
          </cell>
          <cell r="S1857" t="str">
            <v>NON SAL</v>
          </cell>
          <cell r="T1857" t="str">
            <v>N/A</v>
          </cell>
          <cell r="U1857" t="str">
            <v>N/A</v>
          </cell>
          <cell r="V1857" t="str">
            <v>N/A</v>
          </cell>
          <cell r="W1857" t="str">
            <v>P231 Production Operations - Gas</v>
          </cell>
          <cell r="X1857" t="str">
            <v>S7200 Services</v>
          </cell>
          <cell r="Y1857" t="str">
            <v>A2110 Production Operations</v>
          </cell>
          <cell r="AB1857">
            <v>0</v>
          </cell>
          <cell r="AC1857">
            <v>0</v>
          </cell>
          <cell r="AD1857">
            <v>0</v>
          </cell>
        </row>
        <row r="1858">
          <cell r="A1858" t="str">
            <v>O.NG.PAE.AGA.FAC.71300</v>
          </cell>
          <cell r="B1858" t="str">
            <v>PAE AGBADA  AGG OPERATIONS</v>
          </cell>
          <cell r="C1858" t="str">
            <v>O.NG.PEL.GAS.71300_DGS</v>
          </cell>
          <cell r="D1858" t="str">
            <v>LAND AREA EAST (PEL) GAS FACILITIES OPERATIONS (PRODUCTION MAINTENANCE – GAS (ONSHORE))</v>
          </cell>
          <cell r="E1858">
            <v>413003</v>
          </cell>
          <cell r="F1858">
            <v>4130</v>
          </cell>
          <cell r="G1858" t="str">
            <v>GAS</v>
          </cell>
          <cell r="H1858" t="str">
            <v>DOMGAS/IPP</v>
          </cell>
          <cell r="I1858" t="str">
            <v>PRODUCTION</v>
          </cell>
          <cell r="J1858" t="str">
            <v>PRODUCTION</v>
          </cell>
          <cell r="K1858" t="str">
            <v>Asset Manager, Land East Hub</v>
          </cell>
          <cell r="L1858" t="str">
            <v>Asset Management Integration Lead</v>
          </cell>
          <cell r="M1858" t="str">
            <v>IRETI OMOTOSO</v>
          </cell>
          <cell r="N1858" t="str">
            <v>PRODUCTION</v>
          </cell>
          <cell r="O1858" t="str">
            <v>ADEDIRAN, ADEWALE</v>
          </cell>
          <cell r="P1858" t="str">
            <v>DENNIS.ONYEBUCHIE@SHELL.COM</v>
          </cell>
          <cell r="Q1858" t="str">
            <v>OPEX</v>
          </cell>
          <cell r="R1858" t="str">
            <v>OPEX</v>
          </cell>
          <cell r="S1858" t="str">
            <v>NON SAL</v>
          </cell>
          <cell r="T1858" t="str">
            <v>N/A</v>
          </cell>
          <cell r="U1858" t="str">
            <v>N/A</v>
          </cell>
          <cell r="V1858" t="str">
            <v>N_AGBD_EL1_N01</v>
          </cell>
          <cell r="W1858" t="str">
            <v>P231 Production Operations - Gas</v>
          </cell>
          <cell r="X1858" t="str">
            <v>S7200 Services</v>
          </cell>
          <cell r="Y1858" t="str">
            <v>A2110 Production Operations</v>
          </cell>
          <cell r="AB1858">
            <v>24950528</v>
          </cell>
          <cell r="AC1858">
            <v>283993.2</v>
          </cell>
          <cell r="AD1858">
            <v>365798.20983606559</v>
          </cell>
        </row>
        <row r="1859">
          <cell r="A1859" t="str">
            <v>O.NG.PAE.AGC.FAC.71300</v>
          </cell>
          <cell r="B1859" t="str">
            <v>PAE AGBADA NAG FAC SUPPORT OPERATION</v>
          </cell>
          <cell r="C1859" t="str">
            <v>O.NG.PEL.GAS.71300_DGS</v>
          </cell>
          <cell r="D1859" t="str">
            <v>LAND AREA EAST (PEL) GAS FACILITIES OPERATIONS (PRODUCTION MAINTENANCE – GAS (ONSHORE))</v>
          </cell>
          <cell r="E1859">
            <v>413003</v>
          </cell>
          <cell r="F1859">
            <v>4130</v>
          </cell>
          <cell r="G1859" t="str">
            <v>GAS</v>
          </cell>
          <cell r="H1859" t="str">
            <v>DOMGAS/IPP</v>
          </cell>
          <cell r="I1859" t="str">
            <v>PRODUCTION</v>
          </cell>
          <cell r="J1859" t="str">
            <v>PRODUCTION</v>
          </cell>
          <cell r="K1859" t="str">
            <v>Asset Manager, Land East Hub</v>
          </cell>
          <cell r="L1859" t="str">
            <v>Asset Management Integration Lead</v>
          </cell>
          <cell r="M1859" t="str">
            <v>IRETI OMOTOSO</v>
          </cell>
          <cell r="N1859" t="str">
            <v>PRODUCTION</v>
          </cell>
          <cell r="O1859" t="str">
            <v>ADEDIRAN, ADEWALE</v>
          </cell>
          <cell r="P1859" t="str">
            <v>DENNIS.ONYEBUCHIE@SHELL.COM</v>
          </cell>
          <cell r="Q1859" t="str">
            <v>OPEX</v>
          </cell>
          <cell r="R1859" t="str">
            <v>OPEX</v>
          </cell>
          <cell r="S1859" t="str">
            <v>NON SAL</v>
          </cell>
          <cell r="T1859" t="str">
            <v>N/A</v>
          </cell>
          <cell r="U1859" t="str">
            <v>N/A</v>
          </cell>
          <cell r="V1859" t="str">
            <v>N_AGBD_EL1_N01</v>
          </cell>
          <cell r="W1859" t="str">
            <v>P231 Production Operations - Gas</v>
          </cell>
          <cell r="X1859" t="str">
            <v>S7200 Services</v>
          </cell>
          <cell r="Y1859" t="str">
            <v>A2110 Production Operations</v>
          </cell>
          <cell r="AB1859">
            <v>53071728</v>
          </cell>
          <cell r="AC1859">
            <v>67777.48000000001</v>
          </cell>
          <cell r="AD1859">
            <v>241783.14557377051</v>
          </cell>
        </row>
        <row r="1860">
          <cell r="A1860" t="str">
            <v>O.NG.PAE.GBE.FAC.71300</v>
          </cell>
          <cell r="B1860" t="str">
            <v xml:space="preserve"> PAE GBARAN EPF FACILITIES OPERATIONS </v>
          </cell>
          <cell r="C1860" t="str">
            <v>O.NG.PEL.GAS.71300_DGS</v>
          </cell>
          <cell r="D1860" t="str">
            <v>LAND AREA EAST (PEL) GAS FACILITIES OPERATIONS (PRODUCTION MAINTENANCE – GAS (ONSHORE))</v>
          </cell>
          <cell r="E1860">
            <v>413003</v>
          </cell>
          <cell r="F1860">
            <v>4130</v>
          </cell>
          <cell r="G1860" t="str">
            <v>GAS</v>
          </cell>
          <cell r="H1860" t="str">
            <v>DOMGAS/IPP</v>
          </cell>
          <cell r="I1860" t="str">
            <v>PRODUCTION</v>
          </cell>
          <cell r="J1860" t="str">
            <v>PRODUCTION</v>
          </cell>
          <cell r="K1860" t="str">
            <v>Asset Manager, Central Hub</v>
          </cell>
          <cell r="L1860" t="str">
            <v>Asset Management Integration Lead</v>
          </cell>
          <cell r="M1860" t="str">
            <v>IRETI OMOTOSO</v>
          </cell>
          <cell r="N1860" t="str">
            <v>PRODUCTION</v>
          </cell>
          <cell r="O1860" t="str">
            <v>ADEDIRAN, ADEWALE</v>
          </cell>
          <cell r="P1860" t="str">
            <v>DENNIS.ONYEBUCHIE@SHELL.COM</v>
          </cell>
          <cell r="Q1860" t="str">
            <v>OPEX</v>
          </cell>
          <cell r="R1860" t="str">
            <v>OPEX</v>
          </cell>
          <cell r="S1860" t="str">
            <v>NON SAL</v>
          </cell>
          <cell r="T1860" t="str">
            <v>N/A</v>
          </cell>
          <cell r="U1860" t="str">
            <v>N/A</v>
          </cell>
          <cell r="V1860" t="str">
            <v>N_GBAR_EL2_G01</v>
          </cell>
          <cell r="W1860" t="str">
            <v>P231 Production Operations - Gas</v>
          </cell>
          <cell r="X1860" t="str">
            <v>S7200 Services</v>
          </cell>
          <cell r="Y1860" t="str">
            <v>A2140 Facilities Maintenance</v>
          </cell>
          <cell r="AB1860">
            <v>0</v>
          </cell>
          <cell r="AC1860">
            <v>300000</v>
          </cell>
          <cell r="AD1860">
            <v>300000</v>
          </cell>
        </row>
        <row r="1861">
          <cell r="A1861" t="str">
            <v>O.NG.PCW.ETF.FAC.724FP</v>
          </cell>
          <cell r="B1861" t="str">
            <v>PCW ESTUARY F/S FACIL PREV. MTC</v>
          </cell>
          <cell r="C1861" t="str">
            <v>O.NG.PCW.FAC.724EFP</v>
          </cell>
          <cell r="D1861" t="str">
            <v>PCW ESTUARY F/S FACIL PREV. MTC (PRODUCTION MAINTENANCE – OIL (ONSHORE))</v>
          </cell>
          <cell r="E1861">
            <v>413001</v>
          </cell>
          <cell r="F1861">
            <v>4130</v>
          </cell>
          <cell r="G1861" t="str">
            <v>OF-MTCE</v>
          </cell>
          <cell r="H1861" t="str">
            <v>BASE JV</v>
          </cell>
          <cell r="I1861" t="str">
            <v>PRODUCTION</v>
          </cell>
          <cell r="J1861" t="str">
            <v>PRODUCTION</v>
          </cell>
          <cell r="K1861" t="str">
            <v>Asset Manager, Swamp West Hub</v>
          </cell>
          <cell r="L1861" t="str">
            <v>Asset Management Integration Lead</v>
          </cell>
          <cell r="M1861" t="str">
            <v>IRETI OMOTOSO</v>
          </cell>
          <cell r="N1861" t="str">
            <v>PRODUCTION</v>
          </cell>
          <cell r="O1861" t="str">
            <v>COOKEY, GABRIEL</v>
          </cell>
          <cell r="P1861" t="str">
            <v>RACHEAL.ORUEKPETI@SHELL.COM</v>
          </cell>
          <cell r="Q1861" t="str">
            <v>OPEX</v>
          </cell>
          <cell r="R1861" t="str">
            <v>OPEX</v>
          </cell>
          <cell r="S1861" t="str">
            <v>NON SAL</v>
          </cell>
          <cell r="T1861" t="str">
            <v>N/A</v>
          </cell>
          <cell r="U1861" t="str">
            <v>N/A</v>
          </cell>
          <cell r="V1861" t="str">
            <v>N_FORC_WS1_G01</v>
          </cell>
          <cell r="W1861" t="str">
            <v>P233 Facilities Maintenance</v>
          </cell>
          <cell r="X1861" t="str">
            <v>S7200 Services</v>
          </cell>
          <cell r="Y1861" t="str">
            <v>A2140 Facilities Maintenance</v>
          </cell>
          <cell r="AB1861">
            <v>1540083.8523158068</v>
          </cell>
          <cell r="AC1861">
            <v>100628.54089335751</v>
          </cell>
          <cell r="AD1861">
            <v>105677.99614685196</v>
          </cell>
        </row>
        <row r="1862">
          <cell r="A1862" t="str">
            <v>O.NG.PAE.IMA.FAC.71300</v>
          </cell>
          <cell r="B1862" t="str">
            <v>PAE IMO RIVER 1 AGG OPERATIONS</v>
          </cell>
          <cell r="C1862" t="str">
            <v>O.NG.PEL.GAS.71300_DGS</v>
          </cell>
          <cell r="D1862" t="str">
            <v>LAND AREA EAST (PEL) GAS FACILITIES OPERATIONS (PRODUCTION MAINTENANCE – GAS (ONSHORE))</v>
          </cell>
          <cell r="E1862">
            <v>413003</v>
          </cell>
          <cell r="F1862">
            <v>4130</v>
          </cell>
          <cell r="G1862" t="str">
            <v>GAS</v>
          </cell>
          <cell r="H1862" t="str">
            <v>DOMGAS/IPP</v>
          </cell>
          <cell r="I1862" t="str">
            <v>PRODUCTION</v>
          </cell>
          <cell r="J1862" t="str">
            <v>PRODUCTION</v>
          </cell>
          <cell r="K1862" t="str">
            <v>Asset Manager, Land East Hub</v>
          </cell>
          <cell r="L1862" t="str">
            <v>Asset Management Integration Lead</v>
          </cell>
          <cell r="M1862" t="str">
            <v>IRETI OMOTOSO</v>
          </cell>
          <cell r="N1862" t="str">
            <v>PRODUCTION</v>
          </cell>
          <cell r="O1862" t="str">
            <v>ADEDIRAN, ADEWALE</v>
          </cell>
          <cell r="P1862" t="str">
            <v>DENNIS.ONYEBUCHIE@SHELL.COM</v>
          </cell>
          <cell r="Q1862" t="str">
            <v>OPEX</v>
          </cell>
          <cell r="R1862" t="str">
            <v>OPEX</v>
          </cell>
          <cell r="S1862" t="str">
            <v>NON SAL</v>
          </cell>
          <cell r="T1862" t="str">
            <v>N/A</v>
          </cell>
          <cell r="U1862" t="str">
            <v>N/A</v>
          </cell>
          <cell r="V1862" t="str">
            <v>N_IMOR_EL1_N01</v>
          </cell>
          <cell r="W1862" t="str">
            <v>P231 Production Operations - Gas</v>
          </cell>
          <cell r="X1862" t="str">
            <v>S7200 Services</v>
          </cell>
          <cell r="Y1862" t="str">
            <v>A2110 Production Operations</v>
          </cell>
          <cell r="AB1862">
            <v>15370800</v>
          </cell>
          <cell r="AC1862">
            <v>146741.70000000001</v>
          </cell>
          <cell r="AD1862">
            <v>197137.76557377051</v>
          </cell>
        </row>
        <row r="1863">
          <cell r="A1863" t="str">
            <v>O.NG.PAE.OGC.FAC.71300</v>
          </cell>
          <cell r="B1863" t="str">
            <v>PAE OBIGBO NAG FACILITIES OPERATIONS</v>
          </cell>
          <cell r="C1863" t="str">
            <v>O.NG.PEL.GAS.71300_DGS</v>
          </cell>
          <cell r="D1863" t="str">
            <v>LAND AREA EAST (PEL) GAS FACILITIES OPERATIONS (PRODUCTION MAINTENANCE – GAS (ONSHORE))</v>
          </cell>
          <cell r="E1863">
            <v>413003</v>
          </cell>
          <cell r="F1863">
            <v>4130</v>
          </cell>
          <cell r="G1863" t="str">
            <v>GAS</v>
          </cell>
          <cell r="H1863" t="str">
            <v>DOMGAS/IPP</v>
          </cell>
          <cell r="I1863" t="str">
            <v>PRODUCTION</v>
          </cell>
          <cell r="J1863" t="str">
            <v>PRODUCTION</v>
          </cell>
          <cell r="K1863" t="str">
            <v>Asset Manager, Land East Hub</v>
          </cell>
          <cell r="L1863" t="str">
            <v>Asset Management Integration Lead</v>
          </cell>
          <cell r="M1863" t="str">
            <v>IRETI OMOTOSO</v>
          </cell>
          <cell r="N1863" t="str">
            <v>PRODUCTION</v>
          </cell>
          <cell r="O1863" t="str">
            <v>ADEDIRAN, ADEWALE</v>
          </cell>
          <cell r="P1863" t="str">
            <v>DENNIS.ONYEBUCHIE@SHELL.COM</v>
          </cell>
          <cell r="Q1863" t="str">
            <v>OPEX</v>
          </cell>
          <cell r="R1863" t="str">
            <v>OPEX</v>
          </cell>
          <cell r="S1863" t="str">
            <v>NON SAL</v>
          </cell>
          <cell r="T1863" t="str">
            <v>N/A</v>
          </cell>
          <cell r="U1863" t="str">
            <v>N/A</v>
          </cell>
          <cell r="V1863" t="str">
            <v>N_OBGN_EL1_G01</v>
          </cell>
          <cell r="W1863" t="str">
            <v>P231 Production Operations - Gas</v>
          </cell>
          <cell r="X1863" t="str">
            <v>S7200 Services</v>
          </cell>
          <cell r="Y1863" t="str">
            <v>A2110 Production Operations</v>
          </cell>
          <cell r="AB1863">
            <v>23045834</v>
          </cell>
          <cell r="AC1863">
            <v>41612.61</v>
          </cell>
          <cell r="AD1863">
            <v>117172.72147540984</v>
          </cell>
        </row>
        <row r="1864">
          <cell r="A1864" t="str">
            <v>O.NG.PAE.ONA.FAC.71300</v>
          </cell>
          <cell r="B1864" t="str">
            <v>PAE OBIGBO N AGG OPERATIONS</v>
          </cell>
          <cell r="C1864" t="str">
            <v>O.NG.PEL.GAS.71300_DGS</v>
          </cell>
          <cell r="D1864" t="str">
            <v>LAND AREA EAST (PEL) GAS FACILITIES OPERATIONS (PRODUCTION MAINTENANCE – GAS (ONSHORE))</v>
          </cell>
          <cell r="E1864">
            <v>413003</v>
          </cell>
          <cell r="F1864">
            <v>4130</v>
          </cell>
          <cell r="G1864" t="str">
            <v>GAS</v>
          </cell>
          <cell r="H1864" t="str">
            <v>DOMGAS/IPP</v>
          </cell>
          <cell r="I1864" t="str">
            <v>PRODUCTION</v>
          </cell>
          <cell r="J1864" t="str">
            <v>PRODUCTION</v>
          </cell>
          <cell r="K1864" t="str">
            <v>Asset Manager, Land East Hub</v>
          </cell>
          <cell r="L1864" t="str">
            <v>Asset Management Integration Lead</v>
          </cell>
          <cell r="M1864" t="str">
            <v>IRETI OMOTOSO</v>
          </cell>
          <cell r="N1864" t="str">
            <v>PRODUCTION</v>
          </cell>
          <cell r="O1864" t="str">
            <v>ADEDIRAN, ADEWALE</v>
          </cell>
          <cell r="P1864" t="str">
            <v>DENNIS.ONYEBUCHIE@SHELL.COM</v>
          </cell>
          <cell r="Q1864" t="str">
            <v>OPEX</v>
          </cell>
          <cell r="R1864" t="str">
            <v>OPEX</v>
          </cell>
          <cell r="S1864" t="str">
            <v>NON SAL</v>
          </cell>
          <cell r="T1864" t="str">
            <v>N/A</v>
          </cell>
          <cell r="U1864" t="str">
            <v>N/A</v>
          </cell>
          <cell r="V1864" t="str">
            <v>N_OBGN_EL1_G01</v>
          </cell>
          <cell r="W1864" t="str">
            <v>P231 Production Operations - Gas</v>
          </cell>
          <cell r="X1864" t="str">
            <v>S7200 Services</v>
          </cell>
          <cell r="Y1864" t="str">
            <v>A2110 Production Operations</v>
          </cell>
          <cell r="AB1864">
            <v>475718803</v>
          </cell>
          <cell r="AC1864">
            <v>1409209.9100000001</v>
          </cell>
          <cell r="AD1864">
            <v>2968943.6903278688</v>
          </cell>
        </row>
        <row r="1865">
          <cell r="A1865" t="str">
            <v>O.NG.PAE.A1B.FAC.724FC</v>
          </cell>
          <cell r="B1865" t="str">
            <v>AGBADA 1 BOOSTER FACILITY CORRECTIVE MTC</v>
          </cell>
          <cell r="C1865" t="str">
            <v>O.NG.PEL.GAS.724FC</v>
          </cell>
          <cell r="D1865" t="str">
            <v>LAND AREA EAST (PEL) GAS FACILITIES CORRECTIVE MAINTENANCE (PRODUCTION MAINTENANCE – GAS (ONSHORE))</v>
          </cell>
          <cell r="E1865">
            <v>413003</v>
          </cell>
          <cell r="F1865">
            <v>4130</v>
          </cell>
          <cell r="G1865" t="str">
            <v>GAS</v>
          </cell>
          <cell r="H1865" t="str">
            <v>BASE JV</v>
          </cell>
          <cell r="I1865" t="str">
            <v>PRODUCTION</v>
          </cell>
          <cell r="J1865" t="str">
            <v>PRODUCTION</v>
          </cell>
          <cell r="K1865" t="str">
            <v>Asset Manager, Land East Hub</v>
          </cell>
          <cell r="L1865" t="str">
            <v>Asset Management Integration Lead</v>
          </cell>
          <cell r="M1865" t="str">
            <v>IRETI OMOTOSO</v>
          </cell>
          <cell r="N1865" t="str">
            <v>PRODUCTION</v>
          </cell>
          <cell r="O1865" t="str">
            <v>ADEDIRAN, ADEWALE</v>
          </cell>
          <cell r="P1865" t="str">
            <v>FUBARA.AMAKIRI@SHELL.COM</v>
          </cell>
          <cell r="Q1865" t="str">
            <v>OPEX</v>
          </cell>
          <cell r="R1865" t="str">
            <v>OPEX</v>
          </cell>
          <cell r="S1865" t="str">
            <v>NON SAL</v>
          </cell>
          <cell r="T1865" t="str">
            <v>N/A</v>
          </cell>
          <cell r="U1865" t="str">
            <v>N/A</v>
          </cell>
          <cell r="V1865" t="str">
            <v>N_AGBD_EL1_N01</v>
          </cell>
          <cell r="W1865" t="str">
            <v>P233 Facilities Maintenance</v>
          </cell>
          <cell r="X1865" t="str">
            <v>S7200 Services</v>
          </cell>
          <cell r="Y1865" t="str">
            <v>A2140 Facilities Maintenance</v>
          </cell>
          <cell r="AB1865">
            <v>0</v>
          </cell>
          <cell r="AC1865">
            <v>46802</v>
          </cell>
          <cell r="AD1865">
            <v>46802</v>
          </cell>
        </row>
        <row r="1866">
          <cell r="A1866" t="str">
            <v>O.NG.PCW.NTF.FAC.724FC</v>
          </cell>
          <cell r="B1866" t="str">
            <v>PCW NORTH BANK F/S FACIL CORR. MTC</v>
          </cell>
          <cell r="C1866" t="str">
            <v>O.NG.PCW.FAC.724NFC</v>
          </cell>
          <cell r="D1866" t="str">
            <v>PCW NORTH BANK F/S FACIL CORR. MTC (PRODUCTION MAINTENANCE – OIL (ONSHORE))</v>
          </cell>
          <cell r="E1866">
            <v>413001</v>
          </cell>
          <cell r="F1866">
            <v>4130</v>
          </cell>
          <cell r="G1866" t="str">
            <v>OF-MTCE</v>
          </cell>
          <cell r="H1866" t="str">
            <v>BASE JV</v>
          </cell>
          <cell r="I1866" t="str">
            <v>PRODUCTION</v>
          </cell>
          <cell r="J1866" t="str">
            <v>PRODUCTION</v>
          </cell>
          <cell r="K1866" t="str">
            <v>Asset Manager, Swamp West Hub</v>
          </cell>
          <cell r="L1866" t="str">
            <v>Asset Management Integration Lead</v>
          </cell>
          <cell r="M1866" t="str">
            <v>IRETI OMOTOSO</v>
          </cell>
          <cell r="N1866" t="str">
            <v>PRODUCTION</v>
          </cell>
          <cell r="O1866" t="str">
            <v>COOKEY, GABRIEL</v>
          </cell>
          <cell r="P1866" t="str">
            <v>RACHEAL.ORUEKPETI@SHELL.COM</v>
          </cell>
          <cell r="Q1866" t="str">
            <v>OPEX</v>
          </cell>
          <cell r="R1866" t="str">
            <v>OPEX</v>
          </cell>
          <cell r="S1866" t="str">
            <v>NON SAL</v>
          </cell>
          <cell r="T1866" t="str">
            <v>N/A</v>
          </cell>
          <cell r="U1866" t="str">
            <v>N/A</v>
          </cell>
          <cell r="V1866" t="str">
            <v>N_FORC_WS1_G01</v>
          </cell>
          <cell r="W1866" t="str">
            <v>P233 Facilities Maintenance</v>
          </cell>
          <cell r="X1866" t="str">
            <v>S7200 Services</v>
          </cell>
          <cell r="Y1866" t="str">
            <v>A2140 Facilities Maintenance</v>
          </cell>
          <cell r="AB1866">
            <v>9687940.9243277945</v>
          </cell>
          <cell r="AC1866">
            <v>69413.586300543218</v>
          </cell>
          <cell r="AD1866">
            <v>101177.32703604418</v>
          </cell>
        </row>
        <row r="1867">
          <cell r="A1867" t="str">
            <v>O.NG.PAE.GBA.FAC.724FC</v>
          </cell>
          <cell r="B1867" t="str">
            <v>GBARAN AGG FAC CORR MTC</v>
          </cell>
          <cell r="C1867" t="str">
            <v>O.NG.PEL.GAS.724FC</v>
          </cell>
          <cell r="D1867" t="str">
            <v>LAND AREA EAST (PEL) GAS FACILITIES CORRECTIVE MAINTENANCE (PRODUCTION MAINTENANCE – GAS (ONSHORE))</v>
          </cell>
          <cell r="E1867">
            <v>413003</v>
          </cell>
          <cell r="F1867">
            <v>4130</v>
          </cell>
          <cell r="G1867" t="str">
            <v>GAS</v>
          </cell>
          <cell r="H1867" t="str">
            <v>BASE JV</v>
          </cell>
          <cell r="I1867" t="str">
            <v>PRODUCTION</v>
          </cell>
          <cell r="J1867" t="str">
            <v>PRODUCTION</v>
          </cell>
          <cell r="K1867" t="str">
            <v>Asset Manager, Central Hub</v>
          </cell>
          <cell r="L1867" t="str">
            <v>Asset Management Integration Lead</v>
          </cell>
          <cell r="M1867" t="str">
            <v>IRETI OMOTOSO</v>
          </cell>
          <cell r="N1867" t="str">
            <v>PRODUCTION</v>
          </cell>
          <cell r="O1867" t="str">
            <v>ADEDIRAN, ADEWALE</v>
          </cell>
          <cell r="P1867" t="str">
            <v>FUBARA.AMAKIRI@SHELL.COM</v>
          </cell>
          <cell r="Q1867" t="str">
            <v>OPEX</v>
          </cell>
          <cell r="R1867" t="str">
            <v>OPEX</v>
          </cell>
          <cell r="S1867" t="str">
            <v>NON SAL</v>
          </cell>
          <cell r="T1867" t="str">
            <v>N/A</v>
          </cell>
          <cell r="U1867" t="str">
            <v>N/A</v>
          </cell>
          <cell r="V1867" t="str">
            <v>N_GBAR_EL2_G01</v>
          </cell>
          <cell r="W1867" t="str">
            <v>P233 Facilities Maintenance - Gas</v>
          </cell>
          <cell r="X1867" t="str">
            <v>S7200 Services</v>
          </cell>
          <cell r="Y1867" t="str">
            <v>A2140 Facilities Maintenance</v>
          </cell>
          <cell r="AB1867">
            <v>0</v>
          </cell>
          <cell r="AC1867">
            <v>181205</v>
          </cell>
          <cell r="AD1867">
            <v>181205</v>
          </cell>
        </row>
        <row r="1868">
          <cell r="A1868" t="str">
            <v>O.NG.PCW.NTF.FLO.71300</v>
          </cell>
          <cell r="B1868" t="str">
            <v>PCW NORTH BANK F/S FLOWL OPERATIONS</v>
          </cell>
          <cell r="C1868" t="str">
            <v>O.NG.PCW.NTF.FLO.71300</v>
          </cell>
          <cell r="D1868" t="str">
            <v>PCW NORTH BANK F/S FLOWL OPERATIONS</v>
          </cell>
          <cell r="E1868">
            <v>413001</v>
          </cell>
          <cell r="F1868">
            <v>4130</v>
          </cell>
          <cell r="G1868" t="str">
            <v>OF-MTCE</v>
          </cell>
          <cell r="H1868" t="str">
            <v>BASE JV</v>
          </cell>
          <cell r="I1868" t="str">
            <v>PRODUCTION</v>
          </cell>
          <cell r="J1868" t="str">
            <v>PRODUCTION</v>
          </cell>
          <cell r="K1868" t="str">
            <v>Asset Manager, Swamp West Hub</v>
          </cell>
          <cell r="L1868" t="str">
            <v>Asset Management Integration Lead</v>
          </cell>
          <cell r="M1868" t="str">
            <v>IRETI OMOTOSO</v>
          </cell>
          <cell r="N1868" t="str">
            <v>PRODUCTION</v>
          </cell>
          <cell r="O1868" t="str">
            <v>COOKEY, GABRIEL</v>
          </cell>
          <cell r="P1868" t="str">
            <v>RICHARD.ITENE@SHELL.COM</v>
          </cell>
          <cell r="Q1868" t="str">
            <v>OPEX</v>
          </cell>
          <cell r="R1868" t="str">
            <v>OPEX</v>
          </cell>
          <cell r="S1868" t="str">
            <v>NON SAL</v>
          </cell>
          <cell r="T1868" t="str">
            <v>N/A</v>
          </cell>
          <cell r="U1868" t="str">
            <v>N/A</v>
          </cell>
          <cell r="V1868" t="str">
            <v>N_FORC_WS1_G01</v>
          </cell>
          <cell r="W1868" t="str">
            <v>P231 Production Operations</v>
          </cell>
          <cell r="X1868" t="str">
            <v>S7200 Services</v>
          </cell>
          <cell r="Y1868" t="str">
            <v>A2110 Production Operations</v>
          </cell>
          <cell r="AB1868">
            <v>48048000</v>
          </cell>
          <cell r="AC1868">
            <v>137659.19999999998</v>
          </cell>
          <cell r="AD1868">
            <v>295193.6262295082</v>
          </cell>
        </row>
        <row r="1869">
          <cell r="A1869" t="str">
            <v>O.NG.PAE.GBG.FAC.724FC</v>
          </cell>
          <cell r="B1869" t="str">
            <v>GBARAN G/P FAC CORR MTC</v>
          </cell>
          <cell r="C1869" t="str">
            <v>O.NG.PEL.GAS.724FC</v>
          </cell>
          <cell r="D1869" t="str">
            <v>LAND AREA EAST (PEL) GAS FACILITIES CORRECTIVE MAINTENANCE (PRODUCTION MAINTENANCE – GAS (ONSHORE))</v>
          </cell>
          <cell r="E1869">
            <v>413003</v>
          </cell>
          <cell r="F1869">
            <v>4130</v>
          </cell>
          <cell r="G1869" t="str">
            <v>GAS</v>
          </cell>
          <cell r="H1869" t="str">
            <v>BASE JV</v>
          </cell>
          <cell r="I1869" t="str">
            <v>PRODUCTION</v>
          </cell>
          <cell r="J1869" t="str">
            <v>PRODUCTION</v>
          </cell>
          <cell r="K1869" t="str">
            <v>Asset Manager, Central Hub</v>
          </cell>
          <cell r="L1869" t="str">
            <v>Asset Management Integration Lead</v>
          </cell>
          <cell r="M1869" t="str">
            <v>IRETI OMOTOSO</v>
          </cell>
          <cell r="N1869" t="str">
            <v>PRODUCTION</v>
          </cell>
          <cell r="O1869" t="str">
            <v>ADEDIRAN, ADEWALE</v>
          </cell>
          <cell r="P1869" t="str">
            <v>FUBARA.AMAKIRI@SHELL.COM</v>
          </cell>
          <cell r="Q1869" t="str">
            <v>OPEX</v>
          </cell>
          <cell r="R1869" t="str">
            <v>OPEX</v>
          </cell>
          <cell r="S1869" t="str">
            <v>NON SAL</v>
          </cell>
          <cell r="T1869" t="str">
            <v>N/A</v>
          </cell>
          <cell r="U1869" t="str">
            <v>N/A</v>
          </cell>
          <cell r="V1869" t="str">
            <v>N_GBAR_EL2_G01</v>
          </cell>
          <cell r="W1869" t="str">
            <v>P233 Facilities Maintenance - Gas</v>
          </cell>
          <cell r="X1869" t="str">
            <v>S7200 Services</v>
          </cell>
          <cell r="Y1869" t="str">
            <v>A2140 Facilities Maintenance</v>
          </cell>
          <cell r="AB1869">
            <v>9500000.0000000019</v>
          </cell>
          <cell r="AC1869">
            <v>560509</v>
          </cell>
          <cell r="AD1869">
            <v>591656.5409836066</v>
          </cell>
        </row>
        <row r="1870">
          <cell r="A1870" t="str">
            <v>O.NG.PAE.I2B.FAC.724FC</v>
          </cell>
          <cell r="B1870" t="str">
            <v>IMOR 2 BOOSTER FACILITY CORRECTIVE MTCE</v>
          </cell>
          <cell r="C1870" t="str">
            <v>O.NG.PEL.GAS.724FC</v>
          </cell>
          <cell r="D1870" t="str">
            <v>LAND AREA EAST (PEL) GAS FACILITIES CORRECTIVE MAINTENANCE (PRODUCTION MAINTENANCE – GAS (ONSHORE))</v>
          </cell>
          <cell r="E1870">
            <v>413003</v>
          </cell>
          <cell r="F1870">
            <v>4130</v>
          </cell>
          <cell r="G1870" t="str">
            <v>GAS</v>
          </cell>
          <cell r="H1870" t="str">
            <v>BASE JV</v>
          </cell>
          <cell r="I1870" t="str">
            <v>PRODUCTION</v>
          </cell>
          <cell r="J1870" t="str">
            <v>PRODUCTION</v>
          </cell>
          <cell r="K1870" t="str">
            <v>Asset Manager, Land East Hub</v>
          </cell>
          <cell r="L1870" t="str">
            <v>Asset Management Integration Lead</v>
          </cell>
          <cell r="M1870" t="str">
            <v>IRETI OMOTOSO</v>
          </cell>
          <cell r="N1870" t="str">
            <v>PRODUCTION</v>
          </cell>
          <cell r="O1870" t="str">
            <v>ADEDIRAN, ADEWALE</v>
          </cell>
          <cell r="P1870" t="str">
            <v>FUBARA.AMAKIRI@SHELL.COM</v>
          </cell>
          <cell r="Q1870" t="str">
            <v>OPEX</v>
          </cell>
          <cell r="R1870" t="str">
            <v>OPEX</v>
          </cell>
          <cell r="S1870" t="str">
            <v>NON SAL</v>
          </cell>
          <cell r="T1870" t="str">
            <v>N/A</v>
          </cell>
          <cell r="U1870" t="str">
            <v>N/A</v>
          </cell>
          <cell r="V1870" t="str">
            <v>N_IMOR_EL1_N01</v>
          </cell>
          <cell r="W1870" t="str">
            <v>P233 Facilities Maintenance</v>
          </cell>
          <cell r="X1870" t="str">
            <v>S7200 Services</v>
          </cell>
          <cell r="Y1870" t="str">
            <v>A2140 Facilities Maintenance</v>
          </cell>
          <cell r="AB1870">
            <v>0</v>
          </cell>
          <cell r="AC1870">
            <v>0</v>
          </cell>
          <cell r="AD1870">
            <v>0</v>
          </cell>
        </row>
        <row r="1871">
          <cell r="A1871" t="str">
            <v>O.NG.PAE.I3B.FAC.724FC</v>
          </cell>
          <cell r="B1871" t="str">
            <v>IMOR 3 BOOSTER FACILITY CORRECTIVE MTCE</v>
          </cell>
          <cell r="C1871" t="str">
            <v>O.NG.PEL.GAS.724FC</v>
          </cell>
          <cell r="D1871" t="str">
            <v>LAND AREA EAST (PEL) GAS FACILITIES CORRECTIVE MAINTENANCE (PRODUCTION MAINTENANCE – GAS (ONSHORE))</v>
          </cell>
          <cell r="E1871">
            <v>413003</v>
          </cell>
          <cell r="F1871">
            <v>4130</v>
          </cell>
          <cell r="G1871" t="str">
            <v>GAS</v>
          </cell>
          <cell r="H1871" t="str">
            <v>BASE JV</v>
          </cell>
          <cell r="I1871" t="str">
            <v>PRODUCTION</v>
          </cell>
          <cell r="J1871" t="str">
            <v>PRODUCTION</v>
          </cell>
          <cell r="K1871" t="str">
            <v>Asset Manager, Land East Hub</v>
          </cell>
          <cell r="L1871" t="str">
            <v>Asset Management Integration Lead</v>
          </cell>
          <cell r="M1871" t="str">
            <v>IRETI OMOTOSO</v>
          </cell>
          <cell r="N1871" t="str">
            <v>PRODUCTION</v>
          </cell>
          <cell r="O1871" t="str">
            <v>ADEDIRAN, ADEWALE</v>
          </cell>
          <cell r="P1871" t="str">
            <v>FUBARA.AMAKIRI@SHELL.COM</v>
          </cell>
          <cell r="Q1871" t="str">
            <v>OPEX</v>
          </cell>
          <cell r="R1871" t="str">
            <v>OPEX</v>
          </cell>
          <cell r="S1871" t="str">
            <v>NON SAL</v>
          </cell>
          <cell r="T1871" t="str">
            <v>N/A</v>
          </cell>
          <cell r="U1871" t="str">
            <v>N/A</v>
          </cell>
          <cell r="V1871" t="str">
            <v>N_IMOR_EL1_N01</v>
          </cell>
          <cell r="W1871" t="str">
            <v>P233 Facilities Maintenance</v>
          </cell>
          <cell r="X1871" t="str">
            <v>S7200 Services</v>
          </cell>
          <cell r="Y1871" t="str">
            <v>A2140 Facilities Maintenance</v>
          </cell>
          <cell r="AB1871">
            <v>0</v>
          </cell>
          <cell r="AC1871">
            <v>0</v>
          </cell>
          <cell r="AD1871">
            <v>0</v>
          </cell>
        </row>
        <row r="1872">
          <cell r="A1872" t="str">
            <v>O.NG.PAE.AGA.FAC.724FC</v>
          </cell>
          <cell r="B1872" t="str">
            <v>PAE AGBADA  AGG CORRECTIVE MAINT</v>
          </cell>
          <cell r="C1872" t="str">
            <v>O.NG.PEL.GAS.724FC_DGS</v>
          </cell>
          <cell r="D1872" t="str">
            <v>LAND AREA EAST (PEL) GAS FACILITIES CORRECTIVE MAINTENANCE (PRODUCTION MAINTENANCE – GAS (ONSHORE))</v>
          </cell>
          <cell r="E1872">
            <v>413003</v>
          </cell>
          <cell r="F1872">
            <v>4130</v>
          </cell>
          <cell r="G1872" t="str">
            <v>GAS</v>
          </cell>
          <cell r="H1872" t="str">
            <v>DOMGAS/IPP</v>
          </cell>
          <cell r="I1872" t="str">
            <v>PRODUCTION</v>
          </cell>
          <cell r="J1872" t="str">
            <v>PRODUCTION</v>
          </cell>
          <cell r="K1872" t="str">
            <v>Asset Manager, Land East Hub</v>
          </cell>
          <cell r="L1872" t="str">
            <v>Asset Management Integration Lead</v>
          </cell>
          <cell r="M1872" t="str">
            <v>IRETI OMOTOSO</v>
          </cell>
          <cell r="N1872" t="str">
            <v>PRODUCTION</v>
          </cell>
          <cell r="O1872" t="str">
            <v>ADEDIRAN, ADEWALE</v>
          </cell>
          <cell r="P1872" t="str">
            <v>DENNIS.ONYEBUCHIE@SHELL.COM</v>
          </cell>
          <cell r="Q1872" t="str">
            <v>OPEX</v>
          </cell>
          <cell r="R1872" t="str">
            <v>OPEX</v>
          </cell>
          <cell r="S1872" t="str">
            <v>NON SAL</v>
          </cell>
          <cell r="T1872" t="str">
            <v>N/A</v>
          </cell>
          <cell r="U1872" t="str">
            <v>N/A</v>
          </cell>
          <cell r="V1872" t="str">
            <v>N_AGBD_EL1_N01</v>
          </cell>
          <cell r="W1872" t="str">
            <v>P233 Facilities Maintenance - Gas</v>
          </cell>
          <cell r="X1872" t="str">
            <v>S7200 Services</v>
          </cell>
          <cell r="Y1872" t="str">
            <v>A2140 Facilities Maintenance</v>
          </cell>
          <cell r="AB1872">
            <v>6954612.7083329</v>
          </cell>
          <cell r="AC1872">
            <v>97000</v>
          </cell>
          <cell r="AD1872">
            <v>119802.00887978</v>
          </cell>
        </row>
        <row r="1873">
          <cell r="A1873" t="str">
            <v>O.NG.PAE.AGC.FAC.724FC</v>
          </cell>
          <cell r="B1873" t="str">
            <v>PAE AGBADA NAG FAC CORRECTIVE MTC</v>
          </cell>
          <cell r="C1873" t="str">
            <v>O.NG.PEL.GAS.724FC_DGS</v>
          </cell>
          <cell r="D1873" t="str">
            <v>LAND AREA EAST (PEL) GAS FACILITIES CORRECTIVE MAINTENANCE (PRODUCTION MAINTENANCE – GAS (ONSHORE))</v>
          </cell>
          <cell r="E1873">
            <v>413003</v>
          </cell>
          <cell r="F1873">
            <v>4130</v>
          </cell>
          <cell r="G1873" t="str">
            <v>GAS</v>
          </cell>
          <cell r="H1873" t="str">
            <v>DOMGAS/IPP</v>
          </cell>
          <cell r="I1873" t="str">
            <v>PRODUCTION</v>
          </cell>
          <cell r="J1873" t="str">
            <v>PRODUCTION</v>
          </cell>
          <cell r="K1873" t="str">
            <v>Asset Manager, Land East Hub</v>
          </cell>
          <cell r="L1873" t="str">
            <v>Asset Management Integration Lead</v>
          </cell>
          <cell r="M1873" t="str">
            <v>IRETI OMOTOSO</v>
          </cell>
          <cell r="N1873" t="str">
            <v>PRODUCTION</v>
          </cell>
          <cell r="O1873" t="str">
            <v>ADEDIRAN, ADEWALE</v>
          </cell>
          <cell r="P1873" t="str">
            <v>DENNIS.ONYEBUCHIE@SHELL.COM</v>
          </cell>
          <cell r="Q1873" t="str">
            <v>OPEX</v>
          </cell>
          <cell r="R1873" t="str">
            <v>OPEX</v>
          </cell>
          <cell r="S1873" t="str">
            <v>NON SAL</v>
          </cell>
          <cell r="T1873" t="str">
            <v>N/A</v>
          </cell>
          <cell r="U1873" t="str">
            <v>N/A</v>
          </cell>
          <cell r="V1873" t="str">
            <v>N_AGBD_EL1_N01</v>
          </cell>
          <cell r="W1873" t="str">
            <v>P233 Facilities Maintenance - Gas</v>
          </cell>
          <cell r="X1873" t="str">
            <v>S7200 Services</v>
          </cell>
          <cell r="Y1873" t="str">
            <v>A2140 Facilities Maintenance</v>
          </cell>
          <cell r="AB1873">
            <v>7045215.9083328992</v>
          </cell>
          <cell r="AC1873">
            <v>23440</v>
          </cell>
          <cell r="AD1873">
            <v>46539.068551911143</v>
          </cell>
        </row>
        <row r="1874">
          <cell r="A1874" t="str">
            <v>O.NG.PCW.OKF.FAC.724FC</v>
          </cell>
          <cell r="B1874" t="str">
            <v>PCW OPUKUSHI F/S FACIL CORR. MTC</v>
          </cell>
          <cell r="C1874" t="str">
            <v>O.NG.PCW.FAC.724OPFC</v>
          </cell>
          <cell r="D1874" t="str">
            <v>PCW OPUKUSHI F/S FACIL CORR. MTC (PRODUCTION MAINTENANCE – OIL (ONSHORE))</v>
          </cell>
          <cell r="E1874">
            <v>413001</v>
          </cell>
          <cell r="F1874">
            <v>4130</v>
          </cell>
          <cell r="G1874" t="str">
            <v>OF-MTCE</v>
          </cell>
          <cell r="H1874" t="str">
            <v>BASE JV</v>
          </cell>
          <cell r="I1874" t="str">
            <v>PRODUCTION</v>
          </cell>
          <cell r="J1874" t="str">
            <v>PRODUCTION</v>
          </cell>
          <cell r="K1874" t="str">
            <v>Asset Manager, Swamp West Hub</v>
          </cell>
          <cell r="L1874" t="str">
            <v>Asset Management Integration Lead</v>
          </cell>
          <cell r="M1874" t="str">
            <v>IRETI OMOTOSO</v>
          </cell>
          <cell r="N1874" t="str">
            <v>PRODUCTION</v>
          </cell>
          <cell r="O1874" t="str">
            <v>COOKEY, GABRIEL</v>
          </cell>
          <cell r="P1874" t="str">
            <v>SAMUEL.AKPORHUARHO@SHELL.COM</v>
          </cell>
          <cell r="Q1874" t="str">
            <v>OPEX</v>
          </cell>
          <cell r="R1874" t="str">
            <v>OPEX</v>
          </cell>
          <cell r="S1874" t="str">
            <v>NON SAL</v>
          </cell>
          <cell r="T1874" t="str">
            <v>N/A</v>
          </cell>
          <cell r="U1874" t="str">
            <v>N/A</v>
          </cell>
          <cell r="V1874" t="str">
            <v>N_OPUK_WS2_N02</v>
          </cell>
          <cell r="W1874" t="str">
            <v>P233 Facilities Maintenance</v>
          </cell>
          <cell r="X1874" t="str">
            <v>S7200 Services</v>
          </cell>
          <cell r="Y1874" t="str">
            <v>A2140 Facilities Maintenance</v>
          </cell>
          <cell r="AB1874">
            <v>46124270.887391999</v>
          </cell>
          <cell r="AC1874">
            <v>174395.62</v>
          </cell>
          <cell r="AD1874">
            <v>325622.73766358034</v>
          </cell>
        </row>
        <row r="1875">
          <cell r="A1875" t="str">
            <v>O.NG.PCW.OKF.FAC.724FP</v>
          </cell>
          <cell r="B1875" t="str">
            <v>PCW OPUKUSHI F/S FACIL PREV. MTC</v>
          </cell>
          <cell r="C1875" t="str">
            <v>O.NG.PCW.FAC.724OPFP</v>
          </cell>
          <cell r="D1875" t="str">
            <v>PCW OPUKUSHI F/S FACIL PREV. MTC (PRODUCTION MAINTENANCE – OIL (ONSHORE))</v>
          </cell>
          <cell r="E1875">
            <v>413001</v>
          </cell>
          <cell r="F1875">
            <v>4130</v>
          </cell>
          <cell r="G1875" t="str">
            <v>OF-MTCE</v>
          </cell>
          <cell r="H1875" t="str">
            <v>BASE JV</v>
          </cell>
          <cell r="I1875" t="str">
            <v>PRODUCTION</v>
          </cell>
          <cell r="J1875" t="str">
            <v>PRODUCTION</v>
          </cell>
          <cell r="K1875" t="str">
            <v>Asset Manager, Swamp West Hub</v>
          </cell>
          <cell r="L1875" t="str">
            <v>Asset Management Integration Lead</v>
          </cell>
          <cell r="M1875" t="str">
            <v>IRETI OMOTOSO</v>
          </cell>
          <cell r="N1875" t="str">
            <v>PRODUCTION</v>
          </cell>
          <cell r="O1875" t="str">
            <v>COOKEY, GABRIEL</v>
          </cell>
          <cell r="P1875" t="str">
            <v>SAMUEL.AKPORHUARHO@SHELL.COM</v>
          </cell>
          <cell r="Q1875" t="str">
            <v>OPEX</v>
          </cell>
          <cell r="R1875" t="str">
            <v>OPEX</v>
          </cell>
          <cell r="S1875" t="str">
            <v>NON SAL</v>
          </cell>
          <cell r="T1875" t="str">
            <v>N/A</v>
          </cell>
          <cell r="U1875" t="str">
            <v>N/A</v>
          </cell>
          <cell r="V1875" t="str">
            <v>N_OPUK_WS2_N02</v>
          </cell>
          <cell r="W1875" t="str">
            <v>P233 Facilities Maintenance</v>
          </cell>
          <cell r="X1875" t="str">
            <v>S7200 Services</v>
          </cell>
          <cell r="Y1875" t="str">
            <v>A2140 Facilities Maintenance</v>
          </cell>
          <cell r="AB1875">
            <v>56656041.634783998</v>
          </cell>
          <cell r="AC1875">
            <v>323563.63</v>
          </cell>
          <cell r="AD1875">
            <v>509321.14355666889</v>
          </cell>
        </row>
        <row r="1876">
          <cell r="A1876" t="str">
            <v>O.NG.PAE.GBE.FAC.724FC</v>
          </cell>
          <cell r="B1876" t="str">
            <v xml:space="preserve"> PAE GBARAN EPF FACILITIES CORR MTC</v>
          </cell>
          <cell r="C1876" t="str">
            <v>O.NG.PEL.GAS.724FC_DGS</v>
          </cell>
          <cell r="D1876" t="str">
            <v>LAND AREA EAST (PEL) GAS FACILITIES CORRECTIVE MAINTENANCE (PRODUCTION MAINTENANCE – GAS (ONSHORE))</v>
          </cell>
          <cell r="E1876">
            <v>413003</v>
          </cell>
          <cell r="F1876">
            <v>4130</v>
          </cell>
          <cell r="G1876" t="str">
            <v>GAS</v>
          </cell>
          <cell r="H1876" t="str">
            <v>DOMGAS/IPP</v>
          </cell>
          <cell r="I1876" t="str">
            <v>PRODUCTION</v>
          </cell>
          <cell r="J1876" t="str">
            <v>PRODUCTION</v>
          </cell>
          <cell r="K1876" t="str">
            <v>Asset Manager, Central Hub</v>
          </cell>
          <cell r="L1876" t="str">
            <v>Asset Management Integration Lead</v>
          </cell>
          <cell r="M1876" t="str">
            <v>IRETI OMOTOSO</v>
          </cell>
          <cell r="N1876" t="str">
            <v>PRODUCTION</v>
          </cell>
          <cell r="O1876" t="str">
            <v>ADEDIRAN, ADEWALE</v>
          </cell>
          <cell r="P1876" t="str">
            <v>DENNIS.ONYEBUCHIE@SHELL.COM</v>
          </cell>
          <cell r="Q1876" t="str">
            <v>OPEX</v>
          </cell>
          <cell r="R1876" t="str">
            <v>OPEX</v>
          </cell>
          <cell r="S1876" t="str">
            <v>NON SAL</v>
          </cell>
          <cell r="T1876" t="str">
            <v>N/A</v>
          </cell>
          <cell r="U1876" t="str">
            <v>N/A</v>
          </cell>
          <cell r="V1876" t="str">
            <v>N_GBAR_EL2_G01</v>
          </cell>
          <cell r="W1876" t="str">
            <v>P233 Facilities Maintenance - Gas</v>
          </cell>
          <cell r="X1876" t="str">
            <v>S7200 Services</v>
          </cell>
          <cell r="Y1876" t="str">
            <v>A2140 Facilities Maintenance</v>
          </cell>
          <cell r="AB1876">
            <v>9780000.0000000037</v>
          </cell>
          <cell r="AC1876">
            <v>218480.5</v>
          </cell>
          <cell r="AD1876">
            <v>250546.07377049181</v>
          </cell>
        </row>
        <row r="1877">
          <cell r="A1877" t="str">
            <v>O.NG.PAE.IMA.FAC.724FC</v>
          </cell>
          <cell r="B1877" t="str">
            <v>PAE IMO RIVER 1 AGG CORRECTIVE MAINT</v>
          </cell>
          <cell r="C1877" t="str">
            <v>O.NG.PEL.GAS.724FC_DGS</v>
          </cell>
          <cell r="D1877" t="str">
            <v>LAND AREA EAST (PEL) GAS FACILITIES CORRECTIVE MAINTENANCE (PRODUCTION MAINTENANCE – GAS (ONSHORE))</v>
          </cell>
          <cell r="E1877">
            <v>413003</v>
          </cell>
          <cell r="F1877">
            <v>4130</v>
          </cell>
          <cell r="G1877" t="str">
            <v>GAS</v>
          </cell>
          <cell r="H1877" t="str">
            <v>DOMGAS/IPP</v>
          </cell>
          <cell r="I1877" t="str">
            <v>PRODUCTION</v>
          </cell>
          <cell r="J1877" t="str">
            <v>PRODUCTION</v>
          </cell>
          <cell r="K1877" t="str">
            <v>Asset Manager, Land East Hub</v>
          </cell>
          <cell r="L1877" t="str">
            <v>Asset Management Integration Lead</v>
          </cell>
          <cell r="M1877" t="str">
            <v>IRETI OMOTOSO</v>
          </cell>
          <cell r="N1877" t="str">
            <v>PRODUCTION</v>
          </cell>
          <cell r="O1877" t="str">
            <v>ADEDIRAN, ADEWALE</v>
          </cell>
          <cell r="P1877" t="str">
            <v>DENNIS.ONYEBUCHIE@SHELL.COM</v>
          </cell>
          <cell r="Q1877" t="str">
            <v>OPEX</v>
          </cell>
          <cell r="R1877" t="str">
            <v>OPEX</v>
          </cell>
          <cell r="S1877" t="str">
            <v>NON SAL</v>
          </cell>
          <cell r="T1877" t="str">
            <v>N/A</v>
          </cell>
          <cell r="U1877" t="str">
            <v>N/A</v>
          </cell>
          <cell r="V1877" t="str">
            <v>N_IMOR_EL1_N01</v>
          </cell>
          <cell r="W1877" t="str">
            <v>P233 Facilities Maintenance - Gas</v>
          </cell>
          <cell r="X1877" t="str">
            <v>S7200 Services</v>
          </cell>
          <cell r="Y1877" t="str">
            <v>A2140 Facilities Maintenance</v>
          </cell>
          <cell r="AB1877">
            <v>14324650.334998347</v>
          </cell>
          <cell r="AC1877">
            <v>203993.6506841832</v>
          </cell>
          <cell r="AD1877">
            <v>250959.71735630895</v>
          </cell>
        </row>
        <row r="1878">
          <cell r="A1878" t="str">
            <v>O.NG.PAE.OGC.FAC.724FC</v>
          </cell>
          <cell r="B1878" t="str">
            <v>PAE OBIGBO NAG FACILITIES CORR. MTC</v>
          </cell>
          <cell r="C1878" t="str">
            <v>O.NG.PEL.GAS.724FC_DGS</v>
          </cell>
          <cell r="D1878" t="str">
            <v>LAND AREA EAST (PEL) GAS FACILITIES CORRECTIVE MAINTENANCE (PRODUCTION MAINTENANCE – GAS (ONSHORE))</v>
          </cell>
          <cell r="E1878">
            <v>413003</v>
          </cell>
          <cell r="F1878">
            <v>4130</v>
          </cell>
          <cell r="G1878" t="str">
            <v>GAS</v>
          </cell>
          <cell r="H1878" t="str">
            <v>DOMGAS/IPP</v>
          </cell>
          <cell r="I1878" t="str">
            <v>PRODUCTION</v>
          </cell>
          <cell r="J1878" t="str">
            <v>PRODUCTION</v>
          </cell>
          <cell r="K1878" t="str">
            <v>Asset Manager, Land East Hub</v>
          </cell>
          <cell r="L1878" t="str">
            <v>Asset Management Integration Lead</v>
          </cell>
          <cell r="M1878" t="str">
            <v>IRETI OMOTOSO</v>
          </cell>
          <cell r="N1878" t="str">
            <v>PRODUCTION</v>
          </cell>
          <cell r="O1878" t="str">
            <v>ADEDIRAN, ADEWALE</v>
          </cell>
          <cell r="P1878" t="str">
            <v>DENNIS.ONYEBUCHIE@SHELL.COM</v>
          </cell>
          <cell r="Q1878" t="str">
            <v>OPEX</v>
          </cell>
          <cell r="R1878" t="str">
            <v>OPEX</v>
          </cell>
          <cell r="S1878" t="str">
            <v>NON SAL</v>
          </cell>
          <cell r="T1878" t="str">
            <v>N/A</v>
          </cell>
          <cell r="U1878" t="str">
            <v>N/A</v>
          </cell>
          <cell r="V1878" t="str">
            <v>N_OBGN_EL1_G01</v>
          </cell>
          <cell r="W1878" t="str">
            <v>P233 Facilities Maintenance - Gas</v>
          </cell>
          <cell r="X1878" t="str">
            <v>S7200 Services</v>
          </cell>
          <cell r="Y1878" t="str">
            <v>A2140 Facilities Maintenance</v>
          </cell>
          <cell r="AB1878">
            <v>32406360.700000003</v>
          </cell>
          <cell r="AC1878">
            <v>111258.1</v>
          </cell>
          <cell r="AD1878">
            <v>217508.4629508197</v>
          </cell>
        </row>
        <row r="1879">
          <cell r="A1879" t="str">
            <v>O.NG.PCW.OTF.FAC.71300</v>
          </cell>
          <cell r="B1879" t="str">
            <v>PCW OGBOTOBO F/S FACIL OPERATIONS</v>
          </cell>
          <cell r="C1879" t="str">
            <v>O.NG.PCW.FAC.71300E</v>
          </cell>
          <cell r="D1879" t="str">
            <v>SOUTHERN SWAMP (PWC) OIL FACILITIES OPERATIONS (WASTE MANAGEMENT )</v>
          </cell>
          <cell r="E1879">
            <v>412001</v>
          </cell>
          <cell r="F1879">
            <v>4120</v>
          </cell>
          <cell r="G1879" t="str">
            <v>OF-MTCE</v>
          </cell>
          <cell r="H1879" t="str">
            <v>BASE JV</v>
          </cell>
          <cell r="I1879" t="str">
            <v>PRODUCTION</v>
          </cell>
          <cell r="J1879" t="str">
            <v>PRODUCTION</v>
          </cell>
          <cell r="K1879" t="str">
            <v>Asset Manager, Swamp West Hub</v>
          </cell>
          <cell r="L1879" t="str">
            <v>Asset Management Integration Lead</v>
          </cell>
          <cell r="M1879" t="str">
            <v>IRETI OMOTOSO</v>
          </cell>
          <cell r="N1879" t="str">
            <v>PRODUCTION</v>
          </cell>
          <cell r="O1879" t="str">
            <v>COOKEY, GABRIEL</v>
          </cell>
          <cell r="P1879" t="str">
            <v>RICHARD.ITENE@SHELL.COM</v>
          </cell>
          <cell r="Q1879" t="str">
            <v>OPEX</v>
          </cell>
          <cell r="R1879" t="str">
            <v>OPEX</v>
          </cell>
          <cell r="S1879" t="str">
            <v>NON SAL</v>
          </cell>
          <cell r="T1879" t="str">
            <v>N/A</v>
          </cell>
          <cell r="U1879" t="str">
            <v>N/A</v>
          </cell>
          <cell r="V1879" t="str">
            <v>N_BENS_WS2_N02</v>
          </cell>
          <cell r="W1879" t="str">
            <v>P231 Production Operations</v>
          </cell>
          <cell r="X1879" t="str">
            <v>S7200 Services</v>
          </cell>
          <cell r="Y1879" t="str">
            <v>A2110 Production Operations</v>
          </cell>
          <cell r="AB1879">
            <v>0</v>
          </cell>
          <cell r="AC1879">
            <v>0</v>
          </cell>
          <cell r="AD1879">
            <v>0</v>
          </cell>
        </row>
        <row r="1880">
          <cell r="A1880" t="str">
            <v>O.NG.PAE.ONA.FAC.724FC</v>
          </cell>
          <cell r="B1880" t="str">
            <v>PAE OBIGBO N AGG CORRECTIVE MAINT</v>
          </cell>
          <cell r="C1880" t="str">
            <v>O.NG.PEL.GAS.724FC_DGS</v>
          </cell>
          <cell r="D1880" t="str">
            <v>LAND AREA EAST (PEL) GAS FACILITIES CORRECTIVE MAINTENANCE (PRODUCTION MAINTENANCE – GAS (ONSHORE))</v>
          </cell>
          <cell r="E1880">
            <v>413003</v>
          </cell>
          <cell r="F1880">
            <v>4130</v>
          </cell>
          <cell r="G1880" t="str">
            <v>GAS</v>
          </cell>
          <cell r="H1880" t="str">
            <v>DOMGAS/IPP</v>
          </cell>
          <cell r="I1880" t="str">
            <v>PRODUCTION</v>
          </cell>
          <cell r="J1880" t="str">
            <v>PRODUCTION</v>
          </cell>
          <cell r="K1880" t="str">
            <v>Asset Manager, Land East Hub</v>
          </cell>
          <cell r="L1880" t="str">
            <v>Asset Management Integration Lead</v>
          </cell>
          <cell r="M1880" t="str">
            <v>IRETI OMOTOSO</v>
          </cell>
          <cell r="N1880" t="str">
            <v>PRODUCTION</v>
          </cell>
          <cell r="O1880" t="str">
            <v>ADEDIRAN, ADEWALE</v>
          </cell>
          <cell r="P1880" t="str">
            <v>DENNIS.ONYEBUCHIE@SHELL.COM</v>
          </cell>
          <cell r="Q1880" t="str">
            <v>OPEX</v>
          </cell>
          <cell r="R1880" t="str">
            <v>OPEX</v>
          </cell>
          <cell r="S1880" t="str">
            <v>NON SAL</v>
          </cell>
          <cell r="T1880" t="str">
            <v>N/A</v>
          </cell>
          <cell r="U1880" t="str">
            <v>N/A</v>
          </cell>
          <cell r="V1880" t="str">
            <v>N_OBGN_EL1_G01</v>
          </cell>
          <cell r="W1880" t="str">
            <v>P233 Facilities Maintenance - Gas</v>
          </cell>
          <cell r="X1880" t="str">
            <v>S7200 Services</v>
          </cell>
          <cell r="Y1880" t="str">
            <v>A2140 Facilities Maintenance</v>
          </cell>
          <cell r="AB1880">
            <v>23324650.334998347</v>
          </cell>
          <cell r="AC1880">
            <v>203993.6506841832</v>
          </cell>
          <cell r="AD1880">
            <v>280467.91407762037</v>
          </cell>
        </row>
        <row r="1881">
          <cell r="A1881" t="str">
            <v>O.NG.PCW.OTF.FAC.724FC</v>
          </cell>
          <cell r="B1881" t="str">
            <v>PCW OGBOTOBO F/S FACIL CORR. MTC</v>
          </cell>
          <cell r="C1881" t="str">
            <v>O.NG.PCW.FAC.724OGFC</v>
          </cell>
          <cell r="D1881" t="str">
            <v>PCW OGBOTOBO F/S FACIL CORR. MTC (PRODUCTION MAINTENANCE – OIL (ONSHORE))</v>
          </cell>
          <cell r="E1881">
            <v>413001</v>
          </cell>
          <cell r="F1881">
            <v>4130</v>
          </cell>
          <cell r="G1881" t="str">
            <v>OF-MTCE</v>
          </cell>
          <cell r="H1881" t="str">
            <v>BASE JV</v>
          </cell>
          <cell r="I1881" t="str">
            <v>PRODUCTION</v>
          </cell>
          <cell r="J1881" t="str">
            <v>PRODUCTION</v>
          </cell>
          <cell r="K1881" t="str">
            <v>Asset Manager, Swamp West Hub</v>
          </cell>
          <cell r="L1881" t="str">
            <v>Asset Management Integration Lead</v>
          </cell>
          <cell r="M1881" t="str">
            <v>IRETI OMOTOSO</v>
          </cell>
          <cell r="N1881" t="str">
            <v>PRODUCTION</v>
          </cell>
          <cell r="O1881" t="str">
            <v>COOKEY, GABRIEL</v>
          </cell>
          <cell r="P1881" t="str">
            <v>SAMUEL.AKPORHUARHO@SHELL.COM</v>
          </cell>
          <cell r="Q1881" t="str">
            <v>OPEX</v>
          </cell>
          <cell r="R1881" t="str">
            <v>OPEX</v>
          </cell>
          <cell r="S1881" t="str">
            <v>NON SAL</v>
          </cell>
          <cell r="T1881" t="str">
            <v>N/A</v>
          </cell>
          <cell r="U1881" t="str">
            <v>N/A</v>
          </cell>
          <cell r="V1881" t="str">
            <v>N_BENS_WS2_N02</v>
          </cell>
          <cell r="W1881" t="str">
            <v>P233 Facilities Maintenance</v>
          </cell>
          <cell r="X1881" t="str">
            <v>S7200 Services</v>
          </cell>
          <cell r="Y1881" t="str">
            <v>A2140 Facilities Maintenance</v>
          </cell>
          <cell r="AB1881">
            <v>0</v>
          </cell>
          <cell r="AC1881">
            <v>0</v>
          </cell>
          <cell r="AD1881">
            <v>0</v>
          </cell>
        </row>
        <row r="1882">
          <cell r="A1882" t="str">
            <v>O.NG.PCW.OTF.FAC.724FP</v>
          </cell>
          <cell r="B1882" t="str">
            <v>PCW OGBOTOBO F/S FACIL PREV. MTC</v>
          </cell>
          <cell r="C1882" t="str">
            <v>O.NG.PCW.FAC.724OGFP</v>
          </cell>
          <cell r="D1882" t="str">
            <v>PCW OGBOTOBO F/S FACIL PREV. MTC (PRODUCTION MAINTENANCE – OIL (ONSHORE))</v>
          </cell>
          <cell r="E1882">
            <v>413001</v>
          </cell>
          <cell r="F1882">
            <v>4130</v>
          </cell>
          <cell r="G1882" t="str">
            <v>OF-MTCE</v>
          </cell>
          <cell r="H1882" t="str">
            <v>BASE JV</v>
          </cell>
          <cell r="I1882" t="str">
            <v>PRODUCTION</v>
          </cell>
          <cell r="J1882" t="str">
            <v>PRODUCTION</v>
          </cell>
          <cell r="K1882" t="str">
            <v>Asset Manager, Swamp West Hub</v>
          </cell>
          <cell r="L1882" t="str">
            <v>Asset Management Integration Lead</v>
          </cell>
          <cell r="M1882" t="str">
            <v>IRETI OMOTOSO</v>
          </cell>
          <cell r="N1882" t="str">
            <v>PRODUCTION</v>
          </cell>
          <cell r="O1882" t="str">
            <v>COOKEY, GABRIEL</v>
          </cell>
          <cell r="P1882" t="str">
            <v>SAMUEL.AKPORHUARHO@SHELL.COM</v>
          </cell>
          <cell r="Q1882" t="str">
            <v>OPEX</v>
          </cell>
          <cell r="R1882" t="str">
            <v>OPEX</v>
          </cell>
          <cell r="S1882" t="str">
            <v>NON SAL</v>
          </cell>
          <cell r="T1882" t="str">
            <v>N/A</v>
          </cell>
          <cell r="U1882" t="str">
            <v>N/A</v>
          </cell>
          <cell r="V1882" t="str">
            <v>N_BENS_WS2_N02</v>
          </cell>
          <cell r="W1882" t="str">
            <v>P233 Facilities Maintenance</v>
          </cell>
          <cell r="X1882" t="str">
            <v>S7200 Services</v>
          </cell>
          <cell r="Y1882" t="str">
            <v>A2140 Facilities Maintenance</v>
          </cell>
          <cell r="AB1882">
            <v>0</v>
          </cell>
          <cell r="AC1882">
            <v>0</v>
          </cell>
          <cell r="AD1882">
            <v>0</v>
          </cell>
        </row>
        <row r="1883">
          <cell r="A1883" t="str">
            <v>O.NG.PAE.A1B.FAC.724FP</v>
          </cell>
          <cell r="B1883" t="str">
            <v>AGBADA 1 BOOSTER FACILITY PREVENTIVE MTC</v>
          </cell>
          <cell r="C1883" t="str">
            <v>O.NG.PEL.GAS.724FP</v>
          </cell>
          <cell r="D1883" t="str">
            <v>LAND AREA EAST (PEL) GAS FACILITIES PREVENTIVE MAINTENANCE (PRODUCTION MAINTENANCE – GAS (ONSHORE))</v>
          </cell>
          <cell r="E1883">
            <v>413003</v>
          </cell>
          <cell r="F1883">
            <v>4130</v>
          </cell>
          <cell r="G1883" t="str">
            <v>GAS</v>
          </cell>
          <cell r="H1883" t="str">
            <v>BASE JV</v>
          </cell>
          <cell r="I1883" t="str">
            <v>PRODUCTION</v>
          </cell>
          <cell r="J1883" t="str">
            <v>PRODUCTION</v>
          </cell>
          <cell r="K1883" t="str">
            <v>Asset Manager, Land East Hub</v>
          </cell>
          <cell r="L1883" t="str">
            <v>Asset Management Integration Lead</v>
          </cell>
          <cell r="M1883" t="str">
            <v>IRETI OMOTOSO</v>
          </cell>
          <cell r="N1883" t="str">
            <v>PRODUCTION</v>
          </cell>
          <cell r="O1883" t="str">
            <v>ADEDIRAN, ADEWALE</v>
          </cell>
          <cell r="P1883" t="str">
            <v>FUBARA.AMAKIRI@SHELL.COM</v>
          </cell>
          <cell r="Q1883" t="str">
            <v>OPEX</v>
          </cell>
          <cell r="R1883" t="str">
            <v>OPEX</v>
          </cell>
          <cell r="S1883" t="str">
            <v>NON SAL</v>
          </cell>
          <cell r="T1883" t="str">
            <v>N/A</v>
          </cell>
          <cell r="U1883" t="str">
            <v>N/A</v>
          </cell>
          <cell r="V1883" t="str">
            <v>N_AGBD_EL1_N01</v>
          </cell>
          <cell r="W1883" t="str">
            <v>P233 Facilities Maintenance</v>
          </cell>
          <cell r="X1883" t="str">
            <v>S7200 Services</v>
          </cell>
          <cell r="Y1883" t="str">
            <v>A2140 Facilities Maintenance</v>
          </cell>
          <cell r="AB1883">
            <v>51849400</v>
          </cell>
          <cell r="AC1883">
            <v>617146</v>
          </cell>
          <cell r="AD1883">
            <v>787144.03278688528</v>
          </cell>
        </row>
        <row r="1884">
          <cell r="A1884" t="str">
            <v>O.NG.PAE.GBA.FAC.724FP</v>
          </cell>
          <cell r="B1884" t="str">
            <v>GBARAN AGG FAC PREV MTC</v>
          </cell>
          <cell r="C1884" t="str">
            <v>O.NG.PEL.GAS.724FP</v>
          </cell>
          <cell r="D1884" t="str">
            <v>LAND AREA EAST (PEL) GAS FACILITIES PREVENTIVE MAINTENANCE (PRODUCTION MAINTENANCE – GAS (ONSHORE))</v>
          </cell>
          <cell r="E1884">
            <v>413003</v>
          </cell>
          <cell r="F1884">
            <v>4130</v>
          </cell>
          <cell r="G1884" t="str">
            <v>GAS</v>
          </cell>
          <cell r="H1884" t="str">
            <v>BASE JV</v>
          </cell>
          <cell r="I1884" t="str">
            <v>PRODUCTION</v>
          </cell>
          <cell r="J1884" t="str">
            <v>PRODUCTION</v>
          </cell>
          <cell r="K1884" t="str">
            <v>Asset Manager, Central Hub</v>
          </cell>
          <cell r="L1884" t="str">
            <v>Asset Management Integration Lead</v>
          </cell>
          <cell r="M1884" t="str">
            <v>IRETI OMOTOSO</v>
          </cell>
          <cell r="N1884" t="str">
            <v>PRODUCTION</v>
          </cell>
          <cell r="O1884" t="str">
            <v>ADEDIRAN, ADEWALE</v>
          </cell>
          <cell r="P1884" t="str">
            <v>FUBARA.AMAKIRI@SHELL.COM</v>
          </cell>
          <cell r="Q1884" t="str">
            <v>OPEX</v>
          </cell>
          <cell r="R1884" t="str">
            <v>OPEX</v>
          </cell>
          <cell r="S1884" t="str">
            <v>NON SAL</v>
          </cell>
          <cell r="T1884" t="str">
            <v>N/A</v>
          </cell>
          <cell r="U1884" t="str">
            <v>N/A</v>
          </cell>
          <cell r="V1884" t="str">
            <v>N_GBAR_EL2_G01</v>
          </cell>
          <cell r="W1884" t="str">
            <v>P233 Facilities Maintenance - Gas</v>
          </cell>
          <cell r="X1884" t="str">
            <v>S7200 Services</v>
          </cell>
          <cell r="Y1884" t="str">
            <v>A2140 Facilities Maintenance</v>
          </cell>
          <cell r="AB1884">
            <v>0</v>
          </cell>
          <cell r="AC1884">
            <v>60200</v>
          </cell>
          <cell r="AD1884">
            <v>60200</v>
          </cell>
        </row>
        <row r="1885">
          <cell r="A1885" t="str">
            <v>O.NG.PCW.SBF.FAC.724FC</v>
          </cell>
          <cell r="B1885" t="str">
            <v>PCW SOUTH BANK F/S FACIL CORR. MTC</v>
          </cell>
          <cell r="C1885" t="str">
            <v>O.NG.PCW.FAC.724SBFC</v>
          </cell>
          <cell r="D1885" t="str">
            <v>PCW SOUTH BANK F/S FACIL CORR. MTC (PRODUCTION MAINTENANCE – OIL (ONSHORE))</v>
          </cell>
          <cell r="E1885">
            <v>413001</v>
          </cell>
          <cell r="F1885">
            <v>4130</v>
          </cell>
          <cell r="G1885" t="str">
            <v>OF-MTCE</v>
          </cell>
          <cell r="H1885" t="str">
            <v>BASE JV</v>
          </cell>
          <cell r="I1885" t="str">
            <v>PRODUCTION</v>
          </cell>
          <cell r="J1885" t="str">
            <v>PRODUCTION</v>
          </cell>
          <cell r="K1885" t="str">
            <v>Asset Manager, Swamp West Hub</v>
          </cell>
          <cell r="L1885" t="str">
            <v>Asset Management Integration Lead</v>
          </cell>
          <cell r="M1885" t="str">
            <v>IRETI OMOTOSO</v>
          </cell>
          <cell r="N1885" t="str">
            <v>PRODUCTION</v>
          </cell>
          <cell r="O1885" t="str">
            <v>COOKEY, GABRIEL</v>
          </cell>
          <cell r="P1885" t="str">
            <v>RACHEAL.ORUEKPETI@SHELL.COM</v>
          </cell>
          <cell r="Q1885" t="str">
            <v>OPEX</v>
          </cell>
          <cell r="R1885" t="str">
            <v>OPEX</v>
          </cell>
          <cell r="S1885" t="str">
            <v>NON SAL</v>
          </cell>
          <cell r="T1885" t="str">
            <v>N/A</v>
          </cell>
          <cell r="U1885" t="str">
            <v>N/A</v>
          </cell>
          <cell r="V1885" t="str">
            <v>N_FORC_WS1_G01</v>
          </cell>
          <cell r="W1885" t="str">
            <v>P233 Facilities Maintenance</v>
          </cell>
          <cell r="X1885" t="str">
            <v>S7200 Services</v>
          </cell>
          <cell r="Y1885" t="str">
            <v>A2140 Facilities Maintenance</v>
          </cell>
          <cell r="AB1885">
            <v>17481825.591314573</v>
          </cell>
          <cell r="AC1885">
            <v>117060.51670256442</v>
          </cell>
          <cell r="AD1885">
            <v>174377.97765769417</v>
          </cell>
        </row>
        <row r="1886">
          <cell r="A1886" t="str">
            <v>O.NG.PAE.GBG.FAC.724FP</v>
          </cell>
          <cell r="B1886" t="str">
            <v>GBARAN G/P FAC PREV MTC</v>
          </cell>
          <cell r="C1886" t="str">
            <v>O.NG.PEL.GAS.724FP</v>
          </cell>
          <cell r="D1886" t="str">
            <v>LAND AREA EAST (PEL) GAS FACILITIES PREVENTIVE MAINTENANCE (PRODUCTION MAINTENANCE – GAS (ONSHORE))</v>
          </cell>
          <cell r="E1886">
            <v>413003</v>
          </cell>
          <cell r="F1886">
            <v>4130</v>
          </cell>
          <cell r="G1886" t="str">
            <v>GAS</v>
          </cell>
          <cell r="H1886" t="str">
            <v>BASE JV</v>
          </cell>
          <cell r="I1886" t="str">
            <v>PRODUCTION</v>
          </cell>
          <cell r="J1886" t="str">
            <v>PRODUCTION</v>
          </cell>
          <cell r="K1886" t="str">
            <v>Asset Manager, Central Hub</v>
          </cell>
          <cell r="L1886" t="str">
            <v>Asset Management Integration Lead</v>
          </cell>
          <cell r="M1886" t="str">
            <v>IRETI OMOTOSO</v>
          </cell>
          <cell r="N1886" t="str">
            <v>PRODUCTION</v>
          </cell>
          <cell r="O1886" t="str">
            <v>ADEDIRAN, ADEWALE</v>
          </cell>
          <cell r="P1886" t="str">
            <v>FUBARA.AMAKIRI@SHELL.COM</v>
          </cell>
          <cell r="Q1886" t="str">
            <v>OPEX</v>
          </cell>
          <cell r="R1886" t="str">
            <v>OPEX</v>
          </cell>
          <cell r="S1886" t="str">
            <v>NON SAL</v>
          </cell>
          <cell r="T1886" t="str">
            <v>N/A</v>
          </cell>
          <cell r="U1886" t="str">
            <v>N/A</v>
          </cell>
          <cell r="V1886" t="str">
            <v>N_GBAR_EL2_G01</v>
          </cell>
          <cell r="W1886" t="str">
            <v>P233 Facilities Maintenance - Gas</v>
          </cell>
          <cell r="X1886" t="str">
            <v>S7200 Services</v>
          </cell>
          <cell r="Y1886" t="str">
            <v>A2140 Facilities Maintenance</v>
          </cell>
          <cell r="AB1886">
            <v>391168850.23999995</v>
          </cell>
          <cell r="AC1886">
            <v>4013128.0573999998</v>
          </cell>
          <cell r="AD1886">
            <v>5295648.8778590159</v>
          </cell>
        </row>
        <row r="1887">
          <cell r="A1887" t="str">
            <v>O.NG.PCW.SBF.FLO.71300</v>
          </cell>
          <cell r="B1887" t="str">
            <v>PCW SOUTH BANK F/S FLOWL OPERATIONS</v>
          </cell>
          <cell r="C1887" t="str">
            <v>O.NG.PCW.SBF.FLO.71300</v>
          </cell>
          <cell r="D1887" t="str">
            <v>PCW SOUTH BANK F/S FLOWL OPERATIONS</v>
          </cell>
          <cell r="E1887">
            <v>413001</v>
          </cell>
          <cell r="F1887">
            <v>4130</v>
          </cell>
          <cell r="G1887" t="str">
            <v>OF-MTCE</v>
          </cell>
          <cell r="H1887" t="str">
            <v>BASE JV</v>
          </cell>
          <cell r="I1887" t="str">
            <v>PRODUCTION</v>
          </cell>
          <cell r="J1887" t="str">
            <v>PRODUCTION</v>
          </cell>
          <cell r="K1887" t="str">
            <v>Asset Manager, Swamp West Hub</v>
          </cell>
          <cell r="L1887" t="str">
            <v>Asset Management Integration Lead</v>
          </cell>
          <cell r="M1887" t="str">
            <v>IRETI OMOTOSO</v>
          </cell>
          <cell r="N1887" t="str">
            <v>PRODUCTION</v>
          </cell>
          <cell r="O1887" t="str">
            <v>COOKEY, GABRIEL</v>
          </cell>
          <cell r="P1887" t="str">
            <v>RICHARD.ITENE@SHELL.COM</v>
          </cell>
          <cell r="Q1887" t="str">
            <v>OPEX</v>
          </cell>
          <cell r="R1887" t="str">
            <v>OPEX</v>
          </cell>
          <cell r="S1887" t="str">
            <v>NON SAL</v>
          </cell>
          <cell r="T1887" t="str">
            <v>N/A</v>
          </cell>
          <cell r="U1887" t="str">
            <v>N/A</v>
          </cell>
          <cell r="V1887" t="str">
            <v>N/A</v>
          </cell>
          <cell r="W1887" t="str">
            <v>P231 Production Operations</v>
          </cell>
          <cell r="X1887" t="str">
            <v>S7200 Services</v>
          </cell>
          <cell r="Y1887" t="str">
            <v>A2110 Production Operations</v>
          </cell>
          <cell r="AB1887">
            <v>0</v>
          </cell>
          <cell r="AC1887">
            <v>0</v>
          </cell>
          <cell r="AD1887">
            <v>0</v>
          </cell>
        </row>
        <row r="1888">
          <cell r="A1888" t="str">
            <v>O.NG.PAE.I2B.FAC.724FP</v>
          </cell>
          <cell r="B1888" t="str">
            <v>IMOR 2 BOOSTER FACILITY PREVENTIVE MTCE</v>
          </cell>
          <cell r="C1888" t="str">
            <v>O.NG.PEL.GAS.724FP</v>
          </cell>
          <cell r="D1888" t="str">
            <v>LAND AREA EAST (PEL) GAS FACILITIES PREVENTIVE MAINTENANCE (PRODUCTION MAINTENANCE – GAS (ONSHORE))</v>
          </cell>
          <cell r="E1888">
            <v>413003</v>
          </cell>
          <cell r="F1888">
            <v>4130</v>
          </cell>
          <cell r="G1888" t="str">
            <v>GAS</v>
          </cell>
          <cell r="H1888" t="str">
            <v>BASE JV</v>
          </cell>
          <cell r="I1888" t="str">
            <v>PRODUCTION</v>
          </cell>
          <cell r="J1888" t="str">
            <v>PRODUCTION</v>
          </cell>
          <cell r="K1888" t="str">
            <v>Asset Manager, Land East Hub</v>
          </cell>
          <cell r="L1888" t="str">
            <v>Asset Management Integration Lead</v>
          </cell>
          <cell r="M1888" t="str">
            <v>IRETI OMOTOSO</v>
          </cell>
          <cell r="N1888" t="str">
            <v>PRODUCTION</v>
          </cell>
          <cell r="O1888" t="str">
            <v>ADEDIRAN, ADEWALE</v>
          </cell>
          <cell r="P1888" t="str">
            <v>FUBARA.AMAKIRI@SHELL.COM</v>
          </cell>
          <cell r="Q1888" t="str">
            <v>OPEX</v>
          </cell>
          <cell r="R1888" t="str">
            <v>OPEX</v>
          </cell>
          <cell r="S1888" t="str">
            <v>NON SAL</v>
          </cell>
          <cell r="T1888" t="str">
            <v>N/A</v>
          </cell>
          <cell r="U1888" t="str">
            <v>N/A</v>
          </cell>
          <cell r="V1888" t="str">
            <v>N_IMOR_EL1_N01</v>
          </cell>
          <cell r="W1888" t="str">
            <v>P233 Facilities Maintenance</v>
          </cell>
          <cell r="X1888" t="str">
            <v>S7200 Services</v>
          </cell>
          <cell r="Y1888" t="str">
            <v>A2140 Facilities Maintenance</v>
          </cell>
          <cell r="AB1888">
            <v>4331000</v>
          </cell>
          <cell r="AC1888">
            <v>56800</v>
          </cell>
          <cell r="AD1888">
            <v>71000</v>
          </cell>
        </row>
        <row r="1889">
          <cell r="A1889" t="str">
            <v>O.NG.PAE.I3B.FAC.724FP</v>
          </cell>
          <cell r="B1889" t="str">
            <v>IMOR 3 BOOSTER FACILITY PREVENTIVE MTCE</v>
          </cell>
          <cell r="C1889" t="str">
            <v>O.NG.PEL.GAS.724FP</v>
          </cell>
          <cell r="D1889" t="str">
            <v>LAND AREA EAST (PEL) GAS FACILITIES PREVENTIVE MAINTENANCE (PRODUCTION MAINTENANCE – GAS (ONSHORE))</v>
          </cell>
          <cell r="E1889">
            <v>413003</v>
          </cell>
          <cell r="F1889">
            <v>4130</v>
          </cell>
          <cell r="G1889" t="str">
            <v>GAS</v>
          </cell>
          <cell r="H1889" t="str">
            <v>BASE JV</v>
          </cell>
          <cell r="I1889" t="str">
            <v>PRODUCTION</v>
          </cell>
          <cell r="J1889" t="str">
            <v>PRODUCTION</v>
          </cell>
          <cell r="K1889" t="str">
            <v>Asset Manager, Land East Hub</v>
          </cell>
          <cell r="L1889" t="str">
            <v>Asset Management Integration Lead</v>
          </cell>
          <cell r="M1889" t="str">
            <v>IRETI OMOTOSO</v>
          </cell>
          <cell r="N1889" t="str">
            <v>PRODUCTION</v>
          </cell>
          <cell r="O1889" t="str">
            <v>ADEDIRAN, ADEWALE</v>
          </cell>
          <cell r="P1889" t="str">
            <v>FUBARA.AMAKIRI@SHELL.COM</v>
          </cell>
          <cell r="Q1889" t="str">
            <v>OPEX</v>
          </cell>
          <cell r="R1889" t="str">
            <v>OPEX</v>
          </cell>
          <cell r="S1889" t="str">
            <v>NON SAL</v>
          </cell>
          <cell r="T1889" t="str">
            <v>N/A</v>
          </cell>
          <cell r="U1889" t="str">
            <v>N/A</v>
          </cell>
          <cell r="V1889" t="str">
            <v>N_IMOR_EL1_N01</v>
          </cell>
          <cell r="W1889" t="str">
            <v>P233 Facilities Maintenance</v>
          </cell>
          <cell r="X1889" t="str">
            <v>S7200 Services</v>
          </cell>
          <cell r="Y1889" t="str">
            <v>A2140 Facilities Maintenance</v>
          </cell>
          <cell r="AB1889">
            <v>0</v>
          </cell>
          <cell r="AC1889">
            <v>0</v>
          </cell>
          <cell r="AD1889">
            <v>0</v>
          </cell>
        </row>
        <row r="1890">
          <cell r="A1890" t="str">
            <v>O.NG.PAE.NKB.FAC.724FP</v>
          </cell>
          <cell r="B1890" t="str">
            <v>NKALI BOOSTER FACILITY PREVENTIVE MTCE</v>
          </cell>
          <cell r="C1890" t="str">
            <v>O.NG.PEL.GAS.724FP</v>
          </cell>
          <cell r="D1890" t="str">
            <v>LAND AREA EAST (PEL) GAS FACILITIES PREVENTIVE MAINTENANCE (PRODUCTION MAINTENANCE – GAS (ONSHORE))</v>
          </cell>
          <cell r="E1890">
            <v>413003</v>
          </cell>
          <cell r="F1890">
            <v>4130</v>
          </cell>
          <cell r="G1890" t="str">
            <v>GAS</v>
          </cell>
          <cell r="H1890" t="str">
            <v>BASE JV</v>
          </cell>
          <cell r="I1890" t="str">
            <v>PRODUCTION</v>
          </cell>
          <cell r="J1890" t="str">
            <v>PRODUCTION</v>
          </cell>
          <cell r="K1890" t="str">
            <v>Asset Manager, Land East Hub</v>
          </cell>
          <cell r="L1890" t="str">
            <v>Asset Management Integration Lead</v>
          </cell>
          <cell r="M1890" t="str">
            <v>IRETI OMOTOSO</v>
          </cell>
          <cell r="N1890" t="str">
            <v>PRODUCTION</v>
          </cell>
          <cell r="O1890" t="str">
            <v>ADEDIRAN, ADEWALE</v>
          </cell>
          <cell r="P1890" t="str">
            <v>FUBARA.AMAKIRI@SHELL.COM</v>
          </cell>
          <cell r="Q1890" t="str">
            <v>OPEX</v>
          </cell>
          <cell r="R1890" t="str">
            <v>OPEX</v>
          </cell>
          <cell r="S1890" t="str">
            <v>NON SAL</v>
          </cell>
          <cell r="T1890" t="str">
            <v>N/A</v>
          </cell>
          <cell r="U1890" t="str">
            <v>N/A</v>
          </cell>
          <cell r="V1890" t="str">
            <v>N/A</v>
          </cell>
          <cell r="W1890" t="str">
            <v>P233 Facilities Maintenance</v>
          </cell>
          <cell r="X1890" t="str">
            <v>S7200 Services</v>
          </cell>
          <cell r="Y1890" t="str">
            <v>A2140 Facilities Maintenance</v>
          </cell>
          <cell r="AB1890">
            <v>0</v>
          </cell>
          <cell r="AC1890">
            <v>0</v>
          </cell>
          <cell r="AD1890">
            <v>0</v>
          </cell>
        </row>
        <row r="1891">
          <cell r="A1891" t="str">
            <v>O.NG.PAE.AGA.FAC.724FP</v>
          </cell>
          <cell r="B1891" t="str">
            <v>PAE AGBADA  AGG PREVENTIVE MAINT</v>
          </cell>
          <cell r="C1891" t="str">
            <v>O.NG.PEL.GAS.724FP_DGS</v>
          </cell>
          <cell r="D1891" t="str">
            <v>LAND AREA EAST (PEL) GAS FACILITIES PREVENTIVE MAINTENANCE (PRODUCTION MAINTENANCE – GAS (ONSHORE))</v>
          </cell>
          <cell r="E1891">
            <v>413003</v>
          </cell>
          <cell r="F1891">
            <v>4130</v>
          </cell>
          <cell r="G1891" t="str">
            <v>GAS</v>
          </cell>
          <cell r="H1891" t="str">
            <v>DOMGAS/IPP</v>
          </cell>
          <cell r="I1891" t="str">
            <v>PRODUCTION</v>
          </cell>
          <cell r="J1891" t="str">
            <v>PRODUCTION</v>
          </cell>
          <cell r="K1891" t="str">
            <v>Asset Manager, Land East Hub</v>
          </cell>
          <cell r="L1891" t="str">
            <v>Asset Management Integration Lead</v>
          </cell>
          <cell r="M1891" t="str">
            <v>IRETI OMOTOSO</v>
          </cell>
          <cell r="N1891" t="str">
            <v>PRODUCTION</v>
          </cell>
          <cell r="O1891" t="str">
            <v>ADEDIRAN, ADEWALE</v>
          </cell>
          <cell r="P1891" t="str">
            <v>DENNIS.ONYEBUCHIE@SHELL.COM</v>
          </cell>
          <cell r="Q1891" t="str">
            <v>OPEX</v>
          </cell>
          <cell r="R1891" t="str">
            <v>OPEX</v>
          </cell>
          <cell r="S1891" t="str">
            <v>NON SAL</v>
          </cell>
          <cell r="T1891" t="str">
            <v>N/A</v>
          </cell>
          <cell r="U1891" t="str">
            <v>N/A</v>
          </cell>
          <cell r="V1891" t="str">
            <v>N_AGBD_EL1_N01</v>
          </cell>
          <cell r="W1891" t="str">
            <v>P233 Facilities Maintenance - Gas</v>
          </cell>
          <cell r="X1891" t="str">
            <v>S7200 Services</v>
          </cell>
          <cell r="Y1891" t="str">
            <v>A2140 Facilities Maintenance</v>
          </cell>
          <cell r="AB1891">
            <v>12401981.192500001</v>
          </cell>
          <cell r="AC1891">
            <v>286530</v>
          </cell>
          <cell r="AD1891">
            <v>327192.23341803276</v>
          </cell>
        </row>
        <row r="1892">
          <cell r="A1892" t="str">
            <v>O.NG.PAE.AGC.FAC.724FP</v>
          </cell>
          <cell r="B1892" t="str">
            <v>PAE AGBADA NAG FAC PREVENTIVE MTC</v>
          </cell>
          <cell r="C1892" t="str">
            <v>O.NG.PEL.GAS.724FP_DGS</v>
          </cell>
          <cell r="D1892" t="str">
            <v>LAND AREA EAST (PEL) GAS FACILITIES PREVENTIVE MAINTENANCE (PRODUCTION MAINTENANCE – GAS (ONSHORE))</v>
          </cell>
          <cell r="E1892">
            <v>413003</v>
          </cell>
          <cell r="F1892">
            <v>4130</v>
          </cell>
          <cell r="G1892" t="str">
            <v>GAS</v>
          </cell>
          <cell r="H1892" t="str">
            <v>DOMGAS/IPP</v>
          </cell>
          <cell r="I1892" t="str">
            <v>PRODUCTION</v>
          </cell>
          <cell r="J1892" t="str">
            <v>PRODUCTION</v>
          </cell>
          <cell r="K1892" t="str">
            <v>Asset Manager, Land East Hub</v>
          </cell>
          <cell r="L1892" t="str">
            <v>Asset Management Integration Lead</v>
          </cell>
          <cell r="M1892" t="str">
            <v>IRETI OMOTOSO</v>
          </cell>
          <cell r="N1892" t="str">
            <v>PRODUCTION</v>
          </cell>
          <cell r="O1892" t="str">
            <v>ADEDIRAN, ADEWALE</v>
          </cell>
          <cell r="P1892" t="str">
            <v>DENNIS.ONYEBUCHIE@SHELL.COM</v>
          </cell>
          <cell r="Q1892" t="str">
            <v>OPEX</v>
          </cell>
          <cell r="R1892" t="str">
            <v>OPEX</v>
          </cell>
          <cell r="S1892" t="str">
            <v>NON SAL</v>
          </cell>
          <cell r="T1892" t="str">
            <v>N/A</v>
          </cell>
          <cell r="U1892" t="str">
            <v>N/A</v>
          </cell>
          <cell r="V1892" t="str">
            <v>N_AGBD_EL1_N01</v>
          </cell>
          <cell r="W1892" t="str">
            <v>P233 Facilities Maintenance - Gas</v>
          </cell>
          <cell r="X1892" t="str">
            <v>S7200 Services</v>
          </cell>
          <cell r="Y1892" t="str">
            <v>A2140 Facilities Maintenance</v>
          </cell>
          <cell r="AB1892">
            <v>1124425.8399999996</v>
          </cell>
          <cell r="AC1892">
            <v>99725.203999999998</v>
          </cell>
          <cell r="AD1892">
            <v>103411.84609836065</v>
          </cell>
        </row>
        <row r="1893">
          <cell r="A1893" t="str">
            <v>O.NG.PAE.GBE.FAC.724FP</v>
          </cell>
          <cell r="B1893" t="str">
            <v xml:space="preserve"> PAE GBARAN EPF FACILITIES PREV MTCE </v>
          </cell>
          <cell r="C1893" t="str">
            <v>O.NG.PEL.GAS.724FP_DGS</v>
          </cell>
          <cell r="D1893" t="str">
            <v>LAND AREA EAST (PEL) GAS FACILITIES PREVENTIVE MAINTENANCE (PRODUCTION MAINTENANCE – GAS (ONSHORE))</v>
          </cell>
          <cell r="E1893">
            <v>413003</v>
          </cell>
          <cell r="F1893">
            <v>4130</v>
          </cell>
          <cell r="G1893" t="str">
            <v>GAS</v>
          </cell>
          <cell r="H1893" t="str">
            <v>DOMGAS/IPP</v>
          </cell>
          <cell r="I1893" t="str">
            <v>PRODUCTION</v>
          </cell>
          <cell r="J1893" t="str">
            <v>PRODUCTION</v>
          </cell>
          <cell r="K1893" t="str">
            <v>Asset Manager, Central Hub</v>
          </cell>
          <cell r="L1893" t="str">
            <v>Asset Management Integration Lead</v>
          </cell>
          <cell r="M1893" t="str">
            <v>IRETI OMOTOSO</v>
          </cell>
          <cell r="N1893" t="str">
            <v>PRODUCTION</v>
          </cell>
          <cell r="O1893" t="str">
            <v>ADEDIRAN, ADEWALE</v>
          </cell>
          <cell r="P1893" t="str">
            <v>DENNIS.ONYEBUCHIE@SHELL.COM</v>
          </cell>
          <cell r="Q1893" t="str">
            <v>OPEX</v>
          </cell>
          <cell r="R1893" t="str">
            <v>OPEX</v>
          </cell>
          <cell r="S1893" t="str">
            <v>NON SAL</v>
          </cell>
          <cell r="T1893" t="str">
            <v>N/A</v>
          </cell>
          <cell r="U1893" t="str">
            <v>N/A</v>
          </cell>
          <cell r="V1893" t="str">
            <v>N_GBAR_EL2_G01</v>
          </cell>
          <cell r="W1893" t="str">
            <v>P233 Facilities Maintenance - Gas</v>
          </cell>
          <cell r="X1893" t="str">
            <v>S7200 Services</v>
          </cell>
          <cell r="Y1893" t="str">
            <v>A2110 Production Operations</v>
          </cell>
          <cell r="AB1893">
            <v>0</v>
          </cell>
          <cell r="AC1893">
            <v>125000</v>
          </cell>
          <cell r="AD1893">
            <v>125000</v>
          </cell>
        </row>
        <row r="1894">
          <cell r="A1894" t="str">
            <v>O.NG.PAE.IMA.FAC.724FP</v>
          </cell>
          <cell r="B1894" t="str">
            <v>PAE IMO RIVER 1 AGG PREVENTIVE MAINT</v>
          </cell>
          <cell r="C1894" t="str">
            <v>O.NG.PEL.GAS.724FP_DGS</v>
          </cell>
          <cell r="D1894" t="str">
            <v>LAND AREA EAST (PEL) GAS FACILITIES PREVENTIVE MAINTENANCE (PRODUCTION MAINTENANCE – GAS (ONSHORE))</v>
          </cell>
          <cell r="E1894">
            <v>413003</v>
          </cell>
          <cell r="F1894">
            <v>4130</v>
          </cell>
          <cell r="G1894" t="str">
            <v>GAS</v>
          </cell>
          <cell r="H1894" t="str">
            <v>DOMGAS/IPP</v>
          </cell>
          <cell r="I1894" t="str">
            <v>PRODUCTION</v>
          </cell>
          <cell r="J1894" t="str">
            <v>PRODUCTION</v>
          </cell>
          <cell r="K1894" t="str">
            <v>Asset Manager, Land East Hub</v>
          </cell>
          <cell r="L1894" t="str">
            <v>Asset Management Integration Lead</v>
          </cell>
          <cell r="M1894" t="str">
            <v>IRETI OMOTOSO</v>
          </cell>
          <cell r="N1894" t="str">
            <v>PRODUCTION</v>
          </cell>
          <cell r="O1894" t="str">
            <v>ADEDIRAN, ADEWALE</v>
          </cell>
          <cell r="P1894" t="str">
            <v>DENNIS.ONYEBUCHIE@SHELL.COM</v>
          </cell>
          <cell r="Q1894" t="str">
            <v>OPEX</v>
          </cell>
          <cell r="R1894" t="str">
            <v>OPEX</v>
          </cell>
          <cell r="S1894" t="str">
            <v>NON SAL</v>
          </cell>
          <cell r="T1894" t="str">
            <v>N/A</v>
          </cell>
          <cell r="U1894" t="str">
            <v>N/A</v>
          </cell>
          <cell r="V1894" t="str">
            <v>N_IMOR_EL1_N01</v>
          </cell>
          <cell r="W1894" t="str">
            <v>P233 Facilities Maintenance - Gas</v>
          </cell>
          <cell r="X1894" t="str">
            <v>S7200 Services</v>
          </cell>
          <cell r="Y1894" t="str">
            <v>A2140 Facilities Maintenance</v>
          </cell>
          <cell r="AB1894">
            <v>20689579.752500001</v>
          </cell>
          <cell r="AC1894">
            <v>361217.96</v>
          </cell>
          <cell r="AD1894">
            <v>429052.6477131148</v>
          </cell>
        </row>
        <row r="1895">
          <cell r="A1895" t="str">
            <v>O.NG.PAE.OGC.FAC.724FP</v>
          </cell>
          <cell r="B1895" t="str">
            <v>PAE OBIGBO NAG FACILITIES PREV. MTC</v>
          </cell>
          <cell r="C1895" t="str">
            <v>O.NG.PEL.GAS.724FP_DGS</v>
          </cell>
          <cell r="D1895" t="str">
            <v>LAND AREA EAST (PEL) GAS FACILITIES PREVENTIVE MAINTENANCE (PRODUCTION MAINTENANCE – GAS (ONSHORE))</v>
          </cell>
          <cell r="E1895">
            <v>413003</v>
          </cell>
          <cell r="F1895">
            <v>4130</v>
          </cell>
          <cell r="G1895" t="str">
            <v>GAS</v>
          </cell>
          <cell r="H1895" t="str">
            <v>DOMGAS/IPP</v>
          </cell>
          <cell r="I1895" t="str">
            <v>PRODUCTION</v>
          </cell>
          <cell r="J1895" t="str">
            <v>PRODUCTION</v>
          </cell>
          <cell r="K1895" t="str">
            <v>Asset Manager, Land East Hub</v>
          </cell>
          <cell r="L1895" t="str">
            <v>Asset Management Integration Lead</v>
          </cell>
          <cell r="M1895" t="str">
            <v>IRETI OMOTOSO</v>
          </cell>
          <cell r="N1895" t="str">
            <v>PRODUCTION</v>
          </cell>
          <cell r="O1895" t="str">
            <v>ADEDIRAN, ADEWALE</v>
          </cell>
          <cell r="P1895" t="str">
            <v>DENNIS.ONYEBUCHIE@SHELL.COM</v>
          </cell>
          <cell r="Q1895" t="str">
            <v>OPEX</v>
          </cell>
          <cell r="R1895" t="str">
            <v>OPEX</v>
          </cell>
          <cell r="S1895" t="str">
            <v>NON SAL</v>
          </cell>
          <cell r="T1895" t="str">
            <v>N/A</v>
          </cell>
          <cell r="U1895" t="str">
            <v>N/A</v>
          </cell>
          <cell r="V1895" t="str">
            <v>N_OBGN_EL1_G01</v>
          </cell>
          <cell r="W1895" t="str">
            <v>P233 Facilities Maintenance - Gas</v>
          </cell>
          <cell r="X1895" t="str">
            <v>S7200 Services</v>
          </cell>
          <cell r="Y1895" t="str">
            <v>A2140 Facilities Maintenance</v>
          </cell>
          <cell r="AB1895">
            <v>4116247.3600000013</v>
          </cell>
          <cell r="AC1895">
            <v>155632.21600000001</v>
          </cell>
          <cell r="AD1895">
            <v>169128.10898360657</v>
          </cell>
        </row>
        <row r="1896">
          <cell r="A1896" t="str">
            <v>O.NG.PAE.ONA.FAC.724FP</v>
          </cell>
          <cell r="B1896" t="str">
            <v>PAE OBIGBO N AGG PREVENTIVE MAINT</v>
          </cell>
          <cell r="C1896" t="str">
            <v>O.NG.PEL.GAS.724FP_DGS</v>
          </cell>
          <cell r="D1896" t="str">
            <v>LAND AREA EAST (PEL) GAS FACILITIES PREVENTIVE MAINTENANCE (PRODUCTION MAINTENANCE – GAS (ONSHORE))</v>
          </cell>
          <cell r="E1896">
            <v>413003</v>
          </cell>
          <cell r="F1896">
            <v>4130</v>
          </cell>
          <cell r="G1896" t="str">
            <v>GAS</v>
          </cell>
          <cell r="H1896" t="str">
            <v>DOMGAS/IPP</v>
          </cell>
          <cell r="I1896" t="str">
            <v>PRODUCTION</v>
          </cell>
          <cell r="J1896" t="str">
            <v>PRODUCTION</v>
          </cell>
          <cell r="K1896" t="str">
            <v>Asset Manager, Land East Hub</v>
          </cell>
          <cell r="L1896" t="str">
            <v>Asset Management Integration Lead</v>
          </cell>
          <cell r="M1896" t="str">
            <v>IRETI OMOTOSO</v>
          </cell>
          <cell r="N1896" t="str">
            <v>PRODUCTION</v>
          </cell>
          <cell r="O1896" t="str">
            <v>ADEDIRAN, ADEWALE</v>
          </cell>
          <cell r="P1896" t="str">
            <v>DENNIS.ONYEBUCHIE@SHELL.COM</v>
          </cell>
          <cell r="Q1896" t="str">
            <v>OPEX</v>
          </cell>
          <cell r="R1896" t="str">
            <v>OPEX</v>
          </cell>
          <cell r="S1896" t="str">
            <v>NON SAL</v>
          </cell>
          <cell r="T1896" t="str">
            <v>N/A</v>
          </cell>
          <cell r="U1896" t="str">
            <v>N/A</v>
          </cell>
          <cell r="V1896" t="str">
            <v>N_OBGN_EL1_G01</v>
          </cell>
          <cell r="W1896" t="str">
            <v>P233 Facilities Maintenance</v>
          </cell>
          <cell r="X1896" t="str">
            <v>S7200 Services</v>
          </cell>
          <cell r="Y1896" t="str">
            <v>A2140 Facilities Maintenance</v>
          </cell>
          <cell r="AB1896">
            <v>53553350.512500003</v>
          </cell>
          <cell r="AC1896">
            <v>724206</v>
          </cell>
          <cell r="AD1896">
            <v>899790.75577868847</v>
          </cell>
        </row>
        <row r="1897">
          <cell r="A1897" t="str">
            <v>O.NG.PPE.MAN.MAN.724FP</v>
          </cell>
          <cell r="B1897" t="str">
            <v>PP M/FOLD PREV. MTCE [INTEG/PAINTING]</v>
          </cell>
          <cell r="C1897" t="str">
            <v>O.NG.PPE.MAN.MAN.724FP</v>
          </cell>
          <cell r="D1897" t="str">
            <v>PIPELINE M/FOLD PREV. MNTCE.- EAST (MAINTENANCE OF PIPELINES, FLOWLINES AND RISERS - CRUDE)</v>
          </cell>
          <cell r="E1897">
            <v>412002</v>
          </cell>
          <cell r="F1897">
            <v>4120</v>
          </cell>
          <cell r="G1897" t="str">
            <v>OF-MTCE</v>
          </cell>
          <cell r="H1897" t="str">
            <v>BASE JV</v>
          </cell>
          <cell r="I1897" t="str">
            <v>PRODUCTION</v>
          </cell>
          <cell r="J1897" t="str">
            <v>PRODUCTION</v>
          </cell>
          <cell r="K1897" t="str">
            <v>Pipeline Asset Manager</v>
          </cell>
          <cell r="L1897" t="str">
            <v xml:space="preserve">	Head, Pipeline Operations &amp; Maintenance Mgt.                             </v>
          </cell>
          <cell r="M1897" t="str">
            <v>IRETI OMOTOSO</v>
          </cell>
          <cell r="N1897" t="str">
            <v>PRODUCTION</v>
          </cell>
          <cell r="O1897" t="str">
            <v>AGUEGBOH, OBIORA</v>
          </cell>
          <cell r="P1897" t="str">
            <v>ADEBOYE.SOBAYO@SHELL.COM</v>
          </cell>
          <cell r="Q1897" t="str">
            <v>OPEX</v>
          </cell>
          <cell r="R1897" t="str">
            <v>OPEX</v>
          </cell>
          <cell r="S1897" t="str">
            <v>NON SAL</v>
          </cell>
          <cell r="T1897" t="str">
            <v>N/A</v>
          </cell>
          <cell r="U1897" t="str">
            <v>N/A</v>
          </cell>
          <cell r="V1897" t="str">
            <v>N/A</v>
          </cell>
          <cell r="W1897" t="str">
            <v>P233 Facilities Maintenance</v>
          </cell>
          <cell r="X1897" t="str">
            <v>S7200 Services</v>
          </cell>
          <cell r="Y1897" t="str">
            <v>A2140 Facilities Maintenance</v>
          </cell>
          <cell r="AB1897">
            <v>0</v>
          </cell>
          <cell r="AC1897">
            <v>0</v>
          </cell>
          <cell r="AD1897">
            <v>0</v>
          </cell>
        </row>
        <row r="1898">
          <cell r="A1898" t="str">
            <v>O.NG.PPE.MAN.NCT.724FP</v>
          </cell>
          <cell r="B1898" t="str">
            <v>PP M/FOLD PREV. MTCE [INTEG/PAINTING] NCTL</v>
          </cell>
          <cell r="C1898" t="str">
            <v>O.NG.PPE.MAN.MAN.724FP</v>
          </cell>
          <cell r="D1898" t="str">
            <v>PIPELINE M/FOLD PREV. MNTCE.- EAST (MAINTENANCE OF PIPELINES, FLOWLINES AND RISERS - CRUDE)</v>
          </cell>
          <cell r="E1898">
            <v>412002</v>
          </cell>
          <cell r="F1898">
            <v>4120</v>
          </cell>
          <cell r="G1898" t="str">
            <v>OF-MTCE</v>
          </cell>
          <cell r="H1898" t="str">
            <v>BASE JV</v>
          </cell>
          <cell r="I1898" t="str">
            <v>PRODUCTION</v>
          </cell>
          <cell r="J1898" t="str">
            <v>PRODUCTION</v>
          </cell>
          <cell r="K1898" t="str">
            <v>Pipeline Asset Manager</v>
          </cell>
          <cell r="L1898" t="str">
            <v xml:space="preserve">	Head, Pipeline Operations &amp; Maintenance Mgt.                             </v>
          </cell>
          <cell r="M1898" t="str">
            <v>IRETI OMOTOSO</v>
          </cell>
          <cell r="N1898" t="str">
            <v>PRODUCTION</v>
          </cell>
          <cell r="O1898" t="str">
            <v>AGUEGBOH, OBIORA</v>
          </cell>
          <cell r="P1898" t="str">
            <v>ADEBOYE.SOBAYO@SHELL.COM</v>
          </cell>
          <cell r="Q1898" t="str">
            <v>OPEX</v>
          </cell>
          <cell r="R1898" t="str">
            <v>OPEX</v>
          </cell>
          <cell r="S1898" t="str">
            <v>NON SAL</v>
          </cell>
          <cell r="T1898" t="str">
            <v>N/A</v>
          </cell>
          <cell r="U1898" t="str">
            <v>N/A</v>
          </cell>
          <cell r="V1898" t="str">
            <v>C_OPSE_OIL_Z11</v>
          </cell>
          <cell r="W1898" t="str">
            <v>P233 Facilities Maintenance</v>
          </cell>
          <cell r="X1898" t="str">
            <v>S7200 Services</v>
          </cell>
          <cell r="Y1898" t="str">
            <v>A2140 Facilities Maintenance</v>
          </cell>
          <cell r="AB1898">
            <v>45953617.826746337</v>
          </cell>
          <cell r="AC1898">
            <v>68500</v>
          </cell>
          <cell r="AD1898">
            <v>219167.5994319552</v>
          </cell>
        </row>
        <row r="1899">
          <cell r="A1899" t="str">
            <v>O.NG.PPE.MAN.TNP.724FP</v>
          </cell>
          <cell r="B1899" t="str">
            <v>PP M/FOLD PREV. MTCE [INTEG/PAINTING] TN</v>
          </cell>
          <cell r="C1899" t="str">
            <v>O.NG.PPE.MAN.MAN.724FP</v>
          </cell>
          <cell r="D1899" t="str">
            <v>PIPELINE M/FOLD PREV. MNTCE.- EAST (MAINTENANCE OF PIPELINES, FLOWLINES AND RISERS - CRUDE)</v>
          </cell>
          <cell r="E1899">
            <v>412002</v>
          </cell>
          <cell r="F1899">
            <v>4120</v>
          </cell>
          <cell r="G1899" t="str">
            <v>OF-MTCE</v>
          </cell>
          <cell r="H1899" t="str">
            <v>BASE JV</v>
          </cell>
          <cell r="I1899" t="str">
            <v>PRODUCTION</v>
          </cell>
          <cell r="J1899" t="str">
            <v>PRODUCTION</v>
          </cell>
          <cell r="K1899" t="str">
            <v>Pipeline Asset Manager</v>
          </cell>
          <cell r="L1899" t="str">
            <v xml:space="preserve">	Head, Pipeline Operations &amp; Maintenance Mgt.                             </v>
          </cell>
          <cell r="M1899" t="str">
            <v>IRETI OMOTOSO</v>
          </cell>
          <cell r="N1899" t="str">
            <v>PRODUCTION</v>
          </cell>
          <cell r="O1899" t="str">
            <v>AGUEGBOH, OBIORA</v>
          </cell>
          <cell r="P1899" t="str">
            <v>ADEBOYE.SOBAYO@SHELL.COM</v>
          </cell>
          <cell r="Q1899" t="str">
            <v>OPEX</v>
          </cell>
          <cell r="R1899" t="str">
            <v>OPEX</v>
          </cell>
          <cell r="S1899" t="str">
            <v>NON SAL</v>
          </cell>
          <cell r="T1899" t="str">
            <v>N/A</v>
          </cell>
          <cell r="U1899" t="str">
            <v>N/A</v>
          </cell>
          <cell r="V1899" t="str">
            <v>C_OPSE_OIL_Z11</v>
          </cell>
          <cell r="W1899" t="str">
            <v>P233 Facilities Maintenance</v>
          </cell>
          <cell r="X1899" t="str">
            <v>S7200 Services</v>
          </cell>
          <cell r="Y1899" t="str">
            <v>A2140 Facilities Maintenance</v>
          </cell>
          <cell r="AB1899">
            <v>126540421.85029878</v>
          </cell>
          <cell r="AC1899">
            <v>277700</v>
          </cell>
          <cell r="AD1899">
            <v>692586.62901737308</v>
          </cell>
        </row>
        <row r="1900">
          <cell r="A1900" t="str">
            <v>O.NG.PPE.PIP.NCT.71300</v>
          </cell>
          <cell r="B1900" t="str">
            <v>PPE P/L MTNCE OPERATNS [COATN/CP SURVEY] NCTL</v>
          </cell>
          <cell r="C1900" t="str">
            <v>O.NG.PPE.PIP.PIP.71300</v>
          </cell>
          <cell r="D1900" t="str">
            <v>PIPELINE OPERATNS EAST (MAINTENANCE OF PIPELINES, FLOWLINES AND RISERS - CRUDE)</v>
          </cell>
          <cell r="E1900">
            <v>412002</v>
          </cell>
          <cell r="F1900">
            <v>4120</v>
          </cell>
          <cell r="G1900" t="str">
            <v>OF-MTCE</v>
          </cell>
          <cell r="H1900" t="str">
            <v>BASE JV</v>
          </cell>
          <cell r="I1900" t="str">
            <v>PRODUCTION</v>
          </cell>
          <cell r="J1900" t="str">
            <v>PRODUCTION</v>
          </cell>
          <cell r="K1900" t="str">
            <v>Pipeline Asset Manager</v>
          </cell>
          <cell r="L1900" t="str">
            <v xml:space="preserve">	Head, Pipeline Operations &amp; Maintenance Mgt.                             </v>
          </cell>
          <cell r="M1900" t="str">
            <v>IRETI OMOTOSO</v>
          </cell>
          <cell r="N1900" t="str">
            <v>PRODUCTION</v>
          </cell>
          <cell r="O1900" t="str">
            <v>AGUEGBOH, OBIORA</v>
          </cell>
          <cell r="P1900" t="str">
            <v>ADEBOYE.SOBAYO@SHELL.COM</v>
          </cell>
          <cell r="Q1900" t="str">
            <v>OPEX</v>
          </cell>
          <cell r="R1900" t="str">
            <v>OPEX</v>
          </cell>
          <cell r="S1900" t="str">
            <v>NON SAL</v>
          </cell>
          <cell r="T1900" t="str">
            <v>N/A</v>
          </cell>
          <cell r="U1900" t="str">
            <v>N/A</v>
          </cell>
          <cell r="V1900" t="str">
            <v>C_OPSE_OIL_Z11</v>
          </cell>
          <cell r="W1900" t="str">
            <v>P231 Production Operations</v>
          </cell>
          <cell r="X1900" t="str">
            <v>S7200 Services</v>
          </cell>
          <cell r="Y1900" t="str">
            <v>A2110 Production Operations</v>
          </cell>
          <cell r="AB1900">
            <v>92159617.826746345</v>
          </cell>
          <cell r="AC1900">
            <v>338900</v>
          </cell>
          <cell r="AD1900">
            <v>641062.68139916833</v>
          </cell>
        </row>
        <row r="1901">
          <cell r="A1901" t="str">
            <v>O.NG.PPE.PIP.PIP.71300</v>
          </cell>
          <cell r="B1901" t="str">
            <v>PPE P/L MTNCE OPERATNS [COATN/CP SURVEY]</v>
          </cell>
          <cell r="C1901" t="str">
            <v>O.NG.PPE.PIP.PIP.71300</v>
          </cell>
          <cell r="D1901" t="str">
            <v>PIPELINE OPERATNS EAST (MAINTENANCE OF PIPELINES, FLOWLINES AND RISERS - CRUDE)</v>
          </cell>
          <cell r="E1901">
            <v>412002</v>
          </cell>
          <cell r="F1901">
            <v>4120</v>
          </cell>
          <cell r="G1901" t="str">
            <v>OF-MTCE</v>
          </cell>
          <cell r="H1901" t="str">
            <v>BASE JV</v>
          </cell>
          <cell r="I1901" t="str">
            <v>PRODUCTION</v>
          </cell>
          <cell r="J1901" t="str">
            <v>PRODUCTION</v>
          </cell>
          <cell r="K1901" t="str">
            <v>Pipeline Asset Manager</v>
          </cell>
          <cell r="L1901" t="str">
            <v xml:space="preserve">	Head, Pipeline Operations &amp; Maintenance Mgt.                             </v>
          </cell>
          <cell r="M1901" t="str">
            <v>IRETI OMOTOSO</v>
          </cell>
          <cell r="N1901" t="str">
            <v>PRODUCTION</v>
          </cell>
          <cell r="O1901" t="str">
            <v>AGUEGBOH, OBIORA</v>
          </cell>
          <cell r="P1901" t="str">
            <v>ADEBOYE.SOBAYO@SHELL.COM</v>
          </cell>
          <cell r="Q1901" t="str">
            <v>OPEX</v>
          </cell>
          <cell r="R1901" t="str">
            <v>OPEX</v>
          </cell>
          <cell r="S1901" t="str">
            <v>NON SAL</v>
          </cell>
          <cell r="T1901" t="str">
            <v>N/A</v>
          </cell>
          <cell r="U1901" t="str">
            <v>N/A</v>
          </cell>
          <cell r="V1901" t="str">
            <v>N/A</v>
          </cell>
          <cell r="W1901" t="str">
            <v>P231 Production Operations</v>
          </cell>
          <cell r="X1901" t="str">
            <v>S7200 Services</v>
          </cell>
          <cell r="Y1901" t="str">
            <v>A2110 Production Operations</v>
          </cell>
          <cell r="AB1901">
            <v>0</v>
          </cell>
          <cell r="AC1901">
            <v>0</v>
          </cell>
          <cell r="AD1901">
            <v>0</v>
          </cell>
        </row>
        <row r="1902">
          <cell r="A1902" t="str">
            <v>O.NG.PPE.PIP.TNP.71300</v>
          </cell>
          <cell r="B1902" t="str">
            <v>PPE P/L MTNCE OPERATNS [COATN/CP SURVEY]</v>
          </cell>
          <cell r="C1902" t="str">
            <v>O.NG.PPE.PIP.PIP.71300</v>
          </cell>
          <cell r="D1902" t="str">
            <v>PIPELINE OPERATNS EAST (MAINTENANCE OF PIPELINES, FLOWLINES AND RISERS - CRUDE)</v>
          </cell>
          <cell r="E1902">
            <v>412002</v>
          </cell>
          <cell r="F1902">
            <v>4120</v>
          </cell>
          <cell r="G1902" t="str">
            <v>OF-MTCE</v>
          </cell>
          <cell r="H1902" t="str">
            <v>BASE JV</v>
          </cell>
          <cell r="I1902" t="str">
            <v>PRODUCTION</v>
          </cell>
          <cell r="J1902" t="str">
            <v>PRODUCTION</v>
          </cell>
          <cell r="K1902" t="str">
            <v>Pipeline Asset Manager</v>
          </cell>
          <cell r="L1902" t="str">
            <v xml:space="preserve">	Head, Pipeline Operations &amp; Maintenance Mgt.                             </v>
          </cell>
          <cell r="M1902" t="str">
            <v>IRETI OMOTOSO</v>
          </cell>
          <cell r="N1902" t="str">
            <v>PRODUCTION</v>
          </cell>
          <cell r="O1902" t="str">
            <v>AGUEGBOH, OBIORA</v>
          </cell>
          <cell r="P1902" t="str">
            <v>ADEBOYE.SOBAYO@SHELL.COM</v>
          </cell>
          <cell r="Q1902" t="str">
            <v>OPEX</v>
          </cell>
          <cell r="R1902" t="str">
            <v>OPEX</v>
          </cell>
          <cell r="S1902" t="str">
            <v>NON SAL</v>
          </cell>
          <cell r="T1902" t="str">
            <v>N/A</v>
          </cell>
          <cell r="U1902" t="str">
            <v>N/A</v>
          </cell>
          <cell r="V1902" t="str">
            <v>C_OPSE_OIL_Z11</v>
          </cell>
          <cell r="W1902" t="str">
            <v>P231 Production Operations</v>
          </cell>
          <cell r="X1902" t="str">
            <v>S7200 Services</v>
          </cell>
          <cell r="Y1902" t="str">
            <v>A2110 Production Operations</v>
          </cell>
          <cell r="AB1902">
            <v>278062682.6139707</v>
          </cell>
          <cell r="AC1902">
            <v>933460</v>
          </cell>
          <cell r="AD1902">
            <v>1845140.9266031827</v>
          </cell>
        </row>
        <row r="1903">
          <cell r="A1903">
            <v>112891</v>
          </cell>
          <cell r="B1903" t="str">
            <v xml:space="preserve">IRIAMA PIPELINE FIRE                    </v>
          </cell>
          <cell r="C1903" t="str">
            <v>O.NG.PPE.PIP.PIP.724FC</v>
          </cell>
          <cell r="D1903" t="str">
            <v xml:space="preserve"> PIPELINE CORR. MTCENANCE [EPRS] -EAST (MAINTENANCE OF PIPELINES, FLOWLINES AND RISERS - CRUDE)</v>
          </cell>
          <cell r="E1903">
            <v>412002</v>
          </cell>
          <cell r="F1903">
            <v>4120</v>
          </cell>
          <cell r="G1903" t="str">
            <v>OF-MTCE</v>
          </cell>
          <cell r="H1903" t="str">
            <v>BASE JV</v>
          </cell>
          <cell r="I1903" t="str">
            <v>PRODUCTION</v>
          </cell>
          <cell r="J1903" t="str">
            <v>PRODUCTION</v>
          </cell>
          <cell r="K1903" t="str">
            <v>Pipeline Asset Manager</v>
          </cell>
          <cell r="L1903" t="str">
            <v xml:space="preserve">	Head, Pipeline Operations &amp; Maintenance Mgt.                             </v>
          </cell>
          <cell r="M1903" t="str">
            <v>IRETI OMOTOSO</v>
          </cell>
          <cell r="N1903" t="str">
            <v>PRODUCTION</v>
          </cell>
          <cell r="O1903" t="str">
            <v>AGUEGBOH, OBIORA</v>
          </cell>
          <cell r="P1903" t="str">
            <v>EWORITSE.SANIYO@SHELL.COM</v>
          </cell>
          <cell r="Q1903" t="str">
            <v>OPEX</v>
          </cell>
          <cell r="R1903" t="str">
            <v>OPEX</v>
          </cell>
          <cell r="S1903" t="str">
            <v>NON SAL</v>
          </cell>
          <cell r="T1903" t="str">
            <v>N/A</v>
          </cell>
          <cell r="U1903" t="str">
            <v>N/A</v>
          </cell>
          <cell r="V1903" t="str">
            <v>N/A</v>
          </cell>
          <cell r="W1903" t="str">
            <v>P244.01 Other Production Expenses</v>
          </cell>
          <cell r="X1903" t="str">
            <v>S7200 Services</v>
          </cell>
          <cell r="Y1903" t="str">
            <v>A2110 Production Operations</v>
          </cell>
          <cell r="AB1903">
            <v>0</v>
          </cell>
          <cell r="AC1903">
            <v>0</v>
          </cell>
          <cell r="AD1903">
            <v>0</v>
          </cell>
        </row>
        <row r="1904">
          <cell r="A1904" t="str">
            <v>O.NG.PPE.MAN.MAN.724FC</v>
          </cell>
          <cell r="B1904" t="str">
            <v xml:space="preserve">MANIFOLD CORRECTIVE MAINTENANCE         </v>
          </cell>
          <cell r="C1904" t="str">
            <v>O.NG.PPE.PIP.PIP.724FC</v>
          </cell>
          <cell r="D1904" t="str">
            <v xml:space="preserve"> PIPELINE CORR. MTCENANCE [EPRS] -EAST (MAINTENANCE OF PIPELINES, FLOWLINES AND RISERS - CRUDE)</v>
          </cell>
          <cell r="E1904">
            <v>412002</v>
          </cell>
          <cell r="F1904">
            <v>4120</v>
          </cell>
          <cell r="G1904" t="str">
            <v>OF-MTCE</v>
          </cell>
          <cell r="H1904" t="str">
            <v>BASE JV</v>
          </cell>
          <cell r="I1904" t="str">
            <v>PRODUCTION</v>
          </cell>
          <cell r="J1904" t="str">
            <v>PRODUCTION</v>
          </cell>
          <cell r="K1904" t="str">
            <v>Pipeline Asset Manager</v>
          </cell>
          <cell r="L1904" t="str">
            <v xml:space="preserve">	Head, Pipeline Operations &amp; Maintenance Mgt.                             </v>
          </cell>
          <cell r="M1904" t="str">
            <v>IRETI OMOTOSO</v>
          </cell>
          <cell r="N1904" t="str">
            <v>PRODUCTION</v>
          </cell>
          <cell r="O1904" t="str">
            <v>AGUEGBOH, OBIORA</v>
          </cell>
          <cell r="P1904" t="str">
            <v>EWORITSE.SANIYO@SHELL.COM</v>
          </cell>
          <cell r="Q1904" t="str">
            <v>OPEX</v>
          </cell>
          <cell r="R1904" t="str">
            <v>OPEX</v>
          </cell>
          <cell r="S1904" t="str">
            <v>NON SAL</v>
          </cell>
          <cell r="T1904" t="str">
            <v>N/A</v>
          </cell>
          <cell r="U1904" t="str">
            <v>N/A</v>
          </cell>
          <cell r="V1904" t="str">
            <v>N/A</v>
          </cell>
          <cell r="W1904" t="str">
            <v>P233 Facilities Maintenance</v>
          </cell>
          <cell r="X1904" t="str">
            <v>S7200 Services</v>
          </cell>
          <cell r="Y1904" t="str">
            <v>A2140 Facilities Maintenance</v>
          </cell>
          <cell r="AB1904">
            <v>0</v>
          </cell>
          <cell r="AC1904">
            <v>0</v>
          </cell>
          <cell r="AD1904">
            <v>0</v>
          </cell>
        </row>
        <row r="1905">
          <cell r="A1905" t="str">
            <v>O.NG.PPE.PIP.GPS.724FC</v>
          </cell>
          <cell r="B1905" t="str">
            <v>PPE PIPELINE MTCENANCE CORR. MTCENANCE GPHSL</v>
          </cell>
          <cell r="C1905" t="str">
            <v>O.NG.PPE.PIP.PIP.724FC</v>
          </cell>
          <cell r="D1905" t="str">
            <v xml:space="preserve"> PIPELINE CORR. MTCENANCE [EPRS] -EAST (MAINTENANCE OF PIPELINES, FLOWLINES AND RISERS - CRUDE)</v>
          </cell>
          <cell r="E1905">
            <v>412002</v>
          </cell>
          <cell r="F1905">
            <v>4120</v>
          </cell>
          <cell r="G1905" t="str">
            <v>OF-MTCE</v>
          </cell>
          <cell r="H1905" t="str">
            <v>BASE JV</v>
          </cell>
          <cell r="I1905" t="str">
            <v>PRODUCTION</v>
          </cell>
          <cell r="J1905" t="str">
            <v>PRODUCTION</v>
          </cell>
          <cell r="K1905" t="str">
            <v>Pipeline Asset Manager</v>
          </cell>
          <cell r="L1905" t="str">
            <v xml:space="preserve">	Head, Pipeline Operations &amp; Maintenance Mgt.                             </v>
          </cell>
          <cell r="M1905" t="str">
            <v>IRETI OMOTOSO</v>
          </cell>
          <cell r="N1905" t="str">
            <v>PRODUCTION</v>
          </cell>
          <cell r="O1905" t="str">
            <v>AGUEGBOH, OBIORA</v>
          </cell>
          <cell r="P1905" t="str">
            <v>EWORITSE.SANIYO@SHELL.COM</v>
          </cell>
          <cell r="Q1905" t="str">
            <v>OPEX</v>
          </cell>
          <cell r="R1905" t="str">
            <v>OPEX</v>
          </cell>
          <cell r="S1905" t="str">
            <v>NON SAL</v>
          </cell>
          <cell r="T1905" t="str">
            <v>N/A</v>
          </cell>
          <cell r="U1905" t="str">
            <v>N/A</v>
          </cell>
          <cell r="V1905" t="str">
            <v>C_OPSE_OIL_Z11</v>
          </cell>
          <cell r="W1905" t="str">
            <v>P233 Facilities Maintenance</v>
          </cell>
          <cell r="X1905" t="str">
            <v>S7200 Services</v>
          </cell>
          <cell r="Y1905" t="str">
            <v>A2140 Facilities Maintenance</v>
          </cell>
          <cell r="AB1905">
            <v>30023037.999999996</v>
          </cell>
          <cell r="AC1905">
            <v>89092.800000000003</v>
          </cell>
          <cell r="AD1905">
            <v>187528.99016393442</v>
          </cell>
        </row>
        <row r="1906">
          <cell r="A1906" t="str">
            <v>O.NG.PPE.PIP.NCT.724FC</v>
          </cell>
          <cell r="B1906" t="str">
            <v>PPE PIPELINE MTCENANCE CORR. MTCENANCE N</v>
          </cell>
          <cell r="C1906" t="str">
            <v>O.NG.PPE.PIP.PIP.724FC</v>
          </cell>
          <cell r="D1906" t="str">
            <v xml:space="preserve"> PIPELINE CORR. MTCENANCE [EPRS] -EAST (MAINTENANCE OF PIPELINES, FLOWLINES AND RISERS - CRUDE)</v>
          </cell>
          <cell r="E1906">
            <v>412002</v>
          </cell>
          <cell r="F1906">
            <v>4120</v>
          </cell>
          <cell r="G1906" t="str">
            <v>OF-MTCE</v>
          </cell>
          <cell r="H1906" t="str">
            <v>BASE JV</v>
          </cell>
          <cell r="I1906" t="str">
            <v>PRODUCTION</v>
          </cell>
          <cell r="J1906" t="str">
            <v>PRODUCTION</v>
          </cell>
          <cell r="K1906" t="str">
            <v>Pipeline Asset Manager</v>
          </cell>
          <cell r="L1906" t="str">
            <v xml:space="preserve">	Head, Pipeline Operations &amp; Maintenance Mgt.                             </v>
          </cell>
          <cell r="M1906" t="str">
            <v>IRETI OMOTOSO</v>
          </cell>
          <cell r="N1906" t="str">
            <v>PRODUCTION</v>
          </cell>
          <cell r="O1906" t="str">
            <v>AGUEGBOH, OBIORA</v>
          </cell>
          <cell r="P1906" t="str">
            <v>EWORITSE.SANIYO@SHELL.COM</v>
          </cell>
          <cell r="Q1906" t="str">
            <v>OPEX</v>
          </cell>
          <cell r="R1906" t="str">
            <v>OPEX</v>
          </cell>
          <cell r="S1906" t="str">
            <v>NON SAL</v>
          </cell>
          <cell r="T1906" t="str">
            <v>N/A</v>
          </cell>
          <cell r="U1906" t="str">
            <v>N/A</v>
          </cell>
          <cell r="V1906" t="str">
            <v>C_OPSE_OIL_Z11</v>
          </cell>
          <cell r="W1906" t="str">
            <v>P233 Facilities Maintenance</v>
          </cell>
          <cell r="X1906" t="str">
            <v>S7200 Services</v>
          </cell>
          <cell r="Y1906" t="str">
            <v>A2140 Facilities Maintenance</v>
          </cell>
          <cell r="AB1906">
            <v>53183037.999999993</v>
          </cell>
          <cell r="AC1906">
            <v>166292.79999999999</v>
          </cell>
          <cell r="AD1906">
            <v>340663.41639344255</v>
          </cell>
        </row>
        <row r="1907">
          <cell r="A1907" t="str">
            <v>O.NG.PPE.PIP.PIP.724FC</v>
          </cell>
          <cell r="B1907" t="str">
            <v>PPE PIPELINE MTCENANCE CORR. MTCENANCE</v>
          </cell>
          <cell r="C1907" t="str">
            <v>O.NG.PPE.PIP.PIP.724FC</v>
          </cell>
          <cell r="D1907" t="str">
            <v xml:space="preserve"> PIPELINE CORR. MTCENANCE [EPRS] -EAST (MAINTENANCE OF PIPELINES, FLOWLINES AND RISERS - CRUDE)</v>
          </cell>
          <cell r="E1907">
            <v>412002</v>
          </cell>
          <cell r="F1907">
            <v>4120</v>
          </cell>
          <cell r="G1907" t="str">
            <v>OF-MTCE</v>
          </cell>
          <cell r="H1907" t="str">
            <v>BASE JV</v>
          </cell>
          <cell r="I1907" t="str">
            <v>PRODUCTION</v>
          </cell>
          <cell r="J1907" t="str">
            <v>PRODUCTION</v>
          </cell>
          <cell r="K1907" t="str">
            <v>Pipeline Asset Manager</v>
          </cell>
          <cell r="L1907" t="str">
            <v xml:space="preserve">	Head, Pipeline Operations &amp; Maintenance Mgt.                             </v>
          </cell>
          <cell r="M1907" t="str">
            <v>IRETI OMOTOSO</v>
          </cell>
          <cell r="N1907" t="str">
            <v>PRODUCTION</v>
          </cell>
          <cell r="O1907" t="str">
            <v>AGUEGBOH, OBIORA</v>
          </cell>
          <cell r="P1907" t="str">
            <v>EWORITSE.SANIYO@SHELL.COM</v>
          </cell>
          <cell r="Q1907" t="str">
            <v>OPEX</v>
          </cell>
          <cell r="R1907" t="str">
            <v>OPEX</v>
          </cell>
          <cell r="S1907" t="str">
            <v>NON SAL</v>
          </cell>
          <cell r="T1907" t="str">
            <v>N/A</v>
          </cell>
          <cell r="U1907" t="str">
            <v>N/A</v>
          </cell>
          <cell r="V1907" t="str">
            <v>N/A</v>
          </cell>
          <cell r="W1907" t="str">
            <v>P233 Facilities Maintenance</v>
          </cell>
          <cell r="X1907" t="str">
            <v>S7200 Services</v>
          </cell>
          <cell r="Y1907" t="str">
            <v>A2140 Facilities Maintenance</v>
          </cell>
          <cell r="AB1907">
            <v>0</v>
          </cell>
          <cell r="AC1907">
            <v>0</v>
          </cell>
          <cell r="AD1907">
            <v>0</v>
          </cell>
        </row>
        <row r="1908">
          <cell r="A1908" t="str">
            <v>O.NG.PPE.PIP.TDB.724FC</v>
          </cell>
          <cell r="B1908" t="str">
            <v>PPE PIPELINE MTCENANCE CORR. MTCENANCE T</v>
          </cell>
          <cell r="C1908" t="str">
            <v>O.NG.PPE.PIP.PIP.724FC</v>
          </cell>
          <cell r="D1908" t="str">
            <v xml:space="preserve"> PIPELINE CORR. MTCENANCE [EPRS] -EAST (MAINTENANCE OF PIPELINES, FLOWLINES AND RISERS - CRUDE)</v>
          </cell>
          <cell r="E1908">
            <v>412002</v>
          </cell>
          <cell r="F1908">
            <v>4120</v>
          </cell>
          <cell r="G1908" t="str">
            <v>OF-MTCE</v>
          </cell>
          <cell r="H1908" t="str">
            <v>BASE JV</v>
          </cell>
          <cell r="I1908" t="str">
            <v>PRODUCTION</v>
          </cell>
          <cell r="J1908" t="str">
            <v>PRODUCTION</v>
          </cell>
          <cell r="K1908" t="str">
            <v>Pipeline Asset Manager</v>
          </cell>
          <cell r="L1908" t="str">
            <v xml:space="preserve">	Head, Pipeline Operations &amp; Maintenance Mgt.                             </v>
          </cell>
          <cell r="M1908" t="str">
            <v>IRETI OMOTOSO</v>
          </cell>
          <cell r="N1908" t="str">
            <v>PRODUCTION</v>
          </cell>
          <cell r="O1908" t="str">
            <v>AGUEGBOH, OBIORA</v>
          </cell>
          <cell r="P1908" t="str">
            <v>EWORITSE.SANIYO@SHELL.COM</v>
          </cell>
          <cell r="Q1908" t="str">
            <v>OPEX</v>
          </cell>
          <cell r="R1908" t="str">
            <v>OPEX</v>
          </cell>
          <cell r="S1908" t="str">
            <v>NON SAL</v>
          </cell>
          <cell r="T1908" t="str">
            <v>N/A</v>
          </cell>
          <cell r="U1908" t="str">
            <v>N/A</v>
          </cell>
          <cell r="V1908" t="str">
            <v>C_OPSE_OIL_Z11</v>
          </cell>
          <cell r="W1908" t="str">
            <v>P233 Facilities Maintenance</v>
          </cell>
          <cell r="X1908" t="str">
            <v>S7200 Services</v>
          </cell>
          <cell r="Y1908" t="str">
            <v>A2140 Facilities Maintenance</v>
          </cell>
          <cell r="AB1908">
            <v>2047432922.306077</v>
          </cell>
          <cell r="AC1908">
            <v>12705970.026032789</v>
          </cell>
          <cell r="AD1908">
            <v>19418864.853265829</v>
          </cell>
        </row>
        <row r="1909">
          <cell r="A1909" t="str">
            <v>O.NG.PCW.YKF.FAC.724FP</v>
          </cell>
          <cell r="B1909" t="str">
            <v>PCW YOKRI F/S FACIL PREV. MTC</v>
          </cell>
          <cell r="C1909" t="str">
            <v>O.NG.PCW.FAC.724YFP</v>
          </cell>
          <cell r="D1909" t="str">
            <v>PCW YOKRI F/S FACIL PREV. MTC (PRODUCTION MAINTENANCE – OIL (ONSHORE))</v>
          </cell>
          <cell r="E1909">
            <v>413001</v>
          </cell>
          <cell r="F1909">
            <v>4130</v>
          </cell>
          <cell r="G1909" t="str">
            <v>OF-MTCE</v>
          </cell>
          <cell r="H1909" t="str">
            <v>BASE JV</v>
          </cell>
          <cell r="I1909" t="str">
            <v>PRODUCTION</v>
          </cell>
          <cell r="J1909" t="str">
            <v>PRODUCTION</v>
          </cell>
          <cell r="K1909" t="str">
            <v>Asset Manager, Swamp West Hub</v>
          </cell>
          <cell r="L1909" t="str">
            <v>Asset Management Integration Lead</v>
          </cell>
          <cell r="M1909" t="str">
            <v>IRETI OMOTOSO</v>
          </cell>
          <cell r="N1909" t="str">
            <v>PRODUCTION</v>
          </cell>
          <cell r="O1909" t="str">
            <v>COOKEY, GABRIEL</v>
          </cell>
          <cell r="P1909" t="str">
            <v>RACHEAL.ORUEKPETI@SHELL.COM</v>
          </cell>
          <cell r="Q1909" t="str">
            <v>OPEX</v>
          </cell>
          <cell r="R1909" t="str">
            <v>OPEX</v>
          </cell>
          <cell r="S1909" t="str">
            <v>NON SAL</v>
          </cell>
          <cell r="T1909" t="str">
            <v>N/A</v>
          </cell>
          <cell r="U1909" t="str">
            <v>N/A</v>
          </cell>
          <cell r="V1909" t="str">
            <v>N_FORC_WS1_G01</v>
          </cell>
          <cell r="W1909" t="str">
            <v>P233 Facilities Maintenance</v>
          </cell>
          <cell r="X1909" t="str">
            <v>S7200 Services</v>
          </cell>
          <cell r="Y1909" t="str">
            <v>A2140 Facilities Maintenance</v>
          </cell>
          <cell r="AB1909">
            <v>3651230</v>
          </cell>
          <cell r="AC1909">
            <v>282035.84999999998</v>
          </cell>
          <cell r="AD1909">
            <v>294007.09590163932</v>
          </cell>
        </row>
        <row r="1910">
          <cell r="A1910" t="str">
            <v>O.NG.PPE.PIP.TUB.724FC</v>
          </cell>
          <cell r="B1910" t="str">
            <v>PPE PIPELINE MTCENANCE CORR. MTCENANCE TNP-UPSTREAM BOMU MANIFOLD</v>
          </cell>
          <cell r="C1910" t="str">
            <v>O.NG.PPE.PIP.PIP.724FC</v>
          </cell>
          <cell r="D1910" t="str">
            <v xml:space="preserve"> PIPELINE CORR. MTCENANCE [EPRS] -EAST (MAINTENANCE OF PIPELINES, FLOWLINES AND RISERS - CRUDE)</v>
          </cell>
          <cell r="E1910">
            <v>412002</v>
          </cell>
          <cell r="F1910">
            <v>4120</v>
          </cell>
          <cell r="G1910" t="str">
            <v>OF-MTCE</v>
          </cell>
          <cell r="H1910" t="str">
            <v>BASE JV</v>
          </cell>
          <cell r="I1910" t="str">
            <v>PRODUCTION</v>
          </cell>
          <cell r="J1910" t="str">
            <v>PRODUCTION</v>
          </cell>
          <cell r="K1910" t="str">
            <v>Pipeline Asset Manager</v>
          </cell>
          <cell r="L1910" t="str">
            <v xml:space="preserve">	Head, Pipeline Operations &amp; Maintenance Mgt.                             </v>
          </cell>
          <cell r="M1910" t="str">
            <v>IRETI OMOTOSO</v>
          </cell>
          <cell r="N1910" t="str">
            <v>PRODUCTION</v>
          </cell>
          <cell r="O1910" t="str">
            <v>AGUEGBOH, OBIORA</v>
          </cell>
          <cell r="P1910" t="str">
            <v>EWORITSE.SANIYO@SHELL.COM</v>
          </cell>
          <cell r="Q1910" t="str">
            <v>OPEX</v>
          </cell>
          <cell r="R1910" t="str">
            <v>OPEX</v>
          </cell>
          <cell r="S1910" t="str">
            <v>NON SAL</v>
          </cell>
          <cell r="T1910" t="str">
            <v>N/A</v>
          </cell>
          <cell r="U1910" t="str">
            <v>N/A</v>
          </cell>
          <cell r="V1910" t="str">
            <v>C_OPSE_OIL_Z11</v>
          </cell>
          <cell r="W1910" t="str">
            <v>P233 Facilities Maintenance</v>
          </cell>
          <cell r="X1910" t="str">
            <v>S7200 Services</v>
          </cell>
          <cell r="Y1910" t="str">
            <v>A2140 Facilities Maintenance</v>
          </cell>
          <cell r="AB1910">
            <v>1629766767.5813475</v>
          </cell>
          <cell r="AC1910">
            <v>8576939.9246114437</v>
          </cell>
          <cell r="AD1910">
            <v>13920437.523238812</v>
          </cell>
        </row>
        <row r="1911">
          <cell r="A1911" t="str">
            <v>O.NG.PPE.PIP.NCT.724FP</v>
          </cell>
          <cell r="B1911" t="str">
            <v>PP P/LINE MTCNANCE PRE. MTCE NCTL</v>
          </cell>
          <cell r="C1911" t="str">
            <v>O.NG.PPE.PIP.PIP.724FP</v>
          </cell>
          <cell r="D1911" t="str">
            <v xml:space="preserve"> P/LINE PREV. MTCNANCE [IP/RP/CI]-EAST (MAINTENANCE OF PIPELINES, FLOWLINES AND RISERS - CRUDE)</v>
          </cell>
          <cell r="E1911">
            <v>412002</v>
          </cell>
          <cell r="F1911">
            <v>4120</v>
          </cell>
          <cell r="G1911" t="str">
            <v>OF-MTCE</v>
          </cell>
          <cell r="H1911" t="str">
            <v>BASE JV</v>
          </cell>
          <cell r="I1911" t="str">
            <v>PRODUCTION</v>
          </cell>
          <cell r="J1911" t="str">
            <v>PRODUCTION</v>
          </cell>
          <cell r="K1911" t="str">
            <v>Pipeline Asset Manager</v>
          </cell>
          <cell r="L1911" t="str">
            <v xml:space="preserve">	Head, Pipeline Operations &amp; Maintenance Mgt.                             </v>
          </cell>
          <cell r="M1911" t="str">
            <v>IRETI OMOTOSO</v>
          </cell>
          <cell r="N1911" t="str">
            <v>PRODUCTION</v>
          </cell>
          <cell r="O1911" t="str">
            <v>AGUEGBOH, OBIORA</v>
          </cell>
          <cell r="P1911" t="str">
            <v>ADEBOYE.SOBAYO@SHELL.COM</v>
          </cell>
          <cell r="Q1911" t="str">
            <v>OPEX</v>
          </cell>
          <cell r="R1911" t="str">
            <v>OPEX</v>
          </cell>
          <cell r="S1911" t="str">
            <v>NON SAL</v>
          </cell>
          <cell r="T1911" t="str">
            <v>N/A</v>
          </cell>
          <cell r="U1911" t="str">
            <v>N/A</v>
          </cell>
          <cell r="V1911" t="str">
            <v>C_OPSE_OIL_Z11</v>
          </cell>
          <cell r="W1911" t="str">
            <v>P233 Facilities Maintenance</v>
          </cell>
          <cell r="X1911" t="str">
            <v>S7200 Services</v>
          </cell>
          <cell r="Y1911" t="str">
            <v>A2140 Facilities Maintenance</v>
          </cell>
          <cell r="AB1911">
            <v>46361979.999999985</v>
          </cell>
          <cell r="AC1911">
            <v>1076550.8</v>
          </cell>
          <cell r="AD1911">
            <v>1228557.2918032787</v>
          </cell>
        </row>
        <row r="1912">
          <cell r="A1912" t="str">
            <v>O.NG.PPE.PIP.PIP.724FP</v>
          </cell>
          <cell r="B1912" t="str">
            <v>PP P/LINE MTCNANCE PRE. MTCE [IP/RP</v>
          </cell>
          <cell r="C1912" t="str">
            <v>O.NG.PPE.PIP.PIP.724FP</v>
          </cell>
          <cell r="D1912" t="str">
            <v xml:space="preserve"> P/LINE PREV. MTCNANCE [IP/RP/CI]-EAST (MAINTENANCE OF PIPELINES, FLOWLINES AND RISERS - CRUDE)</v>
          </cell>
          <cell r="E1912">
            <v>412002</v>
          </cell>
          <cell r="F1912">
            <v>4120</v>
          </cell>
          <cell r="G1912" t="str">
            <v>OF-MTCE</v>
          </cell>
          <cell r="H1912" t="str">
            <v>BASE JV</v>
          </cell>
          <cell r="I1912" t="str">
            <v>PRODUCTION</v>
          </cell>
          <cell r="J1912" t="str">
            <v>PRODUCTION</v>
          </cell>
          <cell r="K1912" t="str">
            <v>Pipeline Asset Manager</v>
          </cell>
          <cell r="L1912" t="str">
            <v xml:space="preserve">	Head, Pipeline Operations &amp; Maintenance Mgt.                             </v>
          </cell>
          <cell r="M1912" t="str">
            <v>IRETI OMOTOSO</v>
          </cell>
          <cell r="N1912" t="str">
            <v>PRODUCTION</v>
          </cell>
          <cell r="O1912" t="str">
            <v>AGUEGBOH, OBIORA</v>
          </cell>
          <cell r="P1912" t="str">
            <v>ADEBOYE.SOBAYO@SHELL.COM</v>
          </cell>
          <cell r="Q1912" t="str">
            <v>OPEX</v>
          </cell>
          <cell r="R1912" t="str">
            <v>OPEX</v>
          </cell>
          <cell r="S1912" t="str">
            <v>NON SAL</v>
          </cell>
          <cell r="T1912" t="str">
            <v>N/A</v>
          </cell>
          <cell r="U1912" t="str">
            <v>N/A</v>
          </cell>
          <cell r="V1912" t="str">
            <v>N/A</v>
          </cell>
          <cell r="W1912" t="str">
            <v>P233 Facilities Maintenance</v>
          </cell>
          <cell r="X1912" t="str">
            <v>S7200 Services</v>
          </cell>
          <cell r="Y1912" t="str">
            <v>A2140 Facilities Maintenance</v>
          </cell>
          <cell r="AB1912">
            <v>0</v>
          </cell>
          <cell r="AC1912">
            <v>0</v>
          </cell>
          <cell r="AD1912">
            <v>0</v>
          </cell>
        </row>
        <row r="1913">
          <cell r="A1913" t="str">
            <v>O.NG.PPE.PIP.TNP.724FP</v>
          </cell>
          <cell r="B1913" t="str">
            <v xml:space="preserve">PP P/LINE MTCNANCE PRE. MTCE TNP        </v>
          </cell>
          <cell r="C1913" t="str">
            <v>O.NG.PPE.PIP.PIP.724FP</v>
          </cell>
          <cell r="D1913" t="str">
            <v xml:space="preserve"> P/LINE PREV. MTCNANCE [IP/RP/CI]-EAST (MAINTENANCE OF PIPELINES, FLOWLINES AND RISERS - CRUDE)</v>
          </cell>
          <cell r="E1913">
            <v>412002</v>
          </cell>
          <cell r="F1913">
            <v>4120</v>
          </cell>
          <cell r="G1913" t="str">
            <v>OF-MTCE</v>
          </cell>
          <cell r="H1913" t="str">
            <v>BASE JV</v>
          </cell>
          <cell r="I1913" t="str">
            <v>PRODUCTION</v>
          </cell>
          <cell r="J1913" t="str">
            <v>PRODUCTION</v>
          </cell>
          <cell r="K1913" t="str">
            <v>Pipeline Asset Manager</v>
          </cell>
          <cell r="L1913" t="str">
            <v xml:space="preserve">	Head, Pipeline Operations &amp; Maintenance Mgt.                             </v>
          </cell>
          <cell r="M1913" t="str">
            <v>IRETI OMOTOSO</v>
          </cell>
          <cell r="N1913" t="str">
            <v>PRODUCTION</v>
          </cell>
          <cell r="O1913" t="str">
            <v>AGUEGBOH, OBIORA</v>
          </cell>
          <cell r="P1913" t="str">
            <v>ADEBOYE.SOBAYO@SHELL.COM</v>
          </cell>
          <cell r="Q1913" t="str">
            <v>OPEX</v>
          </cell>
          <cell r="R1913" t="str">
            <v>OPEX</v>
          </cell>
          <cell r="S1913" t="str">
            <v>NON SAL</v>
          </cell>
          <cell r="T1913" t="str">
            <v>N/A</v>
          </cell>
          <cell r="U1913" t="str">
            <v>N/A</v>
          </cell>
          <cell r="V1913" t="str">
            <v>C_OPSE_OIL_Z11</v>
          </cell>
          <cell r="W1913" t="str">
            <v>P233 Facilities Maintenance</v>
          </cell>
          <cell r="X1913" t="str">
            <v>S7200 Services</v>
          </cell>
          <cell r="Y1913" t="str">
            <v>A2140 Facilities Maintenance</v>
          </cell>
          <cell r="AB1913">
            <v>215050802.73373166</v>
          </cell>
          <cell r="AC1913">
            <v>6307630.1600000001</v>
          </cell>
          <cell r="AD1913">
            <v>7012714.7591269892</v>
          </cell>
        </row>
        <row r="1914">
          <cell r="A1914" t="str">
            <v>O.NG.PPW.MAN.MAN.724FP</v>
          </cell>
          <cell r="B1914" t="str">
            <v>PIPELINE MANIFOLD PREVENTIVE MAINTENACE WEST</v>
          </cell>
          <cell r="C1914" t="str">
            <v>O.NG.PPW.MAN.MAN.724FP</v>
          </cell>
          <cell r="D1914" t="str">
            <v>PIPELINE M/FOLD PREV. MNTCE.- WEST (MAINTENANCE OF PIPELINES, FLOWLINES AND RISERS - CRUDE)</v>
          </cell>
          <cell r="E1914">
            <v>412002</v>
          </cell>
          <cell r="F1914">
            <v>4120</v>
          </cell>
          <cell r="G1914" t="str">
            <v>OF-MTCE</v>
          </cell>
          <cell r="H1914" t="str">
            <v>BASE JV</v>
          </cell>
          <cell r="I1914" t="str">
            <v>PRODUCTION</v>
          </cell>
          <cell r="J1914" t="str">
            <v>PRODUCTION</v>
          </cell>
          <cell r="K1914" t="str">
            <v>Pipeline Asset Manager</v>
          </cell>
          <cell r="L1914" t="str">
            <v xml:space="preserve">	Head, Pipeline Operations &amp; Maintenance Mgt.                             </v>
          </cell>
          <cell r="M1914" t="str">
            <v>IRETI OMOTOSO</v>
          </cell>
          <cell r="N1914" t="str">
            <v>PRODUCTION</v>
          </cell>
          <cell r="O1914" t="str">
            <v>AGUEGBOH, OBIORA</v>
          </cell>
          <cell r="P1914" t="str">
            <v>ADEBOYE.SOBAYO@SHELL.COM</v>
          </cell>
          <cell r="Q1914" t="str">
            <v>OPEX</v>
          </cell>
          <cell r="R1914" t="str">
            <v>OPEX</v>
          </cell>
          <cell r="S1914" t="str">
            <v>NON SAL</v>
          </cell>
          <cell r="T1914" t="str">
            <v>N/A</v>
          </cell>
          <cell r="U1914" t="str">
            <v>N/A</v>
          </cell>
          <cell r="V1914" t="str">
            <v>N/A</v>
          </cell>
          <cell r="W1914" t="str">
            <v>P233 Facilities Maintenance</v>
          </cell>
          <cell r="X1914" t="str">
            <v>S7200 Services</v>
          </cell>
          <cell r="Y1914" t="str">
            <v>A2140 Facilities Maintenance</v>
          </cell>
          <cell r="AB1914">
            <v>0</v>
          </cell>
          <cell r="AC1914">
            <v>0</v>
          </cell>
          <cell r="AD1914">
            <v>0</v>
          </cell>
        </row>
        <row r="1915">
          <cell r="A1915" t="str">
            <v>O.NG.PCW.YOC.FAC.724FC</v>
          </cell>
          <cell r="B1915" t="str">
            <v>PCW YOKRI C/S FACIL CORR. MTC</v>
          </cell>
          <cell r="C1915" t="str">
            <v>O.NG.PCW.FAC.725FC</v>
          </cell>
          <cell r="D1915" t="str">
            <v>PCW YOKRI C/S FACIL CORR. MTC (PRODUCTION MACHINERY MAINTENANCE)</v>
          </cell>
          <cell r="E1915">
            <v>413003</v>
          </cell>
          <cell r="F1915">
            <v>4130</v>
          </cell>
          <cell r="G1915" t="str">
            <v>GAS</v>
          </cell>
          <cell r="H1915" t="str">
            <v>BASE JV</v>
          </cell>
          <cell r="I1915" t="str">
            <v>PRODUCTION</v>
          </cell>
          <cell r="J1915" t="str">
            <v>PRODUCTION</v>
          </cell>
          <cell r="K1915" t="str">
            <v>Asset Manager, Swamp West Hub</v>
          </cell>
          <cell r="L1915" t="str">
            <v>Asset Management Integration Lead</v>
          </cell>
          <cell r="M1915" t="str">
            <v>IRETI OMOTOSO</v>
          </cell>
          <cell r="N1915" t="str">
            <v>PRODUCTION</v>
          </cell>
          <cell r="O1915" t="str">
            <v>COOKEY, GABRIEL</v>
          </cell>
          <cell r="P1915" t="str">
            <v>RACHEAL.ORUEKPETI@SHELL.COM</v>
          </cell>
          <cell r="Q1915" t="str">
            <v>OPEX</v>
          </cell>
          <cell r="R1915" t="str">
            <v>OPEX</v>
          </cell>
          <cell r="S1915" t="str">
            <v>NON SAL</v>
          </cell>
          <cell r="T1915" t="str">
            <v>N/A</v>
          </cell>
          <cell r="U1915" t="str">
            <v>N/A</v>
          </cell>
          <cell r="V1915" t="str">
            <v>N_FORC_WS1_G01</v>
          </cell>
          <cell r="W1915" t="str">
            <v>P233 Facilities Maintenance - Gas</v>
          </cell>
          <cell r="X1915" t="str">
            <v>S7200 Services</v>
          </cell>
          <cell r="Y1915" t="str">
            <v>A2140 Facilities Maintenance</v>
          </cell>
          <cell r="AB1915">
            <v>17053969</v>
          </cell>
          <cell r="AC1915">
            <v>203655</v>
          </cell>
          <cell r="AD1915">
            <v>259569.65245901639</v>
          </cell>
        </row>
        <row r="1916">
          <cell r="A1916" t="str">
            <v>O.NG.PCW.YOC.FAC.724FP</v>
          </cell>
          <cell r="B1916" t="str">
            <v>PCW YOKRI C/S FACIL PREV. MTC</v>
          </cell>
          <cell r="C1916" t="str">
            <v>O.NG.PCW.FAC.725FP</v>
          </cell>
          <cell r="D1916" t="str">
            <v>PCW YOKRI C/S FACIL PREV. MTC (PRODUCTION MACHINERY MAINTENANCE)</v>
          </cell>
          <cell r="E1916">
            <v>413003</v>
          </cell>
          <cell r="F1916">
            <v>4130</v>
          </cell>
          <cell r="G1916" t="str">
            <v>GAS</v>
          </cell>
          <cell r="H1916" t="str">
            <v>BASE JV</v>
          </cell>
          <cell r="I1916" t="str">
            <v>PRODUCTION</v>
          </cell>
          <cell r="J1916" t="str">
            <v>PRODUCTION</v>
          </cell>
          <cell r="K1916" t="str">
            <v>Asset Manager, Swamp West Hub</v>
          </cell>
          <cell r="L1916" t="str">
            <v>Asset Management Integration Lead</v>
          </cell>
          <cell r="M1916" t="str">
            <v>IRETI OMOTOSO</v>
          </cell>
          <cell r="N1916" t="str">
            <v>PRODUCTION</v>
          </cell>
          <cell r="O1916" t="str">
            <v>COOKEY, GABRIEL</v>
          </cell>
          <cell r="P1916" t="str">
            <v>RACHEAL.ORUEKPETI@SHELL.COM</v>
          </cell>
          <cell r="Q1916" t="str">
            <v>OPEX</v>
          </cell>
          <cell r="R1916" t="str">
            <v>OPEX</v>
          </cell>
          <cell r="S1916" t="str">
            <v>NON SAL</v>
          </cell>
          <cell r="T1916" t="str">
            <v>N/A</v>
          </cell>
          <cell r="U1916" t="str">
            <v>N/A</v>
          </cell>
          <cell r="V1916" t="str">
            <v>N_FORC_WS1_G01</v>
          </cell>
          <cell r="W1916" t="str">
            <v>P233 Facilities Maintenance - Gas</v>
          </cell>
          <cell r="X1916" t="str">
            <v>S7200 Services</v>
          </cell>
          <cell r="Y1916" t="str">
            <v>A2140 Facilities Maintenance</v>
          </cell>
          <cell r="AB1916">
            <v>1457947.0000000005</v>
          </cell>
          <cell r="AC1916">
            <v>178409</v>
          </cell>
          <cell r="AD1916">
            <v>183189.15409836065</v>
          </cell>
        </row>
        <row r="1917">
          <cell r="A1917" t="str">
            <v>O.NG.PPW.MAN.TEP.724FP</v>
          </cell>
          <cell r="B1917" t="str">
            <v>PIPELINE MANIFOLD PREVENTIVE MAINTENACE TEP WEST</v>
          </cell>
          <cell r="C1917" t="str">
            <v>O.NG.PPW.MAN.MAN.724FP</v>
          </cell>
          <cell r="D1917" t="str">
            <v>PIPELINE M/FOLD PREV. MNTCE.- WEST (MAINTENANCE OF PIPELINES, FLOWLINES AND RISERS - CRUDE)</v>
          </cell>
          <cell r="E1917">
            <v>412002</v>
          </cell>
          <cell r="F1917">
            <v>4120</v>
          </cell>
          <cell r="G1917" t="str">
            <v>OF-MTCE</v>
          </cell>
          <cell r="H1917" t="str">
            <v>BASE JV</v>
          </cell>
          <cell r="I1917" t="str">
            <v>PRODUCTION</v>
          </cell>
          <cell r="J1917" t="str">
            <v>PRODUCTION</v>
          </cell>
          <cell r="K1917" t="str">
            <v>Pipeline Asset Manager</v>
          </cell>
          <cell r="L1917" t="str">
            <v xml:space="preserve">	Head, Pipeline Operations &amp; Maintenance Mgt.                             </v>
          </cell>
          <cell r="M1917" t="str">
            <v>IRETI OMOTOSO</v>
          </cell>
          <cell r="N1917" t="str">
            <v>PRODUCTION</v>
          </cell>
          <cell r="O1917" t="str">
            <v>AGUEGBOH, OBIORA</v>
          </cell>
          <cell r="P1917" t="str">
            <v>ADEBOYE.SOBAYO@SHELL.COM</v>
          </cell>
          <cell r="Q1917" t="str">
            <v>OPEX</v>
          </cell>
          <cell r="R1917" t="str">
            <v>OPEX</v>
          </cell>
          <cell r="S1917" t="str">
            <v>NON SAL</v>
          </cell>
          <cell r="T1917" t="str">
            <v>N/A</v>
          </cell>
          <cell r="U1917" t="str">
            <v>N/A</v>
          </cell>
          <cell r="V1917" t="str">
            <v>C_OPSE_OIL_Z11</v>
          </cell>
          <cell r="W1917" t="str">
            <v>P233 Facilities Maintenance</v>
          </cell>
          <cell r="X1917" t="str">
            <v>S7200 Services</v>
          </cell>
          <cell r="Y1917" t="str">
            <v>A2140 Facilities Maintenance</v>
          </cell>
          <cell r="AB1917">
            <v>53753617.826746337</v>
          </cell>
          <cell r="AC1917">
            <v>94500</v>
          </cell>
          <cell r="AD1917">
            <v>270741.3699237585</v>
          </cell>
        </row>
        <row r="1918">
          <cell r="A1918" t="str">
            <v>O.NG.PPW.MAN.TRP.724FP</v>
          </cell>
          <cell r="B1918" t="str">
            <v>PIPELINE MANIFOLD PREVENTIVE MAINTENACE</v>
          </cell>
          <cell r="C1918" t="str">
            <v>O.NG.PPW.MAN.MAN.724FP</v>
          </cell>
          <cell r="D1918" t="str">
            <v>PIPELINE M/FOLD PREV. MNTCE.- WEST (MAINTENANCE OF PIPELINES, FLOWLINES AND RISERS - CRUDE)</v>
          </cell>
          <cell r="E1918">
            <v>412002</v>
          </cell>
          <cell r="F1918">
            <v>4120</v>
          </cell>
          <cell r="G1918" t="str">
            <v>OF-MTCE</v>
          </cell>
          <cell r="H1918" t="str">
            <v>BASE JV</v>
          </cell>
          <cell r="I1918" t="str">
            <v>PRODUCTION</v>
          </cell>
          <cell r="J1918" t="str">
            <v>PRODUCTION</v>
          </cell>
          <cell r="K1918" t="str">
            <v>Pipeline Asset Manager</v>
          </cell>
          <cell r="L1918" t="str">
            <v xml:space="preserve">	Head, Pipeline Operations &amp; Maintenance Mgt.                             </v>
          </cell>
          <cell r="M1918" t="str">
            <v>IRETI OMOTOSO</v>
          </cell>
          <cell r="N1918" t="str">
            <v>PRODUCTION</v>
          </cell>
          <cell r="O1918" t="str">
            <v>AGUEGBOH, OBIORA</v>
          </cell>
          <cell r="P1918" t="str">
            <v>ADEBOYE.SOBAYO@SHELL.COM</v>
          </cell>
          <cell r="Q1918" t="str">
            <v>OPEX</v>
          </cell>
          <cell r="R1918" t="str">
            <v>OPEX</v>
          </cell>
          <cell r="S1918" t="str">
            <v>NON SAL</v>
          </cell>
          <cell r="T1918" t="str">
            <v>N/A</v>
          </cell>
          <cell r="U1918" t="str">
            <v>N/A</v>
          </cell>
          <cell r="V1918" t="str">
            <v>C_OPSE_OIL_Z11</v>
          </cell>
          <cell r="W1918" t="str">
            <v>P233 Facilities Maintenance</v>
          </cell>
          <cell r="X1918" t="str">
            <v>S7200 Services</v>
          </cell>
          <cell r="Y1918" t="str">
            <v>A2140 Facilities Maintenance</v>
          </cell>
          <cell r="AB1918">
            <v>67229617.826746345</v>
          </cell>
          <cell r="AC1918">
            <v>123300</v>
          </cell>
          <cell r="AD1918">
            <v>343724.97648113559</v>
          </cell>
        </row>
        <row r="1919">
          <cell r="A1919" t="str">
            <v>O.NG.PPW.PIP.PIP.71300</v>
          </cell>
          <cell r="B1919" t="str">
            <v>PIPELINE  OPERATIONS WEST</v>
          </cell>
          <cell r="C1919" t="str">
            <v>O.NG.PPW.PIP.PIP.71300</v>
          </cell>
          <cell r="D1919" t="str">
            <v>PIPELINE  OPERATIONS WEST (MAINTENANCE OF PIPELINES, FLOWLINES AND RISERS - CRUDE)</v>
          </cell>
          <cell r="E1919">
            <v>412002</v>
          </cell>
          <cell r="F1919">
            <v>4120</v>
          </cell>
          <cell r="G1919" t="str">
            <v>OF-MTCE</v>
          </cell>
          <cell r="H1919" t="str">
            <v>BASE JV</v>
          </cell>
          <cell r="I1919" t="str">
            <v>PRODUCTION</v>
          </cell>
          <cell r="J1919" t="str">
            <v>PRODUCTION</v>
          </cell>
          <cell r="K1919" t="str">
            <v>Pipeline Asset Manager</v>
          </cell>
          <cell r="L1919" t="str">
            <v xml:space="preserve">	Head, Pipeline Operations &amp; Maintenance Mgt.                             </v>
          </cell>
          <cell r="M1919" t="str">
            <v>IRETI OMOTOSO</v>
          </cell>
          <cell r="N1919" t="str">
            <v>PRODUCTION</v>
          </cell>
          <cell r="O1919" t="str">
            <v>AGUEGBOH, OBIORA</v>
          </cell>
          <cell r="P1919" t="str">
            <v>ADEBOYE.SOBAYO@SHELL.COM</v>
          </cell>
          <cell r="Q1919" t="str">
            <v>OPEX</v>
          </cell>
          <cell r="R1919" t="str">
            <v>OPEX</v>
          </cell>
          <cell r="S1919" t="str">
            <v>NON SAL</v>
          </cell>
          <cell r="T1919" t="str">
            <v>N/A</v>
          </cell>
          <cell r="U1919" t="str">
            <v>N/A</v>
          </cell>
          <cell r="V1919" t="str">
            <v>N/A</v>
          </cell>
          <cell r="W1919" t="str">
            <v>P231 Production Operations</v>
          </cell>
          <cell r="X1919" t="str">
            <v>S7200 Services</v>
          </cell>
          <cell r="Y1919" t="str">
            <v>A2110 Production Operations</v>
          </cell>
          <cell r="AB1919">
            <v>0</v>
          </cell>
          <cell r="AC1919">
            <v>0</v>
          </cell>
          <cell r="AD1919">
            <v>0</v>
          </cell>
        </row>
        <row r="1920">
          <cell r="A1920" t="str">
            <v>O.NG.PPW.PIP.TEP.71300</v>
          </cell>
          <cell r="B1920" t="str">
            <v>PIPELINE  OPERATIONS TEP WEST</v>
          </cell>
          <cell r="C1920" t="str">
            <v>O.NG.PPW.PIP.PIP.71300</v>
          </cell>
          <cell r="D1920" t="str">
            <v>PIPELINE  OPERATIONS WEST (MAINTENANCE OF PIPELINES, FLOWLINES AND RISERS - CRUDE)</v>
          </cell>
          <cell r="E1920">
            <v>412002</v>
          </cell>
          <cell r="F1920">
            <v>4120</v>
          </cell>
          <cell r="G1920" t="str">
            <v>OF-MTCE</v>
          </cell>
          <cell r="H1920" t="str">
            <v>BASE JV</v>
          </cell>
          <cell r="I1920" t="str">
            <v>PRODUCTION</v>
          </cell>
          <cell r="J1920" t="str">
            <v>PRODUCTION</v>
          </cell>
          <cell r="K1920" t="str">
            <v>Pipeline Asset Manager</v>
          </cell>
          <cell r="L1920" t="str">
            <v xml:space="preserve">	Head, Pipeline Operations &amp; Maintenance Mgt.                             </v>
          </cell>
          <cell r="M1920" t="str">
            <v>IRETI OMOTOSO</v>
          </cell>
          <cell r="N1920" t="str">
            <v>PRODUCTION</v>
          </cell>
          <cell r="O1920" t="str">
            <v>AGUEGBOH, OBIORA</v>
          </cell>
          <cell r="P1920" t="str">
            <v>ADEBOYE.SOBAYO@SHELL.COM</v>
          </cell>
          <cell r="Q1920" t="str">
            <v>OPEX</v>
          </cell>
          <cell r="R1920" t="str">
            <v>OPEX</v>
          </cell>
          <cell r="S1920" t="str">
            <v>NON SAL</v>
          </cell>
          <cell r="T1920" t="str">
            <v>N/A</v>
          </cell>
          <cell r="U1920" t="str">
            <v>N/A</v>
          </cell>
          <cell r="V1920" t="str">
            <v>C_OPSE_OIL_Z11</v>
          </cell>
          <cell r="W1920" t="str">
            <v>P231 Production Operations</v>
          </cell>
          <cell r="X1920" t="str">
            <v>S7200 Services</v>
          </cell>
          <cell r="Y1920" t="str">
            <v>A2110 Production Operations</v>
          </cell>
          <cell r="AB1920">
            <v>59846617.826746337</v>
          </cell>
          <cell r="AC1920">
            <v>213300</v>
          </cell>
          <cell r="AD1920">
            <v>409518.41910408635</v>
          </cell>
        </row>
        <row r="1921">
          <cell r="A1921" t="str">
            <v>O.NG.PPW.PIP.TRP.71300</v>
          </cell>
          <cell r="B1921" t="str">
            <v xml:space="preserve">PIPELINE  OPERATIONS TRP WEST           </v>
          </cell>
          <cell r="C1921" t="str">
            <v>O.NG.PPW.PIP.PIP.71300</v>
          </cell>
          <cell r="D1921" t="str">
            <v>PIPELINE  OPERATIONS WEST (MAINTENANCE OF PIPELINES, FLOWLINES AND RISERS - CRUDE)</v>
          </cell>
          <cell r="E1921">
            <v>412002</v>
          </cell>
          <cell r="F1921">
            <v>4120</v>
          </cell>
          <cell r="G1921" t="str">
            <v>OF-MTCE</v>
          </cell>
          <cell r="H1921" t="str">
            <v>BASE JV</v>
          </cell>
          <cell r="I1921" t="str">
            <v>PRODUCTION</v>
          </cell>
          <cell r="J1921" t="str">
            <v>PRODUCTION</v>
          </cell>
          <cell r="K1921" t="str">
            <v>Pipeline Asset Manager</v>
          </cell>
          <cell r="L1921" t="str">
            <v xml:space="preserve">	Head, Pipeline Operations &amp; Maintenance Mgt.                             </v>
          </cell>
          <cell r="M1921" t="str">
            <v>IRETI OMOTOSO</v>
          </cell>
          <cell r="N1921" t="str">
            <v>PRODUCTION</v>
          </cell>
          <cell r="O1921" t="str">
            <v>AGUEGBOH, OBIORA</v>
          </cell>
          <cell r="P1921" t="str">
            <v>ADEBOYE.SOBAYO@SHELL.COM</v>
          </cell>
          <cell r="Q1921" t="str">
            <v>OPEX</v>
          </cell>
          <cell r="R1921" t="str">
            <v>OPEX</v>
          </cell>
          <cell r="S1921" t="str">
            <v>NON SAL</v>
          </cell>
          <cell r="T1921" t="str">
            <v>N/A</v>
          </cell>
          <cell r="U1921" t="str">
            <v>N/A</v>
          </cell>
          <cell r="V1921" t="str">
            <v>C_OPSE_OIL_Z11</v>
          </cell>
          <cell r="W1921" t="str">
            <v>P231 Production Operations</v>
          </cell>
          <cell r="X1921" t="str">
            <v>S7200 Services</v>
          </cell>
          <cell r="Y1921" t="str">
            <v>A2110 Production Operations</v>
          </cell>
          <cell r="AB1921">
            <v>79082617.826746345</v>
          </cell>
          <cell r="AC1921">
            <v>261300</v>
          </cell>
          <cell r="AD1921">
            <v>520587.27156310278</v>
          </cell>
        </row>
        <row r="1922">
          <cell r="A1922" t="str">
            <v>O.NG.PPW.PIP.PIP.724FC</v>
          </cell>
          <cell r="B1922" t="str">
            <v>PIPELINE CORRECTIVE MAINTENANCE ( EPRS) WEST</v>
          </cell>
          <cell r="C1922" t="str">
            <v>O.NG.PPW.PIP.PIP.724FC</v>
          </cell>
          <cell r="D1922" t="str">
            <v xml:space="preserve"> PIPELINE CORR. MTCENANCE [EPRS] -WEST (MAINTENANCE OF PIPELINES, FLOWLINES AND RISERS - CRUDE)</v>
          </cell>
          <cell r="E1922">
            <v>412002</v>
          </cell>
          <cell r="F1922">
            <v>4120</v>
          </cell>
          <cell r="G1922" t="str">
            <v>OF-MTCE</v>
          </cell>
          <cell r="H1922" t="str">
            <v>BASE JV</v>
          </cell>
          <cell r="I1922" t="str">
            <v>PRODUCTION</v>
          </cell>
          <cell r="J1922" t="str">
            <v>PRODUCTION</v>
          </cell>
          <cell r="K1922" t="str">
            <v>Pipeline Asset Manager</v>
          </cell>
          <cell r="L1922" t="str">
            <v xml:space="preserve">	Head, Pipeline Operations &amp; Maintenance Mgt.                             </v>
          </cell>
          <cell r="M1922" t="str">
            <v>IRETI OMOTOSO</v>
          </cell>
          <cell r="N1922" t="str">
            <v>PRODUCTION</v>
          </cell>
          <cell r="O1922" t="str">
            <v>AGUEGBOH, OBIORA</v>
          </cell>
          <cell r="P1922" t="str">
            <v>SANNI.MOHAMMED@SHELL.COM</v>
          </cell>
          <cell r="Q1922" t="str">
            <v>OPEX</v>
          </cell>
          <cell r="R1922" t="str">
            <v>OPEX</v>
          </cell>
          <cell r="S1922" t="str">
            <v>NON SAL</v>
          </cell>
          <cell r="T1922" t="str">
            <v>N/A</v>
          </cell>
          <cell r="U1922" t="str">
            <v>N/A</v>
          </cell>
          <cell r="V1922" t="str">
            <v>N/A</v>
          </cell>
          <cell r="W1922" t="str">
            <v>P233 Facilities Maintenance</v>
          </cell>
          <cell r="X1922" t="str">
            <v>S7200 Services</v>
          </cell>
          <cell r="Y1922" t="str">
            <v>A2140 Facilities Maintenance</v>
          </cell>
          <cell r="AB1922">
            <v>0</v>
          </cell>
          <cell r="AC1922">
            <v>0</v>
          </cell>
          <cell r="AD1922">
            <v>0</v>
          </cell>
        </row>
        <row r="1923">
          <cell r="A1923" t="str">
            <v>O.NG.PPW.PIP.TEP.724FC</v>
          </cell>
          <cell r="B1923" t="str">
            <v>PIPELINE CORRECTIVE MAINTENANCE ( EPRS -</v>
          </cell>
          <cell r="C1923" t="str">
            <v>O.NG.PPW.PIP.PIP.724FC</v>
          </cell>
          <cell r="D1923" t="str">
            <v xml:space="preserve"> PIPELINE CORR. MTCENANCE [EPRS] -WEST (MAINTENANCE OF PIPELINES, FLOWLINES AND RISERS - CRUDE)</v>
          </cell>
          <cell r="E1923">
            <v>412002</v>
          </cell>
          <cell r="F1923">
            <v>4120</v>
          </cell>
          <cell r="G1923" t="str">
            <v>OF-MTCE</v>
          </cell>
          <cell r="H1923" t="str">
            <v>BASE JV</v>
          </cell>
          <cell r="I1923" t="str">
            <v>PRODUCTION</v>
          </cell>
          <cell r="J1923" t="str">
            <v>PRODUCTION</v>
          </cell>
          <cell r="K1923" t="str">
            <v>Pipeline Asset Manager</v>
          </cell>
          <cell r="L1923" t="str">
            <v xml:space="preserve">	Head, Pipeline Operations &amp; Maintenance Mgt.                             </v>
          </cell>
          <cell r="M1923" t="str">
            <v>IRETI OMOTOSO</v>
          </cell>
          <cell r="N1923" t="str">
            <v>PRODUCTION</v>
          </cell>
          <cell r="O1923" t="str">
            <v>AGUEGBOH, OBIORA</v>
          </cell>
          <cell r="P1923" t="str">
            <v>SANNI.MOHAMMED@SHELL.COM</v>
          </cell>
          <cell r="Q1923" t="str">
            <v>OPEX</v>
          </cell>
          <cell r="R1923" t="str">
            <v>OPEX</v>
          </cell>
          <cell r="S1923" t="str">
            <v>NON SAL</v>
          </cell>
          <cell r="T1923" t="str">
            <v>N/A</v>
          </cell>
          <cell r="U1923" t="str">
            <v>N/A</v>
          </cell>
          <cell r="V1923" t="str">
            <v>C_OPSE_OIL_Z11</v>
          </cell>
          <cell r="W1923" t="str">
            <v>P233 Facilities Maintenance</v>
          </cell>
          <cell r="X1923" t="str">
            <v>S7200 Services</v>
          </cell>
          <cell r="Y1923" t="str">
            <v>A2140 Facilities Maintenance</v>
          </cell>
          <cell r="AB1923">
            <v>668255930.66986299</v>
          </cell>
          <cell r="AC1923">
            <v>1934910.4000000001</v>
          </cell>
          <cell r="AD1923">
            <v>4125913.4513766002</v>
          </cell>
        </row>
        <row r="1924">
          <cell r="A1924" t="str">
            <v>O.NG.PPW.PIP.TRP.724FC</v>
          </cell>
          <cell r="B1924" t="str">
            <v>PIPELINE CORRECTIVE MAINTENANCE ( EPRS -</v>
          </cell>
          <cell r="C1924" t="str">
            <v>O.NG.PPW.PIP.PIP.724FC</v>
          </cell>
          <cell r="D1924" t="str">
            <v xml:space="preserve"> PIPELINE CORR. MTCENANCE [EPRS] -WEST (MAINTENANCE OF PIPELINES, FLOWLINES AND RISERS - CRUDE)</v>
          </cell>
          <cell r="E1924">
            <v>412002</v>
          </cell>
          <cell r="F1924">
            <v>4120</v>
          </cell>
          <cell r="G1924" t="str">
            <v>OF-MTCE</v>
          </cell>
          <cell r="H1924" t="str">
            <v>BASE JV</v>
          </cell>
          <cell r="I1924" t="str">
            <v>PRODUCTION</v>
          </cell>
          <cell r="J1924" t="str">
            <v>PRODUCTION</v>
          </cell>
          <cell r="K1924" t="str">
            <v>Pipeline Asset Manager</v>
          </cell>
          <cell r="L1924" t="str">
            <v xml:space="preserve">	Head, Pipeline Operations &amp; Maintenance Mgt.                             </v>
          </cell>
          <cell r="M1924" t="str">
            <v>IRETI OMOTOSO</v>
          </cell>
          <cell r="N1924" t="str">
            <v>PRODUCTION</v>
          </cell>
          <cell r="O1924" t="str">
            <v>AGUEGBOH, OBIORA</v>
          </cell>
          <cell r="P1924" t="str">
            <v>SANNI.MOHAMMED@SHELL.COM</v>
          </cell>
          <cell r="Q1924" t="str">
            <v>OPEX</v>
          </cell>
          <cell r="R1924" t="str">
            <v>OPEX</v>
          </cell>
          <cell r="S1924" t="str">
            <v>NON SAL</v>
          </cell>
          <cell r="T1924" t="str">
            <v>N/A</v>
          </cell>
          <cell r="U1924" t="str">
            <v>N/A</v>
          </cell>
          <cell r="V1924" t="str">
            <v>C_OPSE_OIL_Z11</v>
          </cell>
          <cell r="W1924" t="str">
            <v>P233 Facilities Maintenance</v>
          </cell>
          <cell r="X1924" t="str">
            <v>S7200 Services</v>
          </cell>
          <cell r="Y1924" t="str">
            <v>A2140 Facilities Maintenance</v>
          </cell>
          <cell r="AB1924">
            <v>671176859.66986299</v>
          </cell>
          <cell r="AC1924">
            <v>1936778.4000000001</v>
          </cell>
          <cell r="AD1924">
            <v>4137358.2677700426</v>
          </cell>
        </row>
        <row r="1925">
          <cell r="A1925" t="str">
            <v>O.NG.PPW.PIP.PIP.724FP</v>
          </cell>
          <cell r="B1925" t="str">
            <v>PIPELINE PREVENTIVE MANITENANCE WEST</v>
          </cell>
          <cell r="C1925" t="str">
            <v>O.NG.PPW.PIP.PIP.724FP</v>
          </cell>
          <cell r="D1925" t="str">
            <v>P/LINE PREV. MTCNANCE [IP/RP/CI]-WEST  (MAINTENANCE OF PIPELINES, FLOWLINES AND RISERS - CRUDE)</v>
          </cell>
          <cell r="E1925">
            <v>412002</v>
          </cell>
          <cell r="F1925">
            <v>4120</v>
          </cell>
          <cell r="G1925" t="str">
            <v>OF-MTCE</v>
          </cell>
          <cell r="H1925" t="str">
            <v>BASE JV</v>
          </cell>
          <cell r="I1925" t="str">
            <v>PRODUCTION</v>
          </cell>
          <cell r="J1925" t="str">
            <v>PRODUCTION</v>
          </cell>
          <cell r="K1925" t="str">
            <v>Pipeline Asset Manager</v>
          </cell>
          <cell r="L1925" t="str">
            <v xml:space="preserve">	Head, Pipeline Operations &amp; Maintenance Mgt.                             </v>
          </cell>
          <cell r="M1925" t="str">
            <v>IRETI OMOTOSO</v>
          </cell>
          <cell r="N1925" t="str">
            <v>PRODUCTION</v>
          </cell>
          <cell r="O1925" t="str">
            <v>AGUEGBOH, OBIORA</v>
          </cell>
          <cell r="P1925" t="str">
            <v>ADEBOYE.SOBAYO@SHELL.COM</v>
          </cell>
          <cell r="Q1925" t="str">
            <v>OPEX</v>
          </cell>
          <cell r="R1925" t="str">
            <v>OPEX</v>
          </cell>
          <cell r="S1925" t="str">
            <v>NON SAL</v>
          </cell>
          <cell r="T1925" t="str">
            <v>N/A</v>
          </cell>
          <cell r="U1925" t="str">
            <v>N/A</v>
          </cell>
          <cell r="V1925" t="str">
            <v>N/A</v>
          </cell>
          <cell r="W1925" t="str">
            <v>P233 Facilities Maintenance</v>
          </cell>
          <cell r="X1925" t="str">
            <v>S7200 Services</v>
          </cell>
          <cell r="Y1925" t="str">
            <v>A2140 Facilities Maintenance</v>
          </cell>
          <cell r="AB1925">
            <v>0</v>
          </cell>
          <cell r="AC1925">
            <v>0</v>
          </cell>
          <cell r="AD1925">
            <v>0</v>
          </cell>
        </row>
        <row r="1926">
          <cell r="A1926" t="str">
            <v>O.NG.PPW.PIP.TEP.724FP</v>
          </cell>
          <cell r="B1926" t="str">
            <v>PIPELINE PREVENTIVE MAINTENANCE TRP WEST</v>
          </cell>
          <cell r="C1926" t="str">
            <v>O.NG.PPW.PIP.PIP.724FP</v>
          </cell>
          <cell r="D1926" t="str">
            <v>P/LINE PREV. MTCNANCE [IP/RP/CI]-WEST  (MAINTENANCE OF PIPELINES, FLOWLINES AND RISERS - CRUDE)</v>
          </cell>
          <cell r="E1926">
            <v>412002</v>
          </cell>
          <cell r="F1926">
            <v>4120</v>
          </cell>
          <cell r="G1926" t="str">
            <v>OF-MTCE</v>
          </cell>
          <cell r="H1926" t="str">
            <v>BASE JV</v>
          </cell>
          <cell r="I1926" t="str">
            <v>PRODUCTION</v>
          </cell>
          <cell r="J1926" t="str">
            <v>PRODUCTION</v>
          </cell>
          <cell r="K1926" t="str">
            <v>Pipeline Asset Manager</v>
          </cell>
          <cell r="L1926" t="str">
            <v xml:space="preserve">	Head, Pipeline Operations &amp; Maintenance Mgt.                             </v>
          </cell>
          <cell r="M1926" t="str">
            <v>IRETI OMOTOSO</v>
          </cell>
          <cell r="N1926" t="str">
            <v>PRODUCTION</v>
          </cell>
          <cell r="O1926" t="str">
            <v>AGUEGBOH, OBIORA</v>
          </cell>
          <cell r="P1926" t="str">
            <v>ADEBOYE.SOBAYO@SHELL.COM</v>
          </cell>
          <cell r="Q1926" t="str">
            <v>OPEX</v>
          </cell>
          <cell r="R1926" t="str">
            <v>OPEX</v>
          </cell>
          <cell r="S1926" t="str">
            <v>NON SAL</v>
          </cell>
          <cell r="T1926" t="str">
            <v>N/A</v>
          </cell>
          <cell r="U1926" t="str">
            <v>N/A</v>
          </cell>
          <cell r="V1926" t="str">
            <v>C_OPSE_OIL_Z11</v>
          </cell>
          <cell r="W1926" t="str">
            <v>P233 Facilities Maintenance</v>
          </cell>
          <cell r="X1926" t="str">
            <v>S7200 Services</v>
          </cell>
          <cell r="Y1926" t="str">
            <v>A2140 Facilities Maintenance</v>
          </cell>
          <cell r="AB1926">
            <v>51071617.826746315</v>
          </cell>
          <cell r="AC1926">
            <v>1606127</v>
          </cell>
          <cell r="AD1926">
            <v>1773574.9273008076</v>
          </cell>
        </row>
        <row r="1927">
          <cell r="A1927" t="str">
            <v>O.NG.PPE.MAN.MAN.71300</v>
          </cell>
          <cell r="B1927" t="str">
            <v>PIPELINE STUDIES</v>
          </cell>
          <cell r="C1927" t="str">
            <v>O.NG.PPE.MAN.MAN.71300</v>
          </cell>
          <cell r="D1927" t="str">
            <v>PIPELINE INTEGRITY MANAGEMENT (MAINTENANCE OF PIPELINES, FLOWLINES AND RISERS - CRUDE)</v>
          </cell>
          <cell r="E1927">
            <v>412002</v>
          </cell>
          <cell r="F1927">
            <v>4120</v>
          </cell>
          <cell r="G1927" t="str">
            <v>OF-MTCE</v>
          </cell>
          <cell r="H1927" t="str">
            <v>BASE JV</v>
          </cell>
          <cell r="I1927" t="str">
            <v>PRODUCTION</v>
          </cell>
          <cell r="J1927" t="str">
            <v>PRODUCTION</v>
          </cell>
          <cell r="K1927" t="str">
            <v>Pipeline Asset Manager</v>
          </cell>
          <cell r="L1927" t="str">
            <v xml:space="preserve">	Head, Pipeline Value Realisation &amp; Assurance  </v>
          </cell>
          <cell r="M1927" t="str">
            <v>IRETI OMOTOSO</v>
          </cell>
          <cell r="N1927" t="str">
            <v>PRODUCTION</v>
          </cell>
          <cell r="O1927" t="str">
            <v>AGUEGBOH, OBIORA</v>
          </cell>
          <cell r="P1927" t="str">
            <v>IKECHUKWU.ODINACHI@SHELL.COM</v>
          </cell>
          <cell r="Q1927" t="str">
            <v>OPEX</v>
          </cell>
          <cell r="R1927" t="str">
            <v>OPEX</v>
          </cell>
          <cell r="S1927" t="str">
            <v>NON SAL</v>
          </cell>
          <cell r="T1927" t="str">
            <v>N/A</v>
          </cell>
          <cell r="U1927" t="str">
            <v>N/A</v>
          </cell>
          <cell r="V1927" t="str">
            <v>C_OPSE_OIL_Z11</v>
          </cell>
          <cell r="W1927" t="str">
            <v>P231 Production Operations</v>
          </cell>
          <cell r="X1927" t="str">
            <v>S7200 Services</v>
          </cell>
          <cell r="Y1927" t="str">
            <v>A2110 Production Operations</v>
          </cell>
          <cell r="AB1927">
            <v>64119790</v>
          </cell>
          <cell r="AC1927">
            <v>150475</v>
          </cell>
          <cell r="AD1927">
            <v>360703.81967213115</v>
          </cell>
        </row>
        <row r="1928">
          <cell r="A1928" t="str">
            <v>O.NG.PPW.PIP.TRP.724FP</v>
          </cell>
          <cell r="B1928" t="str">
            <v>PIPELINE PREVENTIVE MAINTENANCE TEP WEST</v>
          </cell>
          <cell r="C1928" t="str">
            <v>O.NG.PPW.PIP.PIP.724FP</v>
          </cell>
          <cell r="D1928" t="str">
            <v>P/LINE PREV. MTCNANCE [IP/RP/CI]-WEST  (MAINTENANCE OF PIPELINES, FLOWLINES AND RISERS - CRUDE)</v>
          </cell>
          <cell r="E1928">
            <v>412002</v>
          </cell>
          <cell r="F1928">
            <v>4120</v>
          </cell>
          <cell r="G1928" t="str">
            <v>OF-MTCE</v>
          </cell>
          <cell r="H1928" t="str">
            <v>BASE JV</v>
          </cell>
          <cell r="I1928" t="str">
            <v>PRODUCTION</v>
          </cell>
          <cell r="J1928" t="str">
            <v>PRODUCTION</v>
          </cell>
          <cell r="K1928" t="str">
            <v>Pipeline Asset Manager</v>
          </cell>
          <cell r="L1928" t="str">
            <v xml:space="preserve">	Head, Pipeline Operations &amp; Maintenance Mgt.                             </v>
          </cell>
          <cell r="M1928" t="str">
            <v>IRETI OMOTOSO</v>
          </cell>
          <cell r="N1928" t="str">
            <v>PRODUCTION</v>
          </cell>
          <cell r="O1928" t="str">
            <v>AGUEGBOH, OBIORA</v>
          </cell>
          <cell r="P1928" t="str">
            <v>ADEBOYE.SOBAYO@SHELL.COM</v>
          </cell>
          <cell r="Q1928" t="str">
            <v>OPEX</v>
          </cell>
          <cell r="R1928" t="str">
            <v>OPEX</v>
          </cell>
          <cell r="S1928" t="str">
            <v>NON SAL</v>
          </cell>
          <cell r="T1928" t="str">
            <v>N/A</v>
          </cell>
          <cell r="U1928" t="str">
            <v>N/A</v>
          </cell>
          <cell r="V1928" t="str">
            <v>C_OPSE_OIL_Z11</v>
          </cell>
          <cell r="W1928" t="str">
            <v>P233 Facilities Maintenance</v>
          </cell>
          <cell r="X1928" t="str">
            <v>S7200 Services</v>
          </cell>
          <cell r="Y1928" t="str">
            <v>A2140 Facilities Maintenance</v>
          </cell>
          <cell r="AB1928">
            <v>51071617.826746315</v>
          </cell>
          <cell r="AC1928">
            <v>1606127</v>
          </cell>
          <cell r="AD1928">
            <v>1773574.9273008076</v>
          </cell>
        </row>
        <row r="1929">
          <cell r="A1929" t="str">
            <v>O.NG.PSE.FRU.FAC.71300</v>
          </cell>
          <cell r="B1929" t="str">
            <v>FIRE STATIONS OPERATIONS EAST</v>
          </cell>
          <cell r="C1929" t="str">
            <v>O.NG.PSE.FRU.FAC.71300</v>
          </cell>
          <cell r="D1929" t="str">
            <v>FIRE STATIONS OPERATIONS EAST</v>
          </cell>
          <cell r="E1929">
            <v>415006</v>
          </cell>
          <cell r="F1929">
            <v>4150</v>
          </cell>
          <cell r="G1929" t="str">
            <v>HSE</v>
          </cell>
          <cell r="H1929" t="str">
            <v>BASE JV</v>
          </cell>
          <cell r="I1929" t="str">
            <v>SAFETY &amp; ENVIRONMENT</v>
          </cell>
          <cell r="J1929" t="str">
            <v>SAFETY &amp; ENVIRONMENT</v>
          </cell>
          <cell r="K1929" t="str">
            <v>General Manager, Safety &amp; Environment</v>
          </cell>
          <cell r="L1929" t="str">
            <v>Manager, Coporate Emergency Response</v>
          </cell>
          <cell r="M1929" t="str">
            <v>CHIGBO ENENMO</v>
          </cell>
          <cell r="N1929" t="str">
            <v>HSE</v>
          </cell>
          <cell r="O1929" t="str">
            <v>OLOWOLAGBA, SUNKANMI</v>
          </cell>
          <cell r="P1929" t="str">
            <v>ANTHONY.YARHERE@SHELL.COM</v>
          </cell>
          <cell r="Q1929" t="str">
            <v>OPEX</v>
          </cell>
          <cell r="R1929" t="str">
            <v>OPEX</v>
          </cell>
          <cell r="S1929" t="str">
            <v>NON SAL</v>
          </cell>
          <cell r="T1929" t="str">
            <v>N/A</v>
          </cell>
          <cell r="U1929" t="str">
            <v>N/A</v>
          </cell>
          <cell r="V1929" t="str">
            <v>C_OPSE_OIL_Z11</v>
          </cell>
          <cell r="W1929" t="str">
            <v>P236.02 HSE</v>
          </cell>
          <cell r="X1929" t="str">
            <v>S7200 Services</v>
          </cell>
          <cell r="Y1929" t="str">
            <v>A2340 Overhead</v>
          </cell>
          <cell r="AB1929">
            <v>69853309.631999999</v>
          </cell>
          <cell r="AC1929">
            <v>202568.9792</v>
          </cell>
          <cell r="AD1929">
            <v>431596.22389508196</v>
          </cell>
        </row>
        <row r="1930">
          <cell r="A1930" t="str">
            <v>O.NG.PSW.FRU.FAC.71300</v>
          </cell>
          <cell r="B1930" t="str">
            <v>FIRESTATIONSOPERATIONSWEST</v>
          </cell>
          <cell r="C1930" t="str">
            <v>O.NG.PSE.FRU.FAC.71300</v>
          </cell>
          <cell r="D1930" t="str">
            <v>FIRE STATIONS OPERATIONS EAST</v>
          </cell>
          <cell r="E1930">
            <v>415006</v>
          </cell>
          <cell r="F1930">
            <v>4150</v>
          </cell>
          <cell r="G1930" t="str">
            <v>HSE</v>
          </cell>
          <cell r="H1930" t="str">
            <v>BASE JV</v>
          </cell>
          <cell r="I1930" t="str">
            <v>SAFETY &amp; ENVIRONMENT</v>
          </cell>
          <cell r="J1930" t="str">
            <v>SAFETY &amp; ENVIRONMENT</v>
          </cell>
          <cell r="K1930" t="str">
            <v>General Manager, Safety &amp; Environment</v>
          </cell>
          <cell r="L1930" t="str">
            <v>Manager, Coporate Emergency Response</v>
          </cell>
          <cell r="M1930" t="str">
            <v>CHIGBO ENENMO</v>
          </cell>
          <cell r="N1930" t="str">
            <v>HSE</v>
          </cell>
          <cell r="O1930" t="str">
            <v>OLOWOLAGBA, SUNKANMI</v>
          </cell>
          <cell r="P1930" t="str">
            <v>ANTHONY.YARHERE@SHELL.COM</v>
          </cell>
          <cell r="Q1930" t="str">
            <v>OPEX</v>
          </cell>
          <cell r="R1930" t="str">
            <v>OPEX</v>
          </cell>
          <cell r="S1930" t="str">
            <v>NON SAL</v>
          </cell>
          <cell r="T1930" t="str">
            <v>N/A</v>
          </cell>
          <cell r="U1930" t="str">
            <v>N/A</v>
          </cell>
          <cell r="V1930" t="str">
            <v>N/A</v>
          </cell>
          <cell r="W1930" t="str">
            <v>P236.02 HSE</v>
          </cell>
          <cell r="X1930" t="str">
            <v>S7200 Services</v>
          </cell>
          <cell r="Y1930" t="str">
            <v>A2340 Overhead</v>
          </cell>
          <cell r="AB1930">
            <v>0</v>
          </cell>
          <cell r="AC1930">
            <v>0</v>
          </cell>
          <cell r="AD1930">
            <v>0</v>
          </cell>
        </row>
        <row r="1931">
          <cell r="A1931" t="str">
            <v>O.NG.PSE.FRU.FAC.724FC</v>
          </cell>
          <cell r="B1931" t="str">
            <v>FIRE STATIONS COR. MTC EAST</v>
          </cell>
          <cell r="C1931" t="str">
            <v>O.NG.PSE.FRU.FAC.724FC</v>
          </cell>
          <cell r="D1931" t="str">
            <v>FIRE STATIONS COR. MTC EAST</v>
          </cell>
          <cell r="E1931">
            <v>415006</v>
          </cell>
          <cell r="F1931">
            <v>4150</v>
          </cell>
          <cell r="G1931" t="str">
            <v>HSE</v>
          </cell>
          <cell r="H1931" t="str">
            <v>BASE JV</v>
          </cell>
          <cell r="I1931" t="str">
            <v>SAFETY &amp; ENVIRONMENT</v>
          </cell>
          <cell r="J1931" t="str">
            <v>SAFETY &amp; ENVIRONMENT</v>
          </cell>
          <cell r="K1931" t="str">
            <v>General Manager, Safety &amp; Environment</v>
          </cell>
          <cell r="L1931" t="str">
            <v>Manager, Coporate Emergency Response</v>
          </cell>
          <cell r="M1931" t="str">
            <v>CHIGBO ENENMO</v>
          </cell>
          <cell r="N1931" t="str">
            <v>HSE</v>
          </cell>
          <cell r="O1931" t="str">
            <v>OLOWOLAGBA, SUNKANMI</v>
          </cell>
          <cell r="P1931" t="str">
            <v>ANTHONY.YARHERE@SHELL.COM</v>
          </cell>
          <cell r="Q1931" t="str">
            <v>OPEX</v>
          </cell>
          <cell r="R1931" t="str">
            <v>OPEX</v>
          </cell>
          <cell r="S1931" t="str">
            <v>NON SAL</v>
          </cell>
          <cell r="T1931" t="str">
            <v>N/A</v>
          </cell>
          <cell r="U1931" t="str">
            <v>N/A</v>
          </cell>
          <cell r="V1931" t="str">
            <v>C_OPSE_OIL_Z11</v>
          </cell>
          <cell r="W1931" t="str">
            <v>P236.02 HSE</v>
          </cell>
          <cell r="X1931" t="str">
            <v>S7200 Services</v>
          </cell>
          <cell r="Y1931" t="str">
            <v>A2340 Overhead</v>
          </cell>
          <cell r="AB1931">
            <v>23287999.952</v>
          </cell>
          <cell r="AC1931">
            <v>21200</v>
          </cell>
          <cell r="AD1931">
            <v>97554.098203278685</v>
          </cell>
        </row>
        <row r="1932">
          <cell r="A1932" t="str">
            <v>O.NG.PSW.FRU.FAC.724FC</v>
          </cell>
          <cell r="B1932" t="str">
            <v xml:space="preserve">Fire Stations  Cor. Mtc. West           </v>
          </cell>
          <cell r="C1932" t="str">
            <v>O.NG.PSE.FRU.FAC.724FC</v>
          </cell>
          <cell r="D1932" t="str">
            <v>FIRE STATIONS COR. MTC EAST</v>
          </cell>
          <cell r="E1932">
            <v>415006</v>
          </cell>
          <cell r="F1932">
            <v>4150</v>
          </cell>
          <cell r="G1932" t="str">
            <v>HSE</v>
          </cell>
          <cell r="H1932" t="str">
            <v>BASE JV</v>
          </cell>
          <cell r="I1932" t="str">
            <v>SAFETY &amp; ENVIRONMENT</v>
          </cell>
          <cell r="J1932" t="str">
            <v>SAFETY &amp; ENVIRONMENT</v>
          </cell>
          <cell r="K1932" t="str">
            <v>General Manager, Safety &amp; Environment</v>
          </cell>
          <cell r="L1932" t="str">
            <v>Manager, Coporate Emergency Response</v>
          </cell>
          <cell r="M1932" t="str">
            <v>CHIGBO ENENMO</v>
          </cell>
          <cell r="N1932" t="str">
            <v>HSE</v>
          </cell>
          <cell r="O1932" t="str">
            <v>OLOWOLAGBA, SUNKANMI</v>
          </cell>
          <cell r="P1932" t="str">
            <v>ANTHONY.YARHERE@SHELL.COM</v>
          </cell>
          <cell r="Q1932" t="str">
            <v>OPEX</v>
          </cell>
          <cell r="R1932" t="str">
            <v>OPEX</v>
          </cell>
          <cell r="S1932" t="str">
            <v>NON SAL</v>
          </cell>
          <cell r="T1932" t="str">
            <v>N/A</v>
          </cell>
          <cell r="U1932" t="str">
            <v>N/A</v>
          </cell>
          <cell r="V1932" t="str">
            <v>C_OPSE_OIL_Z11</v>
          </cell>
          <cell r="W1932" t="str">
            <v>P236.02 HSE</v>
          </cell>
          <cell r="X1932" t="str">
            <v>S7200 Services</v>
          </cell>
          <cell r="Y1932" t="str">
            <v>A2340 Overhead</v>
          </cell>
          <cell r="AB1932">
            <v>0</v>
          </cell>
          <cell r="AC1932">
            <v>0</v>
          </cell>
          <cell r="AD1932">
            <v>0</v>
          </cell>
        </row>
        <row r="1933">
          <cell r="A1933" t="str">
            <v>O.NG.PSE.FRU.FAC.724FP</v>
          </cell>
          <cell r="B1933" t="str">
            <v>FIRE STATIONS PREV. MTC EAST</v>
          </cell>
          <cell r="C1933" t="str">
            <v>O.NG.PSE.FRU.FAC.724FP</v>
          </cell>
          <cell r="D1933" t="str">
            <v>FIRE STATIONS PREV. MTC EAST</v>
          </cell>
          <cell r="E1933">
            <v>415006</v>
          </cell>
          <cell r="F1933">
            <v>4150</v>
          </cell>
          <cell r="G1933" t="str">
            <v>HSE</v>
          </cell>
          <cell r="H1933" t="str">
            <v>BASE JV</v>
          </cell>
          <cell r="I1933" t="str">
            <v>SAFETY &amp; ENVIRONMENT</v>
          </cell>
          <cell r="J1933" t="str">
            <v>SAFETY &amp; ENVIRONMENT</v>
          </cell>
          <cell r="K1933" t="str">
            <v>General Manager, Safety &amp; Environment</v>
          </cell>
          <cell r="L1933" t="str">
            <v>Manager, Coporate Emergency Response</v>
          </cell>
          <cell r="M1933" t="str">
            <v>CHIGBO ENENMO</v>
          </cell>
          <cell r="N1933" t="str">
            <v>HSE</v>
          </cell>
          <cell r="O1933" t="str">
            <v>OLOWOLAGBA, SUNKANMI</v>
          </cell>
          <cell r="P1933" t="str">
            <v>ANTHONY.YARHERE@SHELL.COM</v>
          </cell>
          <cell r="Q1933" t="str">
            <v>OPEX</v>
          </cell>
          <cell r="R1933" t="str">
            <v>OPEX</v>
          </cell>
          <cell r="S1933" t="str">
            <v>NON SAL</v>
          </cell>
          <cell r="T1933" t="str">
            <v>N/A</v>
          </cell>
          <cell r="U1933" t="str">
            <v>N/A</v>
          </cell>
          <cell r="V1933" t="str">
            <v>C_OPSE_OIL_Z11</v>
          </cell>
          <cell r="W1933" t="str">
            <v>P236.02 HSE</v>
          </cell>
          <cell r="X1933" t="str">
            <v>S7200 Services</v>
          </cell>
          <cell r="Y1933" t="str">
            <v>A2340 Overhead</v>
          </cell>
          <cell r="AB1933">
            <v>13135977</v>
          </cell>
          <cell r="AC1933">
            <v>100611</v>
          </cell>
          <cell r="AD1933">
            <v>143679.77704918032</v>
          </cell>
        </row>
        <row r="1934">
          <cell r="A1934" t="str">
            <v>O.NG.PSW.FRU.FAC.724FP</v>
          </cell>
          <cell r="B1934" t="str">
            <v>Fire Stations  Prev. Mtc West</v>
          </cell>
          <cell r="C1934" t="str">
            <v>O.NG.PSE.FRU.FAC.724FP</v>
          </cell>
          <cell r="D1934" t="str">
            <v>FIRE STATIONS PREV. MTC EAST</v>
          </cell>
          <cell r="E1934">
            <v>415006</v>
          </cell>
          <cell r="F1934">
            <v>4150</v>
          </cell>
          <cell r="G1934" t="str">
            <v>HSE</v>
          </cell>
          <cell r="H1934" t="str">
            <v>BASE JV</v>
          </cell>
          <cell r="I1934" t="str">
            <v>SAFETY &amp; ENVIRONMENT</v>
          </cell>
          <cell r="J1934" t="str">
            <v>SAFETY &amp; ENVIRONMENT</v>
          </cell>
          <cell r="K1934" t="str">
            <v>General Manager, Safety &amp; Environment</v>
          </cell>
          <cell r="L1934" t="str">
            <v>Manager, Coporate Emergency Response</v>
          </cell>
          <cell r="M1934" t="str">
            <v>CHIGBO ENENMO</v>
          </cell>
          <cell r="N1934" t="str">
            <v>HSE</v>
          </cell>
          <cell r="O1934" t="str">
            <v>OLOWOLAGBA, SUNKANMI</v>
          </cell>
          <cell r="P1934" t="str">
            <v>ANTHONY.YARHERE@SHELL.COM</v>
          </cell>
          <cell r="Q1934" t="str">
            <v>OPEX</v>
          </cell>
          <cell r="R1934" t="str">
            <v>OPEX</v>
          </cell>
          <cell r="S1934" t="str">
            <v>NON SAL</v>
          </cell>
          <cell r="T1934" t="str">
            <v>N/A</v>
          </cell>
          <cell r="U1934" t="str">
            <v>N/A</v>
          </cell>
          <cell r="V1934" t="str">
            <v>C_OPSE_OIL_Z11</v>
          </cell>
          <cell r="W1934" t="str">
            <v>P236.02 HSE</v>
          </cell>
          <cell r="X1934" t="str">
            <v>S7200 Services</v>
          </cell>
          <cell r="Y1934" t="str">
            <v>A2340 Overhead</v>
          </cell>
          <cell r="AB1934">
            <v>0</v>
          </cell>
          <cell r="AC1934">
            <v>0</v>
          </cell>
          <cell r="AD1934">
            <v>0</v>
          </cell>
        </row>
        <row r="1935">
          <cell r="A1935" t="str">
            <v>O.NG.PSE.WSU.FAC.724FC</v>
          </cell>
          <cell r="B1935" t="str">
            <v>PROD. WORKSHOP COR. MTC.</v>
          </cell>
          <cell r="C1935" t="str">
            <v>O.NG.PSE.WSU.FAC.724FC</v>
          </cell>
          <cell r="D1935" t="str">
            <v>PROD. WORKSHOP COR. MTC. (PRODUCTION MAINTENANCE – OIL (ONSHORE))</v>
          </cell>
          <cell r="E1935">
            <v>413001</v>
          </cell>
          <cell r="F1935">
            <v>4130</v>
          </cell>
          <cell r="G1935" t="str">
            <v>OF-MTCE</v>
          </cell>
          <cell r="H1935" t="str">
            <v>BASE JV</v>
          </cell>
          <cell r="I1935" t="str">
            <v>PRODUCTION</v>
          </cell>
          <cell r="J1935" t="str">
            <v>PRODUCTION</v>
          </cell>
          <cell r="K1935" t="str">
            <v>Asset Manager, Central Hub</v>
          </cell>
          <cell r="L1935" t="str">
            <v>Asset Management Integration Lead</v>
          </cell>
          <cell r="M1935" t="str">
            <v>IRETI OMOTOSO</v>
          </cell>
          <cell r="N1935" t="str">
            <v>PRODUCTION</v>
          </cell>
          <cell r="O1935" t="str">
            <v>OLALEYE, OLAYEMI</v>
          </cell>
          <cell r="P1935" t="str">
            <v>ABIODUN.BAKARE@SHELL.COM</v>
          </cell>
          <cell r="Q1935" t="str">
            <v>OPEX</v>
          </cell>
          <cell r="R1935" t="str">
            <v>OPEX</v>
          </cell>
          <cell r="S1935" t="str">
            <v>NON SAL</v>
          </cell>
          <cell r="T1935" t="str">
            <v>N/A</v>
          </cell>
          <cell r="U1935" t="str">
            <v>N/A</v>
          </cell>
          <cell r="V1935" t="str">
            <v>C_OPSE_OIL_Z11</v>
          </cell>
          <cell r="W1935" t="str">
            <v>P233 Facilities Maintenance</v>
          </cell>
          <cell r="X1935" t="str">
            <v>S7200 Services</v>
          </cell>
          <cell r="Y1935" t="str">
            <v>A2140 Facilities Maintenance</v>
          </cell>
          <cell r="AB1935">
            <v>37632720</v>
          </cell>
          <cell r="AC1935">
            <v>232316</v>
          </cell>
          <cell r="AD1935">
            <v>355701.96721311472</v>
          </cell>
        </row>
        <row r="1936">
          <cell r="A1936" t="str">
            <v>O.NG.PPE.PIP.DMG.724FP</v>
          </cell>
          <cell r="B1936" t="str">
            <v>PP P/LINE MTCNANCE PRE. MTCE DOMGAS</v>
          </cell>
          <cell r="C1936" t="str">
            <v>O.NG.PPE.PIP.DMG.724FP</v>
          </cell>
          <cell r="D1936" t="str">
            <v>GAS PIPELINES INTEGRITY MANAGEMENT (MAINTENANCE OF PIPELINES, FLOWLINES AND RISERS - GAS )</v>
          </cell>
          <cell r="E1936">
            <v>412003</v>
          </cell>
          <cell r="F1936">
            <v>4120</v>
          </cell>
          <cell r="G1936" t="str">
            <v>GAS</v>
          </cell>
          <cell r="H1936" t="str">
            <v>DOMGAS/IPP</v>
          </cell>
          <cell r="I1936" t="str">
            <v>PRODUCTION</v>
          </cell>
          <cell r="J1936" t="str">
            <v>PRODUCTION</v>
          </cell>
          <cell r="K1936" t="str">
            <v>Pipeline Asset Manager</v>
          </cell>
          <cell r="L1936" t="str">
            <v xml:space="preserve">Head, Right of Way Management </v>
          </cell>
          <cell r="M1936" t="str">
            <v>IRETI OMOTOSO</v>
          </cell>
          <cell r="N1936" t="str">
            <v>PRODUCTION</v>
          </cell>
          <cell r="O1936" t="str">
            <v>AGUEGBOH, OBIORA</v>
          </cell>
          <cell r="P1936" t="str">
            <v>ADEBOYE.SOBAYO@SHELL.COM</v>
          </cell>
          <cell r="Q1936" t="str">
            <v>OPEX</v>
          </cell>
          <cell r="R1936" t="str">
            <v>OPEX</v>
          </cell>
          <cell r="S1936" t="str">
            <v>NON SAL</v>
          </cell>
          <cell r="T1936" t="str">
            <v>N/A</v>
          </cell>
          <cell r="U1936" t="str">
            <v>N/A</v>
          </cell>
          <cell r="V1936" t="str">
            <v>N/A</v>
          </cell>
          <cell r="W1936" t="str">
            <v>P233 Facilities Maintenance - Gas</v>
          </cell>
          <cell r="X1936" t="str">
            <v>S7200 Services</v>
          </cell>
          <cell r="Y1936" t="str">
            <v>A2110 Production Operations</v>
          </cell>
          <cell r="AB1936">
            <v>94386474.566865832</v>
          </cell>
          <cell r="AC1936">
            <v>646313.19999999995</v>
          </cell>
          <cell r="AD1936">
            <v>955777.05103890435</v>
          </cell>
        </row>
        <row r="1937">
          <cell r="A1937" t="str">
            <v>O.NG.PPE.PIP.EG1.724FP</v>
          </cell>
          <cell r="B1937" t="str">
            <v>SLA PAYMENT FOR OPS &amp; MTCE OF SPDC GAS PIPELINES WITH NLNG.</v>
          </cell>
          <cell r="C1937" t="str">
            <v>O.NG.PPE.PIP.EG1.724FP</v>
          </cell>
          <cell r="D1937" t="str">
            <v>SLA PAYMENT FOR OPS &amp; MTCE OF SPDC GAS PIPELINES WITH NLNG.</v>
          </cell>
          <cell r="E1937">
            <v>412003</v>
          </cell>
          <cell r="F1937">
            <v>4120</v>
          </cell>
          <cell r="G1937" t="str">
            <v>GAS</v>
          </cell>
          <cell r="H1937" t="str">
            <v>BASE JV</v>
          </cell>
          <cell r="I1937" t="str">
            <v>PRODUCTION</v>
          </cell>
          <cell r="J1937" t="str">
            <v>PRODUCTION</v>
          </cell>
          <cell r="K1937" t="str">
            <v>Pipeline Asset Manager</v>
          </cell>
          <cell r="L1937" t="str">
            <v xml:space="preserve">	Head, Pipeline Operations &amp; Maintenance Mgt.                             </v>
          </cell>
          <cell r="M1937" t="str">
            <v>IRETI OMOTOSO</v>
          </cell>
          <cell r="N1937" t="str">
            <v>PRODUCTION</v>
          </cell>
          <cell r="O1937" t="str">
            <v>AGUEGBOH, OBIORA</v>
          </cell>
          <cell r="P1937" t="str">
            <v>ADEBOYE.SOBAYO@SHELL.COM</v>
          </cell>
          <cell r="Q1937" t="str">
            <v>OPEX</v>
          </cell>
          <cell r="R1937" t="str">
            <v>OPEX</v>
          </cell>
          <cell r="S1937" t="str">
            <v>NON SAL</v>
          </cell>
          <cell r="W1937" t="str">
            <v>P233 Facilities Maintenance - Gas</v>
          </cell>
          <cell r="AB1937">
            <v>0</v>
          </cell>
          <cell r="AC1937">
            <v>579716</v>
          </cell>
          <cell r="AD1937">
            <v>579716</v>
          </cell>
        </row>
        <row r="1938">
          <cell r="A1938" t="str">
            <v>O.NG.PSW.WSU.FAC.724FC</v>
          </cell>
          <cell r="B1938" t="str">
            <v>PROD. WORKSHOP COR. MTC.</v>
          </cell>
          <cell r="C1938" t="str">
            <v>O.NG.PSE.WSU.FAC.724FC</v>
          </cell>
          <cell r="D1938" t="str">
            <v>PROD. WORKSHOP COR. MTC. (PRODUCTION MAINTENANCE – OIL (ONSHORE))</v>
          </cell>
          <cell r="E1938">
            <v>413001</v>
          </cell>
          <cell r="F1938">
            <v>4130</v>
          </cell>
          <cell r="G1938" t="str">
            <v>OF-MTCE</v>
          </cell>
          <cell r="H1938" t="str">
            <v>BASE JV</v>
          </cell>
          <cell r="I1938" t="str">
            <v>PRODUCTION</v>
          </cell>
          <cell r="J1938" t="str">
            <v>PRODUCTION</v>
          </cell>
          <cell r="K1938" t="str">
            <v>Asset Manager, Swamp West Hub</v>
          </cell>
          <cell r="L1938" t="str">
            <v>Asset Management Integration Lead</v>
          </cell>
          <cell r="M1938" t="str">
            <v>IRETI OMOTOSO</v>
          </cell>
          <cell r="N1938" t="str">
            <v>PRODUCTION</v>
          </cell>
          <cell r="O1938" t="str">
            <v>OLALEYE, OLAYEMI</v>
          </cell>
          <cell r="P1938" t="str">
            <v>ABIODUN.BAKARE@SHELL.COM</v>
          </cell>
          <cell r="Q1938" t="str">
            <v>OPEX</v>
          </cell>
          <cell r="R1938" t="str">
            <v>OPEX</v>
          </cell>
          <cell r="S1938" t="str">
            <v>NON SAL</v>
          </cell>
          <cell r="T1938" t="str">
            <v>N/A</v>
          </cell>
          <cell r="U1938" t="str">
            <v>N/A</v>
          </cell>
          <cell r="V1938" t="str">
            <v>C_OPSE_OIL_Z11</v>
          </cell>
          <cell r="W1938" t="str">
            <v>P233 Facilities Maintenance</v>
          </cell>
          <cell r="X1938" t="str">
            <v>S7200 Services</v>
          </cell>
          <cell r="Y1938" t="str">
            <v>A2140 Facilities Maintenance</v>
          </cell>
          <cell r="AB1938">
            <v>20708000</v>
          </cell>
          <cell r="AC1938">
            <v>188760</v>
          </cell>
          <cell r="AD1938">
            <v>256655.08196721313</v>
          </cell>
        </row>
        <row r="1939">
          <cell r="A1939" t="str">
            <v>O.NG.PSO.PIP.FAC.71300</v>
          </cell>
          <cell r="B1939" t="str">
            <v>OGGSS Pipeline Operations</v>
          </cell>
          <cell r="C1939" t="str">
            <v>O.NG.PSO.PIP.FAC.724FC</v>
          </cell>
          <cell r="D1939" t="str">
            <v>OGGSS PIPELINE CORR. MTC (MAINTENANCE OF PIPELINES, FLOWLINES AND RISERS - CRUDE)</v>
          </cell>
          <cell r="E1939">
            <v>412003</v>
          </cell>
          <cell r="F1939">
            <v>4120</v>
          </cell>
          <cell r="G1939" t="str">
            <v>PE</v>
          </cell>
          <cell r="H1939" t="str">
            <v>BASE JV</v>
          </cell>
          <cell r="I1939" t="str">
            <v>PRODUCTION</v>
          </cell>
          <cell r="J1939" t="str">
            <v>PRODUCTION</v>
          </cell>
          <cell r="K1939" t="str">
            <v>Asset Manager, EA Hub</v>
          </cell>
          <cell r="L1939" t="str">
            <v>Asset Management Integration Lead</v>
          </cell>
          <cell r="M1939" t="str">
            <v>IRETI OMOTOSO</v>
          </cell>
          <cell r="N1939" t="str">
            <v>PRODUCTION</v>
          </cell>
          <cell r="O1939" t="str">
            <v>OLUMIDE, VICTORIA</v>
          </cell>
          <cell r="P1939" t="str">
            <v>OGBONNA.NWACHI@SHELL.COM</v>
          </cell>
          <cell r="Q1939" t="str">
            <v>OPEX</v>
          </cell>
          <cell r="R1939" t="str">
            <v>OPEX</v>
          </cell>
          <cell r="S1939" t="str">
            <v>NON SAL</v>
          </cell>
          <cell r="T1939" t="str">
            <v>N/A</v>
          </cell>
          <cell r="U1939" t="str">
            <v>N/A</v>
          </cell>
          <cell r="V1939" t="str">
            <v>N_EAZZ_OFS_N01</v>
          </cell>
          <cell r="AB1939">
            <v>0</v>
          </cell>
          <cell r="AC1939">
            <v>0</v>
          </cell>
          <cell r="AD1939">
            <v>0</v>
          </cell>
        </row>
        <row r="1940">
          <cell r="A1940" t="str">
            <v>O.NG.PSO.PIP.FAC.724FC</v>
          </cell>
          <cell r="B1940" t="str">
            <v>OGGSS PIPELINE CORR. MTC</v>
          </cell>
          <cell r="C1940" t="str">
            <v>O.NG.PSO.PIP.FAC.724FC</v>
          </cell>
          <cell r="D1940" t="str">
            <v>OGGSS PIPELINE CORR. MTC (MAINTENANCE OF PIPELINES, FLOWLINES AND RISERS - CRUDE)</v>
          </cell>
          <cell r="E1940">
            <v>412003</v>
          </cell>
          <cell r="F1940">
            <v>4120</v>
          </cell>
          <cell r="G1940" t="str">
            <v>GAS</v>
          </cell>
          <cell r="H1940" t="str">
            <v>BASE JV</v>
          </cell>
          <cell r="I1940" t="str">
            <v>PRODUCTION</v>
          </cell>
          <cell r="J1940" t="str">
            <v>PRODUCTION</v>
          </cell>
          <cell r="K1940" t="str">
            <v>Asset Manager, EA Hub</v>
          </cell>
          <cell r="L1940" t="str">
            <v>Asset Management Integration Lead</v>
          </cell>
          <cell r="M1940" t="str">
            <v>IRETI OMOTOSO</v>
          </cell>
          <cell r="N1940" t="str">
            <v>PRODUCTION</v>
          </cell>
          <cell r="O1940" t="str">
            <v>OLUMIDE, VICTORIA</v>
          </cell>
          <cell r="P1940" t="str">
            <v>OGBONNA.NWACHI@SHELL.COM</v>
          </cell>
          <cell r="Q1940" t="str">
            <v>OPEX</v>
          </cell>
          <cell r="R1940" t="str">
            <v>OPEX</v>
          </cell>
          <cell r="S1940" t="str">
            <v>NON SAL</v>
          </cell>
          <cell r="T1940" t="str">
            <v>N/A</v>
          </cell>
          <cell r="U1940" t="str">
            <v>N/A</v>
          </cell>
          <cell r="V1940" t="str">
            <v>N_EAZZ_OFS_N01</v>
          </cell>
          <cell r="W1940" t="str">
            <v>P233 Facilities Maintenance - Gas</v>
          </cell>
          <cell r="X1940" t="str">
            <v>S7200 Services</v>
          </cell>
          <cell r="Y1940" t="str">
            <v>A2140 Facilities Maintenance</v>
          </cell>
          <cell r="AB1940">
            <v>95323829.300000042</v>
          </cell>
          <cell r="AC1940">
            <v>1703039.1</v>
          </cell>
          <cell r="AD1940">
            <v>2015576.2452459019</v>
          </cell>
        </row>
        <row r="1941">
          <cell r="A1941" t="str">
            <v>O.NG.PSO.RPP.FAC.71300</v>
          </cell>
          <cell r="B1941" t="str">
            <v>OGGS Riser Platform Facil Operations</v>
          </cell>
          <cell r="C1941" t="str">
            <v>O.NG.PSO.RPP.FAC.724FC</v>
          </cell>
          <cell r="D1941" t="str">
            <v>OGGS RISER PLATFORM FACIL CORR. MTC (MAINTENANCE OF PIPELINES, FLOWLINES AND RISERS - CRUDE)</v>
          </cell>
          <cell r="E1941">
            <v>412001</v>
          </cell>
          <cell r="F1941">
            <v>4120</v>
          </cell>
          <cell r="G1941" t="str">
            <v>GAS</v>
          </cell>
          <cell r="H1941" t="str">
            <v>BASE JV</v>
          </cell>
          <cell r="I1941" t="str">
            <v>PRODUCTION</v>
          </cell>
          <cell r="J1941" t="str">
            <v>PRODUCTION</v>
          </cell>
          <cell r="K1941" t="str">
            <v>Asset Manager, EA Hub</v>
          </cell>
          <cell r="L1941" t="str">
            <v>Asset Management Integration Lead</v>
          </cell>
          <cell r="M1941" t="str">
            <v>IRETI OMOTOSO</v>
          </cell>
          <cell r="N1941" t="str">
            <v>PRODUCTION</v>
          </cell>
          <cell r="O1941" t="str">
            <v>OLUMIDE, VICTORIA</v>
          </cell>
          <cell r="P1941" t="str">
            <v>OGBONNA.NWACHI@SHELL.COM</v>
          </cell>
          <cell r="Q1941" t="str">
            <v>OPEX</v>
          </cell>
          <cell r="R1941" t="str">
            <v>OPEX</v>
          </cell>
          <cell r="S1941" t="str">
            <v>NON SAL</v>
          </cell>
          <cell r="T1941" t="str">
            <v>N/A</v>
          </cell>
          <cell r="U1941" t="str">
            <v>N/A</v>
          </cell>
          <cell r="V1941" t="str">
            <v>N_EAZZ_OFS_N01</v>
          </cell>
          <cell r="W1941" t="str">
            <v>P231 Production Operations - Gas</v>
          </cell>
          <cell r="X1941" t="str">
            <v>S7200 Services</v>
          </cell>
          <cell r="Y1941" t="str">
            <v>A2140 Facilities Maintenance</v>
          </cell>
          <cell r="AB1941">
            <v>0</v>
          </cell>
          <cell r="AC1941">
            <v>0</v>
          </cell>
          <cell r="AD1941">
            <v>0</v>
          </cell>
        </row>
        <row r="1942">
          <cell r="A1942" t="str">
            <v>O.NG.PSO.RPP.FAC.724FC</v>
          </cell>
          <cell r="B1942" t="str">
            <v>OGGS RISER PLATFORM FACIL CORR. MTC</v>
          </cell>
          <cell r="C1942" t="str">
            <v>O.NG.PSO.RPP.FAC.724FC</v>
          </cell>
          <cell r="D1942" t="str">
            <v>OGGS RISER PLATFORM FACIL CORR. MTC (MAINTENANCE OF PIPELINES, FLOWLINES AND RISERS - CRUDE)</v>
          </cell>
          <cell r="E1942">
            <v>412001</v>
          </cell>
          <cell r="F1942">
            <v>4120</v>
          </cell>
          <cell r="G1942" t="str">
            <v>GAS</v>
          </cell>
          <cell r="H1942" t="str">
            <v>BASE JV</v>
          </cell>
          <cell r="I1942" t="str">
            <v>PRODUCTION</v>
          </cell>
          <cell r="J1942" t="str">
            <v>PRODUCTION</v>
          </cell>
          <cell r="K1942" t="str">
            <v>Asset Manager, EA Hub</v>
          </cell>
          <cell r="L1942" t="str">
            <v>Asset Management Integration Lead</v>
          </cell>
          <cell r="M1942" t="str">
            <v>IRETI OMOTOSO</v>
          </cell>
          <cell r="N1942" t="str">
            <v>PRODUCTION</v>
          </cell>
          <cell r="O1942" t="str">
            <v>OLUMIDE, VICTORIA</v>
          </cell>
          <cell r="P1942" t="str">
            <v>OGBONNA.NWACHI@SHELL.COM</v>
          </cell>
          <cell r="Q1942" t="str">
            <v>OPEX</v>
          </cell>
          <cell r="R1942" t="str">
            <v>OPEX</v>
          </cell>
          <cell r="S1942" t="str">
            <v>NON SAL</v>
          </cell>
          <cell r="T1942" t="str">
            <v>N/A</v>
          </cell>
          <cell r="U1942" t="str">
            <v>N/A</v>
          </cell>
          <cell r="V1942" t="str">
            <v>N_EAZZ_OFS_N01</v>
          </cell>
          <cell r="W1942" t="str">
            <v>P233 Facilities Maintenance</v>
          </cell>
          <cell r="X1942" t="str">
            <v>S7200 Services</v>
          </cell>
          <cell r="Y1942" t="str">
            <v>A2140 Facilities Maintenance</v>
          </cell>
          <cell r="AB1942">
            <v>0</v>
          </cell>
          <cell r="AC1942">
            <v>204418.81</v>
          </cell>
          <cell r="AD1942">
            <v>204418.81</v>
          </cell>
        </row>
        <row r="1943">
          <cell r="A1943" t="str">
            <v>O.NG.PTE.PTK.FAC.724FC</v>
          </cell>
          <cell r="B1943" t="str">
            <v>PTE - PROCESS TREATMENT CORR. MTC</v>
          </cell>
          <cell r="C1943" t="str">
            <v>O.NG.PTE.FAC.71300</v>
          </cell>
          <cell r="D1943" t="str">
            <v>BONNY TERMINAL (PTE) CORRECTIVE MAINTENANCE (STORAGE (TERMINAL &amp; OFFSHORE) - OPERATIONS/MAINTENANCE)</v>
          </cell>
          <cell r="E1943">
            <v>412006</v>
          </cell>
          <cell r="F1943">
            <v>4120</v>
          </cell>
          <cell r="G1943" t="str">
            <v>OF-MTCE</v>
          </cell>
          <cell r="H1943" t="str">
            <v>BASE JV</v>
          </cell>
          <cell r="I1943" t="str">
            <v>PRODUCTION</v>
          </cell>
          <cell r="J1943" t="str">
            <v>PRODUCTION</v>
          </cell>
          <cell r="K1943" t="str">
            <v>Asset Manager, Swamp East Hub</v>
          </cell>
          <cell r="L1943" t="str">
            <v>Bonny Terminal Installation Manager </v>
          </cell>
          <cell r="M1943" t="str">
            <v>IRETI OMOTOSO</v>
          </cell>
          <cell r="N1943" t="str">
            <v>PRODUCTION</v>
          </cell>
          <cell r="O1943" t="str">
            <v>MBANEFO, DUBEM</v>
          </cell>
          <cell r="P1943" t="str">
            <v>AKINDELE.OJO@SHELL.COM</v>
          </cell>
          <cell r="Q1943" t="str">
            <v>OPEX</v>
          </cell>
          <cell r="R1943" t="str">
            <v>OPEX</v>
          </cell>
          <cell r="S1943" t="str">
            <v>NON SAL</v>
          </cell>
          <cell r="T1943" t="str">
            <v>N/A</v>
          </cell>
          <cell r="U1943" t="str">
            <v>N/A</v>
          </cell>
          <cell r="V1943" t="str">
            <v>C_OPSE_OIL_Z11</v>
          </cell>
          <cell r="W1943" t="str">
            <v>P233 Facilities Maintenance</v>
          </cell>
          <cell r="X1943" t="str">
            <v>S7200 Services</v>
          </cell>
          <cell r="Y1943" t="str">
            <v>A2140 Facilities Maintenance</v>
          </cell>
          <cell r="AB1943">
            <v>41220312</v>
          </cell>
          <cell r="AC1943">
            <v>229000</v>
          </cell>
          <cell r="AD1943">
            <v>364148.56393442623</v>
          </cell>
        </row>
        <row r="1944">
          <cell r="A1944" t="str">
            <v>O.NG.PTE.TFT.FAC.724FC</v>
          </cell>
          <cell r="B1944" t="str">
            <v>PTE - TANK FARM CORR. MTC</v>
          </cell>
          <cell r="C1944" t="str">
            <v>O.NG.PTE.FAC.71300</v>
          </cell>
          <cell r="D1944" t="str">
            <v>BONNY TERMINAL (PTE) CORRECTIVE MAINTENANCE (STORAGE (TERMINAL &amp; OFFSHORE) - OPERATIONS/MAINTENANCE)</v>
          </cell>
          <cell r="E1944">
            <v>412006</v>
          </cell>
          <cell r="F1944">
            <v>4120</v>
          </cell>
          <cell r="G1944" t="str">
            <v>OF-MTCE</v>
          </cell>
          <cell r="H1944" t="str">
            <v>BASE JV</v>
          </cell>
          <cell r="I1944" t="str">
            <v>PRODUCTION</v>
          </cell>
          <cell r="J1944" t="str">
            <v>PRODUCTION</v>
          </cell>
          <cell r="K1944" t="str">
            <v>Asset Manager, Swamp East Hub</v>
          </cell>
          <cell r="L1944" t="str">
            <v>Bonny Terminal Installation Manager </v>
          </cell>
          <cell r="M1944" t="str">
            <v>IRETI OMOTOSO</v>
          </cell>
          <cell r="N1944" t="str">
            <v>PRODUCTION</v>
          </cell>
          <cell r="O1944" t="str">
            <v>MBANEFO, DUBEM</v>
          </cell>
          <cell r="P1944" t="str">
            <v>AKINDELE.OJO@SHELL.COM</v>
          </cell>
          <cell r="Q1944" t="str">
            <v>OPEX</v>
          </cell>
          <cell r="R1944" t="str">
            <v>OPEX</v>
          </cell>
          <cell r="S1944" t="str">
            <v>NON SAL</v>
          </cell>
          <cell r="T1944" t="str">
            <v>N/A</v>
          </cell>
          <cell r="U1944" t="str">
            <v>N/A</v>
          </cell>
          <cell r="V1944" t="str">
            <v>C_OPSE_OIL_Z11</v>
          </cell>
          <cell r="W1944" t="str">
            <v>P233 Facilities Maintenance</v>
          </cell>
          <cell r="X1944" t="str">
            <v>S7200 Services</v>
          </cell>
          <cell r="Y1944" t="str">
            <v>A2140 Facilities Maintenance</v>
          </cell>
          <cell r="AB1944">
            <v>7859039.9999999981</v>
          </cell>
          <cell r="AC1944">
            <v>246540</v>
          </cell>
          <cell r="AD1944">
            <v>272307.34426229505</v>
          </cell>
        </row>
        <row r="1945">
          <cell r="A1945" t="str">
            <v>O.NG.PPE.PIP.PUS.71300</v>
          </cell>
          <cell r="B1945" t="str">
            <v>O.NG.PPE.PIP.PUS.71300</v>
          </cell>
          <cell r="C1945" t="str">
            <v>O.NG.PPE.PIP.PUS.71300</v>
          </cell>
          <cell r="D1945" t="str">
            <v>PIPELINE OPERATNS EAST (MAINTENANCE OF PIPELINES, FLOWLINES AND RISERS - CRUDE)</v>
          </cell>
          <cell r="E1945">
            <v>412002</v>
          </cell>
          <cell r="F1945">
            <v>4120</v>
          </cell>
          <cell r="G1945" t="str">
            <v>OF-MTCE</v>
          </cell>
          <cell r="H1945" t="str">
            <v>BASE JV</v>
          </cell>
          <cell r="I1945" t="str">
            <v>PRODUCTION</v>
          </cell>
          <cell r="J1945" t="str">
            <v>PRODUCTION</v>
          </cell>
          <cell r="K1945" t="str">
            <v>Pipeline Asset Manager</v>
          </cell>
          <cell r="L1945" t="str">
            <v xml:space="preserve">	Head, Pipeline Operations &amp; Maintenance Mgt.                             </v>
          </cell>
          <cell r="M1945" t="str">
            <v>IRETI OMOTOSO</v>
          </cell>
          <cell r="N1945" t="str">
            <v>PRODUCTION</v>
          </cell>
          <cell r="O1945" t="str">
            <v>AGUEGBOH, OBIORA</v>
          </cell>
          <cell r="P1945" t="str">
            <v>ADEBOYE.SOBAYO@SHELL.COM</v>
          </cell>
          <cell r="Q1945" t="str">
            <v>OPEX</v>
          </cell>
          <cell r="R1945" t="str">
            <v>OPEX</v>
          </cell>
          <cell r="S1945" t="str">
            <v>NON SAL</v>
          </cell>
          <cell r="T1945" t="str">
            <v>N/A</v>
          </cell>
          <cell r="U1945" t="str">
            <v>N/A</v>
          </cell>
          <cell r="V1945" t="str">
            <v>C_OPSE_OIL_Z11</v>
          </cell>
          <cell r="W1945" t="str">
            <v>P231 Production Operations</v>
          </cell>
          <cell r="X1945" t="str">
            <v>S7200 Services</v>
          </cell>
          <cell r="Y1945" t="str">
            <v>A2110 Production Operations</v>
          </cell>
          <cell r="AB1945">
            <v>873575040.1559999</v>
          </cell>
          <cell r="AC1945">
            <v>6551812.8011699999</v>
          </cell>
          <cell r="AD1945">
            <v>9415993.2606978677</v>
          </cell>
        </row>
        <row r="1946">
          <cell r="A1946">
            <v>112892</v>
          </cell>
          <cell r="B1946" t="str">
            <v>PTE SLUDGE TREATMENT</v>
          </cell>
          <cell r="C1946" t="str">
            <v>O.NG.PTE.FAC.71300D</v>
          </cell>
          <cell r="D1946" t="str">
            <v>BONNY TERMINAL (PTE) OPERATIONS (STORAGE (TERMINAL &amp; OFFSHORE) - OPERATIONS/MAINTENANCE)</v>
          </cell>
          <cell r="E1946">
            <v>412006</v>
          </cell>
          <cell r="F1946">
            <v>4120</v>
          </cell>
          <cell r="G1946" t="str">
            <v>OF-MTCE</v>
          </cell>
          <cell r="H1946" t="str">
            <v>BASE JV</v>
          </cell>
          <cell r="I1946" t="str">
            <v>PRODUCTION</v>
          </cell>
          <cell r="J1946" t="str">
            <v>PRODUCTION</v>
          </cell>
          <cell r="K1946" t="str">
            <v>Asset Manager, Swamp East Hub</v>
          </cell>
          <cell r="L1946" t="str">
            <v>Bonny Terminal Installation Manager </v>
          </cell>
          <cell r="M1946" t="str">
            <v>IRETI OMOTOSO</v>
          </cell>
          <cell r="N1946" t="str">
            <v>PRODUCTION</v>
          </cell>
          <cell r="O1946" t="str">
            <v>MBANEFO, DUBEM</v>
          </cell>
          <cell r="P1946" t="str">
            <v>OGBONNA.NWACHI@SHELL.COM</v>
          </cell>
          <cell r="Q1946" t="str">
            <v>OPEX</v>
          </cell>
          <cell r="R1946" t="str">
            <v>OPEX</v>
          </cell>
          <cell r="S1946" t="str">
            <v>NON SAL</v>
          </cell>
          <cell r="T1946" t="str">
            <v>N/A</v>
          </cell>
          <cell r="U1946" t="str">
            <v>N/A</v>
          </cell>
          <cell r="V1946" t="str">
            <v>C_OPSE_OIL_Z11</v>
          </cell>
          <cell r="W1946" t="str">
            <v>P236.02 HSE</v>
          </cell>
          <cell r="X1946" t="str">
            <v>S7200 Services</v>
          </cell>
          <cell r="Y1946" t="str">
            <v>A2110 Production Operations</v>
          </cell>
          <cell r="AB1946">
            <v>0</v>
          </cell>
          <cell r="AC1946">
            <v>0</v>
          </cell>
          <cell r="AD1946">
            <v>0</v>
          </cell>
        </row>
        <row r="1947">
          <cell r="A1947" t="str">
            <v>O.NG.PTE.PTK.FAC.71300</v>
          </cell>
          <cell r="B1947" t="str">
            <v>PTE - PROCESS TREATMENT OPERATIONS</v>
          </cell>
          <cell r="C1947" t="str">
            <v>O.NG.PTE.FAC.71300D</v>
          </cell>
          <cell r="D1947" t="str">
            <v>BONNY TERMINAL (PTE) OPERATIONS (STORAGE (TERMINAL &amp; OFFSHORE) - OPERATIONS/MAINTENANCE)</v>
          </cell>
          <cell r="E1947">
            <v>412006</v>
          </cell>
          <cell r="F1947">
            <v>4120</v>
          </cell>
          <cell r="G1947" t="str">
            <v>OF-MTCE</v>
          </cell>
          <cell r="H1947" t="str">
            <v>BASE JV</v>
          </cell>
          <cell r="I1947" t="str">
            <v>PRODUCTION</v>
          </cell>
          <cell r="J1947" t="str">
            <v>PRODUCTION</v>
          </cell>
          <cell r="K1947" t="str">
            <v>Asset Manager, Swamp East Hub</v>
          </cell>
          <cell r="L1947" t="str">
            <v>Bonny Terminal Installation Manager </v>
          </cell>
          <cell r="M1947" t="str">
            <v>IRETI OMOTOSO</v>
          </cell>
          <cell r="N1947" t="str">
            <v>PRODUCTION</v>
          </cell>
          <cell r="O1947" t="str">
            <v>MBANEFO, DUBEM</v>
          </cell>
          <cell r="P1947" t="str">
            <v>OGBONNA.NWACHI@SHELL.COM</v>
          </cell>
          <cell r="Q1947" t="str">
            <v>OPEX</v>
          </cell>
          <cell r="R1947" t="str">
            <v>OPEX</v>
          </cell>
          <cell r="S1947" t="str">
            <v>NON SAL</v>
          </cell>
          <cell r="T1947" t="str">
            <v>N/A</v>
          </cell>
          <cell r="U1947" t="str">
            <v>N/A</v>
          </cell>
          <cell r="V1947" t="str">
            <v>C_OPSE_OIL_Z11</v>
          </cell>
          <cell r="W1947" t="str">
            <v>P231 Production Operations</v>
          </cell>
          <cell r="X1947" t="str">
            <v>S7200 Services</v>
          </cell>
          <cell r="Y1947" t="str">
            <v>A2110 Production Operations</v>
          </cell>
          <cell r="AB1947">
            <v>308016262.5</v>
          </cell>
          <cell r="AC1947">
            <v>1101296.8600000001</v>
          </cell>
          <cell r="AD1947">
            <v>2111186.2452459019</v>
          </cell>
        </row>
        <row r="1948">
          <cell r="A1948" t="str">
            <v>O.NG.PTE.TFT.FAC.71300</v>
          </cell>
          <cell r="B1948" t="str">
            <v>PTE - TANK FARM OPERATIONS</v>
          </cell>
          <cell r="C1948" t="str">
            <v>O.NG.PTE.FAC.71300D</v>
          </cell>
          <cell r="D1948" t="str">
            <v>BONNY TERMINAL (PTE) OPERATIONS (STORAGE (TERMINAL &amp; OFFSHORE) - OPERATIONS/MAINTENANCE)</v>
          </cell>
          <cell r="E1948">
            <v>412006</v>
          </cell>
          <cell r="F1948">
            <v>4120</v>
          </cell>
          <cell r="G1948" t="str">
            <v>OF-MTCE</v>
          </cell>
          <cell r="H1948" t="str">
            <v>BASE JV</v>
          </cell>
          <cell r="I1948" t="str">
            <v>PRODUCTION</v>
          </cell>
          <cell r="J1948" t="str">
            <v>PRODUCTION</v>
          </cell>
          <cell r="K1948" t="str">
            <v>Asset Manager, Swamp East Hub</v>
          </cell>
          <cell r="L1948" t="str">
            <v>Bonny Terminal Installation Manager </v>
          </cell>
          <cell r="M1948" t="str">
            <v>IRETI OMOTOSO</v>
          </cell>
          <cell r="N1948" t="str">
            <v>PRODUCTION</v>
          </cell>
          <cell r="O1948" t="str">
            <v>MBANEFO, DUBEM</v>
          </cell>
          <cell r="P1948" t="str">
            <v>OGBONNA.NWACHI@SHELL.COM</v>
          </cell>
          <cell r="Q1948" t="str">
            <v>OPEX</v>
          </cell>
          <cell r="R1948" t="str">
            <v>OPEX</v>
          </cell>
          <cell r="S1948" t="str">
            <v>NON SAL</v>
          </cell>
          <cell r="T1948" t="str">
            <v>N/A</v>
          </cell>
          <cell r="U1948" t="str">
            <v>N/A</v>
          </cell>
          <cell r="V1948" t="str">
            <v>C_OPSE_OIL_Z11</v>
          </cell>
          <cell r="W1948" t="str">
            <v>P231 Production Operations</v>
          </cell>
          <cell r="X1948" t="str">
            <v>S7200 Services</v>
          </cell>
          <cell r="Y1948" t="str">
            <v>A2110 Production Operations</v>
          </cell>
          <cell r="AB1948">
            <v>319999778.75</v>
          </cell>
          <cell r="AC1948">
            <v>230166.43999999994</v>
          </cell>
          <cell r="AD1948">
            <v>1279346.0424590164</v>
          </cell>
        </row>
        <row r="1949">
          <cell r="A1949" t="str">
            <v>O.NG.PTE.PTK.FAC.724FP</v>
          </cell>
          <cell r="B1949" t="str">
            <v>PTE - PROCESS TREATMENT PREV. MTC</v>
          </cell>
          <cell r="C1949" t="str">
            <v>O.NG.PTE.FAC.71300E</v>
          </cell>
          <cell r="D1949" t="str">
            <v>BONNY TERMINAL (PTE) PREVENTIVE MAINTENANCE (STORAGE (TERMINAL &amp; OFFSHORE) - OPERATIONS/MAINTENANCE)</v>
          </cell>
          <cell r="E1949">
            <v>412006</v>
          </cell>
          <cell r="F1949">
            <v>4120</v>
          </cell>
          <cell r="G1949" t="str">
            <v>OF-MTCE</v>
          </cell>
          <cell r="H1949" t="str">
            <v>BASE JV</v>
          </cell>
          <cell r="I1949" t="str">
            <v>PRODUCTION</v>
          </cell>
          <cell r="J1949" t="str">
            <v>PRODUCTION</v>
          </cell>
          <cell r="K1949" t="str">
            <v>Asset Manager, Swamp East Hub</v>
          </cell>
          <cell r="L1949" t="str">
            <v>Bonny Terminal Installation Manager </v>
          </cell>
          <cell r="M1949" t="str">
            <v>IRETI OMOTOSO</v>
          </cell>
          <cell r="N1949" t="str">
            <v>PRODUCTION</v>
          </cell>
          <cell r="O1949" t="str">
            <v>MBANEFO, DUBEM</v>
          </cell>
          <cell r="P1949" t="str">
            <v>AKINDELE.OJO@SHELL.COM</v>
          </cell>
          <cell r="Q1949" t="str">
            <v>OPEX</v>
          </cell>
          <cell r="R1949" t="str">
            <v>OPEX</v>
          </cell>
          <cell r="S1949" t="str">
            <v>NON SAL</v>
          </cell>
          <cell r="T1949" t="str">
            <v>N/A</v>
          </cell>
          <cell r="U1949" t="str">
            <v>N/A</v>
          </cell>
          <cell r="V1949" t="str">
            <v>C_OPSE_OIL_Z11</v>
          </cell>
          <cell r="W1949" t="str">
            <v>P233 Facilities Maintenance</v>
          </cell>
          <cell r="X1949" t="str">
            <v>S7200 Services</v>
          </cell>
          <cell r="Y1949" t="str">
            <v>A2140 Facilities Maintenance</v>
          </cell>
          <cell r="AB1949">
            <v>43569029.727272719</v>
          </cell>
          <cell r="AC1949">
            <v>917796.36363636365</v>
          </cell>
          <cell r="AD1949">
            <v>1060645.6414307004</v>
          </cell>
        </row>
        <row r="1950">
          <cell r="A1950" t="str">
            <v>O.NG.PTE.TFT.FAC.724FP</v>
          </cell>
          <cell r="B1950" t="str">
            <v>PTE - TANK FARM PREV. MTC</v>
          </cell>
          <cell r="C1950" t="str">
            <v>O.NG.PTE.FAC.71300E</v>
          </cell>
          <cell r="D1950" t="str">
            <v>BONNY TERMINAL (PTE) PREVENTIVE MAINTENANCE (STORAGE (TERMINAL &amp; OFFSHORE) - OPERATIONS/MAINTENANCE)</v>
          </cell>
          <cell r="E1950">
            <v>412006</v>
          </cell>
          <cell r="F1950">
            <v>4120</v>
          </cell>
          <cell r="G1950" t="str">
            <v>OF-MTCE</v>
          </cell>
          <cell r="H1950" t="str">
            <v>BASE JV</v>
          </cell>
          <cell r="I1950" t="str">
            <v>PRODUCTION</v>
          </cell>
          <cell r="J1950" t="str">
            <v>PRODUCTION</v>
          </cell>
          <cell r="K1950" t="str">
            <v>Asset Manager, Swamp East Hub</v>
          </cell>
          <cell r="L1950" t="str">
            <v>Bonny Terminal Installation Manager </v>
          </cell>
          <cell r="M1950" t="str">
            <v>IRETI OMOTOSO</v>
          </cell>
          <cell r="N1950" t="str">
            <v>PRODUCTION</v>
          </cell>
          <cell r="O1950" t="str">
            <v>MBANEFO, DUBEM</v>
          </cell>
          <cell r="P1950" t="str">
            <v>AKINDELE.OJO@SHELL.COM</v>
          </cell>
          <cell r="Q1950" t="str">
            <v>OPEX</v>
          </cell>
          <cell r="R1950" t="str">
            <v>OPEX</v>
          </cell>
          <cell r="S1950" t="str">
            <v>NON SAL</v>
          </cell>
          <cell r="T1950" t="str">
            <v>N/A</v>
          </cell>
          <cell r="U1950" t="str">
            <v>N/A</v>
          </cell>
          <cell r="V1950" t="str">
            <v>C_OPSE_OIL_Z11</v>
          </cell>
          <cell r="W1950" t="str">
            <v>P233 Facilities Maintenance</v>
          </cell>
          <cell r="X1950" t="str">
            <v>S7200 Services</v>
          </cell>
          <cell r="Y1950" t="str">
            <v>A2140 Facilities Maintenance</v>
          </cell>
          <cell r="AB1950">
            <v>61328000</v>
          </cell>
          <cell r="AC1950">
            <v>329000</v>
          </cell>
          <cell r="AD1950">
            <v>530075.40983606561</v>
          </cell>
        </row>
        <row r="1951">
          <cell r="A1951" t="str">
            <v>O.NG.PTE.IFU.FAC.724FP</v>
          </cell>
          <cell r="B1951" t="str">
            <v>PTE - INFRASTRUCTURE PREV. MTC</v>
          </cell>
          <cell r="C1951" t="str">
            <v>O.NG.PTE.FAC.724FP</v>
          </cell>
          <cell r="D1951" t="str">
            <v>BONNY TERMINAL (PTE) PREVENTIVE MAINTENANCE (TERMINAL OPERATIONS &amp; MAINTENANCE  )</v>
          </cell>
          <cell r="E1951">
            <v>412004</v>
          </cell>
          <cell r="F1951">
            <v>4120</v>
          </cell>
          <cell r="G1951" t="str">
            <v>OF-MTCE</v>
          </cell>
          <cell r="H1951" t="str">
            <v>BASE JV</v>
          </cell>
          <cell r="I1951" t="str">
            <v>PRODUCTION</v>
          </cell>
          <cell r="J1951" t="str">
            <v>PRODUCTION</v>
          </cell>
          <cell r="K1951" t="str">
            <v>Asset Manager, Swamp East Hub</v>
          </cell>
          <cell r="L1951" t="str">
            <v>Bonny Terminal Installation Manager </v>
          </cell>
          <cell r="M1951" t="str">
            <v>IRETI OMOTOSO</v>
          </cell>
          <cell r="N1951" t="str">
            <v>PRODUCTION</v>
          </cell>
          <cell r="O1951" t="str">
            <v>MBANEFO, DUBEM</v>
          </cell>
          <cell r="P1951" t="str">
            <v>AKINDELE.OJO@SHELL.COM</v>
          </cell>
          <cell r="Q1951" t="str">
            <v>OPEX</v>
          </cell>
          <cell r="R1951" t="str">
            <v>OPEX</v>
          </cell>
          <cell r="S1951" t="str">
            <v>NON SAL</v>
          </cell>
          <cell r="T1951" t="str">
            <v>N/A</v>
          </cell>
          <cell r="U1951" t="str">
            <v>N/A</v>
          </cell>
          <cell r="V1951" t="str">
            <v>C_OPSE_OIL_Z11</v>
          </cell>
          <cell r="W1951" t="str">
            <v>P233 Facilities Maintenance</v>
          </cell>
          <cell r="X1951" t="str">
            <v>S7200 Services</v>
          </cell>
          <cell r="Y1951" t="str">
            <v>A2140 Facilities Maintenance</v>
          </cell>
          <cell r="AB1951">
            <v>8745000</v>
          </cell>
          <cell r="AC1951">
            <v>26000</v>
          </cell>
          <cell r="AD1951">
            <v>54672.131147540982</v>
          </cell>
        </row>
        <row r="1952">
          <cell r="A1952" t="str">
            <v>O.NG.PTE.WSU.FAC.724FP</v>
          </cell>
          <cell r="B1952" t="str">
            <v>PTE - TERMINAL WORKSHOP PREV.MTC</v>
          </cell>
          <cell r="C1952" t="str">
            <v>O.NG.PTE.FAC.724FP</v>
          </cell>
          <cell r="D1952" t="str">
            <v>BONNY TERMINAL (PTE) PREVENTIVE MAINTENANCE (TERMINAL OPERATIONS &amp; MAINTENANCE  )</v>
          </cell>
          <cell r="E1952">
            <v>412004</v>
          </cell>
          <cell r="F1952">
            <v>4120</v>
          </cell>
          <cell r="G1952" t="str">
            <v>OF-MTCE</v>
          </cell>
          <cell r="H1952" t="str">
            <v>BASE JV</v>
          </cell>
          <cell r="I1952" t="str">
            <v>PRODUCTION</v>
          </cell>
          <cell r="J1952" t="str">
            <v>PRODUCTION</v>
          </cell>
          <cell r="K1952" t="str">
            <v>Asset Manager, Swamp East Hub</v>
          </cell>
          <cell r="L1952" t="str">
            <v>Bonny Terminal Installation Manager </v>
          </cell>
          <cell r="M1952" t="str">
            <v>IRETI OMOTOSO</v>
          </cell>
          <cell r="N1952" t="str">
            <v>PRODUCTION</v>
          </cell>
          <cell r="O1952" t="str">
            <v>MBANEFO, DUBEM</v>
          </cell>
          <cell r="P1952" t="str">
            <v>AKINDELE.OJO@SHELL.COM</v>
          </cell>
          <cell r="Q1952" t="str">
            <v>OPEX</v>
          </cell>
          <cell r="R1952" t="str">
            <v>OPEX</v>
          </cell>
          <cell r="S1952" t="str">
            <v>NON SAL</v>
          </cell>
          <cell r="T1952" t="str">
            <v>N/A</v>
          </cell>
          <cell r="U1952" t="str">
            <v>N/A</v>
          </cell>
          <cell r="V1952" t="str">
            <v>C_OPSE_OIL_Z11</v>
          </cell>
          <cell r="W1952" t="str">
            <v>P233 Facilities Maintenance</v>
          </cell>
          <cell r="X1952" t="str">
            <v>S7200 Services</v>
          </cell>
          <cell r="Y1952" t="str">
            <v>A2170 Direct Mngt and Overheads</v>
          </cell>
          <cell r="AB1952">
            <v>164328825</v>
          </cell>
          <cell r="AC1952">
            <v>806434.6</v>
          </cell>
          <cell r="AD1952">
            <v>1345217.6327868854</v>
          </cell>
        </row>
        <row r="1953">
          <cell r="A1953" t="str">
            <v>O.NG.PTE.PGR.FAC.71300</v>
          </cell>
          <cell r="B1953" t="str">
            <v>PTE-PowerGenerationPlantOperations</v>
          </cell>
          <cell r="C1953" t="str">
            <v>O.NG.PTE.FAC.725FP</v>
          </cell>
          <cell r="D1953" t="str">
            <v>BONNY TERMINAL (PTE) PREVENTIVE MAINTENANCE (STORAGE (TERMINAL &amp; OFFSHORE) - OPERATIONS/MAINTENANCE)</v>
          </cell>
          <cell r="E1953">
            <v>412006</v>
          </cell>
          <cell r="F1953">
            <v>4120</v>
          </cell>
          <cell r="G1953" t="str">
            <v>OF-MTCE</v>
          </cell>
          <cell r="H1953" t="str">
            <v>BASE JV</v>
          </cell>
          <cell r="I1953" t="str">
            <v>PRODUCTION</v>
          </cell>
          <cell r="J1953" t="str">
            <v>PRODUCTION</v>
          </cell>
          <cell r="K1953" t="str">
            <v>Asset Manager, Swamp East Hub</v>
          </cell>
          <cell r="L1953" t="str">
            <v>Bonny Terminal Installation Manager </v>
          </cell>
          <cell r="M1953" t="str">
            <v>IRETI OMOTOSO</v>
          </cell>
          <cell r="N1953" t="str">
            <v>PRODUCTION</v>
          </cell>
          <cell r="O1953" t="str">
            <v>MBANEFO, DUBEM</v>
          </cell>
          <cell r="P1953" t="str">
            <v>AKINDELE.OJO@SHELL.COM</v>
          </cell>
          <cell r="Q1953" t="str">
            <v>OPEX</v>
          </cell>
          <cell r="R1953" t="str">
            <v>OPEX</v>
          </cell>
          <cell r="S1953" t="str">
            <v>NON SAL</v>
          </cell>
          <cell r="T1953" t="str">
            <v>N/A</v>
          </cell>
          <cell r="U1953" t="str">
            <v>N/A</v>
          </cell>
          <cell r="V1953" t="str">
            <v>C_OPSE_OIL_Z11</v>
          </cell>
          <cell r="W1953" t="str">
            <v>P231 Production Operations</v>
          </cell>
          <cell r="X1953" t="str">
            <v>S7200 Services</v>
          </cell>
          <cell r="Y1953" t="str">
            <v>A2140 Facilities Maintenance</v>
          </cell>
          <cell r="AB1953">
            <v>0</v>
          </cell>
          <cell r="AC1953">
            <v>0</v>
          </cell>
          <cell r="AD1953">
            <v>0</v>
          </cell>
        </row>
        <row r="1954">
          <cell r="A1954" t="str">
            <v>O.NG.PTE.PGR.FAC.724FP</v>
          </cell>
          <cell r="B1954" t="str">
            <v>PTE - POWER GENERATION PLANT PREV. MTC</v>
          </cell>
          <cell r="C1954" t="str">
            <v>O.NG.PTE.FAC.725FP</v>
          </cell>
          <cell r="D1954" t="str">
            <v>BONNY TERMINAL (PTE) PREVENTIVE MAINTENANCE (STORAGE (TERMINAL &amp; OFFSHORE) - OPERATIONS/MAINTENANCE)</v>
          </cell>
          <cell r="E1954">
            <v>412006</v>
          </cell>
          <cell r="F1954">
            <v>4120</v>
          </cell>
          <cell r="G1954" t="str">
            <v>OF-MTCE</v>
          </cell>
          <cell r="H1954" t="str">
            <v>BASE JV</v>
          </cell>
          <cell r="I1954" t="str">
            <v>PRODUCTION</v>
          </cell>
          <cell r="J1954" t="str">
            <v>PRODUCTION</v>
          </cell>
          <cell r="K1954" t="str">
            <v>Asset Manager, Swamp East Hub</v>
          </cell>
          <cell r="L1954" t="str">
            <v>Bonny Terminal Installation Manager </v>
          </cell>
          <cell r="M1954" t="str">
            <v>IRETI OMOTOSO</v>
          </cell>
          <cell r="N1954" t="str">
            <v>PRODUCTION</v>
          </cell>
          <cell r="O1954" t="str">
            <v>MBANEFO, DUBEM</v>
          </cell>
          <cell r="P1954" t="str">
            <v>AKINDELE.OJO@SHELL.COM</v>
          </cell>
          <cell r="Q1954" t="str">
            <v>OPEX</v>
          </cell>
          <cell r="R1954" t="str">
            <v>OPEX</v>
          </cell>
          <cell r="S1954" t="str">
            <v>NON SAL</v>
          </cell>
          <cell r="T1954" t="str">
            <v>N/A</v>
          </cell>
          <cell r="U1954" t="str">
            <v>N/A</v>
          </cell>
          <cell r="V1954" t="str">
            <v>C_OPSE_OIL_Z11</v>
          </cell>
          <cell r="W1954" t="str">
            <v>P233 Facilities Maintenance</v>
          </cell>
          <cell r="X1954" t="str">
            <v>S7200 Services</v>
          </cell>
          <cell r="Y1954" t="str">
            <v>A2140 Facilities Maintenance</v>
          </cell>
          <cell r="AB1954">
            <v>28375800</v>
          </cell>
          <cell r="AC1954">
            <v>466314</v>
          </cell>
          <cell r="AD1954">
            <v>559349.40983606561</v>
          </cell>
        </row>
        <row r="1955">
          <cell r="A1955" t="str">
            <v>O.NG.PTE.EXX.FAC.724FC</v>
          </cell>
          <cell r="B1955" t="str">
            <v>PTE - EXPORT FACILITY CORR. MTC</v>
          </cell>
          <cell r="C1955" t="str">
            <v>O.NG.PTE.FAC.726FC</v>
          </cell>
          <cell r="D1955" t="str">
            <v>BONNY TERMINAL (PTE) CORRECTIVE MAINTENANCE (LOADING - OPERATIONS &amp; MAINTENANCE )</v>
          </cell>
          <cell r="E1955">
            <v>412007</v>
          </cell>
          <cell r="F1955">
            <v>4120</v>
          </cell>
          <cell r="G1955" t="str">
            <v>OF-MTCE</v>
          </cell>
          <cell r="H1955" t="str">
            <v>BASE JV</v>
          </cell>
          <cell r="I1955" t="str">
            <v>PRODUCTION</v>
          </cell>
          <cell r="J1955" t="str">
            <v>PRODUCTION</v>
          </cell>
          <cell r="K1955" t="str">
            <v>Asset Manager, Swamp East Hub</v>
          </cell>
          <cell r="L1955" t="str">
            <v>Bonny Terminal Installation Manager </v>
          </cell>
          <cell r="M1955" t="str">
            <v>IRETI OMOTOSO</v>
          </cell>
          <cell r="N1955" t="str">
            <v>PRODUCTION</v>
          </cell>
          <cell r="O1955" t="str">
            <v>MBANEFO, DUBEM</v>
          </cell>
          <cell r="P1955" t="str">
            <v>AKINDELE.OJO@SHELL.COM</v>
          </cell>
          <cell r="Q1955" t="str">
            <v>OPEX</v>
          </cell>
          <cell r="R1955" t="str">
            <v>OPEX</v>
          </cell>
          <cell r="S1955" t="str">
            <v>NON SAL</v>
          </cell>
          <cell r="T1955" t="str">
            <v>N/A</v>
          </cell>
          <cell r="U1955" t="str">
            <v>N/A</v>
          </cell>
          <cell r="V1955" t="str">
            <v>C_OPSE_OIL_Z11</v>
          </cell>
          <cell r="W1955" t="str">
            <v>P233 Facilities Maintenance</v>
          </cell>
          <cell r="X1955" t="str">
            <v>S7200 Services</v>
          </cell>
          <cell r="Y1955" t="str">
            <v>A2140 Facilities Maintenance</v>
          </cell>
          <cell r="AB1955">
            <v>7525000.0000000019</v>
          </cell>
          <cell r="AC1955">
            <v>201000</v>
          </cell>
          <cell r="AD1955">
            <v>225672.13114754099</v>
          </cell>
        </row>
        <row r="1956">
          <cell r="A1956" t="str">
            <v>O.NG.PTE.LDL.FAC.724FC</v>
          </cell>
          <cell r="B1956" t="str">
            <v>PTE - LOADING PLATFORM CORR. MTC</v>
          </cell>
          <cell r="C1956" t="str">
            <v>O.NG.PTE.FAC.726FC</v>
          </cell>
          <cell r="D1956" t="str">
            <v>BONNY TERMINAL (PTE) CORRECTIVE MAINTENANCE (LOADING - OPERATIONS &amp; MAINTENANCE )</v>
          </cell>
          <cell r="E1956">
            <v>412007</v>
          </cell>
          <cell r="F1956">
            <v>4120</v>
          </cell>
          <cell r="G1956" t="str">
            <v>OF-MTCE</v>
          </cell>
          <cell r="H1956" t="str">
            <v>BASE JV</v>
          </cell>
          <cell r="I1956" t="str">
            <v>PRODUCTION</v>
          </cell>
          <cell r="J1956" t="str">
            <v>PRODUCTION</v>
          </cell>
          <cell r="K1956" t="str">
            <v>Asset Manager, Swamp East Hub</v>
          </cell>
          <cell r="L1956" t="str">
            <v>Bonny Terminal Installation Manager </v>
          </cell>
          <cell r="M1956" t="str">
            <v>IRETI OMOTOSO</v>
          </cell>
          <cell r="N1956" t="str">
            <v>PRODUCTION</v>
          </cell>
          <cell r="O1956" t="str">
            <v>MBANEFO, DUBEM</v>
          </cell>
          <cell r="P1956" t="str">
            <v>AKINDELE.OJO@SHELL.COM</v>
          </cell>
          <cell r="Q1956" t="str">
            <v>OPEX</v>
          </cell>
          <cell r="R1956" t="str">
            <v>OPEX</v>
          </cell>
          <cell r="S1956" t="str">
            <v>NON SAL</v>
          </cell>
          <cell r="T1956" t="str">
            <v>N/A</v>
          </cell>
          <cell r="U1956" t="str">
            <v>N/A</v>
          </cell>
          <cell r="V1956" t="str">
            <v>C_OPSE_OIL_Z11</v>
          </cell>
          <cell r="W1956" t="str">
            <v>P233 Facilities Maintenance</v>
          </cell>
          <cell r="X1956" t="str">
            <v>S7200 Services</v>
          </cell>
          <cell r="Y1956" t="str">
            <v>A2140 Facilities Maintenance</v>
          </cell>
          <cell r="AB1956">
            <v>2850000</v>
          </cell>
          <cell r="AC1956">
            <v>49000</v>
          </cell>
          <cell r="AD1956">
            <v>58344.262295081964</v>
          </cell>
        </row>
        <row r="1957">
          <cell r="A1957" t="str">
            <v>O.NG.PTE.EXX.FAC.724FP</v>
          </cell>
          <cell r="B1957" t="str">
            <v>PTE - EXPORT FACILITY PREV. MTC</v>
          </cell>
          <cell r="C1957" t="str">
            <v>O.NG.PTE.FAC.726FP</v>
          </cell>
          <cell r="D1957" t="str">
            <v>BONNY TERMINAL (PTE) PREVENTIVE MAINTENANCE (LOADING - OPERATIONS &amp; MAINTENANCE )</v>
          </cell>
          <cell r="E1957">
            <v>412007</v>
          </cell>
          <cell r="F1957">
            <v>4120</v>
          </cell>
          <cell r="G1957" t="str">
            <v>OF-MTCE</v>
          </cell>
          <cell r="H1957" t="str">
            <v>BASE JV</v>
          </cell>
          <cell r="I1957" t="str">
            <v>PRODUCTION</v>
          </cell>
          <cell r="J1957" t="str">
            <v>PRODUCTION</v>
          </cell>
          <cell r="K1957" t="str">
            <v>Asset Manager, Swamp East Hub</v>
          </cell>
          <cell r="L1957" t="str">
            <v>Bonny Terminal Installation Manager </v>
          </cell>
          <cell r="M1957" t="str">
            <v>IRETI OMOTOSO</v>
          </cell>
          <cell r="N1957" t="str">
            <v>PRODUCTION</v>
          </cell>
          <cell r="O1957" t="str">
            <v>MBANEFO, DUBEM</v>
          </cell>
          <cell r="P1957" t="str">
            <v>AKINDELE.OJO@SHELL.COM</v>
          </cell>
          <cell r="Q1957" t="str">
            <v>OPEX</v>
          </cell>
          <cell r="R1957" t="str">
            <v>OPEX</v>
          </cell>
          <cell r="S1957" t="str">
            <v>NON SAL</v>
          </cell>
          <cell r="T1957" t="str">
            <v>N/A</v>
          </cell>
          <cell r="U1957" t="str">
            <v>N/A</v>
          </cell>
          <cell r="V1957" t="str">
            <v>C_OPSE_OIL_Z11</v>
          </cell>
          <cell r="W1957" t="str">
            <v>P233 Facilities Maintenance</v>
          </cell>
          <cell r="X1957" t="str">
            <v>S7200 Services</v>
          </cell>
          <cell r="Y1957" t="str">
            <v>A2140 Facilities Maintenance</v>
          </cell>
          <cell r="AB1957">
            <v>23067878.161142901</v>
          </cell>
          <cell r="AC1957">
            <v>757928.59000000008</v>
          </cell>
          <cell r="AD1957">
            <v>833560.97741358331</v>
          </cell>
        </row>
        <row r="1958">
          <cell r="A1958" t="str">
            <v>O.NG.PTE.LDL.FAC.724FP</v>
          </cell>
          <cell r="B1958" t="str">
            <v>PTE - LOADING PLATFORM PREV. MTC</v>
          </cell>
          <cell r="C1958" t="str">
            <v>O.NG.PTE.FAC.726FP</v>
          </cell>
          <cell r="D1958" t="str">
            <v>BONNY TERMINAL (PTE) PREVENTIVE MAINTENANCE (LOADING - OPERATIONS &amp; MAINTENANCE )</v>
          </cell>
          <cell r="E1958">
            <v>412007</v>
          </cell>
          <cell r="F1958">
            <v>4120</v>
          </cell>
          <cell r="G1958" t="str">
            <v>OF-MTCE</v>
          </cell>
          <cell r="H1958" t="str">
            <v>BASE JV</v>
          </cell>
          <cell r="I1958" t="str">
            <v>PRODUCTION</v>
          </cell>
          <cell r="J1958" t="str">
            <v>PRODUCTION</v>
          </cell>
          <cell r="K1958" t="str">
            <v>Asset Manager, Swamp East Hub</v>
          </cell>
          <cell r="L1958" t="str">
            <v>Bonny Terminal Installation Manager </v>
          </cell>
          <cell r="M1958" t="str">
            <v>IRETI OMOTOSO</v>
          </cell>
          <cell r="N1958" t="str">
            <v>PRODUCTION</v>
          </cell>
          <cell r="O1958" t="str">
            <v>MBANEFO, DUBEM</v>
          </cell>
          <cell r="P1958" t="str">
            <v>AKINDELE.OJO@SHELL.COM</v>
          </cell>
          <cell r="Q1958" t="str">
            <v>OPEX</v>
          </cell>
          <cell r="R1958" t="str">
            <v>OPEX</v>
          </cell>
          <cell r="S1958" t="str">
            <v>NON SAL</v>
          </cell>
          <cell r="T1958" t="str">
            <v>N/A</v>
          </cell>
          <cell r="U1958" t="str">
            <v>N/A</v>
          </cell>
          <cell r="V1958" t="str">
            <v>C_OPSE_OIL_Z11</v>
          </cell>
          <cell r="W1958" t="str">
            <v>P233 Facilities Maintenance</v>
          </cell>
          <cell r="X1958" t="str">
            <v>S7200 Services</v>
          </cell>
          <cell r="Y1958" t="str">
            <v>A2140 Facilities Maintenance</v>
          </cell>
          <cell r="AB1958">
            <v>18879824</v>
          </cell>
          <cell r="AC1958">
            <v>46000</v>
          </cell>
          <cell r="AD1958">
            <v>107901.06229508197</v>
          </cell>
        </row>
        <row r="1959">
          <cell r="A1959" t="str">
            <v>O.NG.PTE.IFU.FAC.71300</v>
          </cell>
          <cell r="B1959" t="str">
            <v>PTE - INFRASTRUCTURE OPERATIONS</v>
          </cell>
          <cell r="C1959" t="str">
            <v>O.NG.PTE.SUU.ACC.724FP</v>
          </cell>
          <cell r="D1959" t="str">
            <v>PTE FLB AINTENANCE (INDIRECT PRODUCTION &amp; FIELD OVERHEAD – OIL (ONSHORE))</v>
          </cell>
          <cell r="E1959">
            <v>414001</v>
          </cell>
          <cell r="F1959">
            <v>4140</v>
          </cell>
          <cell r="G1959" t="str">
            <v>OF-MTCE</v>
          </cell>
          <cell r="H1959" t="str">
            <v>BASE JV</v>
          </cell>
          <cell r="I1959" t="str">
            <v>PRODUCTION</v>
          </cell>
          <cell r="J1959" t="str">
            <v>PRODUCTION</v>
          </cell>
          <cell r="K1959" t="str">
            <v>Asset Manager, Swamp East Hub</v>
          </cell>
          <cell r="L1959" t="str">
            <v>Bonny Terminal Installation Manager </v>
          </cell>
          <cell r="M1959" t="str">
            <v>IRETI OMOTOSO</v>
          </cell>
          <cell r="N1959" t="str">
            <v>PRODUCTION</v>
          </cell>
          <cell r="O1959" t="str">
            <v>MBANEFO, DUBEM</v>
          </cell>
          <cell r="P1959" t="str">
            <v>ANTHONY.I.OBI@SHELL.COM</v>
          </cell>
          <cell r="Q1959" t="str">
            <v>OPEX</v>
          </cell>
          <cell r="R1959" t="str">
            <v>OPEX</v>
          </cell>
          <cell r="S1959" t="str">
            <v>NON SAL</v>
          </cell>
          <cell r="T1959" t="str">
            <v>N/A</v>
          </cell>
          <cell r="U1959" t="str">
            <v>N/A</v>
          </cell>
          <cell r="V1959" t="str">
            <v>N/A</v>
          </cell>
          <cell r="W1959" t="str">
            <v>P231 Production Operations</v>
          </cell>
          <cell r="X1959" t="str">
            <v>S7200 Services</v>
          </cell>
          <cell r="Y1959" t="str">
            <v>A2110 Production Operations</v>
          </cell>
          <cell r="AB1959">
            <v>0</v>
          </cell>
          <cell r="AC1959">
            <v>0</v>
          </cell>
          <cell r="AD1959">
            <v>0</v>
          </cell>
        </row>
        <row r="1960">
          <cell r="A1960" t="str">
            <v>O.NG.PTE.SUU.ACC.724FP</v>
          </cell>
          <cell r="B1960" t="str">
            <v>PTE SUPPORT ACCO. (FLB) PREV. MTCE</v>
          </cell>
          <cell r="C1960" t="str">
            <v>O.NG.PTE.SUU.ACC.724FP</v>
          </cell>
          <cell r="D1960" t="str">
            <v>PTE FLB AINTENANCE (INDIRECT PRODUCTION &amp; FIELD OVERHEAD – OIL (ONSHORE))</v>
          </cell>
          <cell r="E1960">
            <v>414001</v>
          </cell>
          <cell r="F1960">
            <v>4140</v>
          </cell>
          <cell r="G1960" t="str">
            <v>OF-MTCE</v>
          </cell>
          <cell r="H1960" t="str">
            <v>BASE JV</v>
          </cell>
          <cell r="I1960" t="str">
            <v>PRODUCTION</v>
          </cell>
          <cell r="J1960" t="str">
            <v>PRODUCTION</v>
          </cell>
          <cell r="K1960" t="str">
            <v>Asset Manager, Swamp East Hub</v>
          </cell>
          <cell r="L1960" t="str">
            <v>Bonny Terminal Installation Manager </v>
          </cell>
          <cell r="M1960" t="str">
            <v>IRETI OMOTOSO</v>
          </cell>
          <cell r="N1960" t="str">
            <v>PRODUCTION</v>
          </cell>
          <cell r="O1960" t="str">
            <v>MBANEFO, DUBEM</v>
          </cell>
          <cell r="P1960" t="str">
            <v>ANTHONY.I.OBI@SHELL.COM</v>
          </cell>
          <cell r="Q1960" t="str">
            <v>OPEX</v>
          </cell>
          <cell r="R1960" t="str">
            <v>OPEX</v>
          </cell>
          <cell r="S1960" t="str">
            <v>NON SAL</v>
          </cell>
          <cell r="T1960" t="str">
            <v>N/A</v>
          </cell>
          <cell r="U1960" t="str">
            <v>N/A</v>
          </cell>
          <cell r="V1960" t="str">
            <v>C_OPSE_OIL_Z11</v>
          </cell>
          <cell r="W1960" t="str">
            <v>P233 Facilities Maintenance</v>
          </cell>
          <cell r="X1960" t="str">
            <v>S7200 Services</v>
          </cell>
          <cell r="Y1960" t="str">
            <v>A2140 Facilities Maintenance</v>
          </cell>
          <cell r="AB1960">
            <v>165339462.48999998</v>
          </cell>
          <cell r="AC1960">
            <v>386381.60399999993</v>
          </cell>
          <cell r="AD1960">
            <v>928478.20232786867</v>
          </cell>
        </row>
        <row r="1961">
          <cell r="A1961" t="str">
            <v>O.NG.PTW.PGR.FAC.724FC</v>
          </cell>
          <cell r="B1961" t="str">
            <v>PTW CORR. MTC - POWER GEN PLANT</v>
          </cell>
          <cell r="C1961" t="str">
            <v>O.NG.PTW.FAC.725FC</v>
          </cell>
          <cell r="D1961" t="str">
            <v>FORCADOS TERMINAL (PTW) CORRECTIVE MAINTENANCE (STORAGE (TERMINAL &amp; OFFSHORE) - OPERATIONS/MAINTENANCE)</v>
          </cell>
          <cell r="E1961">
            <v>412006</v>
          </cell>
          <cell r="F1961">
            <v>4120</v>
          </cell>
          <cell r="G1961" t="str">
            <v>OF-MTCE</v>
          </cell>
          <cell r="H1961" t="str">
            <v>BASE JV</v>
          </cell>
          <cell r="I1961" t="str">
            <v>PRODUCTION</v>
          </cell>
          <cell r="J1961" t="str">
            <v>PRODUCTION</v>
          </cell>
          <cell r="K1961" t="str">
            <v>Asset Manager, Swamp West Hub</v>
          </cell>
          <cell r="L1961" t="str">
            <v>Forcados Terminal Installation Manager</v>
          </cell>
          <cell r="M1961" t="str">
            <v>IRETI OMOTOSO</v>
          </cell>
          <cell r="N1961" t="str">
            <v>PRODUCTION</v>
          </cell>
          <cell r="O1961" t="str">
            <v>MBANEFO, DUBEM</v>
          </cell>
          <cell r="P1961" t="str">
            <v>FRANCIS.AWENODE@SHELL.COM</v>
          </cell>
          <cell r="Q1961" t="str">
            <v>OPEX</v>
          </cell>
          <cell r="R1961" t="str">
            <v>OPEX</v>
          </cell>
          <cell r="S1961" t="str">
            <v>NON SAL</v>
          </cell>
          <cell r="T1961" t="str">
            <v>N/A</v>
          </cell>
          <cell r="U1961" t="str">
            <v>N/A</v>
          </cell>
          <cell r="V1961" t="str">
            <v>C_OPSE_OIL_Z11</v>
          </cell>
          <cell r="W1961" t="str">
            <v>P233 Facilities Maintenance</v>
          </cell>
          <cell r="X1961" t="str">
            <v>S7200 Services</v>
          </cell>
          <cell r="Y1961" t="str">
            <v>A2140 Facilities Maintenance</v>
          </cell>
          <cell r="AB1961">
            <v>95230000</v>
          </cell>
          <cell r="AC1961">
            <v>680517.73</v>
          </cell>
          <cell r="AD1961">
            <v>992747.2381967213</v>
          </cell>
        </row>
        <row r="1962">
          <cell r="A1962" t="str">
            <v>O.NG.PTW.PTK.FAC.724FC</v>
          </cell>
          <cell r="B1962" t="str">
            <v>PTW CORR. MTC - PROCESS TREATMENT</v>
          </cell>
          <cell r="C1962" t="str">
            <v>O.NG.PTW.FAC.725FC</v>
          </cell>
          <cell r="D1962" t="str">
            <v>FORCADOS TERMINAL (PTW) CORRECTIVE MAINTENANCE (STORAGE (TERMINAL &amp; OFFSHORE) - OPERATIONS/MAINTENANCE)</v>
          </cell>
          <cell r="E1962">
            <v>412006</v>
          </cell>
          <cell r="F1962">
            <v>4120</v>
          </cell>
          <cell r="G1962" t="str">
            <v>OF-MTCE</v>
          </cell>
          <cell r="H1962" t="str">
            <v>BASE JV</v>
          </cell>
          <cell r="I1962" t="str">
            <v>PRODUCTION</v>
          </cell>
          <cell r="J1962" t="str">
            <v>PRODUCTION</v>
          </cell>
          <cell r="K1962" t="str">
            <v>Asset Manager, Swamp West Hub</v>
          </cell>
          <cell r="L1962" t="str">
            <v>Forcados Terminal Installation Manager</v>
          </cell>
          <cell r="M1962" t="str">
            <v>IRETI OMOTOSO</v>
          </cell>
          <cell r="N1962" t="str">
            <v>PRODUCTION</v>
          </cell>
          <cell r="O1962" t="str">
            <v>MBANEFO, DUBEM</v>
          </cell>
          <cell r="P1962" t="str">
            <v>FRANCIS.AWENODE@SHELL.COM</v>
          </cell>
          <cell r="Q1962" t="str">
            <v>OPEX</v>
          </cell>
          <cell r="R1962" t="str">
            <v>OPEX</v>
          </cell>
          <cell r="S1962" t="str">
            <v>NON SAL</v>
          </cell>
          <cell r="T1962" t="str">
            <v>N/A</v>
          </cell>
          <cell r="U1962" t="str">
            <v>N/A</v>
          </cell>
          <cell r="V1962" t="str">
            <v>C_OPSE_OIL_Z11</v>
          </cell>
          <cell r="W1962" t="str">
            <v>P233 Facilities Maintenance</v>
          </cell>
          <cell r="X1962" t="str">
            <v>S7200 Services</v>
          </cell>
          <cell r="Y1962" t="str">
            <v>A2140 Facilities Maintenance</v>
          </cell>
          <cell r="AB1962">
            <v>11670000.000000002</v>
          </cell>
          <cell r="AC1962">
            <v>146500</v>
          </cell>
          <cell r="AD1962">
            <v>184762.29508196723</v>
          </cell>
        </row>
        <row r="1963">
          <cell r="A1963" t="str">
            <v>O.NG.PTW.TFT.FAC.724FC</v>
          </cell>
          <cell r="B1963" t="str">
            <v>PTW CORR. MTC - TANK FARM</v>
          </cell>
          <cell r="C1963" t="str">
            <v>O.NG.PTW.FAC.725FC</v>
          </cell>
          <cell r="D1963" t="str">
            <v>FORCADOS TERMINAL (PTW) CORRECTIVE MAINTENANCE (STORAGE (TERMINAL &amp; OFFSHORE) - OPERATIONS/MAINTENANCE)</v>
          </cell>
          <cell r="E1963">
            <v>412006</v>
          </cell>
          <cell r="F1963">
            <v>4120</v>
          </cell>
          <cell r="G1963" t="str">
            <v>OF-MTCE</v>
          </cell>
          <cell r="H1963" t="str">
            <v>BASE JV</v>
          </cell>
          <cell r="I1963" t="str">
            <v>PRODUCTION</v>
          </cell>
          <cell r="J1963" t="str">
            <v>PRODUCTION</v>
          </cell>
          <cell r="K1963" t="str">
            <v>Asset Manager, Swamp West Hub</v>
          </cell>
          <cell r="L1963" t="str">
            <v>Forcados Terminal Installation Manager</v>
          </cell>
          <cell r="M1963" t="str">
            <v>IRETI OMOTOSO</v>
          </cell>
          <cell r="N1963" t="str">
            <v>PRODUCTION</v>
          </cell>
          <cell r="O1963" t="str">
            <v>MBANEFO, DUBEM</v>
          </cell>
          <cell r="P1963" t="str">
            <v>FRANCIS.AWENODE@SHELL.COM</v>
          </cell>
          <cell r="Q1963" t="str">
            <v>OPEX</v>
          </cell>
          <cell r="R1963" t="str">
            <v>OPEX</v>
          </cell>
          <cell r="S1963" t="str">
            <v>NON SAL</v>
          </cell>
          <cell r="T1963" t="str">
            <v>N/A</v>
          </cell>
          <cell r="U1963" t="str">
            <v>N/A</v>
          </cell>
          <cell r="V1963" t="str">
            <v>C_OPSE_OIL_Z11</v>
          </cell>
          <cell r="W1963" t="str">
            <v>P233 Facilities Maintenance</v>
          </cell>
          <cell r="X1963" t="str">
            <v>S7200 Services</v>
          </cell>
          <cell r="Y1963" t="str">
            <v>A2140 Facilities Maintenance</v>
          </cell>
          <cell r="AB1963">
            <v>13024599.999999998</v>
          </cell>
          <cell r="AC1963">
            <v>154000</v>
          </cell>
          <cell r="AD1963">
            <v>196703.60655737703</v>
          </cell>
        </row>
        <row r="1964">
          <cell r="A1964" t="str">
            <v>O.NG.PTW.PGR.FAC.724FP</v>
          </cell>
          <cell r="B1964" t="str">
            <v>PTW PREV. MTC POWER GEN PLANT</v>
          </cell>
          <cell r="C1964" t="str">
            <v>O.NG.PTW.FAC.725FP</v>
          </cell>
          <cell r="D1964" t="str">
            <v>FORCADOS TERMINAL (PTW) PREVENTIVE MAINTENANCE (STORAGE (TERMINAL &amp; OFFSHORE) - OPERATIONS/MAINTENANCE)</v>
          </cell>
          <cell r="E1964">
            <v>412006</v>
          </cell>
          <cell r="F1964">
            <v>4120</v>
          </cell>
          <cell r="G1964" t="str">
            <v>OF-MTCE</v>
          </cell>
          <cell r="H1964" t="str">
            <v>BASE JV</v>
          </cell>
          <cell r="I1964" t="str">
            <v>PRODUCTION</v>
          </cell>
          <cell r="J1964" t="str">
            <v>PRODUCTION</v>
          </cell>
          <cell r="K1964" t="str">
            <v>Asset Manager, Swamp West Hub</v>
          </cell>
          <cell r="L1964" t="str">
            <v>Forcados Terminal Installation Manager</v>
          </cell>
          <cell r="M1964" t="str">
            <v>IRETI OMOTOSO</v>
          </cell>
          <cell r="N1964" t="str">
            <v>PRODUCTION</v>
          </cell>
          <cell r="O1964" t="str">
            <v>MBANEFO, DUBEM</v>
          </cell>
          <cell r="P1964" t="str">
            <v>FRANCIS.AWENODE@SHELL.COM</v>
          </cell>
          <cell r="Q1964" t="str">
            <v>OPEX</v>
          </cell>
          <cell r="R1964" t="str">
            <v>OPEX</v>
          </cell>
          <cell r="S1964" t="str">
            <v>NON SAL</v>
          </cell>
          <cell r="T1964" t="str">
            <v>N/A</v>
          </cell>
          <cell r="U1964" t="str">
            <v>N/A</v>
          </cell>
          <cell r="V1964" t="str">
            <v>C_OPSE_OIL_Z11</v>
          </cell>
          <cell r="W1964" t="str">
            <v>P233 Facilities Maintenance</v>
          </cell>
          <cell r="X1964" t="str">
            <v>S7200 Services</v>
          </cell>
          <cell r="Y1964" t="str">
            <v>A2140 Facilities Maintenance</v>
          </cell>
          <cell r="AB1964">
            <v>93715050</v>
          </cell>
          <cell r="AC1964">
            <v>106372</v>
          </cell>
          <cell r="AD1964">
            <v>413634.45901639346</v>
          </cell>
        </row>
        <row r="1965">
          <cell r="A1965" t="str">
            <v>O.NG.PTW.PTK.FAC.724FP</v>
          </cell>
          <cell r="B1965" t="str">
            <v>PTW PREV. MTC - PROCESS TREATMENT</v>
          </cell>
          <cell r="C1965" t="str">
            <v>O.NG.PTW.FAC.725FP</v>
          </cell>
          <cell r="D1965" t="str">
            <v>FORCADOS TERMINAL (PTW) PREVENTIVE MAINTENANCE (STORAGE (TERMINAL &amp; OFFSHORE) - OPERATIONS/MAINTENANCE)</v>
          </cell>
          <cell r="E1965">
            <v>412006</v>
          </cell>
          <cell r="F1965">
            <v>4120</v>
          </cell>
          <cell r="G1965" t="str">
            <v>OF-MTCE</v>
          </cell>
          <cell r="H1965" t="str">
            <v>BASE JV</v>
          </cell>
          <cell r="I1965" t="str">
            <v>PRODUCTION</v>
          </cell>
          <cell r="J1965" t="str">
            <v>PRODUCTION</v>
          </cell>
          <cell r="K1965" t="str">
            <v>Asset Manager, Swamp West Hub</v>
          </cell>
          <cell r="L1965" t="str">
            <v>Forcados Terminal Installation Manager</v>
          </cell>
          <cell r="M1965" t="str">
            <v>IRETI OMOTOSO</v>
          </cell>
          <cell r="N1965" t="str">
            <v>PRODUCTION</v>
          </cell>
          <cell r="O1965" t="str">
            <v>MBANEFO, DUBEM</v>
          </cell>
          <cell r="P1965" t="str">
            <v>FRANCIS.AWENODE@SHELL.COM</v>
          </cell>
          <cell r="Q1965" t="str">
            <v>OPEX</v>
          </cell>
          <cell r="R1965" t="str">
            <v>OPEX</v>
          </cell>
          <cell r="S1965" t="str">
            <v>NON SAL</v>
          </cell>
          <cell r="T1965" t="str">
            <v>N/A</v>
          </cell>
          <cell r="U1965" t="str">
            <v>N/A</v>
          </cell>
          <cell r="V1965" t="str">
            <v>C_OPSE_OIL_Z11</v>
          </cell>
          <cell r="W1965" t="str">
            <v>P233 Facilities Maintenance</v>
          </cell>
          <cell r="X1965" t="str">
            <v>S7200 Services</v>
          </cell>
          <cell r="Y1965" t="str">
            <v>A2140 Facilities Maintenance</v>
          </cell>
          <cell r="AB1965">
            <v>52082350</v>
          </cell>
          <cell r="AC1965">
            <v>149000</v>
          </cell>
          <cell r="AD1965">
            <v>319761.80327868852</v>
          </cell>
        </row>
        <row r="1966">
          <cell r="A1966" t="str">
            <v>O.NG.PTW.TFT.FAC.724FP</v>
          </cell>
          <cell r="B1966" t="str">
            <v>PTW PREV. MTC - TANK FARM</v>
          </cell>
          <cell r="C1966" t="str">
            <v>O.NG.PTW.FAC.725FP</v>
          </cell>
          <cell r="D1966" t="str">
            <v>FORCADOS TERMINAL (PTW) PREVENTIVE MAINTENANCE (STORAGE (TERMINAL &amp; OFFSHORE) - OPERATIONS/MAINTENANCE)</v>
          </cell>
          <cell r="E1966">
            <v>412006</v>
          </cell>
          <cell r="F1966">
            <v>4120</v>
          </cell>
          <cell r="G1966" t="str">
            <v>OF-MTCE</v>
          </cell>
          <cell r="H1966" t="str">
            <v>BASE JV</v>
          </cell>
          <cell r="I1966" t="str">
            <v>PRODUCTION</v>
          </cell>
          <cell r="J1966" t="str">
            <v>PRODUCTION</v>
          </cell>
          <cell r="K1966" t="str">
            <v>Asset Manager, Swamp West Hub</v>
          </cell>
          <cell r="L1966" t="str">
            <v>Forcados Terminal Installation Manager</v>
          </cell>
          <cell r="M1966" t="str">
            <v>IRETI OMOTOSO</v>
          </cell>
          <cell r="N1966" t="str">
            <v>PRODUCTION</v>
          </cell>
          <cell r="O1966" t="str">
            <v>MBANEFO, DUBEM</v>
          </cell>
          <cell r="P1966" t="str">
            <v>FRANCIS.AWENODE@SHELL.COM</v>
          </cell>
          <cell r="Q1966" t="str">
            <v>OPEX</v>
          </cell>
          <cell r="R1966" t="str">
            <v>OPEX</v>
          </cell>
          <cell r="S1966" t="str">
            <v>NON SAL</v>
          </cell>
          <cell r="T1966" t="str">
            <v>N/A</v>
          </cell>
          <cell r="U1966" t="str">
            <v>N/A</v>
          </cell>
          <cell r="V1966" t="str">
            <v>C_OPSE_OIL_Z11</v>
          </cell>
          <cell r="W1966" t="str">
            <v>P233 Facilities Maintenance</v>
          </cell>
          <cell r="X1966" t="str">
            <v>S7200 Services</v>
          </cell>
          <cell r="Y1966" t="str">
            <v>A2140 Facilities Maintenance</v>
          </cell>
          <cell r="AB1966">
            <v>59753613</v>
          </cell>
          <cell r="AC1966">
            <v>41686</v>
          </cell>
          <cell r="AD1966">
            <v>237599.48524590163</v>
          </cell>
        </row>
        <row r="1967">
          <cell r="A1967" t="str">
            <v>O.NG.PTW.EXX.FAC.724FC</v>
          </cell>
          <cell r="B1967" t="str">
            <v>PTW CORR. MTC - EXP FACILITY</v>
          </cell>
          <cell r="C1967" t="str">
            <v>O.NG.PTW.FAC.726FC</v>
          </cell>
          <cell r="D1967" t="str">
            <v>FORCADOS TERMINAL (PTW) CORRECTIVE MAINTENANCE (LOADING - OPERATIONS &amp; MAINTENANCE )</v>
          </cell>
          <cell r="E1967">
            <v>412007</v>
          </cell>
          <cell r="F1967">
            <v>4120</v>
          </cell>
          <cell r="G1967" t="str">
            <v>OF-MTCE</v>
          </cell>
          <cell r="H1967" t="str">
            <v>BASE JV</v>
          </cell>
          <cell r="I1967" t="str">
            <v>PRODUCTION</v>
          </cell>
          <cell r="J1967" t="str">
            <v>PRODUCTION</v>
          </cell>
          <cell r="K1967" t="str">
            <v>Asset Manager, Swamp West Hub</v>
          </cell>
          <cell r="L1967" t="str">
            <v>Forcados Terminal Installation Manager</v>
          </cell>
          <cell r="M1967" t="str">
            <v>IRETI OMOTOSO</v>
          </cell>
          <cell r="N1967" t="str">
            <v>PRODUCTION</v>
          </cell>
          <cell r="O1967" t="str">
            <v>MBANEFO, DUBEM</v>
          </cell>
          <cell r="P1967" t="str">
            <v>FRANCIS.AWENODE@SHELL.COM</v>
          </cell>
          <cell r="Q1967" t="str">
            <v>OPEX</v>
          </cell>
          <cell r="R1967" t="str">
            <v>OPEX</v>
          </cell>
          <cell r="S1967" t="str">
            <v>NON SAL</v>
          </cell>
          <cell r="T1967" t="str">
            <v>N/A</v>
          </cell>
          <cell r="U1967" t="str">
            <v>N/A</v>
          </cell>
          <cell r="V1967" t="str">
            <v>C_OPSE_OIL_Z11</v>
          </cell>
          <cell r="W1967" t="str">
            <v>P233 Facilities Maintenance</v>
          </cell>
          <cell r="X1967" t="str">
            <v>S7200 Services</v>
          </cell>
          <cell r="Y1967" t="str">
            <v>A2140 Facilities Maintenance</v>
          </cell>
          <cell r="AB1967">
            <v>7300000.0000000019</v>
          </cell>
          <cell r="AC1967">
            <v>64500</v>
          </cell>
          <cell r="AD1967">
            <v>88434.426229508201</v>
          </cell>
        </row>
        <row r="1968">
          <cell r="A1968" t="str">
            <v>O.NG.PTW.LDL.FAC.724FC</v>
          </cell>
          <cell r="B1968" t="str">
            <v>PTW CORR. MTC - LOADING PLATFORM</v>
          </cell>
          <cell r="C1968" t="str">
            <v>O.NG.PTW.FAC.726FC</v>
          </cell>
          <cell r="D1968" t="str">
            <v>FORCADOS TERMINAL (PTW) CORRECTIVE MAINTENANCE (LOADING - OPERATIONS &amp; MAINTENANCE )</v>
          </cell>
          <cell r="E1968">
            <v>412007</v>
          </cell>
          <cell r="F1968">
            <v>4120</v>
          </cell>
          <cell r="G1968" t="str">
            <v>OF-MTCE</v>
          </cell>
          <cell r="H1968" t="str">
            <v>BASE JV</v>
          </cell>
          <cell r="I1968" t="str">
            <v>PRODUCTION</v>
          </cell>
          <cell r="J1968" t="str">
            <v>PRODUCTION</v>
          </cell>
          <cell r="K1968" t="str">
            <v>Asset Manager, Swamp West Hub</v>
          </cell>
          <cell r="L1968" t="str">
            <v>Forcados Terminal Installation Manager</v>
          </cell>
          <cell r="M1968" t="str">
            <v>IRETI OMOTOSO</v>
          </cell>
          <cell r="N1968" t="str">
            <v>PRODUCTION</v>
          </cell>
          <cell r="O1968" t="str">
            <v>MBANEFO, DUBEM</v>
          </cell>
          <cell r="P1968" t="str">
            <v>FRANCIS.AWENODE@SHELL.COM</v>
          </cell>
          <cell r="Q1968" t="str">
            <v>OPEX</v>
          </cell>
          <cell r="R1968" t="str">
            <v>OPEX</v>
          </cell>
          <cell r="S1968" t="str">
            <v>NON SAL</v>
          </cell>
          <cell r="T1968" t="str">
            <v>N/A</v>
          </cell>
          <cell r="U1968" t="str">
            <v>N/A</v>
          </cell>
          <cell r="V1968" t="str">
            <v>C_OPSE_OIL_Z11</v>
          </cell>
          <cell r="W1968" t="str">
            <v>P233 Facilities Maintenance</v>
          </cell>
          <cell r="X1968" t="str">
            <v>S7200 Services</v>
          </cell>
          <cell r="Y1968" t="str">
            <v>A2140 Facilities Maintenance</v>
          </cell>
          <cell r="AB1968">
            <v>31600000</v>
          </cell>
          <cell r="AC1968">
            <v>48200</v>
          </cell>
          <cell r="AD1968">
            <v>151806.55737704918</v>
          </cell>
        </row>
        <row r="1969">
          <cell r="A1969" t="str">
            <v>O.NG.PTW.EXX.FAC.724FP</v>
          </cell>
          <cell r="B1969" t="str">
            <v>PTW PREV. MTC - EXP FACILITY</v>
          </cell>
          <cell r="C1969" t="str">
            <v>O.NG.PTW.FAC.726FP</v>
          </cell>
          <cell r="D1969" t="str">
            <v>FORCADOS TERMINAL (PTW) PREVENTIVE MAINTENANCE (LOADING - OPERATIONS &amp; MAINTENANCE )</v>
          </cell>
          <cell r="E1969">
            <v>412007</v>
          </cell>
          <cell r="F1969">
            <v>4120</v>
          </cell>
          <cell r="G1969" t="str">
            <v>OF-MTCE</v>
          </cell>
          <cell r="H1969" t="str">
            <v>BASE JV</v>
          </cell>
          <cell r="I1969" t="str">
            <v>PRODUCTION</v>
          </cell>
          <cell r="J1969" t="str">
            <v>PRODUCTION</v>
          </cell>
          <cell r="K1969" t="str">
            <v>Asset Manager, Swamp West Hub</v>
          </cell>
          <cell r="L1969" t="str">
            <v>Forcados Terminal Installation Manager</v>
          </cell>
          <cell r="M1969" t="str">
            <v>IRETI OMOTOSO</v>
          </cell>
          <cell r="N1969" t="str">
            <v>PRODUCTION</v>
          </cell>
          <cell r="O1969" t="str">
            <v>MBANEFO, DUBEM</v>
          </cell>
          <cell r="P1969" t="str">
            <v>FRANCIS.AWENODE@SHELL.COM</v>
          </cell>
          <cell r="Q1969" t="str">
            <v>OPEX</v>
          </cell>
          <cell r="R1969" t="str">
            <v>OPEX</v>
          </cell>
          <cell r="S1969" t="str">
            <v>NON SAL</v>
          </cell>
          <cell r="T1969" t="str">
            <v>N/A</v>
          </cell>
          <cell r="U1969" t="str">
            <v>N/A</v>
          </cell>
          <cell r="V1969" t="str">
            <v>C_OPSE_OIL_Z11</v>
          </cell>
          <cell r="W1969" t="str">
            <v>P233 Facilities Maintenance</v>
          </cell>
          <cell r="X1969" t="str">
            <v>S7200 Services</v>
          </cell>
          <cell r="Y1969" t="str">
            <v>A2140 Facilities Maintenance</v>
          </cell>
          <cell r="AB1969">
            <v>52916666.666666672</v>
          </cell>
          <cell r="AC1969">
            <v>536000</v>
          </cell>
          <cell r="AD1969">
            <v>709497.26775956282</v>
          </cell>
        </row>
        <row r="1970">
          <cell r="A1970" t="str">
            <v>O.NG.PPW.PIP.FOT.724FC</v>
          </cell>
          <cell r="B1970" t="str">
            <v>FORCADOS EXPORT PIPELINE EMERGENCY REPAIR WORKS</v>
          </cell>
          <cell r="C1970" t="str">
            <v>O.NG.PPW.PIP.FOT.724FC</v>
          </cell>
          <cell r="D1970" t="str">
            <v>FORCADOS EXPORT PIPELINE EMERGENCY REPAIR WORKS</v>
          </cell>
          <cell r="E1970">
            <v>412002</v>
          </cell>
          <cell r="F1970">
            <v>4120</v>
          </cell>
          <cell r="G1970" t="str">
            <v>OF-E&amp;M</v>
          </cell>
          <cell r="H1970" t="str">
            <v>BASE JV</v>
          </cell>
          <cell r="I1970" t="str">
            <v>PRODUCTION</v>
          </cell>
          <cell r="J1970" t="str">
            <v>PRODUCTION</v>
          </cell>
          <cell r="K1970" t="str">
            <v>Pipeline Asset Manager</v>
          </cell>
          <cell r="L1970" t="str">
            <v xml:space="preserve">	Head, Pipeline Operations &amp; Maintenance Mgt.                             </v>
          </cell>
          <cell r="M1970" t="str">
            <v>IRETI OMOTOSO</v>
          </cell>
          <cell r="N1970" t="str">
            <v>PRODUCTION</v>
          </cell>
          <cell r="O1970" t="str">
            <v>AGUEGBOH, OBIORA</v>
          </cell>
          <cell r="P1970" t="str">
            <v xml:space="preserve">NIYI.SALAMI@SHELL.COM
</v>
          </cell>
          <cell r="Q1970" t="str">
            <v>OPEX</v>
          </cell>
          <cell r="R1970" t="str">
            <v>OPEX</v>
          </cell>
          <cell r="S1970" t="str">
            <v>NON SAL</v>
          </cell>
          <cell r="T1970" t="str">
            <v>N/A</v>
          </cell>
          <cell r="U1970" t="str">
            <v>N/A</v>
          </cell>
          <cell r="V1970" t="str">
            <v>N/A</v>
          </cell>
          <cell r="W1970" t="str">
            <v>P233 Facilities Maintenance</v>
          </cell>
          <cell r="X1970" t="str">
            <v>S7200 Services</v>
          </cell>
          <cell r="Y1970" t="str">
            <v>A2140 Facilities Maintenance</v>
          </cell>
          <cell r="AB1970">
            <v>0</v>
          </cell>
          <cell r="AC1970">
            <v>0</v>
          </cell>
          <cell r="AD1970">
            <v>0</v>
          </cell>
        </row>
        <row r="1971">
          <cell r="A1971" t="str">
            <v>O.NG.PTW.LDL.FAC.724FP</v>
          </cell>
          <cell r="B1971" t="str">
            <v>PTW PREV. MTC - LOADING PLATFORM</v>
          </cell>
          <cell r="C1971" t="str">
            <v>O.NG.PTW.FAC.726FP</v>
          </cell>
          <cell r="D1971" t="str">
            <v>FORCADOS TERMINAL (PTW) PREVENTIVE MAINTENANCE (LOADING - OPERATIONS &amp; MAINTENANCE )</v>
          </cell>
          <cell r="E1971">
            <v>412007</v>
          </cell>
          <cell r="F1971">
            <v>4120</v>
          </cell>
          <cell r="G1971" t="str">
            <v>OF-MTCE</v>
          </cell>
          <cell r="H1971" t="str">
            <v>BASE JV</v>
          </cell>
          <cell r="I1971" t="str">
            <v>PRODUCTION</v>
          </cell>
          <cell r="J1971" t="str">
            <v>PRODUCTION</v>
          </cell>
          <cell r="K1971" t="str">
            <v>Asset Manager, Swamp West Hub</v>
          </cell>
          <cell r="L1971" t="str">
            <v>Forcados Terminal Installation Manager</v>
          </cell>
          <cell r="M1971" t="str">
            <v>IRETI OMOTOSO</v>
          </cell>
          <cell r="N1971" t="str">
            <v>PRODUCTION</v>
          </cell>
          <cell r="O1971" t="str">
            <v>MBANEFO, DUBEM</v>
          </cell>
          <cell r="P1971" t="str">
            <v>FRANCIS.AWENODE@SHELL.COM</v>
          </cell>
          <cell r="Q1971" t="str">
            <v>OPEX</v>
          </cell>
          <cell r="R1971" t="str">
            <v>OPEX</v>
          </cell>
          <cell r="S1971" t="str">
            <v>NON SAL</v>
          </cell>
          <cell r="T1971" t="str">
            <v>N/A</v>
          </cell>
          <cell r="U1971" t="str">
            <v>N/A</v>
          </cell>
          <cell r="V1971" t="str">
            <v>C_OPSE_OIL_Z11</v>
          </cell>
          <cell r="W1971" t="str">
            <v>P233 Facilities Maintenance</v>
          </cell>
          <cell r="X1971" t="str">
            <v>S7200 Services</v>
          </cell>
          <cell r="Y1971" t="str">
            <v>A2140 Facilities Maintenance</v>
          </cell>
          <cell r="AB1971">
            <v>24078012.339999989</v>
          </cell>
          <cell r="AC1971">
            <v>853392.1</v>
          </cell>
          <cell r="AD1971">
            <v>932336.40275409829</v>
          </cell>
        </row>
        <row r="1972">
          <cell r="A1972" t="str">
            <v>O.NG.SAC.OSU.FAC.71300</v>
          </cell>
          <cell r="B1972" t="str">
            <v>OSUBI AIRPORT OPERATIONS</v>
          </cell>
          <cell r="C1972" t="str">
            <v>O.NG.SAC.OSU.FAC.71300</v>
          </cell>
          <cell r="D1972" t="str">
            <v>OSUBI AIRPORT OPERATIONS</v>
          </cell>
          <cell r="E1972">
            <v>415003</v>
          </cell>
          <cell r="F1972">
            <v>4150</v>
          </cell>
          <cell r="G1972" t="str">
            <v>PMM</v>
          </cell>
          <cell r="H1972" t="str">
            <v>BASE JV</v>
          </cell>
          <cell r="I1972" t="str">
            <v>PRODUCTION</v>
          </cell>
          <cell r="J1972" t="str">
            <v>PRODUCTION</v>
          </cell>
          <cell r="K1972" t="str">
            <v>Production Services Manager</v>
          </cell>
          <cell r="L1972" t="str">
            <v>Logistics Manager</v>
          </cell>
          <cell r="M1972" t="str">
            <v>IRETI OMOTOSO</v>
          </cell>
          <cell r="N1972" t="str">
            <v>PRODUCTION</v>
          </cell>
          <cell r="O1972" t="str">
            <v>OKEKE, JULIUS</v>
          </cell>
          <cell r="P1972" t="str">
            <v>SAMUEL.BAJAH@SHELL.COM</v>
          </cell>
          <cell r="Q1972" t="str">
            <v>OPEX</v>
          </cell>
          <cell r="R1972" t="str">
            <v>OPEX</v>
          </cell>
          <cell r="S1972" t="str">
            <v>NON SAL</v>
          </cell>
          <cell r="T1972" t="str">
            <v>N/A</v>
          </cell>
          <cell r="U1972" t="str">
            <v>N/A</v>
          </cell>
          <cell r="V1972" t="str">
            <v>N/A</v>
          </cell>
          <cell r="W1972" t="str">
            <v>P235 Direct Management</v>
          </cell>
          <cell r="X1972" t="str">
            <v>S7200 Services</v>
          </cell>
          <cell r="Y1972" t="str">
            <v>A2340 Overhead</v>
          </cell>
          <cell r="AB1972">
            <v>0</v>
          </cell>
          <cell r="AC1972">
            <v>0</v>
          </cell>
          <cell r="AD1972">
            <v>0</v>
          </cell>
        </row>
        <row r="1973">
          <cell r="A1973" t="str">
            <v>O.NG.SAC.OSU.FAC.724FP</v>
          </cell>
          <cell r="B1973" t="str">
            <v>OSUBI AIRPORT PREV. MTC</v>
          </cell>
          <cell r="C1973" t="str">
            <v>O.NG.SAC.OSU.FAC.71300</v>
          </cell>
          <cell r="D1973" t="str">
            <v>OSUBI AIRPORT OPERATIONS</v>
          </cell>
          <cell r="E1973">
            <v>415003</v>
          </cell>
          <cell r="F1973">
            <v>4150</v>
          </cell>
          <cell r="G1973" t="str">
            <v>PMM</v>
          </cell>
          <cell r="H1973" t="str">
            <v>BASE JV</v>
          </cell>
          <cell r="I1973" t="str">
            <v>PRODUCTION</v>
          </cell>
          <cell r="J1973" t="str">
            <v>PRODUCTION</v>
          </cell>
          <cell r="K1973" t="str">
            <v>Production Services Manager</v>
          </cell>
          <cell r="L1973" t="str">
            <v>Logistics Manager</v>
          </cell>
          <cell r="M1973" t="str">
            <v>IRETI OMOTOSO</v>
          </cell>
          <cell r="N1973" t="str">
            <v>PRODUCTION</v>
          </cell>
          <cell r="O1973" t="str">
            <v>OKEKE, JULIUS</v>
          </cell>
          <cell r="P1973" t="str">
            <v>SAMUEL.BAJAH@SHELL.COM</v>
          </cell>
          <cell r="Q1973" t="str">
            <v>OPEX</v>
          </cell>
          <cell r="R1973" t="str">
            <v>OPEX</v>
          </cell>
          <cell r="S1973" t="str">
            <v>NON SAL</v>
          </cell>
          <cell r="T1973" t="str">
            <v>N/A</v>
          </cell>
          <cell r="U1973" t="str">
            <v>N/A</v>
          </cell>
          <cell r="V1973" t="str">
            <v>N/A</v>
          </cell>
          <cell r="W1973" t="str">
            <v>P233 Facilities Maintenance</v>
          </cell>
          <cell r="X1973" t="str">
            <v>S7200 Services</v>
          </cell>
          <cell r="Y1973" t="str">
            <v>A2140 Facilities Maintenance</v>
          </cell>
          <cell r="AB1973">
            <v>0</v>
          </cell>
          <cell r="AC1973">
            <v>0</v>
          </cell>
          <cell r="AD1973">
            <v>0</v>
          </cell>
        </row>
        <row r="1974">
          <cell r="A1974">
            <v>101367</v>
          </cell>
          <cell r="B1974" t="str">
            <v>SLE IA PROVIDE OFFICES</v>
          </cell>
          <cell r="C1974" t="str">
            <v>O.NG.SLE.OFU.FAC.71300</v>
          </cell>
          <cell r="D1974" t="str">
            <v>PORT HARCOURT OFFICE OPERATIONS</v>
          </cell>
          <cell r="E1974">
            <v>415001</v>
          </cell>
          <cell r="F1974">
            <v>4150</v>
          </cell>
          <cell r="G1974" t="str">
            <v>G&amp;A</v>
          </cell>
          <cell r="H1974" t="str">
            <v>BASE JV</v>
          </cell>
          <cell r="I1974" t="str">
            <v>HR</v>
          </cell>
          <cell r="J1974" t="str">
            <v>INFRASTRUCTURE</v>
          </cell>
          <cell r="K1974" t="str">
            <v>Infrastructure Services Mgr Nigeria</v>
          </cell>
          <cell r="L1974" t="str">
            <v>Head RE &amp; Infrastructure Services SPDC</v>
          </cell>
          <cell r="M1974" t="str">
            <v>CHIGBO ENENMO</v>
          </cell>
          <cell r="N1974" t="str">
            <v>INFRASTRUCTURE</v>
          </cell>
          <cell r="O1974" t="str">
            <v>AJILIMA- ISAAC, HAWA</v>
          </cell>
          <cell r="P1974" t="str">
            <v>FESTUS.OSHOGBUNU@SHELL.COM</v>
          </cell>
          <cell r="Q1974" t="str">
            <v>OPEX</v>
          </cell>
          <cell r="R1974" t="str">
            <v>OPEX</v>
          </cell>
          <cell r="S1974" t="str">
            <v>NON SAL</v>
          </cell>
          <cell r="T1974" t="str">
            <v>N/A</v>
          </cell>
          <cell r="U1974" t="str">
            <v>N/A</v>
          </cell>
          <cell r="V1974" t="str">
            <v>N/A</v>
          </cell>
          <cell r="W1974" t="str">
            <v>P236.10 Office/Property Management</v>
          </cell>
          <cell r="X1974" t="str">
            <v>S7200 Services</v>
          </cell>
          <cell r="Y1974" t="str">
            <v>A2340 Overhead</v>
          </cell>
          <cell r="AB1974">
            <v>0</v>
          </cell>
          <cell r="AC1974">
            <v>0</v>
          </cell>
          <cell r="AD1974">
            <v>0</v>
          </cell>
        </row>
        <row r="1975">
          <cell r="A1975">
            <v>101383</v>
          </cell>
          <cell r="B1975" t="str">
            <v>GSFREEMANOFFICES</v>
          </cell>
          <cell r="C1975" t="str">
            <v>O.NG.SLE.OFU.FAC.71300</v>
          </cell>
          <cell r="D1975" t="str">
            <v>PORT HARCOURT OFFICE OPERATIONS</v>
          </cell>
          <cell r="E1975">
            <v>415001</v>
          </cell>
          <cell r="F1975">
            <v>4150</v>
          </cell>
          <cell r="G1975" t="str">
            <v>G&amp;A</v>
          </cell>
          <cell r="H1975" t="str">
            <v>BASE JV</v>
          </cell>
          <cell r="I1975" t="str">
            <v>HR</v>
          </cell>
          <cell r="J1975" t="str">
            <v>INFRASTRUCTURE</v>
          </cell>
          <cell r="K1975" t="str">
            <v>Infrastructure Services Mgr Nigeria</v>
          </cell>
          <cell r="L1975" t="str">
            <v>Head RE &amp; Infrastructure Services SPDC</v>
          </cell>
          <cell r="M1975" t="str">
            <v>CHIGBO ENENMO</v>
          </cell>
          <cell r="N1975" t="str">
            <v>INFRASTRUCTURE</v>
          </cell>
          <cell r="O1975" t="str">
            <v>AJILIMA- ISAAC, HAWA</v>
          </cell>
          <cell r="P1975" t="str">
            <v>FESTUS.OSHOGBUNU@SHELL.COM</v>
          </cell>
          <cell r="Q1975" t="str">
            <v>OPEX</v>
          </cell>
          <cell r="R1975" t="str">
            <v>OPEX</v>
          </cell>
          <cell r="S1975" t="str">
            <v>NON SAL</v>
          </cell>
          <cell r="T1975" t="str">
            <v>N/A</v>
          </cell>
          <cell r="U1975" t="str">
            <v>N/A</v>
          </cell>
          <cell r="V1975" t="str">
            <v>N/A</v>
          </cell>
          <cell r="W1975" t="str">
            <v>P236.10 Office/Property Management</v>
          </cell>
          <cell r="X1975" t="str">
            <v>S7200 Services</v>
          </cell>
          <cell r="Y1975" t="str">
            <v>A2340 Overhead</v>
          </cell>
          <cell r="AB1975">
            <v>0</v>
          </cell>
          <cell r="AC1975">
            <v>0</v>
          </cell>
          <cell r="AD1975">
            <v>0</v>
          </cell>
        </row>
        <row r="1976">
          <cell r="A1976">
            <v>101388</v>
          </cell>
          <cell r="B1976" t="str">
            <v>GSOPERATIONS</v>
          </cell>
          <cell r="C1976" t="str">
            <v>O.NG.SLE.OFU.FAC.71300</v>
          </cell>
          <cell r="D1976" t="str">
            <v>PORT HARCOURT OFFICE OPERATIONS</v>
          </cell>
          <cell r="E1976">
            <v>415001</v>
          </cell>
          <cell r="F1976">
            <v>4150</v>
          </cell>
          <cell r="G1976" t="str">
            <v>G&amp;A</v>
          </cell>
          <cell r="H1976" t="str">
            <v>BASE JV</v>
          </cell>
          <cell r="I1976" t="str">
            <v>HR</v>
          </cell>
          <cell r="J1976" t="str">
            <v>INFRASTRUCTURE</v>
          </cell>
          <cell r="K1976" t="str">
            <v>Infrastructure Services Mgr Nigeria</v>
          </cell>
          <cell r="L1976" t="str">
            <v>Head RE &amp; Infrastructure Services SPDC</v>
          </cell>
          <cell r="M1976" t="str">
            <v>CHIGBO ENENMO</v>
          </cell>
          <cell r="N1976" t="str">
            <v>INFRASTRUCTURE</v>
          </cell>
          <cell r="O1976" t="str">
            <v>AJILIMA- ISAAC, HAWA</v>
          </cell>
          <cell r="P1976" t="str">
            <v>FESTUS.OSHOGBUNU@SHELL.COM</v>
          </cell>
          <cell r="Q1976" t="str">
            <v>OPEX</v>
          </cell>
          <cell r="R1976" t="str">
            <v>OPEX</v>
          </cell>
          <cell r="S1976" t="str">
            <v>NON SAL</v>
          </cell>
          <cell r="T1976" t="str">
            <v>N/A</v>
          </cell>
          <cell r="U1976" t="str">
            <v>N/A</v>
          </cell>
          <cell r="V1976" t="str">
            <v>N/A</v>
          </cell>
          <cell r="W1976" t="str">
            <v>P236.10 Office/Property Management</v>
          </cell>
          <cell r="X1976" t="str">
            <v>S7200 Services</v>
          </cell>
          <cell r="Y1976" t="str">
            <v>A2340 Overhead</v>
          </cell>
          <cell r="AB1976">
            <v>0</v>
          </cell>
          <cell r="AC1976">
            <v>0</v>
          </cell>
          <cell r="AD1976">
            <v>0</v>
          </cell>
        </row>
        <row r="1977">
          <cell r="A1977">
            <v>101475</v>
          </cell>
          <cell r="B1977" t="str">
            <v xml:space="preserve">PSW GENERAL - OVERHEAD                  </v>
          </cell>
          <cell r="C1977" t="str">
            <v>O.NG.SLE.OFU.FAC.71300</v>
          </cell>
          <cell r="D1977" t="str">
            <v>PORT HARCOURT OFFICE OPERATIONS</v>
          </cell>
          <cell r="E1977">
            <v>415001</v>
          </cell>
          <cell r="F1977">
            <v>4150</v>
          </cell>
          <cell r="G1977" t="str">
            <v>G&amp;A</v>
          </cell>
          <cell r="H1977" t="str">
            <v>BASE JV</v>
          </cell>
          <cell r="I1977" t="str">
            <v>HR</v>
          </cell>
          <cell r="J1977" t="str">
            <v>INFRASTRUCTURE</v>
          </cell>
          <cell r="K1977" t="str">
            <v>Infrastructure Services Mgr Nigeria</v>
          </cell>
          <cell r="L1977" t="str">
            <v>Head RE &amp; Infrastructure Services SPDC</v>
          </cell>
          <cell r="M1977" t="str">
            <v>CHIGBO ENENMO</v>
          </cell>
          <cell r="N1977" t="str">
            <v>INFRASTRUCTURE</v>
          </cell>
          <cell r="O1977" t="str">
            <v>AJILIMA- ISAAC, HAWA</v>
          </cell>
          <cell r="P1977" t="str">
            <v>FESTUS.OSHOGBUNU@SHELL.COM</v>
          </cell>
          <cell r="Q1977" t="str">
            <v>OPEX</v>
          </cell>
          <cell r="R1977" t="str">
            <v>OPEX</v>
          </cell>
          <cell r="S1977" t="str">
            <v>NON SAL</v>
          </cell>
          <cell r="T1977" t="str">
            <v>N/A</v>
          </cell>
          <cell r="U1977" t="str">
            <v>N/A</v>
          </cell>
          <cell r="V1977" t="str">
            <v>N/A</v>
          </cell>
          <cell r="W1977" t="str">
            <v>P231 Production Operations</v>
          </cell>
          <cell r="X1977" t="str">
            <v>S7200 Services</v>
          </cell>
          <cell r="Y1977" t="str">
            <v>A2110 Production Operations</v>
          </cell>
          <cell r="AB1977">
            <v>0</v>
          </cell>
          <cell r="AC1977">
            <v>0</v>
          </cell>
          <cell r="AD1977">
            <v>0</v>
          </cell>
        </row>
        <row r="1978">
          <cell r="A1978" t="str">
            <v>O.NG.SLE.OFU.FAC.71300</v>
          </cell>
          <cell r="B1978" t="str">
            <v>PORT HARCOURT OFFICE OPERATIONS</v>
          </cell>
          <cell r="C1978" t="str">
            <v>O.NG.SLE.OFU.FAC.71300</v>
          </cell>
          <cell r="D1978" t="str">
            <v>PORT HARCOURT OFFICE OPERATIONS</v>
          </cell>
          <cell r="E1978">
            <v>415001</v>
          </cell>
          <cell r="F1978">
            <v>4150</v>
          </cell>
          <cell r="G1978" t="str">
            <v>G&amp;A</v>
          </cell>
          <cell r="H1978" t="str">
            <v>BASE JV</v>
          </cell>
          <cell r="I1978" t="str">
            <v>HR</v>
          </cell>
          <cell r="J1978" t="str">
            <v>INFRASTRUCTURE</v>
          </cell>
          <cell r="K1978" t="str">
            <v>Infrastructure Services Mgr Nigeria</v>
          </cell>
          <cell r="L1978" t="str">
            <v>Head RE &amp; Infrastructure Services SPDC</v>
          </cell>
          <cell r="M1978" t="str">
            <v>CHIGBO ENENMO</v>
          </cell>
          <cell r="N1978" t="str">
            <v>INFRASTRUCTURE</v>
          </cell>
          <cell r="O1978" t="str">
            <v>AJILIMA- ISAAC, HAWA</v>
          </cell>
          <cell r="P1978" t="str">
            <v>FESTUS.OSHOGBUNU@SHELL.COM</v>
          </cell>
          <cell r="Q1978" t="str">
            <v>OPEX</v>
          </cell>
          <cell r="R1978" t="str">
            <v>OPEX</v>
          </cell>
          <cell r="S1978" t="str">
            <v>NON SAL</v>
          </cell>
          <cell r="T1978" t="str">
            <v>N/A</v>
          </cell>
          <cell r="U1978" t="str">
            <v>N/A</v>
          </cell>
          <cell r="V1978" t="str">
            <v>C_OPSE_OIL_Z11</v>
          </cell>
          <cell r="W1978" t="str">
            <v>P236.10 Office/Property Management</v>
          </cell>
          <cell r="X1978" t="str">
            <v>S7200 Services</v>
          </cell>
          <cell r="Y1978" t="str">
            <v>A2340 Overhead</v>
          </cell>
          <cell r="AB1978">
            <v>1629467400.3400035</v>
          </cell>
          <cell r="AC1978">
            <v>0</v>
          </cell>
          <cell r="AD1978">
            <v>5342516.0666885357</v>
          </cell>
        </row>
        <row r="1979">
          <cell r="A1979" t="str">
            <v>O.NG.SLE.OFU.FAC.724FP</v>
          </cell>
          <cell r="B1979" t="str">
            <v>PORT HARCOURT OFFICE PREV. MTC</v>
          </cell>
          <cell r="C1979" t="str">
            <v>O.NG.SLE.OFU.FAC.71300</v>
          </cell>
          <cell r="D1979" t="str">
            <v>PORT HARCOURT OFFICE OPERATIONS</v>
          </cell>
          <cell r="E1979">
            <v>415001</v>
          </cell>
          <cell r="F1979">
            <v>4150</v>
          </cell>
          <cell r="G1979" t="str">
            <v>G&amp;A</v>
          </cell>
          <cell r="H1979" t="str">
            <v>BASE JV</v>
          </cell>
          <cell r="I1979" t="str">
            <v>HR</v>
          </cell>
          <cell r="J1979" t="str">
            <v>INFRASTRUCTURE</v>
          </cell>
          <cell r="K1979" t="str">
            <v>Infrastructure Services Mgr Nigeria</v>
          </cell>
          <cell r="L1979" t="str">
            <v>Head RE &amp; Infrastructure Services SPDC</v>
          </cell>
          <cell r="M1979" t="str">
            <v>CHIGBO ENENMO</v>
          </cell>
          <cell r="N1979" t="str">
            <v>INFRASTRUCTURE</v>
          </cell>
          <cell r="O1979" t="str">
            <v>AJILIMA- ISAAC, HAWA</v>
          </cell>
          <cell r="P1979" t="str">
            <v>FESTUS.OSHOGBUNU@SHELL.COM</v>
          </cell>
          <cell r="Q1979" t="str">
            <v>OPEX</v>
          </cell>
          <cell r="R1979" t="str">
            <v>OPEX</v>
          </cell>
          <cell r="S1979" t="str">
            <v>NON SAL</v>
          </cell>
          <cell r="T1979" t="str">
            <v>N/A</v>
          </cell>
          <cell r="U1979" t="str">
            <v>N/A</v>
          </cell>
          <cell r="V1979" t="str">
            <v>N/A</v>
          </cell>
          <cell r="W1979" t="str">
            <v>P236.10 Office/Property Management</v>
          </cell>
          <cell r="X1979" t="str">
            <v>S7200 Services</v>
          </cell>
          <cell r="Y1979" t="str">
            <v>A2340 Overhead</v>
          </cell>
          <cell r="AB1979">
            <v>0</v>
          </cell>
          <cell r="AC1979">
            <v>0</v>
          </cell>
          <cell r="AD1979">
            <v>0</v>
          </cell>
        </row>
        <row r="1980">
          <cell r="A1980">
            <v>101363</v>
          </cell>
          <cell r="B1980" t="str">
            <v>VP INFRASTRUCTURE &amp; LOGISTIC - OVERHEAD</v>
          </cell>
          <cell r="C1980" t="str">
            <v>O.NG.SLE.RAU.FAC.71300</v>
          </cell>
          <cell r="D1980" t="str">
            <v>PORT HARCOURT RA OPERATIONS</v>
          </cell>
          <cell r="E1980">
            <v>415001</v>
          </cell>
          <cell r="F1980">
            <v>4150</v>
          </cell>
          <cell r="G1980" t="str">
            <v>PMM</v>
          </cell>
          <cell r="H1980" t="str">
            <v>BASE JV</v>
          </cell>
          <cell r="I1980" t="str">
            <v>HR</v>
          </cell>
          <cell r="J1980" t="str">
            <v>INFRASTRUCTURE</v>
          </cell>
          <cell r="K1980" t="str">
            <v>Infrastructure Services Mgr Nigeria</v>
          </cell>
          <cell r="L1980" t="str">
            <v>Head RE &amp; Infrastructure Services SPDC</v>
          </cell>
          <cell r="M1980" t="str">
            <v>CHIGBO ENENMO</v>
          </cell>
          <cell r="N1980" t="str">
            <v>INFRASTRUCTURE</v>
          </cell>
          <cell r="O1980" t="str">
            <v>AJILIMA- ISAAC, HAWA</v>
          </cell>
          <cell r="P1980" t="str">
            <v>SAMSON.USIAYO@SHELL.COM</v>
          </cell>
          <cell r="Q1980" t="str">
            <v>OPEX</v>
          </cell>
          <cell r="R1980" t="str">
            <v>OPEX</v>
          </cell>
          <cell r="S1980" t="str">
            <v>NON SAL</v>
          </cell>
          <cell r="T1980" t="str">
            <v>N/A</v>
          </cell>
          <cell r="U1980" t="str">
            <v>N/A</v>
          </cell>
          <cell r="V1980" t="str">
            <v>N/A</v>
          </cell>
          <cell r="W1980" t="str">
            <v>P236.10 Office/Property Management</v>
          </cell>
          <cell r="X1980" t="str">
            <v>S7200 Services</v>
          </cell>
          <cell r="Y1980" t="str">
            <v>A2340 Overhead</v>
          </cell>
          <cell r="AB1980">
            <v>0</v>
          </cell>
          <cell r="AC1980">
            <v>0</v>
          </cell>
          <cell r="AD1980">
            <v>0</v>
          </cell>
        </row>
        <row r="1981">
          <cell r="A1981">
            <v>101369</v>
          </cell>
          <cell r="B1981" t="str">
            <v>SLE RA HOUSEHOLD FLOAT AND RA FURNITURE MAINTANANCE</v>
          </cell>
          <cell r="C1981" t="str">
            <v>O.NG.SLE.RAU.FAC.71300</v>
          </cell>
          <cell r="D1981" t="str">
            <v>PORT HARCOURT RA OPERATIONS</v>
          </cell>
          <cell r="E1981">
            <v>415001</v>
          </cell>
          <cell r="F1981">
            <v>4150</v>
          </cell>
          <cell r="G1981" t="str">
            <v>PMM</v>
          </cell>
          <cell r="H1981" t="str">
            <v>BASE JV</v>
          </cell>
          <cell r="I1981" t="str">
            <v>HR</v>
          </cell>
          <cell r="J1981" t="str">
            <v>INFRASTRUCTURE</v>
          </cell>
          <cell r="K1981" t="str">
            <v>Infrastructure Services Mgr Nigeria</v>
          </cell>
          <cell r="L1981" t="str">
            <v>Head RE &amp; Infrastructure Services SPDC</v>
          </cell>
          <cell r="M1981" t="str">
            <v>CHIGBO ENENMO</v>
          </cell>
          <cell r="N1981" t="str">
            <v>INFRASTRUCTURE</v>
          </cell>
          <cell r="O1981" t="str">
            <v>AJILIMA- ISAAC, HAWA</v>
          </cell>
          <cell r="P1981" t="str">
            <v>SAMSON.USIAYO@SHELL.COM</v>
          </cell>
          <cell r="Q1981" t="str">
            <v>OPEX</v>
          </cell>
          <cell r="R1981" t="str">
            <v>OPEX</v>
          </cell>
          <cell r="S1981" t="str">
            <v>NON SAL</v>
          </cell>
          <cell r="T1981" t="str">
            <v>N/A</v>
          </cell>
          <cell r="U1981" t="str">
            <v>N/A</v>
          </cell>
          <cell r="V1981" t="str">
            <v>N/A</v>
          </cell>
          <cell r="W1981" t="str">
            <v>P236.10 Office/Property Management</v>
          </cell>
          <cell r="X1981" t="str">
            <v>S7200 Services</v>
          </cell>
          <cell r="Y1981" t="str">
            <v>A2340 Overhead</v>
          </cell>
          <cell r="AB1981">
            <v>0</v>
          </cell>
          <cell r="AC1981">
            <v>0</v>
          </cell>
          <cell r="AD1981">
            <v>0</v>
          </cell>
        </row>
        <row r="1982">
          <cell r="A1982" t="str">
            <v>O.NG.PSE.CEU.FAC.71300</v>
          </cell>
          <cell r="B1982" t="str">
            <v>CHEMISTRY LAB OPERATIONS</v>
          </cell>
          <cell r="C1982" t="str">
            <v>O.NG.PSE.CEU.FAC.71300</v>
          </cell>
          <cell r="D1982" t="str">
            <v>CHEMISTRY LAB OPERATIONS (PRODUCTION LABORATORY OPERATION EXPENSES)</v>
          </cell>
          <cell r="E1982">
            <v>411009</v>
          </cell>
          <cell r="F1982">
            <v>4110</v>
          </cell>
          <cell r="G1982" t="str">
            <v>PE</v>
          </cell>
          <cell r="H1982" t="str">
            <v>BASE JV</v>
          </cell>
          <cell r="I1982" t="str">
            <v>PRODUCTION</v>
          </cell>
          <cell r="J1982" t="str">
            <v>PRODUCTION</v>
          </cell>
          <cell r="K1982" t="str">
            <v>Production Services Manager</v>
          </cell>
          <cell r="L1982" t="str">
            <v>Hd Prodn Chemistry &amp; Discipline Lead</v>
          </cell>
          <cell r="M1982" t="str">
            <v>IRETI OMOTOSO</v>
          </cell>
          <cell r="N1982" t="str">
            <v>PRODUCTION</v>
          </cell>
          <cell r="O1982" t="str">
            <v>ADEPOJU, OPEYEMI</v>
          </cell>
          <cell r="P1982" t="str">
            <v>MICHAEL.OSUAGWU@SHELL.COM</v>
          </cell>
          <cell r="Q1982" t="str">
            <v>OPEX</v>
          </cell>
          <cell r="R1982" t="str">
            <v>OPEX</v>
          </cell>
          <cell r="S1982" t="str">
            <v>NON SAL</v>
          </cell>
          <cell r="T1982" t="str">
            <v>N/A</v>
          </cell>
          <cell r="U1982" t="str">
            <v>N/A</v>
          </cell>
          <cell r="V1982" t="str">
            <v>C_OPSE_OIL_Z11</v>
          </cell>
          <cell r="W1982" t="str">
            <v>P235 Direct Management</v>
          </cell>
          <cell r="X1982" t="str">
            <v>S7200 Services</v>
          </cell>
          <cell r="Y1982" t="str">
            <v>A2170 Direct Mngt and Overheads</v>
          </cell>
          <cell r="AB1982">
            <v>61338106.600000001</v>
          </cell>
          <cell r="AC1982">
            <v>36733.119999999995</v>
          </cell>
          <cell r="AD1982">
            <v>237841.66622950821</v>
          </cell>
        </row>
        <row r="1983">
          <cell r="A1983" t="str">
            <v>O.NG.PSE.CEU.FAC.724FC</v>
          </cell>
          <cell r="B1983" t="str">
            <v>CHEMISTRY LAB COR. MTC.</v>
          </cell>
          <cell r="C1983" t="str">
            <v>O.NG.PSE.CEU.FAC.724FC</v>
          </cell>
          <cell r="D1983" t="str">
            <v>CHEMISTRY LAB COR. MTC.</v>
          </cell>
          <cell r="E1983">
            <v>411009</v>
          </cell>
          <cell r="F1983">
            <v>4110</v>
          </cell>
          <cell r="G1983" t="str">
            <v>OF-MTCE</v>
          </cell>
          <cell r="H1983" t="str">
            <v>BASE JV</v>
          </cell>
          <cell r="I1983" t="str">
            <v>PRODUCTION</v>
          </cell>
          <cell r="J1983" t="str">
            <v>PRODUCTION</v>
          </cell>
          <cell r="K1983" t="str">
            <v>Production Services Manager</v>
          </cell>
          <cell r="L1983" t="str">
            <v>Hd Prodn Chemistry &amp; Discipline Lead</v>
          </cell>
          <cell r="M1983" t="str">
            <v>IRETI OMOTOSO</v>
          </cell>
          <cell r="N1983" t="str">
            <v>PRODUCTION</v>
          </cell>
          <cell r="O1983" t="str">
            <v>ADEPOJU, OPEYEMI</v>
          </cell>
          <cell r="P1983" t="str">
            <v>MICHAEL.OSUAGWU@SHELL.COM</v>
          </cell>
          <cell r="Q1983" t="str">
            <v>OPEX</v>
          </cell>
          <cell r="R1983" t="str">
            <v>OPEX</v>
          </cell>
          <cell r="S1983" t="str">
            <v>NON SAL</v>
          </cell>
          <cell r="T1983" t="str">
            <v>N/A</v>
          </cell>
          <cell r="U1983" t="str">
            <v>N/A</v>
          </cell>
          <cell r="V1983" t="str">
            <v>C_OPSE_OIL_Z11</v>
          </cell>
          <cell r="W1983" t="str">
            <v>P235 Direct Management</v>
          </cell>
          <cell r="X1983" t="str">
            <v>S7200 Services</v>
          </cell>
          <cell r="Y1983" t="str">
            <v>A2170 Direct Mngt and Overheads</v>
          </cell>
          <cell r="AB1983">
            <v>11759362.970000001</v>
          </cell>
          <cell r="AC1983">
            <v>86869.15</v>
          </cell>
          <cell r="AD1983">
            <v>125424.43842622951</v>
          </cell>
        </row>
        <row r="1984">
          <cell r="A1984">
            <v>101374</v>
          </cell>
          <cell r="B1984" t="str">
            <v>RA GUEST HOUSE ACCOMMODATION</v>
          </cell>
          <cell r="C1984" t="str">
            <v>O.NG.SLE.RAU.FAC.71300</v>
          </cell>
          <cell r="D1984" t="str">
            <v>PORT HARCOURT RA OPERATIONS</v>
          </cell>
          <cell r="E1984">
            <v>415001</v>
          </cell>
          <cell r="F1984">
            <v>4150</v>
          </cell>
          <cell r="G1984" t="str">
            <v>PMM</v>
          </cell>
          <cell r="H1984" t="str">
            <v>BASE JV</v>
          </cell>
          <cell r="I1984" t="str">
            <v>HR</v>
          </cell>
          <cell r="J1984" t="str">
            <v>INFRASTRUCTURE</v>
          </cell>
          <cell r="K1984" t="str">
            <v>Infrastructure Services Mgr Nigeria</v>
          </cell>
          <cell r="L1984" t="str">
            <v>Head RE &amp; Infrastructure Services SPDC</v>
          </cell>
          <cell r="M1984" t="str">
            <v>CHIGBO ENENMO</v>
          </cell>
          <cell r="N1984" t="str">
            <v>INFRASTRUCTURE</v>
          </cell>
          <cell r="O1984" t="str">
            <v>AJILIMA- ISAAC, HAWA</v>
          </cell>
          <cell r="P1984" t="str">
            <v>SAMSON.USIAYO@SHELL.COM</v>
          </cell>
          <cell r="Q1984" t="str">
            <v>OPEX</v>
          </cell>
          <cell r="R1984" t="str">
            <v>OPEX</v>
          </cell>
          <cell r="S1984" t="str">
            <v>NON SAL</v>
          </cell>
          <cell r="T1984" t="str">
            <v>N/A</v>
          </cell>
          <cell r="U1984" t="str">
            <v>N/A</v>
          </cell>
          <cell r="V1984" t="str">
            <v>N/A</v>
          </cell>
          <cell r="W1984" t="str">
            <v>P236.04 HR</v>
          </cell>
          <cell r="X1984" t="str">
            <v>S7200 Services</v>
          </cell>
          <cell r="Y1984" t="str">
            <v>A2340 Overhead</v>
          </cell>
          <cell r="AB1984">
            <v>0</v>
          </cell>
          <cell r="AC1984">
            <v>0</v>
          </cell>
          <cell r="AD1984">
            <v>0</v>
          </cell>
        </row>
        <row r="1985">
          <cell r="A1985" t="str">
            <v>O.NG.SLE.RAU.FAC.71300</v>
          </cell>
          <cell r="B1985" t="str">
            <v>PORT HARCOURT RA OPERATIONS</v>
          </cell>
          <cell r="C1985" t="str">
            <v>O.NG.SLE.RAU.FAC.71300</v>
          </cell>
          <cell r="D1985" t="str">
            <v>PORT HARCOURT RA OPERATIONS</v>
          </cell>
          <cell r="E1985">
            <v>415001</v>
          </cell>
          <cell r="F1985">
            <v>4150</v>
          </cell>
          <cell r="G1985" t="str">
            <v>PMM</v>
          </cell>
          <cell r="H1985" t="str">
            <v>BASE JV</v>
          </cell>
          <cell r="I1985" t="str">
            <v>HR</v>
          </cell>
          <cell r="J1985" t="str">
            <v>INFRASTRUCTURE</v>
          </cell>
          <cell r="K1985" t="str">
            <v>Infrastructure Services Mgr Nigeria</v>
          </cell>
          <cell r="L1985" t="str">
            <v>Head RE &amp; Infrastructure Services SPDC</v>
          </cell>
          <cell r="M1985" t="str">
            <v>CHIGBO ENENMO</v>
          </cell>
          <cell r="N1985" t="str">
            <v>INFRASTRUCTURE</v>
          </cell>
          <cell r="O1985" t="str">
            <v>AJILIMA- ISAAC, HAWA</v>
          </cell>
          <cell r="P1985" t="str">
            <v>SAMSON.USIAYO@SHELL.COM</v>
          </cell>
          <cell r="Q1985" t="str">
            <v>OPEX</v>
          </cell>
          <cell r="R1985" t="str">
            <v>OPEX</v>
          </cell>
          <cell r="S1985" t="str">
            <v>NON SAL</v>
          </cell>
          <cell r="T1985" t="str">
            <v>N/A</v>
          </cell>
          <cell r="U1985" t="str">
            <v>N/A</v>
          </cell>
          <cell r="V1985" t="str">
            <v>C_OPSE_OIL_Z11</v>
          </cell>
          <cell r="W1985" t="str">
            <v>P236.10 Office/Property Management</v>
          </cell>
          <cell r="X1985" t="str">
            <v>S7200 Services</v>
          </cell>
          <cell r="Y1985" t="str">
            <v>A2340 Overhead</v>
          </cell>
          <cell r="AB1985">
            <v>1292643172.8900001</v>
          </cell>
          <cell r="AC1985">
            <v>121465.96655737294</v>
          </cell>
          <cell r="AD1985">
            <v>4359640.303901636</v>
          </cell>
        </row>
        <row r="1986">
          <cell r="A1986" t="str">
            <v>O.NG.SLE.RAU.FAC.724FP</v>
          </cell>
          <cell r="B1986" t="str">
            <v>PORTHARCOURTRAPREV.MTC</v>
          </cell>
          <cell r="C1986" t="str">
            <v>O.NG.SLE.RAU.FAC.71300</v>
          </cell>
          <cell r="D1986" t="str">
            <v>PORT HARCOURT RA OPERATIONS</v>
          </cell>
          <cell r="E1986">
            <v>415001</v>
          </cell>
          <cell r="F1986">
            <v>4150</v>
          </cell>
          <cell r="G1986" t="str">
            <v>PMM</v>
          </cell>
          <cell r="H1986" t="str">
            <v>BASE JV</v>
          </cell>
          <cell r="I1986" t="str">
            <v>HR</v>
          </cell>
          <cell r="J1986" t="str">
            <v>INFRASTRUCTURE</v>
          </cell>
          <cell r="K1986" t="str">
            <v>Infrastructure Services Mgr Nigeria</v>
          </cell>
          <cell r="L1986" t="str">
            <v>Head RE &amp; Infrastructure Services SPDC</v>
          </cell>
          <cell r="M1986" t="str">
            <v>CHIGBO ENENMO</v>
          </cell>
          <cell r="N1986" t="str">
            <v>INFRASTRUCTURE</v>
          </cell>
          <cell r="O1986" t="str">
            <v>AJILIMA- ISAAC, HAWA</v>
          </cell>
          <cell r="P1986" t="str">
            <v>SAMSON.USIAYO@SHELL.COM</v>
          </cell>
          <cell r="Q1986" t="str">
            <v>OPEX</v>
          </cell>
          <cell r="R1986" t="str">
            <v>OPEX</v>
          </cell>
          <cell r="S1986" t="str">
            <v>NON SAL</v>
          </cell>
          <cell r="T1986" t="str">
            <v>N/A</v>
          </cell>
          <cell r="U1986" t="str">
            <v>N/A</v>
          </cell>
          <cell r="V1986" t="str">
            <v>N/A</v>
          </cell>
          <cell r="W1986" t="str">
            <v>P236.10 Office/Property Management</v>
          </cell>
          <cell r="X1986" t="str">
            <v>S7200 Services</v>
          </cell>
          <cell r="Y1986" t="str">
            <v>A2340 Overhead</v>
          </cell>
          <cell r="AB1986">
            <v>0</v>
          </cell>
          <cell r="AC1986">
            <v>0</v>
          </cell>
          <cell r="AD1986">
            <v>0</v>
          </cell>
        </row>
        <row r="1987">
          <cell r="A1987" t="str">
            <v>O.NG.PSE.WSU.FAC.71300</v>
          </cell>
          <cell r="B1987" t="str">
            <v>PROD. WORKSHOP OPERATIONS</v>
          </cell>
          <cell r="C1987" t="str">
            <v>O.NG.PSE.WSU.FAC.71300</v>
          </cell>
          <cell r="D1987" t="str">
            <v>PROD. WORKSHOP OPERATIONS</v>
          </cell>
          <cell r="E1987">
            <v>413001</v>
          </cell>
          <cell r="F1987">
            <v>4130</v>
          </cell>
          <cell r="G1987" t="str">
            <v>OF-MTCE</v>
          </cell>
          <cell r="H1987" t="str">
            <v>BASE JV</v>
          </cell>
          <cell r="I1987" t="str">
            <v>PRODUCTION</v>
          </cell>
          <cell r="J1987" t="str">
            <v>PRODUCTION</v>
          </cell>
          <cell r="K1987" t="str">
            <v>Asset Manager, Central Hub</v>
          </cell>
          <cell r="L1987" t="str">
            <v>Asset Management Integration Lead</v>
          </cell>
          <cell r="M1987" t="str">
            <v>IRETI OMOTOSO</v>
          </cell>
          <cell r="N1987" t="str">
            <v>PRODUCTION</v>
          </cell>
          <cell r="O1987" t="str">
            <v>OLALEYE, OLAYEMI</v>
          </cell>
          <cell r="P1987" t="str">
            <v>ABIODUN.BAKARE@SHELL.COM</v>
          </cell>
          <cell r="Q1987" t="str">
            <v>OPEX</v>
          </cell>
          <cell r="R1987" t="str">
            <v>OPEX</v>
          </cell>
          <cell r="S1987" t="str">
            <v>NON SAL</v>
          </cell>
          <cell r="T1987" t="str">
            <v>N/A</v>
          </cell>
          <cell r="U1987" t="str">
            <v>N/A</v>
          </cell>
          <cell r="V1987" t="str">
            <v>C_OPSE_OIL_Z11</v>
          </cell>
          <cell r="W1987" t="str">
            <v>P231 Production Operations</v>
          </cell>
          <cell r="X1987" t="str">
            <v>S7200 Services</v>
          </cell>
          <cell r="Y1987" t="str">
            <v>A2140 Facilities Maintenance</v>
          </cell>
          <cell r="AB1987">
            <v>826761899.02417016</v>
          </cell>
          <cell r="AC1987">
            <v>148308.05000000002</v>
          </cell>
          <cell r="AD1987">
            <v>2859002.8008989184</v>
          </cell>
        </row>
        <row r="1988">
          <cell r="A1988">
            <v>113173</v>
          </cell>
          <cell r="B1988" t="str">
            <v>OVERHEADS, PNCFGS CORPORATE SERVICES - PROFESSIONAL FEES/SERVICE</v>
          </cell>
          <cell r="C1988" t="str">
            <v>O.NG.SLE.RAU.FAC.724FC</v>
          </cell>
          <cell r="D1988" t="str">
            <v>CORPORATE UTILITIES OPERATIONS - EAST</v>
          </cell>
          <cell r="E1988">
            <v>415001</v>
          </cell>
          <cell r="F1988">
            <v>4150</v>
          </cell>
          <cell r="G1988" t="str">
            <v>OF-MTCE</v>
          </cell>
          <cell r="H1988" t="str">
            <v>BASE JV</v>
          </cell>
          <cell r="I1988" t="str">
            <v>HR</v>
          </cell>
          <cell r="J1988" t="str">
            <v>INFRASTRUCTURE</v>
          </cell>
          <cell r="K1988" t="str">
            <v>Infrastructure Services Mgr Nigeria</v>
          </cell>
          <cell r="L1988" t="str">
            <v>Head, Corporate Utilities</v>
          </cell>
          <cell r="M1988" t="str">
            <v>CHIGBO ENENMO</v>
          </cell>
          <cell r="N1988" t="str">
            <v>INFRASTRUCTURE</v>
          </cell>
          <cell r="O1988" t="str">
            <v>AJILIMA- ISAAC, HAWA</v>
          </cell>
          <cell r="P1988" t="str">
            <v>IDARA.IDANG@SHELL.COM</v>
          </cell>
          <cell r="Q1988" t="str">
            <v>OPEX</v>
          </cell>
          <cell r="R1988" t="str">
            <v>OPEX</v>
          </cell>
          <cell r="S1988" t="str">
            <v>NON SAL</v>
          </cell>
          <cell r="T1988" t="str">
            <v>N/A</v>
          </cell>
          <cell r="U1988" t="str">
            <v>N/A</v>
          </cell>
          <cell r="V1988" t="str">
            <v>N/A</v>
          </cell>
          <cell r="W1988" t="str">
            <v>P236.07 Procurement Management</v>
          </cell>
          <cell r="X1988" t="str">
            <v>S7200 Services</v>
          </cell>
          <cell r="Y1988" t="str">
            <v>A2340 Overhead</v>
          </cell>
          <cell r="AB1988">
            <v>0</v>
          </cell>
          <cell r="AC1988">
            <v>0</v>
          </cell>
          <cell r="AD1988">
            <v>0</v>
          </cell>
        </row>
        <row r="1989">
          <cell r="A1989" t="str">
            <v>O.NG.PSE.WSU.FAC.724FP</v>
          </cell>
          <cell r="B1989" t="str">
            <v>PROD. WORKSHOP PREV. MTC</v>
          </cell>
          <cell r="C1989" t="str">
            <v>O.NG.PSE.WSU.FAC.724FP</v>
          </cell>
          <cell r="D1989" t="str">
            <v>PROD. WORKSHOP PREV. MTC (PRODUCTION MAINTENANCE – OIL (ONSHORE))</v>
          </cell>
          <cell r="E1989">
            <v>413001</v>
          </cell>
          <cell r="F1989">
            <v>4130</v>
          </cell>
          <cell r="G1989" t="str">
            <v>OF-MTCE</v>
          </cell>
          <cell r="H1989" t="str">
            <v>BASE JV</v>
          </cell>
          <cell r="I1989" t="str">
            <v>PRODUCTION</v>
          </cell>
          <cell r="J1989" t="str">
            <v>PRODUCTION</v>
          </cell>
          <cell r="K1989" t="str">
            <v>Asset Manager, Central Hub</v>
          </cell>
          <cell r="L1989" t="str">
            <v>Asset Management Integration Lead</v>
          </cell>
          <cell r="M1989" t="str">
            <v>IRETI OMOTOSO</v>
          </cell>
          <cell r="N1989" t="str">
            <v>PRODUCTION</v>
          </cell>
          <cell r="O1989" t="str">
            <v>OLALEYE, OLAYEMI</v>
          </cell>
          <cell r="P1989" t="str">
            <v>ABIODUN.BAKARE@SHELL.COM</v>
          </cell>
          <cell r="Q1989" t="str">
            <v>OPEX</v>
          </cell>
          <cell r="R1989" t="str">
            <v>OPEX</v>
          </cell>
          <cell r="S1989" t="str">
            <v>NON SAL</v>
          </cell>
          <cell r="T1989" t="str">
            <v>N/A</v>
          </cell>
          <cell r="U1989" t="str">
            <v>N/A</v>
          </cell>
          <cell r="V1989" t="str">
            <v>C_OPSE_OIL_Z11</v>
          </cell>
          <cell r="W1989" t="str">
            <v>P233 Facilities Maintenance</v>
          </cell>
          <cell r="X1989" t="str">
            <v>S7200 Services</v>
          </cell>
          <cell r="Y1989" t="str">
            <v>A2140 Facilities Maintenance</v>
          </cell>
          <cell r="AB1989">
            <v>74610400</v>
          </cell>
          <cell r="AC1989">
            <v>80168</v>
          </cell>
          <cell r="AD1989">
            <v>324792.26229508198</v>
          </cell>
        </row>
        <row r="1990">
          <cell r="A1990">
            <v>113188</v>
          </cell>
          <cell r="B1990" t="str">
            <v>OVERHEADS HR &amp; SERVICES- CORPORATE UTILITIES</v>
          </cell>
          <cell r="C1990" t="str">
            <v>O.NG.SLE.RAU.FAC.724FC</v>
          </cell>
          <cell r="D1990" t="str">
            <v>CORPORATE UTILITIES OPERATIONS - EAST</v>
          </cell>
          <cell r="E1990">
            <v>415001</v>
          </cell>
          <cell r="F1990">
            <v>4150</v>
          </cell>
          <cell r="G1990" t="str">
            <v>OF-MTCE</v>
          </cell>
          <cell r="H1990" t="str">
            <v>BASE JV</v>
          </cell>
          <cell r="I1990" t="str">
            <v>HR</v>
          </cell>
          <cell r="J1990" t="str">
            <v>INFRASTRUCTURE</v>
          </cell>
          <cell r="K1990" t="str">
            <v>Infrastructure Services Mgr Nigeria</v>
          </cell>
          <cell r="L1990" t="str">
            <v>Head, Corporate Utilities</v>
          </cell>
          <cell r="M1990" t="str">
            <v>CHIGBO ENENMO</v>
          </cell>
          <cell r="N1990" t="str">
            <v>INFRASTRUCTURE</v>
          </cell>
          <cell r="O1990" t="str">
            <v>AJILIMA- ISAAC, HAWA</v>
          </cell>
          <cell r="P1990" t="str">
            <v>IDARA.IDANG@SHELL.COM</v>
          </cell>
          <cell r="Q1990" t="str">
            <v>OPEX</v>
          </cell>
          <cell r="R1990" t="str">
            <v>OPEX</v>
          </cell>
          <cell r="S1990" t="str">
            <v>NON SAL</v>
          </cell>
          <cell r="T1990" t="str">
            <v>N/A</v>
          </cell>
          <cell r="U1990" t="str">
            <v>N/A</v>
          </cell>
          <cell r="V1990" t="str">
            <v>N/A</v>
          </cell>
          <cell r="W1990" t="str">
            <v>P236.10 Office/Property Management</v>
          </cell>
          <cell r="X1990" t="str">
            <v>S7200 Services</v>
          </cell>
          <cell r="Y1990" t="str">
            <v>A2340 Overhead</v>
          </cell>
          <cell r="AB1990">
            <v>0</v>
          </cell>
          <cell r="AC1990">
            <v>0</v>
          </cell>
          <cell r="AD1990">
            <v>0</v>
          </cell>
        </row>
        <row r="1991">
          <cell r="A1991" t="str">
            <v>O.NG.SLE.RAU.FAC.724FC</v>
          </cell>
          <cell r="B1991" t="str">
            <v>CORPORATE UTILITIES OPERATIONS - EAST</v>
          </cell>
          <cell r="C1991" t="str">
            <v>O.NG.SLE.RAU.FAC.724FC</v>
          </cell>
          <cell r="D1991" t="str">
            <v>CORPORATE UTILITIES OPERATIONS - EAST</v>
          </cell>
          <cell r="E1991">
            <v>415001</v>
          </cell>
          <cell r="F1991">
            <v>4150</v>
          </cell>
          <cell r="G1991" t="str">
            <v>OF-MTCE</v>
          </cell>
          <cell r="H1991" t="str">
            <v>BASE JV</v>
          </cell>
          <cell r="I1991" t="str">
            <v>HR</v>
          </cell>
          <cell r="J1991" t="str">
            <v>INFRASTRUCTURE</v>
          </cell>
          <cell r="K1991" t="str">
            <v>Infrastructure Services Mgr Nigeria</v>
          </cell>
          <cell r="L1991" t="str">
            <v>Head, Corporate Utilities</v>
          </cell>
          <cell r="M1991" t="str">
            <v>CHIGBO ENENMO</v>
          </cell>
          <cell r="N1991" t="str">
            <v>INFRASTRUCTURE</v>
          </cell>
          <cell r="O1991" t="str">
            <v>AJILIMA- ISAAC, HAWA</v>
          </cell>
          <cell r="P1991" t="str">
            <v>IDARA.IDANG@SHELL.COM</v>
          </cell>
          <cell r="Q1991" t="str">
            <v>OPEX</v>
          </cell>
          <cell r="R1991" t="str">
            <v>OPEX</v>
          </cell>
          <cell r="S1991" t="str">
            <v>NON SAL</v>
          </cell>
          <cell r="T1991" t="str">
            <v>N/A</v>
          </cell>
          <cell r="U1991" t="str">
            <v>N/A</v>
          </cell>
          <cell r="V1991" t="str">
            <v>C_OPSE_OIL_Z11</v>
          </cell>
          <cell r="W1991" t="str">
            <v>P236.10 Office/Property Management</v>
          </cell>
          <cell r="X1991" t="str">
            <v>S7200 Services</v>
          </cell>
          <cell r="Y1991" t="str">
            <v>A2340 Overhead</v>
          </cell>
          <cell r="AB1991">
            <v>0</v>
          </cell>
          <cell r="AC1991">
            <v>0</v>
          </cell>
          <cell r="AD1991">
            <v>0</v>
          </cell>
        </row>
        <row r="1992">
          <cell r="A1992" t="str">
            <v>O.NG.PSO.PIP.FAC.724FP</v>
          </cell>
          <cell r="B1992" t="str">
            <v>OGGSS PIPELINE PREV. MTC</v>
          </cell>
          <cell r="C1992" t="str">
            <v>O.NG.PSO.PIP.FAC.724FP</v>
          </cell>
          <cell r="D1992" t="str">
            <v>OGGSS PIPELINE PREV. MTC (MAINTENANCE OF PIPELINES, FLOWLINES AND RISERS - CRUDE)</v>
          </cell>
          <cell r="E1992">
            <v>412003</v>
          </cell>
          <cell r="F1992">
            <v>4120</v>
          </cell>
          <cell r="G1992" t="str">
            <v>GAS</v>
          </cell>
          <cell r="H1992" t="str">
            <v>BASE JV</v>
          </cell>
          <cell r="I1992" t="str">
            <v>PRODUCTION</v>
          </cell>
          <cell r="J1992" t="str">
            <v>PRODUCTION</v>
          </cell>
          <cell r="K1992" t="str">
            <v>Asset Manager, EA Hub</v>
          </cell>
          <cell r="L1992" t="str">
            <v>Asset Management Integration Lead</v>
          </cell>
          <cell r="M1992" t="str">
            <v>IRETI OMOTOSO</v>
          </cell>
          <cell r="N1992" t="str">
            <v>PRODUCTION</v>
          </cell>
          <cell r="O1992" t="str">
            <v>OLUMIDE, VICTORIA</v>
          </cell>
          <cell r="P1992" t="str">
            <v>OGBONNA.NWACHI@SHELL.COM</v>
          </cell>
          <cell r="Q1992" t="str">
            <v>OPEX</v>
          </cell>
          <cell r="R1992" t="str">
            <v>OPEX</v>
          </cell>
          <cell r="S1992" t="str">
            <v>NON SAL</v>
          </cell>
          <cell r="T1992" t="str">
            <v>N/A</v>
          </cell>
          <cell r="U1992" t="str">
            <v>N/A</v>
          </cell>
          <cell r="V1992" t="str">
            <v>N_EAZZ_OFS_N01</v>
          </cell>
          <cell r="W1992" t="str">
            <v>P233 Facilities Maintenance - Gas</v>
          </cell>
          <cell r="X1992" t="str">
            <v>S7200 Services</v>
          </cell>
          <cell r="Y1992" t="str">
            <v>A2140 Facilities Maintenance</v>
          </cell>
          <cell r="AB1992">
            <v>383909600.00000006</v>
          </cell>
          <cell r="AC1992">
            <v>1888079.9999999998</v>
          </cell>
          <cell r="AD1992">
            <v>3146800</v>
          </cell>
        </row>
        <row r="1993">
          <cell r="A1993" t="str">
            <v>O.NG.SLW.RAU.FAC.724FC</v>
          </cell>
          <cell r="B1993" t="str">
            <v>CORPORATE UTILITIES OPERATIONS - WEST</v>
          </cell>
          <cell r="C1993" t="str">
            <v>O.NG.SLE.RAU.FAC.724FC</v>
          </cell>
          <cell r="D1993" t="str">
            <v>CORPORATE UTILITIES OPERATIONS - EAST</v>
          </cell>
          <cell r="E1993">
            <v>415001</v>
          </cell>
          <cell r="F1993">
            <v>4150</v>
          </cell>
          <cell r="G1993" t="str">
            <v>OF-MTCE</v>
          </cell>
          <cell r="H1993" t="str">
            <v>BASE JV</v>
          </cell>
          <cell r="I1993" t="str">
            <v>HR</v>
          </cell>
          <cell r="J1993" t="str">
            <v>INFRASTRUCTURE</v>
          </cell>
          <cell r="K1993" t="str">
            <v>Infrastructure Services Mgr Nigeria</v>
          </cell>
          <cell r="L1993" t="str">
            <v>Head, Corporate Utilities</v>
          </cell>
          <cell r="M1993" t="str">
            <v>CHIGBO ENENMO</v>
          </cell>
          <cell r="N1993" t="str">
            <v>INFRASTRUCTURE</v>
          </cell>
          <cell r="O1993" t="str">
            <v>AJILIMA- ISAAC, HAWA</v>
          </cell>
          <cell r="P1993" t="str">
            <v>IDARA.IDANG@SHELL.COM</v>
          </cell>
          <cell r="Q1993" t="str">
            <v>OPEX</v>
          </cell>
          <cell r="R1993" t="str">
            <v>OPEX</v>
          </cell>
          <cell r="S1993" t="str">
            <v>NON SAL</v>
          </cell>
          <cell r="T1993" t="str">
            <v>N/A</v>
          </cell>
          <cell r="U1993" t="str">
            <v>N/A</v>
          </cell>
          <cell r="V1993" t="str">
            <v>C_OPSE_OIL_Z11</v>
          </cell>
          <cell r="W1993" t="str">
            <v>P236.10 Office/Property Management</v>
          </cell>
          <cell r="X1993" t="str">
            <v>S7200 Services</v>
          </cell>
          <cell r="Y1993" t="str">
            <v>A2340 Overhead</v>
          </cell>
          <cell r="AB1993">
            <v>0</v>
          </cell>
          <cell r="AC1993">
            <v>0</v>
          </cell>
          <cell r="AD1993">
            <v>0</v>
          </cell>
        </row>
        <row r="1994">
          <cell r="A1994" t="str">
            <v>O.NG.SLE.UTH.FAC.71300</v>
          </cell>
          <cell r="B1994" t="str">
            <v>CORPORATE UTILITIES-HVAC OPERATIONS FIELD EAST</v>
          </cell>
          <cell r="C1994" t="str">
            <v>O.NG.SLE.UTH.FAC.71300</v>
          </cell>
          <cell r="D1994" t="str">
            <v>CORPORATE UTILITIES-HVAC OPERATIONS</v>
          </cell>
          <cell r="E1994">
            <v>415001</v>
          </cell>
          <cell r="F1994">
            <v>4150</v>
          </cell>
          <cell r="G1994" t="str">
            <v>OF-MTCE</v>
          </cell>
          <cell r="H1994" t="str">
            <v>BASE JV</v>
          </cell>
          <cell r="I1994" t="str">
            <v>HR</v>
          </cell>
          <cell r="J1994" t="str">
            <v>INFRASTRUCTURE</v>
          </cell>
          <cell r="K1994" t="str">
            <v>Infrastructure Services Mgr Nigeria</v>
          </cell>
          <cell r="L1994" t="str">
            <v>Head, Corporate Utilities</v>
          </cell>
          <cell r="M1994" t="str">
            <v>CHIGBO ENENMO</v>
          </cell>
          <cell r="N1994" t="str">
            <v>INFRASTRUCTURE</v>
          </cell>
          <cell r="O1994" t="str">
            <v>AJILIMA- ISAAC, HAWA</v>
          </cell>
          <cell r="P1994" t="str">
            <v>HUMPHREY.ULUOCHA@SHELL.COM</v>
          </cell>
          <cell r="Q1994" t="str">
            <v>OPEX</v>
          </cell>
          <cell r="R1994" t="str">
            <v>OPEX</v>
          </cell>
          <cell r="S1994" t="str">
            <v>NON SAL</v>
          </cell>
          <cell r="T1994" t="str">
            <v>N/A</v>
          </cell>
          <cell r="U1994" t="str">
            <v>N/A</v>
          </cell>
          <cell r="V1994" t="str">
            <v>C_OPSE_OIL_Z11</v>
          </cell>
          <cell r="W1994" t="str">
            <v>P236.10 Office/Property Management</v>
          </cell>
          <cell r="X1994" t="str">
            <v>S7200 Services</v>
          </cell>
          <cell r="Y1994" t="str">
            <v>A2340 Overhead</v>
          </cell>
          <cell r="AB1994">
            <v>98084000</v>
          </cell>
          <cell r="AC1994">
            <v>0</v>
          </cell>
          <cell r="AD1994">
            <v>321586.88524590165</v>
          </cell>
        </row>
        <row r="1995">
          <cell r="A1995" t="str">
            <v>O.NG.PSO.RPP.FAC.724FP</v>
          </cell>
          <cell r="B1995" t="str">
            <v>OGGS PLATFORM FACIL PREV. MTC</v>
          </cell>
          <cell r="C1995" t="str">
            <v>O.NG.PSO.RPP.FAC.724FP</v>
          </cell>
          <cell r="D1995" t="str">
            <v>OGGS PLATFORM FACIL PREV. MTC (MAINTENANCE OF PIPELINES, FLOWLINES AND RISERS - CRUDE)</v>
          </cell>
          <cell r="E1995">
            <v>412001</v>
          </cell>
          <cell r="F1995">
            <v>4120</v>
          </cell>
          <cell r="G1995" t="str">
            <v>GAS</v>
          </cell>
          <cell r="H1995" t="str">
            <v>BASE JV</v>
          </cell>
          <cell r="I1995" t="str">
            <v>PRODUCTION</v>
          </cell>
          <cell r="J1995" t="str">
            <v>PRODUCTION</v>
          </cell>
          <cell r="K1995" t="str">
            <v>Asset Manager, EA Hub</v>
          </cell>
          <cell r="L1995" t="str">
            <v>Asset Management Integration Lead</v>
          </cell>
          <cell r="M1995" t="str">
            <v>IRETI OMOTOSO</v>
          </cell>
          <cell r="N1995" t="str">
            <v>PRODUCTION</v>
          </cell>
          <cell r="O1995" t="str">
            <v>OLUMIDE, VICTORIA</v>
          </cell>
          <cell r="P1995" t="str">
            <v>OGBONNA.NWACHI@SHELL.COM</v>
          </cell>
          <cell r="Q1995" t="str">
            <v>OPEX</v>
          </cell>
          <cell r="R1995" t="str">
            <v>OPEX</v>
          </cell>
          <cell r="S1995" t="str">
            <v>NON SAL</v>
          </cell>
          <cell r="T1995" t="str">
            <v>N/A</v>
          </cell>
          <cell r="U1995" t="str">
            <v>N/A</v>
          </cell>
          <cell r="V1995" t="str">
            <v>N_EAZZ_OFS_N01</v>
          </cell>
          <cell r="W1995" t="str">
            <v>P233 Facilities Maintenance - Gas</v>
          </cell>
          <cell r="X1995" t="str">
            <v>S7200 Services</v>
          </cell>
          <cell r="Y1995" t="str">
            <v>A2140 Facilities Maintenance</v>
          </cell>
          <cell r="AB1995">
            <v>761226</v>
          </cell>
          <cell r="AC1995">
            <v>66519.95</v>
          </cell>
          <cell r="AD1995">
            <v>69015.772950819664</v>
          </cell>
        </row>
        <row r="1996">
          <cell r="A1996" t="str">
            <v>O.NG.SLL.UTH.FAC.71300</v>
          </cell>
          <cell r="B1996" t="str">
            <v>CORPORATE UTILITIES-HVAC OPERATIONS NON FIELD</v>
          </cell>
          <cell r="C1996" t="str">
            <v>O.NG.SLE.UTH.FAC.71300</v>
          </cell>
          <cell r="D1996" t="str">
            <v>CORPORATE UTILITIES-HVAC OPERATIONS</v>
          </cell>
          <cell r="E1996">
            <v>415001</v>
          </cell>
          <cell r="F1996">
            <v>4150</v>
          </cell>
          <cell r="G1996" t="str">
            <v>OF-MTCE</v>
          </cell>
          <cell r="H1996" t="str">
            <v>BASE JV</v>
          </cell>
          <cell r="I1996" t="str">
            <v>HR</v>
          </cell>
          <cell r="J1996" t="str">
            <v>INFRASTRUCTURE</v>
          </cell>
          <cell r="K1996" t="str">
            <v>Infrastructure Services Mgr Nigeria</v>
          </cell>
          <cell r="L1996" t="str">
            <v>Head, Corporate Utilities</v>
          </cell>
          <cell r="M1996" t="str">
            <v>CHIGBO ENENMO</v>
          </cell>
          <cell r="N1996" t="str">
            <v>INFRASTRUCTURE</v>
          </cell>
          <cell r="O1996" t="str">
            <v>AJILIMA- ISAAC, HAWA</v>
          </cell>
          <cell r="P1996" t="str">
            <v>HUMPHREY.ULUOCHA@SHELL.COM</v>
          </cell>
          <cell r="Q1996" t="str">
            <v>OPEX</v>
          </cell>
          <cell r="R1996" t="str">
            <v>OPEX</v>
          </cell>
          <cell r="S1996" t="str">
            <v>NON SAL</v>
          </cell>
          <cell r="T1996" t="str">
            <v>N/A</v>
          </cell>
          <cell r="U1996" t="str">
            <v>N/A</v>
          </cell>
          <cell r="V1996" t="str">
            <v>C_OPSE_OIL_Z11</v>
          </cell>
          <cell r="W1996" t="str">
            <v>P236.10 Office/Property Management</v>
          </cell>
          <cell r="X1996" t="str">
            <v>S7200 Services</v>
          </cell>
          <cell r="Y1996" t="str">
            <v>A2340 Overhead</v>
          </cell>
          <cell r="AB1996">
            <v>231424000</v>
          </cell>
          <cell r="AC1996">
            <v>414312</v>
          </cell>
          <cell r="AD1996">
            <v>1173079.2131147541</v>
          </cell>
        </row>
        <row r="1997">
          <cell r="A1997" t="str">
            <v>O.NG.SLW.UTH.FAC.71300</v>
          </cell>
          <cell r="B1997" t="str">
            <v>CORPORATE UTILITIES-HVAC OPERATIONS FIELD WEST</v>
          </cell>
          <cell r="C1997" t="str">
            <v>O.NG.SLE.UTH.FAC.71300</v>
          </cell>
          <cell r="D1997" t="str">
            <v>CORPORATE UTILITIES-HVAC OPERATIONS</v>
          </cell>
          <cell r="E1997">
            <v>415001</v>
          </cell>
          <cell r="F1997">
            <v>4150</v>
          </cell>
          <cell r="G1997" t="str">
            <v>OF-MTCE</v>
          </cell>
          <cell r="H1997" t="str">
            <v>BASE JV</v>
          </cell>
          <cell r="I1997" t="str">
            <v>HR</v>
          </cell>
          <cell r="J1997" t="str">
            <v>INFRASTRUCTURE</v>
          </cell>
          <cell r="K1997" t="str">
            <v>Infrastructure Services Mgr Nigeria</v>
          </cell>
          <cell r="L1997" t="str">
            <v>Head, Corporate Utilities</v>
          </cell>
          <cell r="M1997" t="str">
            <v>CHIGBO ENENMO</v>
          </cell>
          <cell r="N1997" t="str">
            <v>INFRASTRUCTURE</v>
          </cell>
          <cell r="O1997" t="str">
            <v>AJILIMA- ISAAC, HAWA</v>
          </cell>
          <cell r="P1997" t="str">
            <v>HUMPHREY.ULUOCHA@SHELL.COM</v>
          </cell>
          <cell r="Q1997" t="str">
            <v>OPEX</v>
          </cell>
          <cell r="R1997" t="str">
            <v>OPEX</v>
          </cell>
          <cell r="S1997" t="str">
            <v>NON SAL</v>
          </cell>
          <cell r="T1997" t="str">
            <v>N/A</v>
          </cell>
          <cell r="U1997" t="str">
            <v>N/A</v>
          </cell>
          <cell r="V1997" t="str">
            <v>C_OPSE_OIL_Z11</v>
          </cell>
          <cell r="W1997" t="str">
            <v>P236.10 Office/Property Management</v>
          </cell>
          <cell r="X1997" t="str">
            <v>S7200 Services</v>
          </cell>
          <cell r="Y1997" t="str">
            <v>A2340 Overhead</v>
          </cell>
          <cell r="AB1997">
            <v>47008000</v>
          </cell>
          <cell r="AC1997">
            <v>0</v>
          </cell>
          <cell r="AD1997">
            <v>154124.59016393442</v>
          </cell>
        </row>
        <row r="1998">
          <cell r="A1998" t="str">
            <v>O.NG.SLE.UTP.FAC.71300</v>
          </cell>
          <cell r="B1998" t="str">
            <v>CORPORATE UTILITIES-POWER GEN AND DISTRIBUTION OPERATIONS FIELD EAST</v>
          </cell>
          <cell r="C1998" t="str">
            <v>O.NG.SLE.UTP.FAC.71300</v>
          </cell>
          <cell r="D1998" t="str">
            <v>CORPORATE UTILITIES-POWER GEN AND DISTRIBUTION OPERATIONS</v>
          </cell>
          <cell r="E1998">
            <v>415001</v>
          </cell>
          <cell r="F1998">
            <v>4150</v>
          </cell>
          <cell r="G1998" t="str">
            <v>OF-MTCE</v>
          </cell>
          <cell r="H1998" t="str">
            <v>BASE JV</v>
          </cell>
          <cell r="I1998" t="str">
            <v>HR</v>
          </cell>
          <cell r="J1998" t="str">
            <v>INFRASTRUCTURE</v>
          </cell>
          <cell r="K1998" t="str">
            <v>Infrastructure Services Mgr Nigeria</v>
          </cell>
          <cell r="L1998" t="str">
            <v>Head, Corporate Utilities</v>
          </cell>
          <cell r="M1998" t="str">
            <v>CHIGBO ENENMO</v>
          </cell>
          <cell r="N1998" t="str">
            <v>INFRASTRUCTURE</v>
          </cell>
          <cell r="O1998" t="str">
            <v>AJILIMA- ISAAC, HAWA</v>
          </cell>
          <cell r="P1998" t="str">
            <v>IDARA.IDANG@SHELL.COM</v>
          </cell>
          <cell r="Q1998" t="str">
            <v>OPEX</v>
          </cell>
          <cell r="R1998" t="str">
            <v>OPEX</v>
          </cell>
          <cell r="S1998" t="str">
            <v>NON SAL</v>
          </cell>
          <cell r="T1998" t="str">
            <v>N/A</v>
          </cell>
          <cell r="U1998" t="str">
            <v>N/A</v>
          </cell>
          <cell r="V1998" t="str">
            <v>C_OPSE_OIL_Z11</v>
          </cell>
          <cell r="W1998" t="str">
            <v>P236.10 Office/Property Management</v>
          </cell>
          <cell r="X1998" t="str">
            <v>S7200 Services</v>
          </cell>
          <cell r="Y1998" t="str">
            <v>A2340 Overhead</v>
          </cell>
          <cell r="AB1998">
            <v>87720000</v>
          </cell>
          <cell r="AC1998">
            <v>78480</v>
          </cell>
          <cell r="AD1998">
            <v>366086.55737704918</v>
          </cell>
        </row>
        <row r="1999">
          <cell r="A1999" t="str">
            <v>O.NG.PSW.WSU.FAC.71300</v>
          </cell>
          <cell r="B1999" t="str">
            <v>PROD. WORKSHOP OPERATIONS</v>
          </cell>
          <cell r="C1999" t="str">
            <v>O.NG.PSW.WSU.FAC.71300</v>
          </cell>
          <cell r="D1999" t="str">
            <v>PROD. WORKSHOP OPERATIONS.</v>
          </cell>
          <cell r="E1999">
            <v>413001</v>
          </cell>
          <cell r="F1999">
            <v>4130</v>
          </cell>
          <cell r="G1999" t="str">
            <v>OF-MTCE</v>
          </cell>
          <cell r="H1999" t="str">
            <v>BASE JV</v>
          </cell>
          <cell r="I1999" t="str">
            <v>PRODUCTION</v>
          </cell>
          <cell r="J1999" t="str">
            <v>PRODUCTION</v>
          </cell>
          <cell r="K1999" t="str">
            <v>Asset Manager, Swamp West Hub</v>
          </cell>
          <cell r="L1999" t="str">
            <v>Asset Management Integration Lead</v>
          </cell>
          <cell r="M1999" t="str">
            <v>IRETI OMOTOSO</v>
          </cell>
          <cell r="N1999" t="str">
            <v>PRODUCTION</v>
          </cell>
          <cell r="O1999" t="str">
            <v>OLALEYE, OLAYEMI</v>
          </cell>
          <cell r="P1999" t="str">
            <v>ABIODUN.BAKARE@SHELL.COM</v>
          </cell>
          <cell r="Q1999" t="str">
            <v>OPEX</v>
          </cell>
          <cell r="R1999" t="str">
            <v>OPEX</v>
          </cell>
          <cell r="S1999" t="str">
            <v>NON SAL</v>
          </cell>
          <cell r="T1999" t="str">
            <v>N/A</v>
          </cell>
          <cell r="U1999" t="str">
            <v>N/A</v>
          </cell>
          <cell r="V1999" t="str">
            <v>C_OPSE_OIL_Z11</v>
          </cell>
          <cell r="W1999" t="str">
            <v>P231 Production Operations</v>
          </cell>
          <cell r="X1999" t="str">
            <v>S7200 Services</v>
          </cell>
          <cell r="Y1999" t="str">
            <v>A2140 Facilities Maintenance</v>
          </cell>
          <cell r="AB1999">
            <v>276256883.19999999</v>
          </cell>
          <cell r="AC1999">
            <v>524985</v>
          </cell>
          <cell r="AD1999">
            <v>1430745.272786885</v>
          </cell>
        </row>
        <row r="2000">
          <cell r="A2000" t="str">
            <v>O.NG.SLL.UTP.FAC.71300</v>
          </cell>
          <cell r="B2000" t="str">
            <v>CORPORATE UTILITIES-POWER GEN AND DISTRIBUTION OPERATIONS NON FIELD</v>
          </cell>
          <cell r="C2000" t="str">
            <v>O.NG.SLE.UTP.FAC.71300</v>
          </cell>
          <cell r="D2000" t="str">
            <v>CORPORATE UTILITIES-POWER GEN AND DISTRIBUTION OPERATIONS</v>
          </cell>
          <cell r="E2000">
            <v>415001</v>
          </cell>
          <cell r="F2000">
            <v>4150</v>
          </cell>
          <cell r="G2000" t="str">
            <v>OF-MTCE</v>
          </cell>
          <cell r="H2000" t="str">
            <v>BASE JV</v>
          </cell>
          <cell r="I2000" t="str">
            <v>HR</v>
          </cell>
          <cell r="J2000" t="str">
            <v>INFRASTRUCTURE</v>
          </cell>
          <cell r="K2000" t="str">
            <v>Infrastructure Services Mgr Nigeria</v>
          </cell>
          <cell r="L2000" t="str">
            <v>Head, Corporate Utilities</v>
          </cell>
          <cell r="M2000" t="str">
            <v>CHIGBO ENENMO</v>
          </cell>
          <cell r="N2000" t="str">
            <v>INFRASTRUCTURE</v>
          </cell>
          <cell r="O2000" t="str">
            <v>AJILIMA- ISAAC, HAWA</v>
          </cell>
          <cell r="P2000" t="str">
            <v>IDARA.IDANG@SHELL.COM</v>
          </cell>
          <cell r="Q2000" t="str">
            <v>OPEX</v>
          </cell>
          <cell r="R2000" t="str">
            <v>OPEX</v>
          </cell>
          <cell r="S2000" t="str">
            <v>NON SAL</v>
          </cell>
          <cell r="T2000" t="str">
            <v>N/A</v>
          </cell>
          <cell r="U2000" t="str">
            <v>N/A</v>
          </cell>
          <cell r="V2000" t="str">
            <v>C_OPSE_OIL_Z11</v>
          </cell>
          <cell r="W2000" t="str">
            <v>P236.10 Office/Property Management</v>
          </cell>
          <cell r="X2000" t="str">
            <v>S7200 Services</v>
          </cell>
          <cell r="Y2000" t="str">
            <v>A2340 Overhead</v>
          </cell>
          <cell r="AB2000">
            <v>770956928</v>
          </cell>
          <cell r="AC2000">
            <v>741307.04</v>
          </cell>
          <cell r="AD2000">
            <v>3269034.6727868854</v>
          </cell>
        </row>
        <row r="2001">
          <cell r="A2001" t="str">
            <v>O.NG.PSW.WSU.FAC.724FP</v>
          </cell>
          <cell r="B2001" t="str">
            <v>PROVISION OF FITTER SERVICES TO JAN 2005</v>
          </cell>
          <cell r="C2001" t="str">
            <v>O.NG.PSW.WSU.FAC.724FP</v>
          </cell>
          <cell r="D2001" t="str">
            <v>PROVISION OF FITTER SERVICES TO JAN 2005 (PRODUCTION MAINTENANCE – OIL (ONSHORE))</v>
          </cell>
          <cell r="E2001">
            <v>413001</v>
          </cell>
          <cell r="F2001">
            <v>4130</v>
          </cell>
          <cell r="G2001" t="str">
            <v>OF-MTCE</v>
          </cell>
          <cell r="H2001" t="str">
            <v>BASE JV</v>
          </cell>
          <cell r="I2001" t="str">
            <v>PRODUCTION</v>
          </cell>
          <cell r="J2001" t="str">
            <v>PRODUCTION</v>
          </cell>
          <cell r="K2001" t="str">
            <v>Asset Manager, Swamp West Hub</v>
          </cell>
          <cell r="L2001" t="str">
            <v>Asset Management Integration Lead</v>
          </cell>
          <cell r="M2001" t="str">
            <v>IRETI OMOTOSO</v>
          </cell>
          <cell r="N2001" t="str">
            <v>PRODUCTION</v>
          </cell>
          <cell r="O2001" t="str">
            <v>OLALEYE, OLAYEMI</v>
          </cell>
          <cell r="P2001" t="str">
            <v>ABIODUN.BAKARE@SHELL.COM</v>
          </cell>
          <cell r="Q2001" t="str">
            <v>OPEX</v>
          </cell>
          <cell r="R2001" t="str">
            <v>OPEX</v>
          </cell>
          <cell r="S2001" t="str">
            <v>NON SAL</v>
          </cell>
          <cell r="T2001" t="str">
            <v>N/A</v>
          </cell>
          <cell r="U2001" t="str">
            <v>N/A</v>
          </cell>
          <cell r="V2001" t="str">
            <v>C_OPSE_OIL_Z11</v>
          </cell>
          <cell r="W2001" t="str">
            <v>P233 Facilities Maintenance</v>
          </cell>
          <cell r="X2001" t="str">
            <v>S7200 Services</v>
          </cell>
          <cell r="Y2001" t="str">
            <v>A2140 Facilities Maintenance</v>
          </cell>
          <cell r="AB2001">
            <v>27780000</v>
          </cell>
          <cell r="AC2001">
            <v>8600</v>
          </cell>
          <cell r="AD2001">
            <v>99681.967213114753</v>
          </cell>
        </row>
        <row r="2002">
          <cell r="A2002" t="str">
            <v>O.NG.PTE.EXX.FAC.71300</v>
          </cell>
          <cell r="B2002" t="str">
            <v>PTE - EXPORT FACILITY OPERATIONS</v>
          </cell>
          <cell r="C2002" t="str">
            <v>O.NG.PTE.FAC.71300C</v>
          </cell>
          <cell r="D2002" t="str">
            <v>BONNY TERMINAL (PTE) OPERATIONS (LAND TRANSPORT)</v>
          </cell>
          <cell r="E2002">
            <v>412006</v>
          </cell>
          <cell r="F2002">
            <v>4120</v>
          </cell>
          <cell r="G2002" t="str">
            <v>OF-MTCE</v>
          </cell>
          <cell r="H2002" t="str">
            <v>BASE JV</v>
          </cell>
          <cell r="I2002" t="str">
            <v>PRODUCTION</v>
          </cell>
          <cell r="J2002" t="str">
            <v>PRODUCTION</v>
          </cell>
          <cell r="K2002" t="str">
            <v>Asset Manager, Swamp East Hub</v>
          </cell>
          <cell r="L2002" t="str">
            <v>Bonny Terminal Installation Manager </v>
          </cell>
          <cell r="M2002" t="str">
            <v>IRETI OMOTOSO</v>
          </cell>
          <cell r="N2002" t="str">
            <v>PRODUCTION</v>
          </cell>
          <cell r="O2002" t="str">
            <v>MBANEFO, DUBEM</v>
          </cell>
          <cell r="P2002" t="str">
            <v>ADISA.JESUBUNMI@SHELL.COM</v>
          </cell>
          <cell r="Q2002" t="str">
            <v>OPEX</v>
          </cell>
          <cell r="R2002" t="str">
            <v>OPEX</v>
          </cell>
          <cell r="S2002" t="str">
            <v>NON SAL</v>
          </cell>
          <cell r="T2002" t="str">
            <v>N/A</v>
          </cell>
          <cell r="U2002" t="str">
            <v>N/A</v>
          </cell>
          <cell r="V2002" t="str">
            <v>C_OPSE_OIL_Z11</v>
          </cell>
          <cell r="W2002" t="str">
            <v>P231 Production Operations</v>
          </cell>
          <cell r="X2002" t="str">
            <v>S7200 Services</v>
          </cell>
          <cell r="Y2002" t="str">
            <v>A2110 Production Operations</v>
          </cell>
          <cell r="AB2002">
            <v>1637142054</v>
          </cell>
          <cell r="AC2002">
            <v>3632370.5</v>
          </cell>
          <cell r="AD2002">
            <v>9000049.3655737713</v>
          </cell>
        </row>
        <row r="2003">
          <cell r="A2003" t="str">
            <v>O.NG.SLW.UTP.FAC.71300</v>
          </cell>
          <cell r="B2003" t="str">
            <v>CORPORATE UTILITIES-POWER GEN AND DISTRIBUTION OPERATIONS FIELD WEST</v>
          </cell>
          <cell r="C2003" t="str">
            <v>O.NG.SLE.UTP.FAC.71300</v>
          </cell>
          <cell r="D2003" t="str">
            <v>CORPORATE UTILITIES-POWER GEN AND DISTRIBUTION OPERATIONS</v>
          </cell>
          <cell r="E2003">
            <v>415001</v>
          </cell>
          <cell r="F2003">
            <v>4150</v>
          </cell>
          <cell r="G2003" t="str">
            <v>OF-MTCE</v>
          </cell>
          <cell r="H2003" t="str">
            <v>BASE JV</v>
          </cell>
          <cell r="I2003" t="str">
            <v>HR</v>
          </cell>
          <cell r="J2003" t="str">
            <v>INFRASTRUCTURE</v>
          </cell>
          <cell r="K2003" t="str">
            <v>Infrastructure Services Mgr Nigeria</v>
          </cell>
          <cell r="L2003" t="str">
            <v>Head, Corporate Utilities</v>
          </cell>
          <cell r="M2003" t="str">
            <v>CHIGBO ENENMO</v>
          </cell>
          <cell r="N2003" t="str">
            <v>INFRASTRUCTURE</v>
          </cell>
          <cell r="O2003" t="str">
            <v>AJILIMA- ISAAC, HAWA</v>
          </cell>
          <cell r="P2003" t="str">
            <v>IDARA.IDANG@SHELL.COM</v>
          </cell>
          <cell r="Q2003" t="str">
            <v>OPEX</v>
          </cell>
          <cell r="R2003" t="str">
            <v>OPEX</v>
          </cell>
          <cell r="S2003" t="str">
            <v>NON SAL</v>
          </cell>
          <cell r="T2003" t="str">
            <v>N/A</v>
          </cell>
          <cell r="U2003" t="str">
            <v>N/A</v>
          </cell>
          <cell r="V2003" t="str">
            <v>C_OPSE_OIL_Z11</v>
          </cell>
          <cell r="W2003" t="str">
            <v>P236.10 Office/Property Management</v>
          </cell>
          <cell r="X2003" t="str">
            <v>S7200 Services</v>
          </cell>
          <cell r="Y2003" t="str">
            <v>A2340 Overhead</v>
          </cell>
          <cell r="AB2003">
            <v>49881000</v>
          </cell>
          <cell r="AC2003">
            <v>90000</v>
          </cell>
          <cell r="AD2003">
            <v>253544.26229508198</v>
          </cell>
        </row>
        <row r="2004">
          <cell r="A2004" t="str">
            <v>O.NG.SLE.UTW.FAC.71300</v>
          </cell>
          <cell r="B2004" t="str">
            <v>CORPORATE UTILITIES-WATER OPERATIONS FIELD EAST</v>
          </cell>
          <cell r="C2004" t="str">
            <v>O.NG.SLE.UTW.FAC.71300</v>
          </cell>
          <cell r="D2004" t="str">
            <v>CORPORATE UTILITIES-WATER OPERATIONS</v>
          </cell>
          <cell r="E2004">
            <v>415001</v>
          </cell>
          <cell r="F2004">
            <v>4150</v>
          </cell>
          <cell r="G2004" t="str">
            <v>OF-MTCE</v>
          </cell>
          <cell r="H2004" t="str">
            <v>BASE JV</v>
          </cell>
          <cell r="I2004" t="str">
            <v>HR</v>
          </cell>
          <cell r="J2004" t="str">
            <v>INFRASTRUCTURE</v>
          </cell>
          <cell r="K2004" t="str">
            <v>Infrastructure Services Mgr Nigeria</v>
          </cell>
          <cell r="L2004" t="str">
            <v>Head, Corporate Utilities</v>
          </cell>
          <cell r="M2004" t="str">
            <v>CHIGBO ENENMO</v>
          </cell>
          <cell r="N2004" t="str">
            <v>INFRASTRUCTURE</v>
          </cell>
          <cell r="O2004" t="str">
            <v>AJILIMA- ISAAC, HAWA</v>
          </cell>
          <cell r="P2004" t="str">
            <v>SOLA.ALABI@SHELL.COM</v>
          </cell>
          <cell r="Q2004" t="str">
            <v>OPEX</v>
          </cell>
          <cell r="R2004" t="str">
            <v>OPEX</v>
          </cell>
          <cell r="S2004" t="str">
            <v>NON SAL</v>
          </cell>
          <cell r="T2004" t="str">
            <v>N/A</v>
          </cell>
          <cell r="U2004" t="str">
            <v>N/A</v>
          </cell>
          <cell r="V2004" t="str">
            <v>C_OPSE_OIL_Z11</v>
          </cell>
          <cell r="W2004" t="str">
            <v>P236.10 Office/Property Management</v>
          </cell>
          <cell r="X2004" t="str">
            <v>S7200 Services</v>
          </cell>
          <cell r="Y2004" t="str">
            <v>A2340 Overhead</v>
          </cell>
          <cell r="AB2004">
            <v>59400000</v>
          </cell>
          <cell r="AC2004">
            <v>38000</v>
          </cell>
          <cell r="AD2004">
            <v>232754.09836065574</v>
          </cell>
        </row>
        <row r="2005">
          <cell r="A2005" t="str">
            <v>O.NG.SLL.UTW.FAC.71300</v>
          </cell>
          <cell r="B2005" t="str">
            <v>CORPORATE UTILITIES-WATER OPERATIONS NON FIELD</v>
          </cell>
          <cell r="C2005" t="str">
            <v>O.NG.SLE.UTW.FAC.71300</v>
          </cell>
          <cell r="D2005" t="str">
            <v>CORPORATE UTILITIES-WATER OPERATIONS</v>
          </cell>
          <cell r="E2005">
            <v>415001</v>
          </cell>
          <cell r="F2005">
            <v>4150</v>
          </cell>
          <cell r="G2005" t="str">
            <v>OF-MTCE</v>
          </cell>
          <cell r="H2005" t="str">
            <v>BASE JV</v>
          </cell>
          <cell r="I2005" t="str">
            <v>HR</v>
          </cell>
          <cell r="J2005" t="str">
            <v>INFRASTRUCTURE</v>
          </cell>
          <cell r="K2005" t="str">
            <v>Infrastructure Services Mgr Nigeria</v>
          </cell>
          <cell r="L2005" t="str">
            <v>Head, Corporate Utilities</v>
          </cell>
          <cell r="M2005" t="str">
            <v>CHIGBO ENENMO</v>
          </cell>
          <cell r="N2005" t="str">
            <v>INFRASTRUCTURE</v>
          </cell>
          <cell r="O2005" t="str">
            <v>AJILIMA- ISAAC, HAWA</v>
          </cell>
          <cell r="P2005" t="str">
            <v>SOLA.ALABI@SHELL.COM</v>
          </cell>
          <cell r="Q2005" t="str">
            <v>OPEX</v>
          </cell>
          <cell r="R2005" t="str">
            <v>OPEX</v>
          </cell>
          <cell r="S2005" t="str">
            <v>NON SAL</v>
          </cell>
          <cell r="T2005" t="str">
            <v>N/A</v>
          </cell>
          <cell r="U2005" t="str">
            <v>N/A</v>
          </cell>
          <cell r="V2005" t="str">
            <v>C_OPSE_OIL_Z11</v>
          </cell>
          <cell r="W2005" t="str">
            <v>P236.10 Office/Property Management</v>
          </cell>
          <cell r="X2005" t="str">
            <v>S7200 Services</v>
          </cell>
          <cell r="Y2005" t="str">
            <v>A2340 Overhead</v>
          </cell>
          <cell r="AB2005">
            <v>119968000</v>
          </cell>
          <cell r="AC2005">
            <v>524020</v>
          </cell>
          <cell r="AD2005">
            <v>917357.70491803274</v>
          </cell>
        </row>
        <row r="2006">
          <cell r="A2006" t="str">
            <v>O.NG.PTE.IFU.FAC.724FC</v>
          </cell>
          <cell r="B2006" t="str">
            <v>PTE - INFRASTRUCTURE CORR. MTC</v>
          </cell>
          <cell r="C2006" t="str">
            <v>O.NG.PTE.FAC.724FC</v>
          </cell>
          <cell r="D2006" t="str">
            <v>BONNY TERMINAL (PTE) CORRECTIVE MAINTENANCE (TERMINAL OPERATIONS &amp; MAINTENANCE  )</v>
          </cell>
          <cell r="E2006">
            <v>412004</v>
          </cell>
          <cell r="F2006">
            <v>4120</v>
          </cell>
          <cell r="G2006" t="str">
            <v>OF-MTCE</v>
          </cell>
          <cell r="H2006" t="str">
            <v>BASE JV</v>
          </cell>
          <cell r="I2006" t="str">
            <v>PRODUCTION</v>
          </cell>
          <cell r="J2006" t="str">
            <v>PRODUCTION</v>
          </cell>
          <cell r="K2006" t="str">
            <v>Asset Manager, Swamp East Hub</v>
          </cell>
          <cell r="L2006" t="str">
            <v>Bonny Terminal Installation Manager </v>
          </cell>
          <cell r="M2006" t="str">
            <v>IRETI OMOTOSO</v>
          </cell>
          <cell r="N2006" t="str">
            <v>PRODUCTION</v>
          </cell>
          <cell r="O2006" t="str">
            <v>MBANEFO, DUBEM</v>
          </cell>
          <cell r="P2006" t="str">
            <v>AKINDELE.OJO@SHELL.COM</v>
          </cell>
          <cell r="Q2006" t="str">
            <v>OPEX</v>
          </cell>
          <cell r="R2006" t="str">
            <v>OPEX</v>
          </cell>
          <cell r="S2006" t="str">
            <v>NON SAL</v>
          </cell>
          <cell r="T2006" t="str">
            <v>N/A</v>
          </cell>
          <cell r="U2006" t="str">
            <v>N/A</v>
          </cell>
          <cell r="V2006" t="str">
            <v>C_OPSE_OIL_Z11</v>
          </cell>
          <cell r="W2006" t="str">
            <v>P233 Facilities Maintenance</v>
          </cell>
          <cell r="X2006" t="str">
            <v>S7200 Services</v>
          </cell>
          <cell r="Y2006" t="str">
            <v>A2140 Facilities Maintenance</v>
          </cell>
          <cell r="AB2006">
            <v>11650000.000000002</v>
          </cell>
          <cell r="AC2006">
            <v>127000</v>
          </cell>
          <cell r="AD2006">
            <v>165196.72131147541</v>
          </cell>
        </row>
        <row r="2007">
          <cell r="A2007" t="str">
            <v>O.NG.SLW.UTW.FAC.71300</v>
          </cell>
          <cell r="B2007" t="str">
            <v>CORPORATE UTILITIES-WATER OPERATIONS FIELD WEST</v>
          </cell>
          <cell r="C2007" t="str">
            <v>O.NG.SLE.UTW.FAC.71300</v>
          </cell>
          <cell r="D2007" t="str">
            <v>CORPORATE UTILITIES-WATER OPERATIONS</v>
          </cell>
          <cell r="E2007">
            <v>415001</v>
          </cell>
          <cell r="F2007">
            <v>4150</v>
          </cell>
          <cell r="G2007" t="str">
            <v>OF-MTCE</v>
          </cell>
          <cell r="H2007" t="str">
            <v>BASE JV</v>
          </cell>
          <cell r="I2007" t="str">
            <v>HR</v>
          </cell>
          <cell r="J2007" t="str">
            <v>INFRASTRUCTURE</v>
          </cell>
          <cell r="K2007" t="str">
            <v>Infrastructure Services Mgr Nigeria</v>
          </cell>
          <cell r="L2007" t="str">
            <v>Head, Corporate Utilities</v>
          </cell>
          <cell r="M2007" t="str">
            <v>CHIGBO ENENMO</v>
          </cell>
          <cell r="N2007" t="str">
            <v>INFRASTRUCTURE</v>
          </cell>
          <cell r="O2007" t="str">
            <v>AJILIMA- ISAAC, HAWA</v>
          </cell>
          <cell r="P2007" t="str">
            <v>SOLA.ALABI@SHELL.COM</v>
          </cell>
          <cell r="Q2007" t="str">
            <v>OPEX</v>
          </cell>
          <cell r="R2007" t="str">
            <v>OPEX</v>
          </cell>
          <cell r="S2007" t="str">
            <v>NON SAL</v>
          </cell>
          <cell r="T2007" t="str">
            <v>N/A</v>
          </cell>
          <cell r="U2007" t="str">
            <v>N/A</v>
          </cell>
          <cell r="V2007" t="str">
            <v>C_OPSE_OIL_Z11</v>
          </cell>
          <cell r="W2007" t="str">
            <v>P236.10 Office/Property Management</v>
          </cell>
          <cell r="X2007" t="str">
            <v>S7200 Services</v>
          </cell>
          <cell r="Y2007" t="str">
            <v>A2340 Overhead</v>
          </cell>
          <cell r="AB2007">
            <v>99900000</v>
          </cell>
          <cell r="AC2007">
            <v>85000</v>
          </cell>
          <cell r="AD2007">
            <v>412540.98360655736</v>
          </cell>
        </row>
        <row r="2008">
          <cell r="A2008" t="str">
            <v>O.NG.PTE.LDL.FAC.71300</v>
          </cell>
          <cell r="B2008" t="str">
            <v>PTE - LOADING PLATFORM OPERATIONS</v>
          </cell>
          <cell r="C2008" t="str">
            <v>O.NG.PTE.FAC.71300A</v>
          </cell>
          <cell r="D2008" t="str">
            <v>BONNY TERMINAL (PTE) OPERATIONS (LOADING - OPERATIONS &amp; MAINTENANCE )</v>
          </cell>
          <cell r="E2008">
            <v>412007</v>
          </cell>
          <cell r="F2008">
            <v>4120</v>
          </cell>
          <cell r="G2008" t="str">
            <v>OF-MTCE</v>
          </cell>
          <cell r="H2008" t="str">
            <v>BASE JV</v>
          </cell>
          <cell r="I2008" t="str">
            <v>PRODUCTION</v>
          </cell>
          <cell r="J2008" t="str">
            <v>PRODUCTION</v>
          </cell>
          <cell r="K2008" t="str">
            <v>Asset Manager, Swamp East Hub</v>
          </cell>
          <cell r="L2008" t="str">
            <v>Bonny Terminal Installation Manager </v>
          </cell>
          <cell r="M2008" t="str">
            <v>IRETI OMOTOSO</v>
          </cell>
          <cell r="N2008" t="str">
            <v>PRODUCTION</v>
          </cell>
          <cell r="O2008" t="str">
            <v>MBANEFO, DUBEM</v>
          </cell>
          <cell r="P2008" t="str">
            <v>OGBONNA.NWACHI@SHELL.COM</v>
          </cell>
          <cell r="Q2008" t="str">
            <v>OPEX</v>
          </cell>
          <cell r="R2008" t="str">
            <v>OPEX</v>
          </cell>
          <cell r="S2008" t="str">
            <v>NON SAL</v>
          </cell>
          <cell r="T2008" t="str">
            <v>N/A</v>
          </cell>
          <cell r="U2008" t="str">
            <v>N/A</v>
          </cell>
          <cell r="V2008" t="str">
            <v>C_OPSE_OIL_Z11</v>
          </cell>
          <cell r="W2008" t="str">
            <v>P231 Production Operations</v>
          </cell>
          <cell r="X2008" t="str">
            <v>S7200 Services</v>
          </cell>
          <cell r="Y2008" t="str">
            <v>A2110 Production Operations</v>
          </cell>
          <cell r="AB2008">
            <v>0</v>
          </cell>
          <cell r="AC2008">
            <v>528000</v>
          </cell>
          <cell r="AD2008">
            <v>528000</v>
          </cell>
        </row>
        <row r="2009">
          <cell r="A2009">
            <v>101405</v>
          </cell>
          <cell r="B2009" t="str">
            <v>OFFICES-WEST</v>
          </cell>
          <cell r="C2009" t="str">
            <v>O.NG.SLW.OFU.FAC.71300</v>
          </cell>
          <cell r="D2009" t="str">
            <v>WARRI OFFICE OPERATIONS</v>
          </cell>
          <cell r="E2009">
            <v>415001</v>
          </cell>
          <cell r="F2009">
            <v>4150</v>
          </cell>
          <cell r="G2009" t="str">
            <v>PMM</v>
          </cell>
          <cell r="H2009" t="str">
            <v>BASE JV</v>
          </cell>
          <cell r="I2009" t="str">
            <v>HR</v>
          </cell>
          <cell r="J2009" t="str">
            <v>INFRASTRUCTURE</v>
          </cell>
          <cell r="K2009" t="str">
            <v>Infrastructure Services Mgr Nigeria</v>
          </cell>
          <cell r="L2009" t="str">
            <v>Head RE &amp; Infrastructure Services SPDC</v>
          </cell>
          <cell r="M2009" t="str">
            <v>CHIGBO ENENMO</v>
          </cell>
          <cell r="N2009" t="str">
            <v>INFRASTRUCTURE</v>
          </cell>
          <cell r="O2009" t="str">
            <v>AJILIMA- ISAAC, HAWA</v>
          </cell>
          <cell r="P2009" t="str">
            <v>JOHN.UDUAGHAN@SHELL.COM</v>
          </cell>
          <cell r="Q2009" t="str">
            <v>OPEX</v>
          </cell>
          <cell r="R2009" t="str">
            <v>OPEX</v>
          </cell>
          <cell r="S2009" t="str">
            <v>NON SAL</v>
          </cell>
          <cell r="T2009" t="str">
            <v>N/A</v>
          </cell>
          <cell r="U2009" t="str">
            <v>N/A</v>
          </cell>
          <cell r="V2009" t="str">
            <v>N/A</v>
          </cell>
          <cell r="W2009" t="str">
            <v>P236.10 Office/Property Management</v>
          </cell>
          <cell r="X2009" t="str">
            <v>S7200 Services</v>
          </cell>
          <cell r="Y2009" t="str">
            <v>A2340 Overhead</v>
          </cell>
          <cell r="AB2009">
            <v>0</v>
          </cell>
          <cell r="AC2009">
            <v>0</v>
          </cell>
          <cell r="AD2009">
            <v>0</v>
          </cell>
        </row>
        <row r="2010">
          <cell r="A2010">
            <v>101409</v>
          </cell>
          <cell r="B2010" t="str">
            <v>WARRI - CLUB OPERATIONS</v>
          </cell>
          <cell r="C2010" t="str">
            <v>O.NG.SLW.OFU.FAC.71300</v>
          </cell>
          <cell r="D2010" t="str">
            <v>WARRI OFFICE OPERATIONS</v>
          </cell>
          <cell r="E2010">
            <v>415001</v>
          </cell>
          <cell r="F2010">
            <v>4150</v>
          </cell>
          <cell r="G2010" t="str">
            <v>PMM</v>
          </cell>
          <cell r="H2010" t="str">
            <v>BASE JV</v>
          </cell>
          <cell r="I2010" t="str">
            <v>HR</v>
          </cell>
          <cell r="J2010" t="str">
            <v>INFRASTRUCTURE</v>
          </cell>
          <cell r="K2010" t="str">
            <v>Infrastructure Services Mgr Nigeria</v>
          </cell>
          <cell r="L2010" t="str">
            <v>Head RE &amp; Infrastructure Services SPDC</v>
          </cell>
          <cell r="M2010" t="str">
            <v>CHIGBO ENENMO</v>
          </cell>
          <cell r="N2010" t="str">
            <v>INFRASTRUCTURE</v>
          </cell>
          <cell r="O2010" t="str">
            <v>AJILIMA- ISAAC, HAWA</v>
          </cell>
          <cell r="P2010" t="str">
            <v>JOHN.UDUAGHAN@SHELL.COM</v>
          </cell>
          <cell r="Q2010" t="str">
            <v>OPEX</v>
          </cell>
          <cell r="R2010" t="str">
            <v>OPEX</v>
          </cell>
          <cell r="S2010" t="str">
            <v>NON SAL</v>
          </cell>
          <cell r="T2010" t="str">
            <v>N/A</v>
          </cell>
          <cell r="U2010" t="str">
            <v>N/A</v>
          </cell>
          <cell r="V2010" t="str">
            <v>N/A</v>
          </cell>
          <cell r="W2010" t="str">
            <v>P236.10 Office/Property Management</v>
          </cell>
          <cell r="X2010" t="str">
            <v>S7200 Services</v>
          </cell>
          <cell r="Y2010" t="str">
            <v>A2340 Overhead</v>
          </cell>
          <cell r="AB2010">
            <v>0</v>
          </cell>
          <cell r="AC2010">
            <v>0</v>
          </cell>
          <cell r="AD2010">
            <v>0</v>
          </cell>
        </row>
        <row r="2011">
          <cell r="A2011" t="str">
            <v>O.NG.PTE.NAG.FAC.71300</v>
          </cell>
          <cell r="B2011" t="str">
            <v>PTE - BONNY NAG PLANT OPERATIONS</v>
          </cell>
          <cell r="C2011" t="str">
            <v>O.NG.PTE.GAS.71300</v>
          </cell>
          <cell r="D2011" t="str">
            <v>BONNY NAG GAS OPERATIONS (PRODUCTION MAINTENANCE – GAS (ONSHORE))</v>
          </cell>
          <cell r="E2011">
            <v>413003</v>
          </cell>
          <cell r="F2011">
            <v>4130</v>
          </cell>
          <cell r="G2011" t="str">
            <v>GAS</v>
          </cell>
          <cell r="H2011" t="str">
            <v>BASE JV</v>
          </cell>
          <cell r="I2011" t="str">
            <v>PRODUCTION</v>
          </cell>
          <cell r="J2011" t="str">
            <v>PRODUCTION</v>
          </cell>
          <cell r="K2011" t="str">
            <v>Asset Manager, Swamp East Hub</v>
          </cell>
          <cell r="L2011" t="str">
            <v>Bonny Terminal Installation Manager </v>
          </cell>
          <cell r="M2011" t="str">
            <v>IRETI OMOTOSO</v>
          </cell>
          <cell r="N2011" t="str">
            <v>PRODUCTION</v>
          </cell>
          <cell r="O2011" t="str">
            <v>MBANEFO, DUBEM</v>
          </cell>
          <cell r="P2011" t="str">
            <v>OGBONNA.NWACHI@SHELL.COM</v>
          </cell>
          <cell r="Q2011" t="str">
            <v>OPEX</v>
          </cell>
          <cell r="R2011" t="str">
            <v>OPEX</v>
          </cell>
          <cell r="S2011" t="str">
            <v>NON SAL</v>
          </cell>
          <cell r="T2011" t="str">
            <v>N/A</v>
          </cell>
          <cell r="U2011" t="str">
            <v>N/A</v>
          </cell>
          <cell r="V2011" t="str">
            <v>N_BONN_ES1_G01</v>
          </cell>
          <cell r="W2011" t="str">
            <v>P231 Production Operations - Gas</v>
          </cell>
          <cell r="X2011" t="str">
            <v>S7200 Services</v>
          </cell>
          <cell r="Y2011" t="str">
            <v>A2110 Production Operations</v>
          </cell>
          <cell r="AB2011">
            <v>59645450.350000001</v>
          </cell>
          <cell r="AC2011">
            <v>104374.39999999999</v>
          </cell>
          <cell r="AD2011">
            <v>299933.25360655738</v>
          </cell>
        </row>
        <row r="2012">
          <cell r="A2012" t="str">
            <v>O.NG.PTE.NAG.FAC.724FC</v>
          </cell>
          <cell r="B2012" t="str">
            <v>PTE - BONNY NAG PLANT CORR. MTC</v>
          </cell>
          <cell r="C2012" t="str">
            <v>O.NG.PTE.GAS.725FC</v>
          </cell>
          <cell r="D2012" t="str">
            <v>BONNY NAG GAS CORRECTIVE MAINTENANCE (ACCIDENT PREVENTION &amp; INVESTIGATION)</v>
          </cell>
          <cell r="E2012">
            <v>413003</v>
          </cell>
          <cell r="F2012">
            <v>4130</v>
          </cell>
          <cell r="G2012" t="str">
            <v>GAS</v>
          </cell>
          <cell r="H2012" t="str">
            <v>BASE JV</v>
          </cell>
          <cell r="I2012" t="str">
            <v>PRODUCTION</v>
          </cell>
          <cell r="J2012" t="str">
            <v>PRODUCTION</v>
          </cell>
          <cell r="K2012" t="str">
            <v>Asset Manager, Swamp East Hub</v>
          </cell>
          <cell r="L2012" t="str">
            <v>Bonny Terminal Installation Manager </v>
          </cell>
          <cell r="M2012" t="str">
            <v>IRETI OMOTOSO</v>
          </cell>
          <cell r="N2012" t="str">
            <v>PRODUCTION</v>
          </cell>
          <cell r="O2012" t="str">
            <v>MBANEFO, DUBEM</v>
          </cell>
          <cell r="P2012" t="str">
            <v>AKINDELE.OJO@SHELL.COM</v>
          </cell>
          <cell r="Q2012" t="str">
            <v>OPEX</v>
          </cell>
          <cell r="R2012" t="str">
            <v>OPEX</v>
          </cell>
          <cell r="S2012" t="str">
            <v>NON SAL</v>
          </cell>
          <cell r="T2012" t="str">
            <v>N/A</v>
          </cell>
          <cell r="U2012" t="str">
            <v>N/A</v>
          </cell>
          <cell r="V2012" t="str">
            <v>N_BONN_ES1_G01</v>
          </cell>
          <cell r="W2012" t="str">
            <v>P233 Facilities Maintenance - Gas</v>
          </cell>
          <cell r="X2012" t="str">
            <v>S7200 Services</v>
          </cell>
          <cell r="Y2012" t="str">
            <v>A2140 Facilities Maintenance</v>
          </cell>
          <cell r="AB2012">
            <v>6370000.0000000019</v>
          </cell>
          <cell r="AC2012">
            <v>186000</v>
          </cell>
          <cell r="AD2012">
            <v>206885.24590163934</v>
          </cell>
        </row>
        <row r="2013">
          <cell r="A2013" t="str">
            <v>O.NG.PTE.NAG.FAC.724FP</v>
          </cell>
          <cell r="B2013" t="str">
            <v>PTE - BONNY NAG PLANT PREV. MTC</v>
          </cell>
          <cell r="C2013" t="str">
            <v>O.NG.PTE.GAS.725FP</v>
          </cell>
          <cell r="D2013" t="str">
            <v>BONNY NAG GAS PREVENTIVE MAINTENANCE (ACCIDENT PREVENTION &amp; INVESTIGATION)</v>
          </cell>
          <cell r="E2013">
            <v>413003</v>
          </cell>
          <cell r="F2013">
            <v>4130</v>
          </cell>
          <cell r="G2013" t="str">
            <v>GAS</v>
          </cell>
          <cell r="H2013" t="str">
            <v>BASE JV</v>
          </cell>
          <cell r="I2013" t="str">
            <v>PRODUCTION</v>
          </cell>
          <cell r="J2013" t="str">
            <v>PRODUCTION</v>
          </cell>
          <cell r="K2013" t="str">
            <v>Asset Manager, Swamp East Hub</v>
          </cell>
          <cell r="L2013" t="str">
            <v>Bonny Terminal Installation Manager </v>
          </cell>
          <cell r="M2013" t="str">
            <v>IRETI OMOTOSO</v>
          </cell>
          <cell r="N2013" t="str">
            <v>PRODUCTION</v>
          </cell>
          <cell r="O2013" t="str">
            <v>MBANEFO, DUBEM</v>
          </cell>
          <cell r="P2013" t="str">
            <v>AKINDELE.OJO@SHELL.COM</v>
          </cell>
          <cell r="Q2013" t="str">
            <v>OPEX</v>
          </cell>
          <cell r="R2013" t="str">
            <v>OPEX</v>
          </cell>
          <cell r="S2013" t="str">
            <v>NON SAL</v>
          </cell>
          <cell r="T2013" t="str">
            <v>N/A</v>
          </cell>
          <cell r="U2013" t="str">
            <v>N/A</v>
          </cell>
          <cell r="V2013" t="str">
            <v>N_BONN_ES1_G01</v>
          </cell>
          <cell r="W2013" t="str">
            <v>P233 Facilities Maintenance - Gas</v>
          </cell>
          <cell r="X2013" t="str">
            <v>S7200 Services</v>
          </cell>
          <cell r="Y2013" t="str">
            <v>A2140 Facilities Maintenance</v>
          </cell>
          <cell r="AB2013">
            <v>20680000</v>
          </cell>
          <cell r="AC2013">
            <v>212000</v>
          </cell>
          <cell r="AD2013">
            <v>279803.27868852462</v>
          </cell>
        </row>
        <row r="2014">
          <cell r="A2014">
            <v>102216</v>
          </cell>
          <cell r="B2014" t="str">
            <v>CATERINGWEST</v>
          </cell>
          <cell r="C2014" t="str">
            <v>O.NG.SLW.OFU.FAC.71300</v>
          </cell>
          <cell r="D2014" t="str">
            <v>WARRI OFFICE OPERATIONS</v>
          </cell>
          <cell r="E2014">
            <v>415001</v>
          </cell>
          <cell r="F2014">
            <v>4150</v>
          </cell>
          <cell r="G2014" t="str">
            <v>PMM</v>
          </cell>
          <cell r="H2014" t="str">
            <v>BASE JV</v>
          </cell>
          <cell r="I2014" t="str">
            <v>HR</v>
          </cell>
          <cell r="J2014" t="str">
            <v>INFRASTRUCTURE</v>
          </cell>
          <cell r="K2014" t="str">
            <v>Infrastructure Services Mgr Nigeria</v>
          </cell>
          <cell r="L2014" t="str">
            <v>Head RE &amp; Infrastructure Services SPDC</v>
          </cell>
          <cell r="M2014" t="str">
            <v>CHIGBO ENENMO</v>
          </cell>
          <cell r="N2014" t="str">
            <v>INFRASTRUCTURE</v>
          </cell>
          <cell r="O2014" t="str">
            <v>AJILIMA- ISAAC, HAWA</v>
          </cell>
          <cell r="P2014" t="str">
            <v>JOHN.UDUAGHAN@SHELL.COM</v>
          </cell>
          <cell r="Q2014" t="str">
            <v>OPEX</v>
          </cell>
          <cell r="R2014" t="str">
            <v>OPEX</v>
          </cell>
          <cell r="S2014" t="str">
            <v>NON SAL</v>
          </cell>
          <cell r="T2014" t="str">
            <v>N/A</v>
          </cell>
          <cell r="U2014" t="str">
            <v>N/A</v>
          </cell>
          <cell r="V2014" t="str">
            <v>N/A</v>
          </cell>
          <cell r="W2014" t="str">
            <v>P236.10 Office/Property Management</v>
          </cell>
          <cell r="X2014" t="str">
            <v>S7200 Services</v>
          </cell>
          <cell r="Y2014" t="str">
            <v>A2340 Overhead</v>
          </cell>
          <cell r="AB2014">
            <v>0</v>
          </cell>
          <cell r="AC2014">
            <v>0</v>
          </cell>
          <cell r="AD2014">
            <v>0</v>
          </cell>
        </row>
        <row r="2015">
          <cell r="A2015" t="str">
            <v>O.NG.PTE.PGR.FAC.724FC</v>
          </cell>
          <cell r="B2015" t="str">
            <v>PTE - POWER GENERATION PLANT CORR. MTC</v>
          </cell>
          <cell r="C2015" t="str">
            <v>O.NG.PTE.FAC.725FC</v>
          </cell>
          <cell r="D2015" t="str">
            <v>BONNY TERMINAL (PTE) CORRECTIVE MAINTENANCE (STORAGE (TERMINAL &amp; OFFSHORE) - OPERATIONS/MAINTENANCE)</v>
          </cell>
          <cell r="E2015">
            <v>412006</v>
          </cell>
          <cell r="F2015">
            <v>4120</v>
          </cell>
          <cell r="G2015" t="str">
            <v>OF-MTCE</v>
          </cell>
          <cell r="H2015" t="str">
            <v>BASE JV</v>
          </cell>
          <cell r="I2015" t="str">
            <v>PRODUCTION</v>
          </cell>
          <cell r="J2015" t="str">
            <v>PRODUCTION</v>
          </cell>
          <cell r="K2015" t="str">
            <v>Asset Manager, Swamp East Hub</v>
          </cell>
          <cell r="L2015" t="str">
            <v>Bonny Terminal Installation Manager </v>
          </cell>
          <cell r="M2015" t="str">
            <v>IRETI OMOTOSO</v>
          </cell>
          <cell r="N2015" t="str">
            <v>PRODUCTION</v>
          </cell>
          <cell r="O2015" t="str">
            <v>MBANEFO, DUBEM</v>
          </cell>
          <cell r="P2015" t="str">
            <v>AKINDELE.OJO@SHELL.COM</v>
          </cell>
          <cell r="Q2015" t="str">
            <v>OPEX</v>
          </cell>
          <cell r="R2015" t="str">
            <v>OPEX</v>
          </cell>
          <cell r="S2015" t="str">
            <v>NON SAL</v>
          </cell>
          <cell r="T2015" t="str">
            <v>N/A</v>
          </cell>
          <cell r="U2015" t="str">
            <v>N/A</v>
          </cell>
          <cell r="V2015" t="str">
            <v>C_OPSE_OIL_Z11</v>
          </cell>
          <cell r="W2015" t="str">
            <v>P233 Facilities Maintenance</v>
          </cell>
          <cell r="X2015" t="str">
            <v>S7200 Services</v>
          </cell>
          <cell r="Y2015" t="str">
            <v>A2140 Facilities Maintenance</v>
          </cell>
          <cell r="AB2015">
            <v>25017091.333333325</v>
          </cell>
          <cell r="AC2015">
            <v>379866.66666666669</v>
          </cell>
          <cell r="AD2015">
            <v>461889.91693989071</v>
          </cell>
        </row>
        <row r="2016">
          <cell r="A2016" t="str">
            <v>O.NG.SLW.OFU.FAC.71300</v>
          </cell>
          <cell r="B2016" t="str">
            <v>WARRI OFFICE OPERATIONS</v>
          </cell>
          <cell r="C2016" t="str">
            <v>O.NG.SLW.OFU.FAC.71300</v>
          </cell>
          <cell r="D2016" t="str">
            <v>WARRI OFFICE OPERATIONS</v>
          </cell>
          <cell r="E2016">
            <v>415001</v>
          </cell>
          <cell r="F2016">
            <v>4150</v>
          </cell>
          <cell r="G2016" t="str">
            <v>PMM</v>
          </cell>
          <cell r="H2016" t="str">
            <v>BASE JV</v>
          </cell>
          <cell r="I2016" t="str">
            <v>HR</v>
          </cell>
          <cell r="J2016" t="str">
            <v>INFRASTRUCTURE</v>
          </cell>
          <cell r="K2016" t="str">
            <v>Infrastructure Services Mgr Nigeria</v>
          </cell>
          <cell r="L2016" t="str">
            <v>Head RE &amp; Infrastructure Services SPDC</v>
          </cell>
          <cell r="M2016" t="str">
            <v>CHIGBO ENENMO</v>
          </cell>
          <cell r="N2016" t="str">
            <v>INFRASTRUCTURE</v>
          </cell>
          <cell r="O2016" t="str">
            <v>AJILIMA- ISAAC, HAWA</v>
          </cell>
          <cell r="P2016" t="str">
            <v>JOHN.UDUAGHAN@SHELL.COM</v>
          </cell>
          <cell r="Q2016" t="str">
            <v>OPEX</v>
          </cell>
          <cell r="R2016" t="str">
            <v>OPEX</v>
          </cell>
          <cell r="S2016" t="str">
            <v>NON SAL</v>
          </cell>
          <cell r="T2016" t="str">
            <v>N/A</v>
          </cell>
          <cell r="U2016" t="str">
            <v>N/A</v>
          </cell>
          <cell r="V2016" t="str">
            <v>C_OPSE_OIL_Z11</v>
          </cell>
          <cell r="W2016" t="str">
            <v>P236.10 Office/Property Management</v>
          </cell>
          <cell r="X2016" t="str">
            <v>S7200 Services</v>
          </cell>
          <cell r="Y2016" t="str">
            <v>A2340 Overhead</v>
          </cell>
          <cell r="AB2016">
            <v>0</v>
          </cell>
          <cell r="AC2016">
            <v>0</v>
          </cell>
          <cell r="AD2016">
            <v>0</v>
          </cell>
        </row>
        <row r="2017">
          <cell r="A2017" t="str">
            <v>O.NG.PTE.PIP.FAC.71300</v>
          </cell>
          <cell r="B2017" t="str">
            <v>48" Crude Loading Lines Specialist Insp.</v>
          </cell>
          <cell r="C2017" t="str">
            <v>New_Production</v>
          </cell>
          <cell r="D2017" t="str">
            <v>New_Production</v>
          </cell>
          <cell r="E2017">
            <v>413003</v>
          </cell>
          <cell r="F2017">
            <v>4130</v>
          </cell>
          <cell r="G2017" t="str">
            <v>GAS</v>
          </cell>
          <cell r="H2017" t="str">
            <v>BASE JV</v>
          </cell>
          <cell r="I2017" t="str">
            <v>PRODUCTION</v>
          </cell>
          <cell r="J2017" t="str">
            <v>PRODUCTION</v>
          </cell>
          <cell r="K2017" t="str">
            <v>Asset Manager, Swamp East Hub</v>
          </cell>
          <cell r="L2017" t="str">
            <v>Bonny Terminal Installation Manager </v>
          </cell>
          <cell r="M2017" t="str">
            <v>IRETI OMOTOSO</v>
          </cell>
          <cell r="N2017" t="str">
            <v>PRODUCTION</v>
          </cell>
          <cell r="O2017" t="str">
            <v>MBANEFO, DUBEM</v>
          </cell>
          <cell r="P2017" t="str">
            <v>AKINDELE.OJO@SHELL.COM</v>
          </cell>
          <cell r="Q2017" t="str">
            <v>OPEX</v>
          </cell>
          <cell r="R2017" t="str">
            <v>OPEX</v>
          </cell>
          <cell r="S2017" t="str">
            <v>NON SAL</v>
          </cell>
          <cell r="T2017" t="str">
            <v>N/A</v>
          </cell>
          <cell r="U2017" t="str">
            <v>N/A</v>
          </cell>
          <cell r="V2017" t="str">
            <v>N_BONN_ES1_G01</v>
          </cell>
          <cell r="W2017" t="str">
            <v>P233 Facilities Maintenance - Gas</v>
          </cell>
          <cell r="X2017" t="str">
            <v>S7200 Services</v>
          </cell>
          <cell r="Y2017" t="str">
            <v>A2140 Facilities Maintenance</v>
          </cell>
          <cell r="AB2017">
            <v>0</v>
          </cell>
          <cell r="AC2017">
            <v>6200000</v>
          </cell>
          <cell r="AD2017">
            <v>6200000</v>
          </cell>
        </row>
        <row r="2018">
          <cell r="A2018" t="str">
            <v>O.NG.SLW.RAU.FAC.71300</v>
          </cell>
          <cell r="B2018" t="str">
            <v>WARRI RA OPERATIONS</v>
          </cell>
          <cell r="C2018" t="str">
            <v>O.NG.SLW.OFU.FAC.71300</v>
          </cell>
          <cell r="D2018" t="str">
            <v>WARRI OFFICE OPERATIONS</v>
          </cell>
          <cell r="E2018">
            <v>415001</v>
          </cell>
          <cell r="F2018">
            <v>4150</v>
          </cell>
          <cell r="G2018" t="str">
            <v>PMM</v>
          </cell>
          <cell r="H2018" t="str">
            <v>BASE JV</v>
          </cell>
          <cell r="I2018" t="str">
            <v>HR</v>
          </cell>
          <cell r="J2018" t="str">
            <v>INFRASTRUCTURE</v>
          </cell>
          <cell r="K2018" t="str">
            <v>Infrastructure Services Mgr Nigeria</v>
          </cell>
          <cell r="L2018" t="str">
            <v>Head RE &amp; Infrastructure Services SPDC</v>
          </cell>
          <cell r="M2018" t="str">
            <v>CHIGBO ENENMO</v>
          </cell>
          <cell r="N2018" t="str">
            <v>INFRASTRUCTURE</v>
          </cell>
          <cell r="O2018" t="str">
            <v>AJILIMA- ISAAC, HAWA</v>
          </cell>
          <cell r="P2018" t="str">
            <v>JOHN.UDUAGHAN@SHELL.COM</v>
          </cell>
          <cell r="Q2018" t="str">
            <v>OPEX</v>
          </cell>
          <cell r="R2018" t="str">
            <v>OPEX</v>
          </cell>
          <cell r="S2018" t="str">
            <v>NON SAL</v>
          </cell>
          <cell r="T2018" t="str">
            <v>N/A</v>
          </cell>
          <cell r="U2018" t="str">
            <v>N/A</v>
          </cell>
          <cell r="V2018" t="str">
            <v>N/A</v>
          </cell>
          <cell r="W2018" t="str">
            <v>P236.10 Office/Property Management</v>
          </cell>
          <cell r="X2018" t="str">
            <v>S7200 Services</v>
          </cell>
          <cell r="Y2018" t="str">
            <v>A2340 Overhead</v>
          </cell>
          <cell r="AB2018">
            <v>0</v>
          </cell>
          <cell r="AC2018">
            <v>0</v>
          </cell>
          <cell r="AD2018">
            <v>0</v>
          </cell>
        </row>
        <row r="2019">
          <cell r="A2019" t="str">
            <v>O.NG.SLW.RAU.FAC.724FP</v>
          </cell>
          <cell r="B2019" t="str">
            <v>WARRIRAPREV.MTC</v>
          </cell>
          <cell r="C2019" t="str">
            <v>O.NG.SLW.OFU.FAC.71300</v>
          </cell>
          <cell r="D2019" t="str">
            <v>WARRI OFFICE OPERATIONS</v>
          </cell>
          <cell r="E2019">
            <v>415001</v>
          </cell>
          <cell r="F2019">
            <v>4150</v>
          </cell>
          <cell r="G2019" t="str">
            <v>PMM</v>
          </cell>
          <cell r="H2019" t="str">
            <v>BASE JV</v>
          </cell>
          <cell r="I2019" t="str">
            <v>HR</v>
          </cell>
          <cell r="J2019" t="str">
            <v>INFRASTRUCTURE</v>
          </cell>
          <cell r="K2019" t="str">
            <v>Infrastructure Services Mgr Nigeria</v>
          </cell>
          <cell r="L2019" t="str">
            <v>Head RE &amp; Infrastructure Services SPDC</v>
          </cell>
          <cell r="M2019" t="str">
            <v>CHIGBO ENENMO</v>
          </cell>
          <cell r="N2019" t="str">
            <v>INFRASTRUCTURE</v>
          </cell>
          <cell r="O2019" t="str">
            <v>AJILIMA- ISAAC, HAWA</v>
          </cell>
          <cell r="P2019" t="str">
            <v>JOHN.UDUAGHAN@SHELL.COM</v>
          </cell>
          <cell r="Q2019" t="str">
            <v>OPEX</v>
          </cell>
          <cell r="R2019" t="str">
            <v>OPEX</v>
          </cell>
          <cell r="S2019" t="str">
            <v>NON SAL</v>
          </cell>
          <cell r="T2019" t="str">
            <v>N/A</v>
          </cell>
          <cell r="U2019" t="str">
            <v>N/A</v>
          </cell>
          <cell r="V2019" t="str">
            <v>N/A</v>
          </cell>
          <cell r="W2019" t="str">
            <v>P236.10 Office/Property Management</v>
          </cell>
          <cell r="X2019" t="str">
            <v>S7200 Services</v>
          </cell>
          <cell r="Y2019" t="str">
            <v>A2340 Overhead</v>
          </cell>
          <cell r="AB2019">
            <v>0</v>
          </cell>
          <cell r="AC2019">
            <v>0</v>
          </cell>
          <cell r="AD2019">
            <v>0</v>
          </cell>
        </row>
        <row r="2020">
          <cell r="A2020" t="str">
            <v>O.NG.PAE.A1W.WEL.71300</v>
          </cell>
          <cell r="B2020" t="str">
            <v>PAE AGBADA 1 WELL OPERATIONS</v>
          </cell>
          <cell r="C2020" t="str">
            <v>O.NG.WEL</v>
          </cell>
          <cell r="D2020" t="str">
            <v>WELL/WELLHEAD MAINTENANCE</v>
          </cell>
          <cell r="E2020">
            <v>411006</v>
          </cell>
          <cell r="F2020">
            <v>4110</v>
          </cell>
          <cell r="G2020" t="str">
            <v>PE</v>
          </cell>
          <cell r="H2020" t="str">
            <v>BASE JV</v>
          </cell>
          <cell r="I2020" t="str">
            <v>P&amp;T</v>
          </cell>
          <cell r="J2020" t="str">
            <v>WELLS</v>
          </cell>
          <cell r="K2020" t="str">
            <v>GM Wells Ops SPDC</v>
          </cell>
          <cell r="L2020" t="str">
            <v>Well Engineering Manager (CWI)</v>
          </cell>
          <cell r="M2020" t="str">
            <v>MOJEED OKUNADE</v>
          </cell>
          <cell r="N2020" t="str">
            <v>WELLS</v>
          </cell>
          <cell r="O2020" t="str">
            <v>AUDU-USMAN, ISAAC</v>
          </cell>
          <cell r="P2020" t="str">
            <v>NURUDEEN.IBRAHIM@SHELL.COM</v>
          </cell>
          <cell r="Q2020" t="str">
            <v>OPEX</v>
          </cell>
          <cell r="R2020" t="str">
            <v>OPEX</v>
          </cell>
          <cell r="S2020" t="str">
            <v>NON SAL</v>
          </cell>
          <cell r="T2020" t="str">
            <v>N/A</v>
          </cell>
          <cell r="U2020" t="str">
            <v>N/A</v>
          </cell>
          <cell r="V2020" t="str">
            <v>N/A</v>
          </cell>
          <cell r="W2020" t="str">
            <v>P232 Well Mtce, Testing &amp; Stimulation</v>
          </cell>
          <cell r="X2020" t="str">
            <v>S7200 Services</v>
          </cell>
          <cell r="Y2020" t="str">
            <v>A2130 Well/Mine Maintenance</v>
          </cell>
          <cell r="AB2020">
            <v>0</v>
          </cell>
          <cell r="AC2020">
            <v>0</v>
          </cell>
          <cell r="AD2020">
            <v>0</v>
          </cell>
        </row>
        <row r="2021">
          <cell r="A2021" t="str">
            <v>O.NG.PTE.SBY.FAC.724FC</v>
          </cell>
          <cell r="B2021" t="str">
            <v>PTE - SINGLE MOORING CORR. MTC</v>
          </cell>
          <cell r="C2021" t="str">
            <v>O.NG.PTE.FAC.727FC</v>
          </cell>
          <cell r="D2021" t="str">
            <v>BONNY TERMINAL (PTE) CORRECTIVE MAINTENANCE (FUEL &amp; DIESEL)</v>
          </cell>
          <cell r="E2021">
            <v>412006</v>
          </cell>
          <cell r="F2021">
            <v>4120</v>
          </cell>
          <cell r="G2021" t="str">
            <v>OF-MTCE</v>
          </cell>
          <cell r="H2021" t="str">
            <v>BASE JV</v>
          </cell>
          <cell r="I2021" t="str">
            <v>PRODUCTION</v>
          </cell>
          <cell r="J2021" t="str">
            <v>PRODUCTION</v>
          </cell>
          <cell r="K2021" t="str">
            <v>Asset Manager, Swamp East Hub</v>
          </cell>
          <cell r="L2021" t="str">
            <v>Bonny Terminal Installation Manager </v>
          </cell>
          <cell r="M2021" t="str">
            <v>IRETI OMOTOSO</v>
          </cell>
          <cell r="N2021" t="str">
            <v>PRODUCTION</v>
          </cell>
          <cell r="O2021" t="str">
            <v>MBANEFO, DUBEM</v>
          </cell>
          <cell r="P2021" t="str">
            <v>DANIEL.OKOYE@SHELL.COM</v>
          </cell>
          <cell r="Q2021" t="str">
            <v>OPEX</v>
          </cell>
          <cell r="R2021" t="str">
            <v>OPEX</v>
          </cell>
          <cell r="S2021" t="str">
            <v>NON SAL</v>
          </cell>
          <cell r="T2021" t="str">
            <v>N/A</v>
          </cell>
          <cell r="U2021" t="str">
            <v>N/A</v>
          </cell>
          <cell r="V2021" t="str">
            <v>C_OPSE_OIL_Z11</v>
          </cell>
          <cell r="W2021" t="str">
            <v>P233 Facilities Maintenance</v>
          </cell>
          <cell r="X2021" t="str">
            <v>S7200 Services</v>
          </cell>
          <cell r="Y2021" t="str">
            <v>A2140 Facilities Maintenance</v>
          </cell>
          <cell r="AB2021">
            <v>3057296.25</v>
          </cell>
          <cell r="AC2021">
            <v>3145260.2374999998</v>
          </cell>
          <cell r="AD2021">
            <v>3155284.1596311475</v>
          </cell>
        </row>
        <row r="2022">
          <cell r="A2022" t="str">
            <v>O.NG.PTE.SBY.FAC.724FP</v>
          </cell>
          <cell r="B2022" t="str">
            <v>PTE - SINGLE MOORING PREV. MTC</v>
          </cell>
          <cell r="C2022" t="str">
            <v>O.NG.PTE..FAC.725FP</v>
          </cell>
          <cell r="D2022" t="str">
            <v>BONNY TERMINAL (PTE) PREVENTIVE MAINTENANCE (FUEL &amp; DIESEL)</v>
          </cell>
          <cell r="E2022">
            <v>412006</v>
          </cell>
          <cell r="F2022">
            <v>4120</v>
          </cell>
          <cell r="G2022" t="str">
            <v>OF-MTCE</v>
          </cell>
          <cell r="H2022" t="str">
            <v>BASE JV</v>
          </cell>
          <cell r="I2022" t="str">
            <v>PRODUCTION</v>
          </cell>
          <cell r="J2022" t="str">
            <v>PRODUCTION</v>
          </cell>
          <cell r="K2022" t="str">
            <v>Asset Manager, Swamp East Hub</v>
          </cell>
          <cell r="L2022" t="str">
            <v>Bonny Terminal Installation Manager </v>
          </cell>
          <cell r="M2022" t="str">
            <v>IRETI OMOTOSO</v>
          </cell>
          <cell r="N2022" t="str">
            <v>PRODUCTION</v>
          </cell>
          <cell r="O2022" t="str">
            <v>MBANEFO, DUBEM</v>
          </cell>
          <cell r="P2022" t="str">
            <v>DANIEL.OKOYE@SHELL.COM</v>
          </cell>
          <cell r="Q2022" t="str">
            <v>OPEX</v>
          </cell>
          <cell r="R2022" t="str">
            <v>OPEX</v>
          </cell>
          <cell r="S2022" t="str">
            <v>NON SAL</v>
          </cell>
          <cell r="T2022" t="str">
            <v>N/A</v>
          </cell>
          <cell r="U2022" t="str">
            <v>N/A</v>
          </cell>
          <cell r="V2022" t="str">
            <v>C_OPSE_OIL_Z11</v>
          </cell>
          <cell r="W2022" t="str">
            <v>P233 Facilities Maintenance</v>
          </cell>
          <cell r="X2022" t="str">
            <v>S7200 Services</v>
          </cell>
          <cell r="Y2022" t="str">
            <v>A2140 Facilities Maintenance</v>
          </cell>
          <cell r="AB2022">
            <v>207709683.44939998</v>
          </cell>
          <cell r="AC2022">
            <v>5079588.24</v>
          </cell>
          <cell r="AD2022">
            <v>5760603.5955718029</v>
          </cell>
        </row>
        <row r="2023">
          <cell r="A2023" t="str">
            <v>O.NG.PAE.A1W.WEL.724WC</v>
          </cell>
          <cell r="B2023" t="str">
            <v>WELLHEAD MAINTENANCE</v>
          </cell>
          <cell r="C2023" t="str">
            <v>O.NG.WEL</v>
          </cell>
          <cell r="D2023" t="str">
            <v>WELL/WELLHEAD MAINTENANCE</v>
          </cell>
          <cell r="E2023">
            <v>411006</v>
          </cell>
          <cell r="F2023">
            <v>4110</v>
          </cell>
          <cell r="G2023" t="str">
            <v>PE</v>
          </cell>
          <cell r="H2023" t="str">
            <v>BASE JV</v>
          </cell>
          <cell r="I2023" t="str">
            <v>P&amp;T</v>
          </cell>
          <cell r="J2023" t="str">
            <v>WELLS</v>
          </cell>
          <cell r="K2023" t="str">
            <v>GM Wells Ops SPDC</v>
          </cell>
          <cell r="L2023" t="str">
            <v>Well Engineering Manager (CWI)</v>
          </cell>
          <cell r="M2023" t="str">
            <v>MOJEED OKUNADE</v>
          </cell>
          <cell r="N2023" t="str">
            <v>WELLS</v>
          </cell>
          <cell r="O2023" t="str">
            <v>AUDU-USMAN, ISAAC</v>
          </cell>
          <cell r="P2023" t="str">
            <v>NURUDEEN.IBRAHIM@SHELL.COM</v>
          </cell>
          <cell r="Q2023" t="str">
            <v>OPEX</v>
          </cell>
          <cell r="R2023" t="str">
            <v>OPEX</v>
          </cell>
          <cell r="S2023" t="str">
            <v>NON SAL</v>
          </cell>
          <cell r="T2023" t="str">
            <v>N/A</v>
          </cell>
          <cell r="U2023" t="str">
            <v>N/A</v>
          </cell>
          <cell r="V2023" t="str">
            <v>N_SAGR_WS1_N02</v>
          </cell>
          <cell r="W2023" t="str">
            <v>P232 Well Mtce, Testing &amp; Stimulation</v>
          </cell>
          <cell r="X2023" t="str">
            <v>S7200 Services</v>
          </cell>
          <cell r="Y2023" t="str">
            <v>A2130 Well/Mine Maintenance</v>
          </cell>
          <cell r="AB2023">
            <v>610000000</v>
          </cell>
          <cell r="AC2023">
            <v>3000000</v>
          </cell>
          <cell r="AD2023">
            <v>5000000</v>
          </cell>
        </row>
        <row r="2024">
          <cell r="A2024" t="str">
            <v>O.NG.PAE.A1W.WEL.724WP</v>
          </cell>
          <cell r="B2024" t="str">
            <v>PAEAgbada1WellPrev.Mtc</v>
          </cell>
          <cell r="C2024" t="str">
            <v>O.NG.WEL</v>
          </cell>
          <cell r="D2024" t="str">
            <v>WELL/WELLHEAD MAINTENANCE</v>
          </cell>
          <cell r="E2024">
            <v>411006</v>
          </cell>
          <cell r="F2024">
            <v>4110</v>
          </cell>
          <cell r="G2024" t="str">
            <v>PE</v>
          </cell>
          <cell r="H2024" t="str">
            <v>BASE JV</v>
          </cell>
          <cell r="I2024" t="str">
            <v>P&amp;T</v>
          </cell>
          <cell r="J2024" t="str">
            <v>WELLS</v>
          </cell>
          <cell r="K2024" t="str">
            <v>GM Wells Ops SPDC</v>
          </cell>
          <cell r="L2024" t="str">
            <v>Well Engineering Manager (CWI)</v>
          </cell>
          <cell r="M2024" t="str">
            <v>MOJEED OKUNADE</v>
          </cell>
          <cell r="N2024" t="str">
            <v>WELLS</v>
          </cell>
          <cell r="O2024" t="str">
            <v>AUDU-USMAN, ISAAC</v>
          </cell>
          <cell r="P2024" t="str">
            <v>NURUDEEN.IBRAHIM@SHELL.COM</v>
          </cell>
          <cell r="Q2024" t="str">
            <v>OPEX</v>
          </cell>
          <cell r="R2024" t="str">
            <v>OPEX</v>
          </cell>
          <cell r="S2024" t="str">
            <v>NON SAL</v>
          </cell>
          <cell r="T2024" t="str">
            <v>N/A</v>
          </cell>
          <cell r="U2024" t="str">
            <v>N/A</v>
          </cell>
          <cell r="V2024" t="str">
            <v>N/A</v>
          </cell>
          <cell r="W2024" t="str">
            <v>P232 Well Mtce, Testing &amp; Stimulation</v>
          </cell>
          <cell r="X2024" t="str">
            <v>S7200 Services</v>
          </cell>
          <cell r="Y2024" t="str">
            <v>A2130 Well/Mine Maintenance</v>
          </cell>
          <cell r="AB2024">
            <v>0</v>
          </cell>
          <cell r="AC2024">
            <v>0</v>
          </cell>
          <cell r="AD2024">
            <v>0</v>
          </cell>
        </row>
        <row r="2025">
          <cell r="A2025" t="str">
            <v>O.NG.PAE.A2W.WEL.724WC</v>
          </cell>
          <cell r="B2025" t="str">
            <v>PAE Agbada 2 Wells Corr. Mtc</v>
          </cell>
          <cell r="C2025" t="str">
            <v>O.NG.WEL</v>
          </cell>
          <cell r="D2025" t="str">
            <v>WELL/WELLHEAD MAINTENANCE</v>
          </cell>
          <cell r="E2025">
            <v>411006</v>
          </cell>
          <cell r="F2025">
            <v>4110</v>
          </cell>
          <cell r="G2025" t="str">
            <v>PE</v>
          </cell>
          <cell r="H2025" t="str">
            <v>BASE JV</v>
          </cell>
          <cell r="I2025" t="str">
            <v>P&amp;T</v>
          </cell>
          <cell r="J2025" t="str">
            <v>WELLS</v>
          </cell>
          <cell r="K2025" t="str">
            <v>GM Wells Ops SPDC</v>
          </cell>
          <cell r="L2025" t="str">
            <v>Well Engineering Manager (CWI)</v>
          </cell>
          <cell r="M2025" t="str">
            <v>MOJEED OKUNADE</v>
          </cell>
          <cell r="N2025" t="str">
            <v>WELLS</v>
          </cell>
          <cell r="O2025" t="str">
            <v>AUDU-USMAN, ISAAC</v>
          </cell>
          <cell r="P2025" t="str">
            <v>NURUDEEN.IBRAHIM@SHELL.COM</v>
          </cell>
          <cell r="Q2025" t="str">
            <v>OPEX</v>
          </cell>
          <cell r="R2025" t="str">
            <v>OPEX</v>
          </cell>
          <cell r="S2025" t="str">
            <v>NON SAL</v>
          </cell>
          <cell r="T2025" t="str">
            <v>N/A</v>
          </cell>
          <cell r="U2025" t="str">
            <v>N/A</v>
          </cell>
          <cell r="V2025" t="str">
            <v>N/A</v>
          </cell>
          <cell r="W2025" t="str">
            <v>P232 Well Mtce, Testing &amp; Stimulation</v>
          </cell>
          <cell r="X2025" t="str">
            <v>S7200 Services</v>
          </cell>
          <cell r="Y2025" t="str">
            <v>A2130 Well/Mine Maintenance</v>
          </cell>
          <cell r="AB2025">
            <v>0</v>
          </cell>
          <cell r="AC2025">
            <v>0</v>
          </cell>
          <cell r="AD2025">
            <v>0</v>
          </cell>
        </row>
        <row r="2026">
          <cell r="A2026" t="str">
            <v>O.NG.PAE.A2W.WEL.724WP</v>
          </cell>
          <cell r="B2026" t="str">
            <v>PAE Agbada 2 Wells Prev. Mtc</v>
          </cell>
          <cell r="C2026" t="str">
            <v>O.NG.WEL</v>
          </cell>
          <cell r="D2026" t="str">
            <v>WELL/WELLHEAD MAINTENANCE</v>
          </cell>
          <cell r="E2026">
            <v>411006</v>
          </cell>
          <cell r="F2026">
            <v>4110</v>
          </cell>
          <cell r="G2026" t="str">
            <v>PE</v>
          </cell>
          <cell r="H2026" t="str">
            <v>BASE JV</v>
          </cell>
          <cell r="I2026" t="str">
            <v>P&amp;T</v>
          </cell>
          <cell r="J2026" t="str">
            <v>WELLS</v>
          </cell>
          <cell r="K2026" t="str">
            <v>GM Wells Ops SPDC</v>
          </cell>
          <cell r="L2026" t="str">
            <v>Well Engineering Manager (CWI)</v>
          </cell>
          <cell r="M2026" t="str">
            <v>MOJEED OKUNADE</v>
          </cell>
          <cell r="N2026" t="str">
            <v>WELLS</v>
          </cell>
          <cell r="O2026" t="str">
            <v>AUDU-USMAN, ISAAC</v>
          </cell>
          <cell r="P2026" t="str">
            <v>NURUDEEN.IBRAHIM@SHELL.COM</v>
          </cell>
          <cell r="Q2026" t="str">
            <v>OPEX</v>
          </cell>
          <cell r="R2026" t="str">
            <v>OPEX</v>
          </cell>
          <cell r="S2026" t="str">
            <v>NON SAL</v>
          </cell>
          <cell r="T2026" t="str">
            <v>N/A</v>
          </cell>
          <cell r="U2026" t="str">
            <v>N/A</v>
          </cell>
          <cell r="V2026" t="str">
            <v>N/A</v>
          </cell>
          <cell r="W2026" t="str">
            <v>P232 Well Mtce, Testing &amp; Stimulation</v>
          </cell>
          <cell r="X2026" t="str">
            <v>S7200 Services</v>
          </cell>
          <cell r="Y2026" t="str">
            <v>A2130 Well/Mine Maintenance</v>
          </cell>
          <cell r="AB2026">
            <v>0</v>
          </cell>
          <cell r="AC2026">
            <v>0</v>
          </cell>
          <cell r="AD2026">
            <v>0</v>
          </cell>
        </row>
        <row r="2027">
          <cell r="A2027" t="str">
            <v>O.NG.PAE.ABW.WEL.724WC</v>
          </cell>
          <cell r="B2027" t="str">
            <v>PAE ADIBAWA WELL CORR. MTC</v>
          </cell>
          <cell r="C2027" t="str">
            <v>O.NG.WEL</v>
          </cell>
          <cell r="D2027" t="str">
            <v>WELL/WELLHEAD MAINTENANCE</v>
          </cell>
          <cell r="E2027">
            <v>411006</v>
          </cell>
          <cell r="F2027">
            <v>4110</v>
          </cell>
          <cell r="G2027" t="str">
            <v>PE</v>
          </cell>
          <cell r="H2027" t="str">
            <v>BASE JV</v>
          </cell>
          <cell r="I2027" t="str">
            <v>P&amp;T</v>
          </cell>
          <cell r="J2027" t="str">
            <v>WELLS</v>
          </cell>
          <cell r="K2027" t="str">
            <v>GM Wells Ops SPDC</v>
          </cell>
          <cell r="L2027" t="str">
            <v>Well Engineering Manager (CWI)</v>
          </cell>
          <cell r="M2027" t="str">
            <v>MOJEED OKUNADE</v>
          </cell>
          <cell r="N2027" t="str">
            <v>WELLS</v>
          </cell>
          <cell r="O2027" t="str">
            <v>AUDU-USMAN, ISAAC</v>
          </cell>
          <cell r="P2027" t="str">
            <v>NURUDEEN.IBRAHIM@SHELL.COM</v>
          </cell>
          <cell r="Q2027" t="str">
            <v>OPEX</v>
          </cell>
          <cell r="R2027" t="str">
            <v>OPEX</v>
          </cell>
          <cell r="S2027" t="str">
            <v>NON SAL</v>
          </cell>
          <cell r="T2027" t="str">
            <v>N/A</v>
          </cell>
          <cell r="U2027" t="str">
            <v>N/A</v>
          </cell>
          <cell r="V2027" t="str">
            <v>N/A</v>
          </cell>
          <cell r="W2027" t="str">
            <v>P232 Well Mtce, Testing &amp; Stimulation</v>
          </cell>
          <cell r="X2027" t="str">
            <v>S7200 Services</v>
          </cell>
          <cell r="Y2027" t="str">
            <v>A2130 Well/Mine Maintenance</v>
          </cell>
          <cell r="AB2027">
            <v>0</v>
          </cell>
          <cell r="AC2027">
            <v>0</v>
          </cell>
          <cell r="AD2027">
            <v>0</v>
          </cell>
        </row>
        <row r="2028">
          <cell r="A2028" t="str">
            <v>O.NG.PTW.EXX.FAC.71300</v>
          </cell>
          <cell r="B2028" t="str">
            <v>PTW OPERATIONS -  EXP FACILITY</v>
          </cell>
          <cell r="C2028" t="str">
            <v>O.NG.PTW.FAC.71300G</v>
          </cell>
          <cell r="D2028" t="str">
            <v>FORCADOS TERMINAL (PTW) OPERATIONS</v>
          </cell>
          <cell r="E2028">
            <v>412006</v>
          </cell>
          <cell r="F2028">
            <v>4120</v>
          </cell>
          <cell r="G2028" t="str">
            <v>PMM</v>
          </cell>
          <cell r="H2028" t="str">
            <v>BASE JV</v>
          </cell>
          <cell r="I2028" t="str">
            <v>PRODUCTION</v>
          </cell>
          <cell r="J2028" t="str">
            <v>PRODUCTION</v>
          </cell>
          <cell r="K2028" t="str">
            <v>Asset Manager, Swamp West Hub</v>
          </cell>
          <cell r="L2028" t="str">
            <v>Forcados Terminal Installation Manager</v>
          </cell>
          <cell r="M2028" t="str">
            <v>IRETI OMOTOSO</v>
          </cell>
          <cell r="N2028" t="str">
            <v>PRODUCTION</v>
          </cell>
          <cell r="O2028" t="str">
            <v>MBANEFO, DUBEM</v>
          </cell>
          <cell r="P2028" t="str">
            <v>GODFREY.EKEKE@SHELL.COM</v>
          </cell>
          <cell r="Q2028" t="str">
            <v>OPEX</v>
          </cell>
          <cell r="R2028" t="str">
            <v>OPEX</v>
          </cell>
          <cell r="S2028" t="str">
            <v>NON SAL</v>
          </cell>
          <cell r="T2028" t="str">
            <v>N/A</v>
          </cell>
          <cell r="U2028" t="str">
            <v>N/A</v>
          </cell>
          <cell r="V2028" t="str">
            <v>C_OPSE_OIL_Z11</v>
          </cell>
          <cell r="W2028" t="str">
            <v>P231 Production Operations</v>
          </cell>
          <cell r="X2028" t="str">
            <v>S7200 Services</v>
          </cell>
          <cell r="Y2028" t="str">
            <v>A2110 Production Operations</v>
          </cell>
          <cell r="AB2028">
            <v>482340836.99999994</v>
          </cell>
          <cell r="AC2028">
            <v>6391309.8500000006</v>
          </cell>
          <cell r="AD2028">
            <v>7972755.2172131147</v>
          </cell>
        </row>
        <row r="2029">
          <cell r="A2029" t="str">
            <v>O.NG.PAE.AHW.WEL.724WC</v>
          </cell>
          <cell r="B2029" t="str">
            <v>PAE AHIA WELLS CORR. MTC</v>
          </cell>
          <cell r="C2029" t="str">
            <v>O.NG.WEL</v>
          </cell>
          <cell r="D2029" t="str">
            <v>WELL/WELLHEAD MAINTENANCE</v>
          </cell>
          <cell r="E2029">
            <v>411006</v>
          </cell>
          <cell r="F2029">
            <v>4110</v>
          </cell>
          <cell r="G2029" t="str">
            <v>PE</v>
          </cell>
          <cell r="H2029" t="str">
            <v>BASE JV</v>
          </cell>
          <cell r="I2029" t="str">
            <v>P&amp;T</v>
          </cell>
          <cell r="J2029" t="str">
            <v>WELLS</v>
          </cell>
          <cell r="K2029" t="str">
            <v>GM Wells Ops SPDC</v>
          </cell>
          <cell r="L2029" t="str">
            <v>Well Engineering Manager (CWI)</v>
          </cell>
          <cell r="M2029" t="str">
            <v>MOJEED OKUNADE</v>
          </cell>
          <cell r="N2029" t="str">
            <v>WELLS</v>
          </cell>
          <cell r="O2029" t="str">
            <v>AUDU-USMAN, ISAAC</v>
          </cell>
          <cell r="P2029" t="str">
            <v>NURUDEEN.IBRAHIM@SHELL.COM</v>
          </cell>
          <cell r="Q2029" t="str">
            <v>OPEX</v>
          </cell>
          <cell r="R2029" t="str">
            <v>OPEX</v>
          </cell>
          <cell r="S2029" t="str">
            <v>NON SAL</v>
          </cell>
          <cell r="T2029" t="str">
            <v>N/A</v>
          </cell>
          <cell r="U2029" t="str">
            <v>N/A</v>
          </cell>
          <cell r="V2029" t="str">
            <v>N/A</v>
          </cell>
          <cell r="W2029" t="str">
            <v>P232 Well Mtce, Testing &amp; Stimulation</v>
          </cell>
          <cell r="X2029" t="str">
            <v>S7200 Services</v>
          </cell>
          <cell r="Y2029" t="str">
            <v>A2130 Well/Mine Maintenance</v>
          </cell>
          <cell r="AB2029">
            <v>0</v>
          </cell>
          <cell r="AC2029">
            <v>0</v>
          </cell>
          <cell r="AD2029">
            <v>0</v>
          </cell>
        </row>
        <row r="2030">
          <cell r="A2030" t="str">
            <v>O.NG.PAE.ELW.WEL.724WC</v>
          </cell>
          <cell r="B2030" t="str">
            <v xml:space="preserve">PAE Elelenwa F/S Wells Corr. Mtc        </v>
          </cell>
          <cell r="C2030" t="str">
            <v>O.NG.WEL</v>
          </cell>
          <cell r="D2030" t="str">
            <v>WELL/WELLHEAD MAINTENANCE</v>
          </cell>
          <cell r="E2030">
            <v>411006</v>
          </cell>
          <cell r="F2030">
            <v>4110</v>
          </cell>
          <cell r="G2030" t="str">
            <v>PE</v>
          </cell>
          <cell r="H2030" t="str">
            <v>BASE JV</v>
          </cell>
          <cell r="I2030" t="str">
            <v>P&amp;T</v>
          </cell>
          <cell r="J2030" t="str">
            <v>WELLS</v>
          </cell>
          <cell r="K2030" t="str">
            <v>GM Wells Ops SPDC</v>
          </cell>
          <cell r="L2030" t="str">
            <v>Well Engineering Manager (CWI)</v>
          </cell>
          <cell r="M2030" t="str">
            <v>MOJEED OKUNADE</v>
          </cell>
          <cell r="N2030" t="str">
            <v>WELLS</v>
          </cell>
          <cell r="O2030" t="str">
            <v>AUDU-USMAN, ISAAC</v>
          </cell>
          <cell r="P2030" t="str">
            <v>NURUDEEN.IBRAHIM@SHELL.COM</v>
          </cell>
          <cell r="Q2030" t="str">
            <v>OPEX</v>
          </cell>
          <cell r="R2030" t="str">
            <v>OPEX</v>
          </cell>
          <cell r="S2030" t="str">
            <v>NON SAL</v>
          </cell>
          <cell r="T2030" t="str">
            <v>N/A</v>
          </cell>
          <cell r="U2030" t="str">
            <v>N/A</v>
          </cell>
          <cell r="V2030" t="str">
            <v>N/A</v>
          </cell>
          <cell r="W2030" t="str">
            <v>P232 Well Mtce, Testing &amp; Stimulation</v>
          </cell>
          <cell r="X2030" t="str">
            <v>S7200 Services</v>
          </cell>
          <cell r="Y2030" t="str">
            <v>A2130 Well/Mine Maintenance</v>
          </cell>
          <cell r="AB2030">
            <v>0</v>
          </cell>
          <cell r="AC2030">
            <v>0</v>
          </cell>
          <cell r="AD2030">
            <v>0</v>
          </cell>
        </row>
        <row r="2031">
          <cell r="A2031" t="str">
            <v>O.NG.PTW.IFU.FAC.71300</v>
          </cell>
          <cell r="B2031" t="str">
            <v>PTW OPERATIONS -  INFRASTRUCTURE</v>
          </cell>
          <cell r="C2031" t="str">
            <v>O.NG.PTW.FAC.71300C</v>
          </cell>
          <cell r="D2031" t="str">
            <v>FORCADOS TERMINAL (PTW) OPERATIONS (OFFICE AND BUILDING MAINTENANCE)</v>
          </cell>
          <cell r="E2031">
            <v>412006</v>
          </cell>
          <cell r="F2031">
            <v>4120</v>
          </cell>
          <cell r="G2031" t="str">
            <v>OF-MTCE</v>
          </cell>
          <cell r="H2031" t="str">
            <v>BASE JV</v>
          </cell>
          <cell r="I2031" t="str">
            <v>PRODUCTION</v>
          </cell>
          <cell r="J2031" t="str">
            <v>PRODUCTION</v>
          </cell>
          <cell r="K2031" t="str">
            <v>Asset Manager, Swamp West Hub</v>
          </cell>
          <cell r="L2031" t="str">
            <v>Forcados Terminal Installation Manager</v>
          </cell>
          <cell r="M2031" t="str">
            <v>IRETI OMOTOSO</v>
          </cell>
          <cell r="N2031" t="str">
            <v>PRODUCTION</v>
          </cell>
          <cell r="O2031" t="str">
            <v>MBANEFO, DUBEM</v>
          </cell>
          <cell r="P2031" t="str">
            <v>CHIBUIKE.ATU@SHELL.COM</v>
          </cell>
          <cell r="Q2031" t="str">
            <v>OPEX</v>
          </cell>
          <cell r="R2031" t="str">
            <v>OPEX</v>
          </cell>
          <cell r="S2031" t="str">
            <v>NON SAL</v>
          </cell>
          <cell r="T2031" t="str">
            <v>N/A</v>
          </cell>
          <cell r="U2031" t="str">
            <v>N/A</v>
          </cell>
          <cell r="V2031" t="str">
            <v>C_OPSE_OIL_Z11</v>
          </cell>
          <cell r="W2031" t="str">
            <v>P231 Production Operations</v>
          </cell>
          <cell r="X2031" t="str">
            <v>S7200 Services</v>
          </cell>
          <cell r="Y2031" t="str">
            <v>A2110 Production Operations</v>
          </cell>
          <cell r="AB2031">
            <v>700207027.08000004</v>
          </cell>
          <cell r="AC2031">
            <v>0</v>
          </cell>
          <cell r="AD2031">
            <v>2295760.7445245902</v>
          </cell>
        </row>
        <row r="2032">
          <cell r="A2032" t="str">
            <v>O.NG.PTW.IFU.FAC.724FC</v>
          </cell>
          <cell r="B2032" t="str">
            <v>PTW CORR. MTC - INFRASTRUCTURE</v>
          </cell>
          <cell r="C2032" t="str">
            <v>O.NG.PTW.FAC.724FC</v>
          </cell>
          <cell r="D2032" t="str">
            <v>FORCADOS TERMINAL (PTW) CORRECTIVE MAINTENANCE (TERMINAL OPERATIONS &amp; MAINTENANCE  )</v>
          </cell>
          <cell r="E2032">
            <v>412004</v>
          </cell>
          <cell r="F2032">
            <v>4120</v>
          </cell>
          <cell r="G2032" t="str">
            <v>OF-MTCE</v>
          </cell>
          <cell r="H2032" t="str">
            <v>BASE JV</v>
          </cell>
          <cell r="I2032" t="str">
            <v>PRODUCTION</v>
          </cell>
          <cell r="J2032" t="str">
            <v>PRODUCTION</v>
          </cell>
          <cell r="K2032" t="str">
            <v>Asset Manager, Swamp West Hub</v>
          </cell>
          <cell r="L2032" t="str">
            <v>Forcados Terminal Installation Manager</v>
          </cell>
          <cell r="M2032" t="str">
            <v>IRETI OMOTOSO</v>
          </cell>
          <cell r="N2032" t="str">
            <v>PRODUCTION</v>
          </cell>
          <cell r="O2032" t="str">
            <v>MBANEFO, DUBEM</v>
          </cell>
          <cell r="P2032" t="str">
            <v>FRANCIS.AWENODE@SHELL.COM</v>
          </cell>
          <cell r="Q2032" t="str">
            <v>OPEX</v>
          </cell>
          <cell r="R2032" t="str">
            <v>OPEX</v>
          </cell>
          <cell r="S2032" t="str">
            <v>NON SAL</v>
          </cell>
          <cell r="T2032" t="str">
            <v>N/A</v>
          </cell>
          <cell r="U2032" t="str">
            <v>N/A</v>
          </cell>
          <cell r="V2032" t="str">
            <v>C_OPSE_OIL_Z11</v>
          </cell>
          <cell r="W2032" t="str">
            <v>P233 Facilities Maintenance</v>
          </cell>
          <cell r="X2032" t="str">
            <v>S7200 Services</v>
          </cell>
          <cell r="Y2032" t="str">
            <v>A2140 Facilities Maintenance</v>
          </cell>
          <cell r="AB2032">
            <v>5409600</v>
          </cell>
          <cell r="AC2032">
            <v>16618.8</v>
          </cell>
          <cell r="AD2032">
            <v>34355.193442622949</v>
          </cell>
        </row>
        <row r="2033">
          <cell r="A2033" t="str">
            <v>O.NG.PTW.IFU.FAC.724FP</v>
          </cell>
          <cell r="B2033" t="str">
            <v>PTW PREV. MTC - INFRASTRUCTURE</v>
          </cell>
          <cell r="C2033" t="str">
            <v>O.NG.PTW.FAC.727FP</v>
          </cell>
          <cell r="D2033" t="str">
            <v>FORCADOS TERMINAL (PTW) PREVENTIVE MAINTENANCE (OFFICE AND BUILDING MAINTENANCE)</v>
          </cell>
          <cell r="E2033">
            <v>412006</v>
          </cell>
          <cell r="F2033">
            <v>4120</v>
          </cell>
          <cell r="G2033" t="str">
            <v>OF-MTCE</v>
          </cell>
          <cell r="H2033" t="str">
            <v>BASE JV</v>
          </cell>
          <cell r="I2033" t="str">
            <v>PRODUCTION</v>
          </cell>
          <cell r="J2033" t="str">
            <v>PRODUCTION</v>
          </cell>
          <cell r="K2033" t="str">
            <v>Asset Manager, Swamp West Hub</v>
          </cell>
          <cell r="L2033" t="str">
            <v>Forcados Terminal Installation Manager</v>
          </cell>
          <cell r="M2033" t="str">
            <v>IRETI OMOTOSO</v>
          </cell>
          <cell r="N2033" t="str">
            <v>PRODUCTION</v>
          </cell>
          <cell r="O2033" t="str">
            <v>MBANEFO, DUBEM</v>
          </cell>
          <cell r="P2033" t="str">
            <v>FRANCIS.AWENODE@SHELL.COM</v>
          </cell>
          <cell r="Q2033" t="str">
            <v>OPEX</v>
          </cell>
          <cell r="R2033" t="str">
            <v>OPEX</v>
          </cell>
          <cell r="S2033" t="str">
            <v>NON SAL</v>
          </cell>
          <cell r="T2033" t="str">
            <v>N/A</v>
          </cell>
          <cell r="U2033" t="str">
            <v>N/A</v>
          </cell>
          <cell r="V2033" t="str">
            <v>C_OPSE_OIL_Z11</v>
          </cell>
          <cell r="W2033" t="str">
            <v>P233 Facilities Maintenance</v>
          </cell>
          <cell r="X2033" t="str">
            <v>S7200 Services</v>
          </cell>
          <cell r="Y2033" t="str">
            <v>A2140 Facilities Maintenance</v>
          </cell>
          <cell r="AB2033">
            <v>59424930.69884</v>
          </cell>
          <cell r="AC2033">
            <v>212658.09999999998</v>
          </cell>
          <cell r="AD2033">
            <v>407493.93835685239</v>
          </cell>
        </row>
        <row r="2034">
          <cell r="A2034" t="str">
            <v>O.NG.PTW.LDL.FAC.71300</v>
          </cell>
          <cell r="B2034" t="str">
            <v>PTW OPERATIONS - LOADING PLATFORM</v>
          </cell>
          <cell r="C2034" t="str">
            <v>O.NG.PTW.FAC.71300B</v>
          </cell>
          <cell r="D2034" t="str">
            <v>FORCADOS TERMINAL (PTW) OPERATIONS (LOADING - OPERATIONS &amp; MAINTENANCE )</v>
          </cell>
          <cell r="E2034">
            <v>412007</v>
          </cell>
          <cell r="F2034">
            <v>4120</v>
          </cell>
          <cell r="G2034" t="str">
            <v>OF-MTCE</v>
          </cell>
          <cell r="H2034" t="str">
            <v>BASE JV</v>
          </cell>
          <cell r="I2034" t="str">
            <v>PRODUCTION</v>
          </cell>
          <cell r="J2034" t="str">
            <v>PRODUCTION</v>
          </cell>
          <cell r="K2034" t="str">
            <v>Asset Manager, Swamp West Hub</v>
          </cell>
          <cell r="L2034" t="str">
            <v>Forcados Terminal Installation Manager</v>
          </cell>
          <cell r="M2034" t="str">
            <v>IRETI OMOTOSO</v>
          </cell>
          <cell r="N2034" t="str">
            <v>PRODUCTION</v>
          </cell>
          <cell r="O2034" t="str">
            <v>MBANEFO, DUBEM</v>
          </cell>
          <cell r="P2034" t="str">
            <v>GODFREY.EKEKE@SHELL.COM</v>
          </cell>
          <cell r="Q2034" t="str">
            <v>OPEX</v>
          </cell>
          <cell r="R2034" t="str">
            <v>OPEX</v>
          </cell>
          <cell r="S2034" t="str">
            <v>NON SAL</v>
          </cell>
          <cell r="T2034" t="str">
            <v>N/A</v>
          </cell>
          <cell r="U2034" t="str">
            <v>N/A</v>
          </cell>
          <cell r="V2034" t="str">
            <v>C_OPSE_OIL_Z11</v>
          </cell>
          <cell r="W2034" t="str">
            <v>P231 Production Operations</v>
          </cell>
          <cell r="X2034" t="str">
            <v>S7200 Services</v>
          </cell>
          <cell r="Y2034" t="str">
            <v>A2110 Production Operations</v>
          </cell>
          <cell r="AB2034">
            <v>0</v>
          </cell>
          <cell r="AC2034">
            <v>2550000</v>
          </cell>
          <cell r="AD2034">
            <v>2550000</v>
          </cell>
        </row>
        <row r="2035">
          <cell r="A2035" t="str">
            <v>O.NG.PAE.ENW.WEL.724WC</v>
          </cell>
          <cell r="B2035" t="str">
            <v>PAE ENWHE WELLS CORR. MTC</v>
          </cell>
          <cell r="C2035" t="str">
            <v>O.NG.WEL</v>
          </cell>
          <cell r="D2035" t="str">
            <v>WELL/WELLHEAD MAINTENANCE</v>
          </cell>
          <cell r="E2035">
            <v>411006</v>
          </cell>
          <cell r="F2035">
            <v>4110</v>
          </cell>
          <cell r="G2035" t="str">
            <v>PE</v>
          </cell>
          <cell r="H2035" t="str">
            <v>BASE JV</v>
          </cell>
          <cell r="I2035" t="str">
            <v>P&amp;T</v>
          </cell>
          <cell r="J2035" t="str">
            <v>WELLS</v>
          </cell>
          <cell r="K2035" t="str">
            <v>GM Wells Ops SPDC</v>
          </cell>
          <cell r="L2035" t="str">
            <v>Well Engineering Manager (CWI)</v>
          </cell>
          <cell r="M2035" t="str">
            <v>MOJEED OKUNADE</v>
          </cell>
          <cell r="N2035" t="str">
            <v>WELLS</v>
          </cell>
          <cell r="O2035" t="str">
            <v>AUDU-USMAN, ISAAC</v>
          </cell>
          <cell r="P2035" t="str">
            <v>NURUDEEN.IBRAHIM@SHELL.COM</v>
          </cell>
          <cell r="Q2035" t="str">
            <v>OPEX</v>
          </cell>
          <cell r="R2035" t="str">
            <v>OPEX</v>
          </cell>
          <cell r="S2035" t="str">
            <v>NON SAL</v>
          </cell>
          <cell r="T2035" t="str">
            <v>N/A</v>
          </cell>
          <cell r="U2035" t="str">
            <v>N/A</v>
          </cell>
          <cell r="V2035" t="str">
            <v>N/A</v>
          </cell>
          <cell r="W2035" t="str">
            <v>P232 Well Mtce, Testing &amp; Stimulation</v>
          </cell>
          <cell r="X2035" t="str">
            <v>S7200 Services</v>
          </cell>
          <cell r="Y2035" t="str">
            <v>A2130 Well/Mine Maintenance</v>
          </cell>
          <cell r="AB2035">
            <v>0</v>
          </cell>
          <cell r="AC2035">
            <v>0</v>
          </cell>
          <cell r="AD2035">
            <v>0</v>
          </cell>
        </row>
        <row r="2036">
          <cell r="A2036" t="str">
            <v>O.NG.PAE.EUW.WEL.724WC</v>
          </cell>
          <cell r="B2036" t="str">
            <v>PAE Etelebou Wells Corr. Mtc</v>
          </cell>
          <cell r="C2036" t="str">
            <v>O.NG.WEL</v>
          </cell>
          <cell r="D2036" t="str">
            <v>WELL/WELLHEAD MAINTENANCE</v>
          </cell>
          <cell r="E2036">
            <v>411006</v>
          </cell>
          <cell r="F2036">
            <v>4110</v>
          </cell>
          <cell r="G2036" t="str">
            <v>PE</v>
          </cell>
          <cell r="H2036" t="str">
            <v>BASE JV</v>
          </cell>
          <cell r="I2036" t="str">
            <v>P&amp;T</v>
          </cell>
          <cell r="J2036" t="str">
            <v>WELLS</v>
          </cell>
          <cell r="K2036" t="str">
            <v>GM Wells Ops SPDC</v>
          </cell>
          <cell r="L2036" t="str">
            <v>Well Engineering Manager (CWI)</v>
          </cell>
          <cell r="M2036" t="str">
            <v>MOJEED OKUNADE</v>
          </cell>
          <cell r="N2036" t="str">
            <v>WELLS</v>
          </cell>
          <cell r="O2036" t="str">
            <v>AUDU-USMAN, ISAAC</v>
          </cell>
          <cell r="P2036" t="str">
            <v>NURUDEEN.IBRAHIM@SHELL.COM</v>
          </cell>
          <cell r="Q2036" t="str">
            <v>OPEX</v>
          </cell>
          <cell r="R2036" t="str">
            <v>OPEX</v>
          </cell>
          <cell r="S2036" t="str">
            <v>NON SAL</v>
          </cell>
          <cell r="T2036" t="str">
            <v>N/A</v>
          </cell>
          <cell r="U2036" t="str">
            <v>N/A</v>
          </cell>
          <cell r="V2036" t="str">
            <v>N/A</v>
          </cell>
          <cell r="W2036" t="str">
            <v>P232 Well Mtce, Testing &amp; Stimulation</v>
          </cell>
          <cell r="X2036" t="str">
            <v>S7200 Services</v>
          </cell>
          <cell r="Y2036" t="str">
            <v>A2130 Well/Mine Maintenance</v>
          </cell>
          <cell r="AB2036">
            <v>0</v>
          </cell>
          <cell r="AC2036">
            <v>0</v>
          </cell>
          <cell r="AD2036">
            <v>0</v>
          </cell>
        </row>
        <row r="2037">
          <cell r="A2037" t="str">
            <v>O.NG.PAE.GBW.FAC.724WP</v>
          </cell>
          <cell r="B2037" t="str">
            <v>GBARAN WELLS FAC. PREV. MTC.</v>
          </cell>
          <cell r="C2037" t="str">
            <v>O.NG.WEL</v>
          </cell>
          <cell r="D2037" t="str">
            <v>WELL/WELLHEAD MAINTENANCE</v>
          </cell>
          <cell r="E2037">
            <v>411006</v>
          </cell>
          <cell r="F2037">
            <v>4110</v>
          </cell>
          <cell r="G2037" t="str">
            <v>PE</v>
          </cell>
          <cell r="H2037" t="str">
            <v>BASE JV</v>
          </cell>
          <cell r="I2037" t="str">
            <v>P&amp;T</v>
          </cell>
          <cell r="J2037" t="str">
            <v>WELLS</v>
          </cell>
          <cell r="K2037" t="str">
            <v>GM Wells Ops SPDC</v>
          </cell>
          <cell r="L2037" t="str">
            <v>Well Engineering Manager (CWI)</v>
          </cell>
          <cell r="M2037" t="str">
            <v>MOJEED OKUNADE</v>
          </cell>
          <cell r="N2037" t="str">
            <v>WELLS</v>
          </cell>
          <cell r="O2037" t="str">
            <v>AUDU-USMAN, ISAAC</v>
          </cell>
          <cell r="P2037" t="str">
            <v>NURUDEEN.IBRAHIM@SHELL.COM</v>
          </cell>
          <cell r="Q2037" t="str">
            <v>OPEX</v>
          </cell>
          <cell r="R2037" t="str">
            <v>OPEX</v>
          </cell>
          <cell r="S2037" t="str">
            <v>NON SAL</v>
          </cell>
          <cell r="T2037" t="str">
            <v>N/A</v>
          </cell>
          <cell r="U2037" t="str">
            <v>N/A</v>
          </cell>
          <cell r="V2037" t="str">
            <v>N/A</v>
          </cell>
          <cell r="W2037" t="str">
            <v>P232 Well Mtce, Testing &amp; Stimulation</v>
          </cell>
          <cell r="X2037" t="str">
            <v>S7200 Services</v>
          </cell>
          <cell r="Y2037" t="str">
            <v>A2130 Well/Mine Maintenance</v>
          </cell>
          <cell r="AB2037">
            <v>0</v>
          </cell>
          <cell r="AC2037">
            <v>0</v>
          </cell>
          <cell r="AD2037">
            <v>0</v>
          </cell>
        </row>
        <row r="2038">
          <cell r="A2038" t="str">
            <v>O.NG.PAE.I1W.WEL.724WP</v>
          </cell>
          <cell r="B2038" t="str">
            <v xml:space="preserve">PAE Imo river 1 Wells Prev. Mtc         </v>
          </cell>
          <cell r="C2038" t="str">
            <v>O.NG.WEL</v>
          </cell>
          <cell r="D2038" t="str">
            <v>WELL/WELLHEAD MAINTENANCE</v>
          </cell>
          <cell r="E2038">
            <v>411006</v>
          </cell>
          <cell r="F2038">
            <v>4110</v>
          </cell>
          <cell r="G2038" t="str">
            <v>PE</v>
          </cell>
          <cell r="H2038" t="str">
            <v>BASE JV</v>
          </cell>
          <cell r="I2038" t="str">
            <v>P&amp;T</v>
          </cell>
          <cell r="J2038" t="str">
            <v>WELLS</v>
          </cell>
          <cell r="K2038" t="str">
            <v>GM Wells Ops SPDC</v>
          </cell>
          <cell r="L2038" t="str">
            <v>Well Engineering Manager (CWI)</v>
          </cell>
          <cell r="M2038" t="str">
            <v>MOJEED OKUNADE</v>
          </cell>
          <cell r="N2038" t="str">
            <v>WELLS</v>
          </cell>
          <cell r="O2038" t="str">
            <v>AUDU-USMAN, ISAAC</v>
          </cell>
          <cell r="P2038" t="str">
            <v>NURUDEEN.IBRAHIM@SHELL.COM</v>
          </cell>
          <cell r="Q2038" t="str">
            <v>OPEX</v>
          </cell>
          <cell r="R2038" t="str">
            <v>OPEX</v>
          </cell>
          <cell r="S2038" t="str">
            <v>NON SAL</v>
          </cell>
          <cell r="T2038" t="str">
            <v>N/A</v>
          </cell>
          <cell r="U2038" t="str">
            <v>N/A</v>
          </cell>
          <cell r="V2038" t="str">
            <v>N/A</v>
          </cell>
          <cell r="W2038" t="str">
            <v>P232 Well Mtce, Testing &amp; Stimulation</v>
          </cell>
          <cell r="X2038" t="str">
            <v>S7200 Services</v>
          </cell>
          <cell r="Y2038" t="str">
            <v>A2130 Well/Mine Maintenance</v>
          </cell>
          <cell r="AB2038">
            <v>0</v>
          </cell>
          <cell r="AC2038">
            <v>0</v>
          </cell>
          <cell r="AD2038">
            <v>0</v>
          </cell>
        </row>
        <row r="2039">
          <cell r="A2039" t="str">
            <v>O.NG.PAE.ISW.WEL.724WP</v>
          </cell>
          <cell r="B2039" t="str">
            <v>PAE ISIMIRI WELLS PREV. MTC</v>
          </cell>
          <cell r="C2039" t="str">
            <v>O.NG.WEL</v>
          </cell>
          <cell r="D2039" t="str">
            <v>WELL/WELLHEAD MAINTENANCE</v>
          </cell>
          <cell r="E2039">
            <v>411006</v>
          </cell>
          <cell r="F2039">
            <v>4110</v>
          </cell>
          <cell r="G2039" t="str">
            <v>PE</v>
          </cell>
          <cell r="H2039" t="str">
            <v>BASE JV</v>
          </cell>
          <cell r="I2039" t="str">
            <v>P&amp;T</v>
          </cell>
          <cell r="J2039" t="str">
            <v>WELLS</v>
          </cell>
          <cell r="K2039" t="str">
            <v>GM Wells Ops SPDC</v>
          </cell>
          <cell r="L2039" t="str">
            <v>Well Engineering Manager (CWI)</v>
          </cell>
          <cell r="M2039" t="str">
            <v>MOJEED OKUNADE</v>
          </cell>
          <cell r="N2039" t="str">
            <v>WELLS</v>
          </cell>
          <cell r="O2039" t="str">
            <v>AUDU-USMAN, ISAAC</v>
          </cell>
          <cell r="P2039" t="str">
            <v>NURUDEEN.IBRAHIM@SHELL.COM</v>
          </cell>
          <cell r="Q2039" t="str">
            <v>OPEX</v>
          </cell>
          <cell r="R2039" t="str">
            <v>OPEX</v>
          </cell>
          <cell r="S2039" t="str">
            <v>NON SAL</v>
          </cell>
          <cell r="T2039" t="str">
            <v>N/A</v>
          </cell>
          <cell r="U2039" t="str">
            <v>N/A</v>
          </cell>
          <cell r="V2039" t="str">
            <v>N/A</v>
          </cell>
          <cell r="W2039" t="str">
            <v>P232 Well Mtce, Testing &amp; Stimulation</v>
          </cell>
          <cell r="X2039" t="str">
            <v>S7200 Services</v>
          </cell>
          <cell r="Y2039" t="str">
            <v>A2130 Well/Mine Maintenance</v>
          </cell>
          <cell r="AB2039">
            <v>0</v>
          </cell>
          <cell r="AC2039">
            <v>0</v>
          </cell>
          <cell r="AD2039">
            <v>0</v>
          </cell>
        </row>
        <row r="2040">
          <cell r="A2040" t="str">
            <v>O.NG.PTW.PTK.FAC.71300</v>
          </cell>
          <cell r="B2040" t="str">
            <v>PTW OPERATIONS - PROCESS TREATMENT</v>
          </cell>
          <cell r="C2040" t="str">
            <v>O.NG.PTW.PTK.FAC.71301</v>
          </cell>
          <cell r="D2040" t="str">
            <v>FORCADOS TERMINAL (PTW) OPERATIONS (STORAGE (TERMINAL &amp; OFFSHORE) - OPERATIONS/MAINTENANCE)</v>
          </cell>
          <cell r="E2040">
            <v>412006</v>
          </cell>
          <cell r="F2040">
            <v>4120</v>
          </cell>
          <cell r="G2040" t="str">
            <v>OF-MTCE</v>
          </cell>
          <cell r="H2040" t="str">
            <v>BASE JV</v>
          </cell>
          <cell r="I2040" t="str">
            <v>PRODUCTION</v>
          </cell>
          <cell r="J2040" t="str">
            <v>PRODUCTION</v>
          </cell>
          <cell r="K2040" t="str">
            <v>Asset Manager, Swamp West Hub</v>
          </cell>
          <cell r="L2040" t="str">
            <v>Forcados Terminal Installation Manager</v>
          </cell>
          <cell r="M2040" t="str">
            <v>IRETI OMOTOSO</v>
          </cell>
          <cell r="N2040" t="str">
            <v>PRODUCTION</v>
          </cell>
          <cell r="O2040" t="str">
            <v>MBANEFO, DUBEM</v>
          </cell>
          <cell r="P2040" t="str">
            <v>CHIBUIKE.ATU@SHELL.COM</v>
          </cell>
          <cell r="Q2040" t="str">
            <v>OPEX</v>
          </cell>
          <cell r="R2040" t="str">
            <v>OPEX</v>
          </cell>
          <cell r="S2040" t="str">
            <v>NON SAL</v>
          </cell>
          <cell r="T2040" t="str">
            <v>N/A</v>
          </cell>
          <cell r="U2040" t="str">
            <v>N/A</v>
          </cell>
          <cell r="V2040" t="str">
            <v>C_OPSE_OIL_Z11</v>
          </cell>
          <cell r="W2040" t="str">
            <v>P231 Production Operations</v>
          </cell>
          <cell r="X2040" t="str">
            <v>S7200 Services</v>
          </cell>
          <cell r="Y2040" t="str">
            <v>A2110 Production Operations</v>
          </cell>
          <cell r="AB2040">
            <v>57540000</v>
          </cell>
          <cell r="AC2040">
            <v>753228.75542575005</v>
          </cell>
          <cell r="AD2040">
            <v>941884.49313066807</v>
          </cell>
        </row>
        <row r="2041">
          <cell r="A2041" t="str">
            <v>O.NG.PAE.KCW.WEL.724WC</v>
          </cell>
          <cell r="B2041" t="str">
            <v xml:space="preserve">PAE Kolo creek Wells Corr. Mtc          </v>
          </cell>
          <cell r="C2041" t="str">
            <v>O.NG.WEL</v>
          </cell>
          <cell r="D2041" t="str">
            <v>WELL/WELLHEAD MAINTENANCE</v>
          </cell>
          <cell r="E2041">
            <v>411006</v>
          </cell>
          <cell r="F2041">
            <v>4110</v>
          </cell>
          <cell r="G2041" t="str">
            <v>PE</v>
          </cell>
          <cell r="H2041" t="str">
            <v>BASE JV</v>
          </cell>
          <cell r="I2041" t="str">
            <v>P&amp;T</v>
          </cell>
          <cell r="J2041" t="str">
            <v>WELLS</v>
          </cell>
          <cell r="K2041" t="str">
            <v>GM Wells Ops SPDC</v>
          </cell>
          <cell r="L2041" t="str">
            <v>Well Engineering Manager (CWI)</v>
          </cell>
          <cell r="M2041" t="str">
            <v>MOJEED OKUNADE</v>
          </cell>
          <cell r="N2041" t="str">
            <v>WELLS</v>
          </cell>
          <cell r="O2041" t="str">
            <v>AUDU-USMAN, ISAAC</v>
          </cell>
          <cell r="P2041" t="str">
            <v>NURUDEEN.IBRAHIM@SHELL.COM</v>
          </cell>
          <cell r="Q2041" t="str">
            <v>OPEX</v>
          </cell>
          <cell r="R2041" t="str">
            <v>OPEX</v>
          </cell>
          <cell r="S2041" t="str">
            <v>NON SAL</v>
          </cell>
          <cell r="T2041" t="str">
            <v>N/A</v>
          </cell>
          <cell r="U2041" t="str">
            <v>N/A</v>
          </cell>
          <cell r="V2041" t="str">
            <v>N/A</v>
          </cell>
          <cell r="W2041" t="str">
            <v>P232 Well Mtce, Testing &amp; Stimulation</v>
          </cell>
          <cell r="X2041" t="str">
            <v>S7200 Services</v>
          </cell>
          <cell r="Y2041" t="str">
            <v>A2130 Well/Mine Maintenance</v>
          </cell>
          <cell r="AB2041">
            <v>0</v>
          </cell>
          <cell r="AC2041">
            <v>0</v>
          </cell>
          <cell r="AD2041">
            <v>0</v>
          </cell>
        </row>
        <row r="2042">
          <cell r="A2042" t="str">
            <v>O.NG.PAE.OGW.WEL.71300</v>
          </cell>
          <cell r="B2042" t="str">
            <v>PAE OBIGBO WELLS OPERATIONS</v>
          </cell>
          <cell r="C2042" t="str">
            <v>O.NG.WEL</v>
          </cell>
          <cell r="D2042" t="str">
            <v>WELL/WELLHEAD MAINTENANCE</v>
          </cell>
          <cell r="E2042">
            <v>411006</v>
          </cell>
          <cell r="F2042">
            <v>4110</v>
          </cell>
          <cell r="G2042" t="str">
            <v>PE</v>
          </cell>
          <cell r="H2042" t="str">
            <v>BASE JV</v>
          </cell>
          <cell r="I2042" t="str">
            <v>P&amp;T</v>
          </cell>
          <cell r="J2042" t="str">
            <v>WELLS</v>
          </cell>
          <cell r="K2042" t="str">
            <v>GM Wells Ops SPDC</v>
          </cell>
          <cell r="L2042" t="str">
            <v>Well Engineering Manager (CWI)</v>
          </cell>
          <cell r="M2042" t="str">
            <v>MOJEED OKUNADE</v>
          </cell>
          <cell r="N2042" t="str">
            <v>WELLS</v>
          </cell>
          <cell r="O2042" t="str">
            <v>AUDU-USMAN, ISAAC</v>
          </cell>
          <cell r="P2042" t="str">
            <v>NURUDEEN.IBRAHIM@SHELL.COM</v>
          </cell>
          <cell r="Q2042" t="str">
            <v>OPEX</v>
          </cell>
          <cell r="R2042" t="str">
            <v>OPEX</v>
          </cell>
          <cell r="S2042" t="str">
            <v>NON SAL</v>
          </cell>
          <cell r="T2042" t="str">
            <v>N/A</v>
          </cell>
          <cell r="U2042" t="str">
            <v>N/A</v>
          </cell>
          <cell r="V2042" t="str">
            <v>N/A</v>
          </cell>
          <cell r="W2042" t="str">
            <v>P232 Well Mtce, Testing &amp; Stimulation</v>
          </cell>
          <cell r="X2042" t="str">
            <v>S7200 Services</v>
          </cell>
          <cell r="Y2042" t="str">
            <v>A2130 Well/Mine Maintenance</v>
          </cell>
          <cell r="AB2042">
            <v>0</v>
          </cell>
          <cell r="AC2042">
            <v>0</v>
          </cell>
          <cell r="AD2042">
            <v>0</v>
          </cell>
        </row>
        <row r="2043">
          <cell r="A2043" t="str">
            <v>O.NG.PTW.SBY.FAC.71300</v>
          </cell>
          <cell r="B2043" t="str">
            <v xml:space="preserve">PTW OPERATIONS - SINGLE MOORING         </v>
          </cell>
          <cell r="C2043" t="str">
            <v>NEW_ MTC Dredging of Terminal Vessel Slot</v>
          </cell>
          <cell r="D2043" t="str">
            <v>MTC DREDGING OF TERMINAL VESSEL SLOT</v>
          </cell>
          <cell r="E2043">
            <v>412005</v>
          </cell>
          <cell r="F2043">
            <v>4120</v>
          </cell>
          <cell r="G2043" t="str">
            <v>OF-CIVIL</v>
          </cell>
          <cell r="H2043" t="str">
            <v>BASE JV</v>
          </cell>
          <cell r="I2043" t="str">
            <v>PRODUCTION</v>
          </cell>
          <cell r="J2043" t="str">
            <v>PRODUCTION</v>
          </cell>
          <cell r="K2043" t="str">
            <v>Asset Manager, Swamp West Hub</v>
          </cell>
          <cell r="L2043" t="str">
            <v>Forcados Terminal Installation Manager</v>
          </cell>
          <cell r="M2043" t="str">
            <v>IRETI OMOTOSO</v>
          </cell>
          <cell r="N2043" t="str">
            <v>PRODUCTION</v>
          </cell>
          <cell r="O2043" t="str">
            <v>MBANEFO, DUBEM</v>
          </cell>
          <cell r="P2043" t="str">
            <v>OBIORA.OKORO@SHELL.COM</v>
          </cell>
          <cell r="Q2043" t="str">
            <v>OPEX</v>
          </cell>
          <cell r="R2043" t="str">
            <v>OPEX</v>
          </cell>
          <cell r="S2043" t="str">
            <v>NON SAL</v>
          </cell>
          <cell r="T2043" t="str">
            <v>N/A</v>
          </cell>
          <cell r="U2043" t="str">
            <v>N/A</v>
          </cell>
          <cell r="V2043" t="str">
            <v>N/A</v>
          </cell>
          <cell r="W2043" t="str">
            <v>P231 Production Operations</v>
          </cell>
          <cell r="X2043" t="str">
            <v>S7200 Services</v>
          </cell>
          <cell r="Y2043" t="str">
            <v>A2140 Facilities Maintenance</v>
          </cell>
          <cell r="AB2043">
            <v>0</v>
          </cell>
          <cell r="AC2043">
            <v>0</v>
          </cell>
          <cell r="AD2043">
            <v>0</v>
          </cell>
        </row>
        <row r="2044">
          <cell r="A2044" t="str">
            <v>O.NG.PTW.SBY.FAC.724FC</v>
          </cell>
          <cell r="B2044" t="str">
            <v>PTW CORR. MTC - SINGLE MOOR</v>
          </cell>
          <cell r="C2044" t="str">
            <v>O.NG.PTW.FAC.728FC</v>
          </cell>
          <cell r="D2044" t="str">
            <v>FORCADOS TERMINAL (PTW) CORRECTIVE MAINTENANCE (FUEL &amp; DIESEL)</v>
          </cell>
          <cell r="E2044">
            <v>412006</v>
          </cell>
          <cell r="F2044">
            <v>4120</v>
          </cell>
          <cell r="G2044" t="str">
            <v>OF-MTCE</v>
          </cell>
          <cell r="H2044" t="str">
            <v>BASE JV</v>
          </cell>
          <cell r="I2044" t="str">
            <v>PRODUCTION</v>
          </cell>
          <cell r="J2044" t="str">
            <v>PRODUCTION</v>
          </cell>
          <cell r="K2044" t="str">
            <v>Asset Manager, Swamp West Hub</v>
          </cell>
          <cell r="L2044" t="str">
            <v>Forcados Terminal Installation Manager</v>
          </cell>
          <cell r="M2044" t="str">
            <v>IRETI OMOTOSO</v>
          </cell>
          <cell r="N2044" t="str">
            <v>PRODUCTION</v>
          </cell>
          <cell r="O2044" t="str">
            <v>MBANEFO, DUBEM</v>
          </cell>
          <cell r="P2044" t="str">
            <v>DANIEL.OKOYE@SHELL.COM</v>
          </cell>
          <cell r="Q2044" t="str">
            <v>OPEX</v>
          </cell>
          <cell r="R2044" t="str">
            <v>OPEX</v>
          </cell>
          <cell r="S2044" t="str">
            <v>NON SAL</v>
          </cell>
          <cell r="T2044" t="str">
            <v>N/A</v>
          </cell>
          <cell r="U2044" t="str">
            <v>N/A</v>
          </cell>
          <cell r="V2044" t="str">
            <v>C_OPSE_OIL_Z11</v>
          </cell>
          <cell r="W2044" t="str">
            <v>P233 Facilities Maintenance</v>
          </cell>
          <cell r="X2044" t="str">
            <v>S7200 Services</v>
          </cell>
          <cell r="Y2044" t="str">
            <v>A2140 Facilities Maintenance</v>
          </cell>
          <cell r="AB2044">
            <v>1071000.0000000019</v>
          </cell>
          <cell r="AC2044">
            <v>1777000</v>
          </cell>
          <cell r="AD2044">
            <v>1780511.475409836</v>
          </cell>
        </row>
        <row r="2045">
          <cell r="A2045" t="str">
            <v>O.NG.PTW.SBY.FAC.724FP</v>
          </cell>
          <cell r="B2045" t="str">
            <v>PTW PREV. MTC - SINGLE MOOR</v>
          </cell>
          <cell r="C2045" t="str">
            <v>O.NG.PTW.FAC.729FP</v>
          </cell>
          <cell r="D2045" t="str">
            <v>FORCADOS TERMINAL (PTW) PREVENTIVE MAINTENANCE (LABOUR CONTRACTOR)</v>
          </cell>
          <cell r="E2045">
            <v>412006</v>
          </cell>
          <cell r="F2045">
            <v>4120</v>
          </cell>
          <cell r="G2045" t="str">
            <v>OF-MTCE</v>
          </cell>
          <cell r="H2045" t="str">
            <v>BASE JV</v>
          </cell>
          <cell r="I2045" t="str">
            <v>PRODUCTION</v>
          </cell>
          <cell r="J2045" t="str">
            <v>PRODUCTION</v>
          </cell>
          <cell r="K2045" t="str">
            <v>Asset Manager, Swamp West Hub</v>
          </cell>
          <cell r="L2045" t="str">
            <v>Forcados Terminal Installation Manager</v>
          </cell>
          <cell r="M2045" t="str">
            <v>IRETI OMOTOSO</v>
          </cell>
          <cell r="N2045" t="str">
            <v>PRODUCTION</v>
          </cell>
          <cell r="O2045" t="str">
            <v>MBANEFO, DUBEM</v>
          </cell>
          <cell r="P2045" t="str">
            <v>DANIEL.OKOYE@SHELL.COM</v>
          </cell>
          <cell r="Q2045" t="str">
            <v>OPEX</v>
          </cell>
          <cell r="R2045" t="str">
            <v>OPEX</v>
          </cell>
          <cell r="S2045" t="str">
            <v>NON SAL</v>
          </cell>
          <cell r="T2045" t="str">
            <v>N/A</v>
          </cell>
          <cell r="U2045" t="str">
            <v>N/A</v>
          </cell>
          <cell r="V2045" t="str">
            <v>C_OPSE_OIL_Z11</v>
          </cell>
          <cell r="W2045" t="str">
            <v>P233 Facilities Maintenance</v>
          </cell>
          <cell r="X2045" t="str">
            <v>S7200 Services</v>
          </cell>
          <cell r="Y2045" t="str">
            <v>A2140 Facilities Maintenance</v>
          </cell>
          <cell r="AB2045">
            <v>142126299.60077491</v>
          </cell>
          <cell r="AC2045">
            <v>5576196.4399999995</v>
          </cell>
          <cell r="AD2045">
            <v>6042184.3075435236</v>
          </cell>
        </row>
        <row r="2046">
          <cell r="A2046" t="str">
            <v>O.NG.PTW.TFT.FAC.71300</v>
          </cell>
          <cell r="B2046" t="str">
            <v>PTW OPERATIONS - TANK FARM</v>
          </cell>
          <cell r="C2046" t="str">
            <v>O.NG.PTW.FAC.71300A</v>
          </cell>
          <cell r="D2046" t="str">
            <v>FORCADOS TERMINAL (PTW) OPERATIONS (STORAGE (TERMINAL &amp; OFFSHORE) - OPERATIONS/MAINTENANCE)</v>
          </cell>
          <cell r="E2046">
            <v>412006</v>
          </cell>
          <cell r="F2046">
            <v>4120</v>
          </cell>
          <cell r="G2046" t="str">
            <v>OF-MTCE</v>
          </cell>
          <cell r="H2046" t="str">
            <v>BASE JV</v>
          </cell>
          <cell r="I2046" t="str">
            <v>PRODUCTION</v>
          </cell>
          <cell r="J2046" t="str">
            <v>PRODUCTION</v>
          </cell>
          <cell r="K2046" t="str">
            <v>Asset Manager, Swamp West Hub</v>
          </cell>
          <cell r="L2046" t="str">
            <v>Forcados Terminal Installation Manager</v>
          </cell>
          <cell r="M2046" t="str">
            <v>IRETI OMOTOSO</v>
          </cell>
          <cell r="N2046" t="str">
            <v>PRODUCTION</v>
          </cell>
          <cell r="O2046" t="str">
            <v>MBANEFO, DUBEM</v>
          </cell>
          <cell r="P2046" t="str">
            <v>CHIBUIKE.ATU@SHELL.COM</v>
          </cell>
          <cell r="Q2046" t="str">
            <v>OPEX</v>
          </cell>
          <cell r="R2046" t="str">
            <v>OPEX</v>
          </cell>
          <cell r="S2046" t="str">
            <v>NON SAL</v>
          </cell>
          <cell r="T2046" t="str">
            <v>N/A</v>
          </cell>
          <cell r="U2046" t="str">
            <v>N/A</v>
          </cell>
          <cell r="V2046" t="str">
            <v>C_OPSE_OIL_Z11</v>
          </cell>
          <cell r="W2046" t="str">
            <v>P231 Production Operations</v>
          </cell>
          <cell r="X2046" t="str">
            <v>S7200 Services</v>
          </cell>
          <cell r="Y2046" t="str">
            <v>A2110 Production Operations</v>
          </cell>
          <cell r="AB2046">
            <v>92132832</v>
          </cell>
          <cell r="AC2046">
            <v>201520.24</v>
          </cell>
          <cell r="AD2046">
            <v>503595.09901639342</v>
          </cell>
        </row>
        <row r="2047">
          <cell r="A2047" t="str">
            <v>O.NG.PAE.OGW.WEL.724WP</v>
          </cell>
          <cell r="B2047" t="str">
            <v>PAE Obigbo Wells Prev. Mtc</v>
          </cell>
          <cell r="C2047" t="str">
            <v>O.NG.WEL</v>
          </cell>
          <cell r="D2047" t="str">
            <v>WELL/WELLHEAD MAINTENANCE</v>
          </cell>
          <cell r="E2047">
            <v>411006</v>
          </cell>
          <cell r="F2047">
            <v>4110</v>
          </cell>
          <cell r="G2047" t="str">
            <v>PE</v>
          </cell>
          <cell r="H2047" t="str">
            <v>BASE JV</v>
          </cell>
          <cell r="I2047" t="str">
            <v>P&amp;T</v>
          </cell>
          <cell r="J2047" t="str">
            <v>WELLS</v>
          </cell>
          <cell r="K2047" t="str">
            <v>GM Wells Ops SPDC</v>
          </cell>
          <cell r="L2047" t="str">
            <v>Well Engineering Manager (CWI)</v>
          </cell>
          <cell r="M2047" t="str">
            <v>MOJEED OKUNADE</v>
          </cell>
          <cell r="N2047" t="str">
            <v>WELLS</v>
          </cell>
          <cell r="O2047" t="str">
            <v>AUDU-USMAN, ISAAC</v>
          </cell>
          <cell r="P2047" t="str">
            <v>NURUDEEN.IBRAHIM@SHELL.COM</v>
          </cell>
          <cell r="Q2047" t="str">
            <v>OPEX</v>
          </cell>
          <cell r="R2047" t="str">
            <v>OPEX</v>
          </cell>
          <cell r="S2047" t="str">
            <v>NON SAL</v>
          </cell>
          <cell r="T2047" t="str">
            <v>N/A</v>
          </cell>
          <cell r="U2047" t="str">
            <v>N/A</v>
          </cell>
          <cell r="V2047" t="str">
            <v>N/A</v>
          </cell>
          <cell r="W2047" t="str">
            <v>P232 Well Mtce, Testing &amp; Stimulation</v>
          </cell>
          <cell r="X2047" t="str">
            <v>S7200 Services</v>
          </cell>
          <cell r="Y2047" t="str">
            <v>A2130 Well/Mine Maintenance</v>
          </cell>
          <cell r="AB2047">
            <v>0</v>
          </cell>
          <cell r="AC2047">
            <v>0</v>
          </cell>
          <cell r="AD2047">
            <v>0</v>
          </cell>
        </row>
        <row r="2048">
          <cell r="A2048" t="str">
            <v>O.NG.PAE.OLW.WEL.724WP</v>
          </cell>
          <cell r="B2048" t="str">
            <v>PAE Obele Wells Prev. Mtc</v>
          </cell>
          <cell r="C2048" t="str">
            <v>O.NG.WEL</v>
          </cell>
          <cell r="D2048" t="str">
            <v>WELL/WELLHEAD MAINTENANCE</v>
          </cell>
          <cell r="E2048">
            <v>411006</v>
          </cell>
          <cell r="F2048">
            <v>4110</v>
          </cell>
          <cell r="G2048" t="str">
            <v>PE</v>
          </cell>
          <cell r="H2048" t="str">
            <v>BASE JV</v>
          </cell>
          <cell r="I2048" t="str">
            <v>P&amp;T</v>
          </cell>
          <cell r="J2048" t="str">
            <v>WELLS</v>
          </cell>
          <cell r="K2048" t="str">
            <v>GM Wells Ops SPDC</v>
          </cell>
          <cell r="L2048" t="str">
            <v>Well Engineering Manager (CWI)</v>
          </cell>
          <cell r="M2048" t="str">
            <v>MOJEED OKUNADE</v>
          </cell>
          <cell r="N2048" t="str">
            <v>WELLS</v>
          </cell>
          <cell r="O2048" t="str">
            <v>AUDU-USMAN, ISAAC</v>
          </cell>
          <cell r="P2048" t="str">
            <v>NURUDEEN.IBRAHIM@SHELL.COM</v>
          </cell>
          <cell r="Q2048" t="str">
            <v>OPEX</v>
          </cell>
          <cell r="R2048" t="str">
            <v>OPEX</v>
          </cell>
          <cell r="S2048" t="str">
            <v>NON SAL</v>
          </cell>
          <cell r="T2048" t="str">
            <v>N/A</v>
          </cell>
          <cell r="U2048" t="str">
            <v>N/A</v>
          </cell>
          <cell r="V2048" t="str">
            <v>N/A</v>
          </cell>
          <cell r="W2048" t="str">
            <v>P232 Well Mtce, Testing &amp; Stimulation</v>
          </cell>
          <cell r="X2048" t="str">
            <v>S7200 Services</v>
          </cell>
          <cell r="Y2048" t="str">
            <v>A2130 Well/Mine Maintenance</v>
          </cell>
          <cell r="AB2048">
            <v>0</v>
          </cell>
          <cell r="AC2048">
            <v>0</v>
          </cell>
          <cell r="AD2048">
            <v>0</v>
          </cell>
        </row>
        <row r="2049">
          <cell r="A2049" t="str">
            <v>O.NG.PAE.OUW.WEL.724WC</v>
          </cell>
          <cell r="B2049" t="str">
            <v>PAE Oguta Wells Corr. Mtc</v>
          </cell>
          <cell r="C2049" t="str">
            <v>O.NG.WEL</v>
          </cell>
          <cell r="D2049" t="str">
            <v>WELL/WELLHEAD MAINTENANCE</v>
          </cell>
          <cell r="E2049">
            <v>411006</v>
          </cell>
          <cell r="F2049">
            <v>4110</v>
          </cell>
          <cell r="G2049" t="str">
            <v>PE</v>
          </cell>
          <cell r="H2049" t="str">
            <v>BASE JV</v>
          </cell>
          <cell r="I2049" t="str">
            <v>P&amp;T</v>
          </cell>
          <cell r="J2049" t="str">
            <v>WELLS</v>
          </cell>
          <cell r="K2049" t="str">
            <v>GM Wells Ops SPDC</v>
          </cell>
          <cell r="L2049" t="str">
            <v>Well Engineering Manager (CWI)</v>
          </cell>
          <cell r="M2049" t="str">
            <v>MOJEED OKUNADE</v>
          </cell>
          <cell r="N2049" t="str">
            <v>WELLS</v>
          </cell>
          <cell r="O2049" t="str">
            <v>AUDU-USMAN, ISAAC</v>
          </cell>
          <cell r="P2049" t="str">
            <v>NURUDEEN.IBRAHIM@SHELL.COM</v>
          </cell>
          <cell r="Q2049" t="str">
            <v>OPEX</v>
          </cell>
          <cell r="R2049" t="str">
            <v>OPEX</v>
          </cell>
          <cell r="S2049" t="str">
            <v>NON SAL</v>
          </cell>
          <cell r="T2049" t="str">
            <v>N/A</v>
          </cell>
          <cell r="U2049" t="str">
            <v>N/A</v>
          </cell>
          <cell r="V2049" t="str">
            <v>N/A</v>
          </cell>
          <cell r="W2049" t="str">
            <v>P232 Well Mtce, Testing &amp; Stimulation</v>
          </cell>
          <cell r="X2049" t="str">
            <v>S7200 Services</v>
          </cell>
          <cell r="Y2049" t="str">
            <v>A2130 Well/Mine Maintenance</v>
          </cell>
          <cell r="AB2049">
            <v>0</v>
          </cell>
          <cell r="AC2049">
            <v>0</v>
          </cell>
          <cell r="AD2049">
            <v>0</v>
          </cell>
        </row>
        <row r="2050">
          <cell r="A2050" t="str">
            <v>O.NG.PAE.OUW.WEL.724WP</v>
          </cell>
          <cell r="B2050" t="str">
            <v>PAE Oguta Wells Prev. Mtc</v>
          </cell>
          <cell r="C2050" t="str">
            <v>O.NG.WEL</v>
          </cell>
          <cell r="D2050" t="str">
            <v>WELL/WELLHEAD MAINTENANCE</v>
          </cell>
          <cell r="E2050">
            <v>411006</v>
          </cell>
          <cell r="F2050">
            <v>4110</v>
          </cell>
          <cell r="G2050" t="str">
            <v>PE</v>
          </cell>
          <cell r="H2050" t="str">
            <v>BASE JV</v>
          </cell>
          <cell r="I2050" t="str">
            <v>P&amp;T</v>
          </cell>
          <cell r="J2050" t="str">
            <v>WELLS</v>
          </cell>
          <cell r="K2050" t="str">
            <v>GM Wells Ops SPDC</v>
          </cell>
          <cell r="L2050" t="str">
            <v>Well Engineering Manager (CWI)</v>
          </cell>
          <cell r="M2050" t="str">
            <v>MOJEED OKUNADE</v>
          </cell>
          <cell r="N2050" t="str">
            <v>WELLS</v>
          </cell>
          <cell r="O2050" t="str">
            <v>AUDU-USMAN, ISAAC</v>
          </cell>
          <cell r="P2050" t="str">
            <v>NURUDEEN.IBRAHIM@SHELL.COM</v>
          </cell>
          <cell r="Q2050" t="str">
            <v>OPEX</v>
          </cell>
          <cell r="R2050" t="str">
            <v>OPEX</v>
          </cell>
          <cell r="S2050" t="str">
            <v>NON SAL</v>
          </cell>
          <cell r="T2050" t="str">
            <v>N/A</v>
          </cell>
          <cell r="U2050" t="str">
            <v>N/A</v>
          </cell>
          <cell r="V2050" t="str">
            <v>N/A</v>
          </cell>
          <cell r="W2050" t="str">
            <v>P232 Well Mtce, Testing &amp; Stimulation</v>
          </cell>
          <cell r="X2050" t="str">
            <v>S7200 Services</v>
          </cell>
          <cell r="Y2050" t="str">
            <v>A2130 Well/Mine Maintenance</v>
          </cell>
          <cell r="AB2050">
            <v>0</v>
          </cell>
          <cell r="AC2050">
            <v>0</v>
          </cell>
          <cell r="AD2050">
            <v>0</v>
          </cell>
        </row>
        <row r="2051">
          <cell r="A2051" t="str">
            <v>O.NG.PAE.RKW.WEL.724WP</v>
          </cell>
          <cell r="B2051" t="str">
            <v>PAE RUMEKPE WELLS PREV. MTC</v>
          </cell>
          <cell r="C2051" t="str">
            <v>O.NG.WEL</v>
          </cell>
          <cell r="D2051" t="str">
            <v>WELL/WELLHEAD MAINTENANCE</v>
          </cell>
          <cell r="E2051">
            <v>411006</v>
          </cell>
          <cell r="F2051">
            <v>4110</v>
          </cell>
          <cell r="G2051" t="str">
            <v>PE</v>
          </cell>
          <cell r="H2051" t="str">
            <v>BASE JV</v>
          </cell>
          <cell r="I2051" t="str">
            <v>P&amp;T</v>
          </cell>
          <cell r="J2051" t="str">
            <v>WELLS</v>
          </cell>
          <cell r="K2051" t="str">
            <v>GM Wells Ops SPDC</v>
          </cell>
          <cell r="L2051" t="str">
            <v>Well Engineering Manager (CWI)</v>
          </cell>
          <cell r="M2051" t="str">
            <v>MOJEED OKUNADE</v>
          </cell>
          <cell r="N2051" t="str">
            <v>WELLS</v>
          </cell>
          <cell r="O2051" t="str">
            <v>AUDU-USMAN, ISAAC</v>
          </cell>
          <cell r="P2051" t="str">
            <v>NURUDEEN.IBRAHIM@SHELL.COM</v>
          </cell>
          <cell r="Q2051" t="str">
            <v>OPEX</v>
          </cell>
          <cell r="R2051" t="str">
            <v>OPEX</v>
          </cell>
          <cell r="S2051" t="str">
            <v>NON SAL</v>
          </cell>
          <cell r="T2051" t="str">
            <v>N/A</v>
          </cell>
          <cell r="U2051" t="str">
            <v>N/A</v>
          </cell>
          <cell r="V2051" t="str">
            <v>N/A</v>
          </cell>
          <cell r="W2051" t="str">
            <v>P232 Well Mtce, Testing &amp; Stimulation</v>
          </cell>
          <cell r="X2051" t="str">
            <v>S7200 Services</v>
          </cell>
          <cell r="Y2051" t="str">
            <v>A2130 Well/Mine Maintenance</v>
          </cell>
          <cell r="AB2051">
            <v>0</v>
          </cell>
          <cell r="AC2051">
            <v>0</v>
          </cell>
          <cell r="AD2051">
            <v>0</v>
          </cell>
        </row>
        <row r="2052">
          <cell r="A2052" t="str">
            <v>O.NG.PAE.YLW.WEL.71300</v>
          </cell>
          <cell r="B2052" t="str">
            <v>PAE WELL SECURING IN GOKANA &amp; KHANA LGS</v>
          </cell>
          <cell r="C2052" t="str">
            <v>O.NG.WEL</v>
          </cell>
          <cell r="D2052" t="str">
            <v>WELL/WELLHEAD MAINTENANCE</v>
          </cell>
          <cell r="E2052">
            <v>411006</v>
          </cell>
          <cell r="F2052">
            <v>4110</v>
          </cell>
          <cell r="G2052" t="str">
            <v>PE</v>
          </cell>
          <cell r="H2052" t="str">
            <v>BASE JV</v>
          </cell>
          <cell r="I2052" t="str">
            <v>P&amp;T</v>
          </cell>
          <cell r="J2052" t="str">
            <v>WELLS</v>
          </cell>
          <cell r="K2052" t="str">
            <v>GM Wells Ops SPDC</v>
          </cell>
          <cell r="L2052" t="str">
            <v>Well Engineering Manager (CWI)</v>
          </cell>
          <cell r="M2052" t="str">
            <v>MOJEED OKUNADE</v>
          </cell>
          <cell r="N2052" t="str">
            <v>WELLS</v>
          </cell>
          <cell r="O2052" t="str">
            <v>AUDU-USMAN, ISAAC</v>
          </cell>
          <cell r="P2052" t="str">
            <v>NURUDEEN.IBRAHIM@SHELL.COM</v>
          </cell>
          <cell r="Q2052" t="str">
            <v>OPEX</v>
          </cell>
          <cell r="R2052" t="str">
            <v>OPEX</v>
          </cell>
          <cell r="S2052" t="str">
            <v>NON SAL</v>
          </cell>
          <cell r="T2052" t="str">
            <v>N/A</v>
          </cell>
          <cell r="U2052" t="str">
            <v>N/A</v>
          </cell>
          <cell r="V2052" t="str">
            <v>N/A</v>
          </cell>
          <cell r="W2052" t="str">
            <v>P232 Well Mtce, Testing &amp; Stimulation</v>
          </cell>
          <cell r="X2052" t="str">
            <v>S7200 Services</v>
          </cell>
          <cell r="Y2052" t="str">
            <v>A2130 Well/Mine Maintenance</v>
          </cell>
          <cell r="AB2052">
            <v>0</v>
          </cell>
          <cell r="AC2052">
            <v>0</v>
          </cell>
          <cell r="AD2052">
            <v>0</v>
          </cell>
        </row>
        <row r="2053">
          <cell r="A2053" t="str">
            <v>O.NG.SLE.OFU.FAC.724FC</v>
          </cell>
          <cell r="B2053" t="str">
            <v>FLB OPERATIONS - EAST</v>
          </cell>
          <cell r="C2053" t="str">
            <v>O.NG.SLE.OFU.FAC.724FC</v>
          </cell>
          <cell r="D2053" t="str">
            <v>FLB OPERATIONS - EAST</v>
          </cell>
          <cell r="E2053">
            <v>414001</v>
          </cell>
          <cell r="F2053">
            <v>4140</v>
          </cell>
          <cell r="G2053" t="str">
            <v>OF-CIVIL</v>
          </cell>
          <cell r="H2053" t="str">
            <v>BASE JV</v>
          </cell>
          <cell r="I2053" t="str">
            <v>HR</v>
          </cell>
          <cell r="J2053" t="str">
            <v>INFRASTRUCTURE</v>
          </cell>
          <cell r="K2053" t="str">
            <v>Infrastructure Services Mgr Nigeria</v>
          </cell>
          <cell r="L2053" t="str">
            <v>Head RE &amp; Infrastructure Services SPDC</v>
          </cell>
          <cell r="M2053" t="str">
            <v>CHIGBO ENENMO</v>
          </cell>
          <cell r="N2053" t="str">
            <v>INFRASTRUCTURE</v>
          </cell>
          <cell r="O2053" t="str">
            <v>AJILIMA- ISAAC, HAWA</v>
          </cell>
          <cell r="P2053" t="str">
            <v>OCHY.ORJI@SHELL.COM</v>
          </cell>
          <cell r="Q2053" t="str">
            <v>OPEX</v>
          </cell>
          <cell r="R2053" t="str">
            <v>OPEX</v>
          </cell>
          <cell r="S2053" t="str">
            <v>NON SAL</v>
          </cell>
          <cell r="T2053" t="str">
            <v>N/A</v>
          </cell>
          <cell r="U2053" t="str">
            <v>N/A</v>
          </cell>
          <cell r="V2053" t="str">
            <v>C_OPSE_OIL_Z11</v>
          </cell>
          <cell r="W2053" t="str">
            <v>P236.10 Office/Property Management</v>
          </cell>
          <cell r="X2053" t="str">
            <v>S7200 Services</v>
          </cell>
          <cell r="Y2053" t="str">
            <v>A2340 Overhead</v>
          </cell>
          <cell r="AB2053">
            <v>939799701.31360018</v>
          </cell>
          <cell r="AC2053">
            <v>0</v>
          </cell>
          <cell r="AD2053">
            <v>3081310.4961101646</v>
          </cell>
        </row>
        <row r="2054">
          <cell r="A2054" t="str">
            <v>O.NG.PAW.OHW.WEL.724WP</v>
          </cell>
          <cell r="B2054" t="str">
            <v>PAWOwehWellsPrev.Mtc</v>
          </cell>
          <cell r="C2054" t="str">
            <v>O.NG.WEL</v>
          </cell>
          <cell r="D2054" t="str">
            <v>WELL/WELLHEAD MAINTENANCE</v>
          </cell>
          <cell r="E2054">
            <v>411006</v>
          </cell>
          <cell r="F2054">
            <v>4110</v>
          </cell>
          <cell r="G2054" t="str">
            <v>PE</v>
          </cell>
          <cell r="H2054" t="str">
            <v>BASE JV</v>
          </cell>
          <cell r="I2054" t="str">
            <v>P&amp;T</v>
          </cell>
          <cell r="J2054" t="str">
            <v>WELLS</v>
          </cell>
          <cell r="K2054" t="str">
            <v>GM Wells Ops SPDC</v>
          </cell>
          <cell r="L2054" t="str">
            <v>Well Engineering Manager (CWI)</v>
          </cell>
          <cell r="M2054" t="str">
            <v>MOJEED OKUNADE</v>
          </cell>
          <cell r="N2054" t="str">
            <v>WELLS</v>
          </cell>
          <cell r="O2054" t="str">
            <v>AUDU-USMAN, ISAAC</v>
          </cell>
          <cell r="P2054" t="str">
            <v>NURUDEEN.IBRAHIM@SHELL.COM</v>
          </cell>
          <cell r="Q2054" t="str">
            <v>OPEX</v>
          </cell>
          <cell r="R2054" t="str">
            <v>OPEX</v>
          </cell>
          <cell r="S2054" t="str">
            <v>NON SAL</v>
          </cell>
          <cell r="T2054" t="str">
            <v>N/A</v>
          </cell>
          <cell r="U2054" t="str">
            <v>N/A</v>
          </cell>
          <cell r="V2054" t="str">
            <v>N/A</v>
          </cell>
          <cell r="W2054" t="str">
            <v>P232 Well Mtce, Testing &amp; Stimulation</v>
          </cell>
          <cell r="X2054" t="str">
            <v>S7200 Services</v>
          </cell>
          <cell r="Y2054" t="str">
            <v>A2130 Well/Mine Maintenance</v>
          </cell>
          <cell r="AB2054">
            <v>0</v>
          </cell>
          <cell r="AC2054">
            <v>0</v>
          </cell>
          <cell r="AD2054">
            <v>0</v>
          </cell>
        </row>
        <row r="2055">
          <cell r="A2055" t="str">
            <v>O.NG.PBE.BLW.WEL.724WC</v>
          </cell>
          <cell r="B2055" t="str">
            <v>PBE Belema Wells Corr. Mtc</v>
          </cell>
          <cell r="C2055" t="str">
            <v>O.NG.WEL</v>
          </cell>
          <cell r="D2055" t="str">
            <v>WELL/WELLHEAD MAINTENANCE</v>
          </cell>
          <cell r="E2055">
            <v>411006</v>
          </cell>
          <cell r="F2055">
            <v>4110</v>
          </cell>
          <cell r="G2055" t="str">
            <v>PE</v>
          </cell>
          <cell r="H2055" t="str">
            <v>BASE JV</v>
          </cell>
          <cell r="I2055" t="str">
            <v>P&amp;T</v>
          </cell>
          <cell r="J2055" t="str">
            <v>WELLS</v>
          </cell>
          <cell r="K2055" t="str">
            <v>GM Wells Ops SPDC</v>
          </cell>
          <cell r="L2055" t="str">
            <v>Well Engineering Manager (CWI)</v>
          </cell>
          <cell r="M2055" t="str">
            <v>MOJEED OKUNADE</v>
          </cell>
          <cell r="N2055" t="str">
            <v>WELLS</v>
          </cell>
          <cell r="O2055" t="str">
            <v>AUDU-USMAN, ISAAC</v>
          </cell>
          <cell r="P2055" t="str">
            <v>NURUDEEN.IBRAHIM@SHELL.COM</v>
          </cell>
          <cell r="Q2055" t="str">
            <v>OPEX</v>
          </cell>
          <cell r="R2055" t="str">
            <v>OPEX</v>
          </cell>
          <cell r="S2055" t="str">
            <v>NON SAL</v>
          </cell>
          <cell r="T2055" t="str">
            <v>N/A</v>
          </cell>
          <cell r="U2055" t="str">
            <v>N/A</v>
          </cell>
          <cell r="V2055" t="str">
            <v>N/A</v>
          </cell>
          <cell r="W2055" t="str">
            <v>P232 Well Mtce, Testing &amp; Stimulation</v>
          </cell>
          <cell r="X2055" t="str">
            <v>S7200 Services</v>
          </cell>
          <cell r="Y2055" t="str">
            <v>A2130 Well/Mine Maintenance</v>
          </cell>
          <cell r="AB2055">
            <v>0</v>
          </cell>
          <cell r="AC2055">
            <v>0</v>
          </cell>
          <cell r="AD2055">
            <v>0</v>
          </cell>
        </row>
        <row r="2056">
          <cell r="A2056" t="str">
            <v>O.NG.PBE.BLW.WEL.724WP</v>
          </cell>
          <cell r="B2056" t="str">
            <v>PBE Belema Wells Prev. Mtc</v>
          </cell>
          <cell r="C2056" t="str">
            <v>O.NG.WEL</v>
          </cell>
          <cell r="D2056" t="str">
            <v>WELL/WELLHEAD MAINTENANCE</v>
          </cell>
          <cell r="E2056">
            <v>411006</v>
          </cell>
          <cell r="F2056">
            <v>4110</v>
          </cell>
          <cell r="G2056" t="str">
            <v>PE</v>
          </cell>
          <cell r="H2056" t="str">
            <v>BASE JV</v>
          </cell>
          <cell r="I2056" t="str">
            <v>P&amp;T</v>
          </cell>
          <cell r="J2056" t="str">
            <v>WELLS</v>
          </cell>
          <cell r="K2056" t="str">
            <v>GM Wells Ops SPDC</v>
          </cell>
          <cell r="L2056" t="str">
            <v>Well Engineering Manager (CWI)</v>
          </cell>
          <cell r="M2056" t="str">
            <v>MOJEED OKUNADE</v>
          </cell>
          <cell r="N2056" t="str">
            <v>WELLS</v>
          </cell>
          <cell r="O2056" t="str">
            <v>AUDU-USMAN, ISAAC</v>
          </cell>
          <cell r="P2056" t="str">
            <v>NURUDEEN.IBRAHIM@SHELL.COM</v>
          </cell>
          <cell r="Q2056" t="str">
            <v>OPEX</v>
          </cell>
          <cell r="R2056" t="str">
            <v>OPEX</v>
          </cell>
          <cell r="S2056" t="str">
            <v>NON SAL</v>
          </cell>
          <cell r="T2056" t="str">
            <v>N/A</v>
          </cell>
          <cell r="U2056" t="str">
            <v>N/A</v>
          </cell>
          <cell r="V2056" t="str">
            <v>N/A</v>
          </cell>
          <cell r="W2056" t="str">
            <v>P232 Well Mtce, Testing &amp; Stimulation</v>
          </cell>
          <cell r="X2056" t="str">
            <v>S7200 Services</v>
          </cell>
          <cell r="Y2056" t="str">
            <v>A2130 Well/Mine Maintenance</v>
          </cell>
          <cell r="AB2056">
            <v>0</v>
          </cell>
          <cell r="AC2056">
            <v>0</v>
          </cell>
          <cell r="AD2056">
            <v>0</v>
          </cell>
        </row>
        <row r="2057">
          <cell r="A2057" t="str">
            <v>O.NG.PBE.DCW.WEL.71300</v>
          </cell>
          <cell r="B2057" t="str">
            <v>PBE DIEBU CREEK WELLS OPERATIONS</v>
          </cell>
          <cell r="C2057" t="str">
            <v>O.NG.WEL</v>
          </cell>
          <cell r="D2057" t="str">
            <v>WELL/WELLHEAD MAINTENANCE</v>
          </cell>
          <cell r="E2057">
            <v>411006</v>
          </cell>
          <cell r="F2057">
            <v>4110</v>
          </cell>
          <cell r="G2057" t="str">
            <v>PE</v>
          </cell>
          <cell r="H2057" t="str">
            <v>BASE JV</v>
          </cell>
          <cell r="I2057" t="str">
            <v>P&amp;T</v>
          </cell>
          <cell r="J2057" t="str">
            <v>WELLS</v>
          </cell>
          <cell r="K2057" t="str">
            <v>GM Wells Ops SPDC</v>
          </cell>
          <cell r="L2057" t="str">
            <v>Well Engineering Manager (CWI)</v>
          </cell>
          <cell r="M2057" t="str">
            <v>MOJEED OKUNADE</v>
          </cell>
          <cell r="N2057" t="str">
            <v>WELLS</v>
          </cell>
          <cell r="O2057" t="str">
            <v>AUDU-USMAN, ISAAC</v>
          </cell>
          <cell r="P2057" t="str">
            <v>NURUDEEN.IBRAHIM@SHELL.COM</v>
          </cell>
          <cell r="Q2057" t="str">
            <v>OPEX</v>
          </cell>
          <cell r="R2057" t="str">
            <v>OPEX</v>
          </cell>
          <cell r="S2057" t="str">
            <v>NON SAL</v>
          </cell>
          <cell r="T2057" t="str">
            <v>N/A</v>
          </cell>
          <cell r="U2057" t="str">
            <v>N/A</v>
          </cell>
          <cell r="V2057" t="str">
            <v>N/A</v>
          </cell>
          <cell r="W2057" t="str">
            <v>P232 Well Mtce, Testing &amp; Stimulation</v>
          </cell>
          <cell r="X2057" t="str">
            <v>S7200 Services</v>
          </cell>
          <cell r="Y2057" t="str">
            <v>A2130 Well/Mine Maintenance</v>
          </cell>
          <cell r="AB2057">
            <v>0</v>
          </cell>
          <cell r="AC2057">
            <v>0</v>
          </cell>
          <cell r="AD2057">
            <v>0</v>
          </cell>
        </row>
        <row r="2058">
          <cell r="A2058" t="str">
            <v>O.NG.PBE.OCW.WEL.724WP</v>
          </cell>
          <cell r="B2058" t="str">
            <v>PBE ODEAMA CREEK WELLS PREV. MTC</v>
          </cell>
          <cell r="C2058" t="str">
            <v>O.NG.WEL</v>
          </cell>
          <cell r="D2058" t="str">
            <v>WELL/WELLHEAD MAINTENANCE</v>
          </cell>
          <cell r="E2058">
            <v>411006</v>
          </cell>
          <cell r="F2058">
            <v>4110</v>
          </cell>
          <cell r="G2058" t="str">
            <v>PE</v>
          </cell>
          <cell r="H2058" t="str">
            <v>BASE JV</v>
          </cell>
          <cell r="I2058" t="str">
            <v>P&amp;T</v>
          </cell>
          <cell r="J2058" t="str">
            <v>WELLS</v>
          </cell>
          <cell r="K2058" t="str">
            <v>GM Wells Ops SPDC</v>
          </cell>
          <cell r="L2058" t="str">
            <v>Well Engineering Manager (CWI)</v>
          </cell>
          <cell r="M2058" t="str">
            <v>MOJEED OKUNADE</v>
          </cell>
          <cell r="N2058" t="str">
            <v>WELLS</v>
          </cell>
          <cell r="O2058" t="str">
            <v>AUDU-USMAN, ISAAC</v>
          </cell>
          <cell r="P2058" t="str">
            <v>NURUDEEN.IBRAHIM@SHELL.COM</v>
          </cell>
          <cell r="Q2058" t="str">
            <v>OPEX</v>
          </cell>
          <cell r="R2058" t="str">
            <v>OPEX</v>
          </cell>
          <cell r="S2058" t="str">
            <v>NON SAL</v>
          </cell>
          <cell r="T2058" t="str">
            <v>N/A</v>
          </cell>
          <cell r="U2058" t="str">
            <v>N/A</v>
          </cell>
          <cell r="V2058" t="str">
            <v>N/A</v>
          </cell>
          <cell r="W2058" t="str">
            <v>P232 Well Mtce, Testing &amp; Stimulation</v>
          </cell>
          <cell r="X2058" t="str">
            <v>S7200 Services</v>
          </cell>
          <cell r="Y2058" t="str">
            <v>A2130 Well/Mine Maintenance</v>
          </cell>
          <cell r="AB2058">
            <v>0</v>
          </cell>
          <cell r="AC2058">
            <v>0</v>
          </cell>
          <cell r="AD2058">
            <v>0</v>
          </cell>
        </row>
        <row r="2059">
          <cell r="A2059" t="str">
            <v>O.NG.PBE.SKW.WEL.724WC</v>
          </cell>
          <cell r="B2059" t="str">
            <v xml:space="preserve">PBE Soku Wells Corr. Mtc                </v>
          </cell>
          <cell r="C2059" t="str">
            <v>O.NG.WEL</v>
          </cell>
          <cell r="D2059" t="str">
            <v>WELL/WELLHEAD MAINTENANCE</v>
          </cell>
          <cell r="E2059">
            <v>411006</v>
          </cell>
          <cell r="F2059">
            <v>4110</v>
          </cell>
          <cell r="G2059" t="str">
            <v>PE</v>
          </cell>
          <cell r="H2059" t="str">
            <v>BASE JV</v>
          </cell>
          <cell r="I2059" t="str">
            <v>P&amp;T</v>
          </cell>
          <cell r="J2059" t="str">
            <v>WELLS</v>
          </cell>
          <cell r="K2059" t="str">
            <v>GM Wells Ops SPDC</v>
          </cell>
          <cell r="L2059" t="str">
            <v>Well Engineering Manager (CWI)</v>
          </cell>
          <cell r="M2059" t="str">
            <v>MOJEED OKUNADE</v>
          </cell>
          <cell r="N2059" t="str">
            <v>WELLS</v>
          </cell>
          <cell r="O2059" t="str">
            <v>AUDU-USMAN, ISAAC</v>
          </cell>
          <cell r="P2059" t="str">
            <v>NURUDEEN.IBRAHIM@SHELL.COM</v>
          </cell>
          <cell r="Q2059" t="str">
            <v>OPEX</v>
          </cell>
          <cell r="R2059" t="str">
            <v>OPEX</v>
          </cell>
          <cell r="S2059" t="str">
            <v>NON SAL</v>
          </cell>
          <cell r="T2059" t="str">
            <v>N/A</v>
          </cell>
          <cell r="U2059" t="str">
            <v>N/A</v>
          </cell>
          <cell r="V2059" t="str">
            <v>N/A</v>
          </cell>
          <cell r="W2059" t="str">
            <v>P232 Well Mtce, Testing &amp; Stimulation</v>
          </cell>
          <cell r="X2059" t="str">
            <v>S7200 Services</v>
          </cell>
          <cell r="Y2059" t="str">
            <v>A2130 Well/Mine Maintenance</v>
          </cell>
          <cell r="AB2059">
            <v>0</v>
          </cell>
          <cell r="AC2059">
            <v>0</v>
          </cell>
          <cell r="AD2059">
            <v>0</v>
          </cell>
        </row>
        <row r="2060">
          <cell r="A2060" t="str">
            <v>O.NG.PBW.OTW.WEL.724WP</v>
          </cell>
          <cell r="B2060" t="str">
            <v>PBW Otumara Wells Prev. Mtc</v>
          </cell>
          <cell r="C2060" t="str">
            <v>O.NG.WEL</v>
          </cell>
          <cell r="D2060" t="str">
            <v>WELL/WELLHEAD MAINTENANCE</v>
          </cell>
          <cell r="E2060">
            <v>411006</v>
          </cell>
          <cell r="F2060">
            <v>4110</v>
          </cell>
          <cell r="G2060" t="str">
            <v>PE</v>
          </cell>
          <cell r="H2060" t="str">
            <v>BASE JV</v>
          </cell>
          <cell r="I2060" t="str">
            <v>P&amp;T</v>
          </cell>
          <cell r="J2060" t="str">
            <v>WELLS</v>
          </cell>
          <cell r="K2060" t="str">
            <v>GM Wells Ops SPDC</v>
          </cell>
          <cell r="L2060" t="str">
            <v>Well Engineering Manager (CWI)</v>
          </cell>
          <cell r="M2060" t="str">
            <v>MOJEED OKUNADE</v>
          </cell>
          <cell r="N2060" t="str">
            <v>WELLS</v>
          </cell>
          <cell r="O2060" t="str">
            <v>AUDU-USMAN, ISAAC</v>
          </cell>
          <cell r="P2060" t="str">
            <v>NURUDEEN.IBRAHIM@SHELL.COM</v>
          </cell>
          <cell r="Q2060" t="str">
            <v>OPEX</v>
          </cell>
          <cell r="R2060" t="str">
            <v>OPEX</v>
          </cell>
          <cell r="S2060" t="str">
            <v>NON SAL</v>
          </cell>
          <cell r="T2060" t="str">
            <v>N/A</v>
          </cell>
          <cell r="U2060" t="str">
            <v>N/A</v>
          </cell>
          <cell r="V2060" t="str">
            <v>N/A</v>
          </cell>
          <cell r="W2060" t="str">
            <v>P232 Well Mtce, Testing &amp; Stimulation</v>
          </cell>
          <cell r="X2060" t="str">
            <v>S7200 Services</v>
          </cell>
          <cell r="Y2060" t="str">
            <v>A2130 Well/Mine Maintenance</v>
          </cell>
          <cell r="AB2060">
            <v>0</v>
          </cell>
          <cell r="AC2060">
            <v>0</v>
          </cell>
          <cell r="AD2060">
            <v>0</v>
          </cell>
        </row>
        <row r="2061">
          <cell r="A2061" t="str">
            <v>O.NG.PCE.BGW.WEL.724WP</v>
          </cell>
          <cell r="B2061" t="str">
            <v>PCE BUGUMA WELLS PREV. MTC</v>
          </cell>
          <cell r="C2061" t="str">
            <v>O.NG.WEL</v>
          </cell>
          <cell r="D2061" t="str">
            <v>WELL/WELLHEAD MAINTENANCE</v>
          </cell>
          <cell r="E2061">
            <v>411006</v>
          </cell>
          <cell r="F2061">
            <v>4110</v>
          </cell>
          <cell r="G2061" t="str">
            <v>PE</v>
          </cell>
          <cell r="H2061" t="str">
            <v>BASE JV</v>
          </cell>
          <cell r="I2061" t="str">
            <v>P&amp;T</v>
          </cell>
          <cell r="J2061" t="str">
            <v>WELLS</v>
          </cell>
          <cell r="K2061" t="str">
            <v>GM Wells Ops SPDC</v>
          </cell>
          <cell r="L2061" t="str">
            <v>Well Engineering Manager (CWI)</v>
          </cell>
          <cell r="M2061" t="str">
            <v>MOJEED OKUNADE</v>
          </cell>
          <cell r="N2061" t="str">
            <v>WELLS</v>
          </cell>
          <cell r="O2061" t="str">
            <v>AUDU-USMAN, ISAAC</v>
          </cell>
          <cell r="P2061" t="str">
            <v>NURUDEEN.IBRAHIM@SHELL.COM</v>
          </cell>
          <cell r="Q2061" t="str">
            <v>OPEX</v>
          </cell>
          <cell r="R2061" t="str">
            <v>OPEX</v>
          </cell>
          <cell r="S2061" t="str">
            <v>NON SAL</v>
          </cell>
          <cell r="T2061" t="str">
            <v>N/A</v>
          </cell>
          <cell r="U2061" t="str">
            <v>N/A</v>
          </cell>
          <cell r="V2061" t="str">
            <v>N/A</v>
          </cell>
          <cell r="W2061" t="str">
            <v>P232 Well Mtce, Testing &amp; Stimulation</v>
          </cell>
          <cell r="X2061" t="str">
            <v>S7200 Services</v>
          </cell>
          <cell r="Y2061" t="str">
            <v>A2130 Well/Mine Maintenance</v>
          </cell>
          <cell r="AB2061">
            <v>0</v>
          </cell>
          <cell r="AC2061">
            <v>0</v>
          </cell>
          <cell r="AD2061">
            <v>0</v>
          </cell>
        </row>
        <row r="2062">
          <cell r="A2062" t="str">
            <v>O.NG.PCW.BSW.WEL.724WP</v>
          </cell>
          <cell r="B2062" t="str">
            <v>PCW Benisede Wells Prev. Mtc</v>
          </cell>
          <cell r="C2062" t="str">
            <v>O.NG.WEL</v>
          </cell>
          <cell r="D2062" t="str">
            <v>WELL/WELLHEAD MAINTENANCE</v>
          </cell>
          <cell r="E2062">
            <v>411006</v>
          </cell>
          <cell r="F2062">
            <v>4110</v>
          </cell>
          <cell r="G2062" t="str">
            <v>PE</v>
          </cell>
          <cell r="H2062" t="str">
            <v>BASE JV</v>
          </cell>
          <cell r="I2062" t="str">
            <v>P&amp;T</v>
          </cell>
          <cell r="J2062" t="str">
            <v>WELLS</v>
          </cell>
          <cell r="K2062" t="str">
            <v>GM Wells Ops SPDC</v>
          </cell>
          <cell r="L2062" t="str">
            <v>Well Engineering Manager (CWI)</v>
          </cell>
          <cell r="M2062" t="str">
            <v>MOJEED OKUNADE</v>
          </cell>
          <cell r="N2062" t="str">
            <v>WELLS</v>
          </cell>
          <cell r="O2062" t="str">
            <v>AUDU-USMAN, ISAAC</v>
          </cell>
          <cell r="P2062" t="str">
            <v>NURUDEEN.IBRAHIM@SHELL.COM</v>
          </cell>
          <cell r="Q2062" t="str">
            <v>OPEX</v>
          </cell>
          <cell r="R2062" t="str">
            <v>OPEX</v>
          </cell>
          <cell r="S2062" t="str">
            <v>NON SAL</v>
          </cell>
          <cell r="T2062" t="str">
            <v>N/A</v>
          </cell>
          <cell r="U2062" t="str">
            <v>N/A</v>
          </cell>
          <cell r="V2062" t="str">
            <v>N/A</v>
          </cell>
          <cell r="W2062" t="str">
            <v>P233 Facilities Maintenance</v>
          </cell>
          <cell r="X2062" t="str">
            <v>S7200 Services</v>
          </cell>
          <cell r="Y2062" t="str">
            <v>A2130 Well/Mine Maintenance</v>
          </cell>
          <cell r="AB2062">
            <v>0</v>
          </cell>
          <cell r="AC2062">
            <v>0</v>
          </cell>
          <cell r="AD2062">
            <v>0</v>
          </cell>
        </row>
        <row r="2063">
          <cell r="A2063" t="str">
            <v>O.NG.PCW.NTW.WEL.724WC</v>
          </cell>
          <cell r="B2063" t="str">
            <v>PCW NORTH BANK WELLS CORR. MTC</v>
          </cell>
          <cell r="C2063" t="str">
            <v>O.NG.WEL</v>
          </cell>
          <cell r="D2063" t="str">
            <v>WELL/WELLHEAD MAINTENANCE</v>
          </cell>
          <cell r="E2063">
            <v>411006</v>
          </cell>
          <cell r="F2063">
            <v>4110</v>
          </cell>
          <cell r="G2063" t="str">
            <v>PE</v>
          </cell>
          <cell r="H2063" t="str">
            <v>BASE JV</v>
          </cell>
          <cell r="I2063" t="str">
            <v>P&amp;T</v>
          </cell>
          <cell r="J2063" t="str">
            <v>WELLS</v>
          </cell>
          <cell r="K2063" t="str">
            <v>GM Wells Ops SPDC</v>
          </cell>
          <cell r="L2063" t="str">
            <v>Well Engineering Manager (CWI)</v>
          </cell>
          <cell r="M2063" t="str">
            <v>MOJEED OKUNADE</v>
          </cell>
          <cell r="N2063" t="str">
            <v>WELLS</v>
          </cell>
          <cell r="O2063" t="str">
            <v>AUDU-USMAN, ISAAC</v>
          </cell>
          <cell r="P2063" t="str">
            <v>NURUDEEN.IBRAHIM@SHELL.COM</v>
          </cell>
          <cell r="Q2063" t="str">
            <v>OPEX</v>
          </cell>
          <cell r="R2063" t="str">
            <v>OPEX</v>
          </cell>
          <cell r="S2063" t="str">
            <v>NON SAL</v>
          </cell>
          <cell r="T2063" t="str">
            <v>N/A</v>
          </cell>
          <cell r="U2063" t="str">
            <v>N/A</v>
          </cell>
          <cell r="V2063" t="str">
            <v>N/A</v>
          </cell>
          <cell r="W2063" t="str">
            <v>P232 Well Mtce, Testing &amp; Stimulation</v>
          </cell>
          <cell r="X2063" t="str">
            <v>S7200 Services</v>
          </cell>
          <cell r="Y2063" t="str">
            <v>A2130 Well/Mine Maintenance</v>
          </cell>
          <cell r="AB2063">
            <v>0</v>
          </cell>
          <cell r="AC2063">
            <v>0</v>
          </cell>
          <cell r="AD2063">
            <v>0</v>
          </cell>
        </row>
        <row r="2064">
          <cell r="A2064" t="str">
            <v>O.NG.SLW.CLU.FAC.724FC</v>
          </cell>
          <cell r="B2064" t="str">
            <v>WARRI CLUB COR. MTC.</v>
          </cell>
          <cell r="C2064" t="str">
            <v>O.NG.SLW.CLU.FAC.724FC</v>
          </cell>
          <cell r="D2064" t="str">
            <v>WARRI CLUB COR. MTC.</v>
          </cell>
          <cell r="E2064">
            <v>415002</v>
          </cell>
          <cell r="F2064">
            <v>4150</v>
          </cell>
          <cell r="G2064" t="str">
            <v>G&amp;A</v>
          </cell>
          <cell r="H2064" t="str">
            <v>BASE JV</v>
          </cell>
          <cell r="I2064" t="str">
            <v>HR</v>
          </cell>
          <cell r="J2064" t="str">
            <v>INFRASTRUCTURE</v>
          </cell>
          <cell r="K2064" t="str">
            <v>Infrastructure Services Mgr Nigeria</v>
          </cell>
          <cell r="L2064" t="str">
            <v>Head RE &amp; Infrastructure Services SPDC</v>
          </cell>
          <cell r="M2064" t="str">
            <v>CHIGBO ENENMO</v>
          </cell>
          <cell r="N2064" t="str">
            <v>INFRASTRUCTURE</v>
          </cell>
          <cell r="O2064" t="str">
            <v>AJILIMA- ISAAC, HAWA</v>
          </cell>
          <cell r="P2064" t="str">
            <v>JOHN.UDUAGHAN@SHELL.COM</v>
          </cell>
          <cell r="Q2064" t="str">
            <v>OPEX</v>
          </cell>
          <cell r="R2064" t="str">
            <v>OPEX</v>
          </cell>
          <cell r="S2064" t="str">
            <v>NON SAL</v>
          </cell>
          <cell r="T2064" t="str">
            <v>N/A</v>
          </cell>
          <cell r="U2064" t="str">
            <v>N/A</v>
          </cell>
          <cell r="V2064" t="str">
            <v>N/A</v>
          </cell>
          <cell r="W2064" t="str">
            <v>P236.10 Office/Property Management</v>
          </cell>
          <cell r="X2064" t="str">
            <v>S7200 Services</v>
          </cell>
          <cell r="Y2064" t="str">
            <v>A2340 Overhead</v>
          </cell>
          <cell r="AB2064">
            <v>0</v>
          </cell>
          <cell r="AC2064">
            <v>0</v>
          </cell>
          <cell r="AD2064">
            <v>0</v>
          </cell>
        </row>
        <row r="2065">
          <cell r="A2065" t="str">
            <v>O.NG.PCW.NTW.WEL.724WP</v>
          </cell>
          <cell r="B2065" t="str">
            <v>PCW NORTH BANK WELLS PREV. MTC</v>
          </cell>
          <cell r="C2065" t="str">
            <v>O.NG.WEL</v>
          </cell>
          <cell r="D2065" t="str">
            <v>WELL/WELLHEAD MAINTENANCE</v>
          </cell>
          <cell r="E2065">
            <v>411006</v>
          </cell>
          <cell r="F2065">
            <v>4110</v>
          </cell>
          <cell r="G2065" t="str">
            <v>PE</v>
          </cell>
          <cell r="H2065" t="str">
            <v>BASE JV</v>
          </cell>
          <cell r="I2065" t="str">
            <v>P&amp;T</v>
          </cell>
          <cell r="J2065" t="str">
            <v>WELLS</v>
          </cell>
          <cell r="K2065" t="str">
            <v>GM Wells Ops SPDC</v>
          </cell>
          <cell r="L2065" t="str">
            <v>Well Engineering Manager (CWI)</v>
          </cell>
          <cell r="M2065" t="str">
            <v>MOJEED OKUNADE</v>
          </cell>
          <cell r="N2065" t="str">
            <v>WELLS</v>
          </cell>
          <cell r="O2065" t="str">
            <v>AUDU-USMAN, ISAAC</v>
          </cell>
          <cell r="P2065" t="str">
            <v>NURUDEEN.IBRAHIM@SHELL.COM</v>
          </cell>
          <cell r="Q2065" t="str">
            <v>OPEX</v>
          </cell>
          <cell r="R2065" t="str">
            <v>OPEX</v>
          </cell>
          <cell r="S2065" t="str">
            <v>NON SAL</v>
          </cell>
          <cell r="T2065" t="str">
            <v>N/A</v>
          </cell>
          <cell r="U2065" t="str">
            <v>N/A</v>
          </cell>
          <cell r="V2065" t="str">
            <v>N/A</v>
          </cell>
          <cell r="W2065" t="str">
            <v>P233 Facilities Maintenance</v>
          </cell>
          <cell r="X2065" t="str">
            <v>S7200 Services</v>
          </cell>
          <cell r="Y2065" t="str">
            <v>A2130 Well/Mine Maintenance</v>
          </cell>
          <cell r="AB2065">
            <v>0</v>
          </cell>
          <cell r="AC2065">
            <v>0</v>
          </cell>
          <cell r="AD2065">
            <v>0</v>
          </cell>
        </row>
        <row r="2066">
          <cell r="A2066" t="str">
            <v>O.NG.SLW.OFU.FAC.724FC</v>
          </cell>
          <cell r="B2066" t="str">
            <v>FLB OPERATIONS - WEST</v>
          </cell>
          <cell r="C2066" t="str">
            <v>O.NG.SLW.OFU.FAC.724FC</v>
          </cell>
          <cell r="D2066" t="str">
            <v>FLB OPERATIONS - WEST</v>
          </cell>
          <cell r="E2066">
            <v>415001</v>
          </cell>
          <cell r="F2066">
            <v>4150</v>
          </cell>
          <cell r="G2066" t="str">
            <v>PMM</v>
          </cell>
          <cell r="H2066" t="str">
            <v>BASE JV</v>
          </cell>
          <cell r="I2066" t="str">
            <v>HR</v>
          </cell>
          <cell r="J2066" t="str">
            <v>INFRASTRUCTURE</v>
          </cell>
          <cell r="K2066" t="str">
            <v>Infrastructure Services Mgr Nigeria</v>
          </cell>
          <cell r="L2066" t="str">
            <v>Head RE &amp; Infrastructure Services SPDC</v>
          </cell>
          <cell r="M2066" t="str">
            <v>CHIGBO ENENMO</v>
          </cell>
          <cell r="N2066" t="str">
            <v>INFRASTRUCTURE</v>
          </cell>
          <cell r="O2066" t="str">
            <v>AJILIMA- ISAAC, HAWA</v>
          </cell>
          <cell r="P2066" t="str">
            <v>JOHN.UDUAGHAN@SHELL.COM</v>
          </cell>
          <cell r="Q2066" t="str">
            <v>OPEX</v>
          </cell>
          <cell r="R2066" t="str">
            <v>OPEX</v>
          </cell>
          <cell r="S2066" t="str">
            <v>NON SAL</v>
          </cell>
          <cell r="T2066" t="str">
            <v>N/A</v>
          </cell>
          <cell r="U2066" t="str">
            <v>N/A</v>
          </cell>
          <cell r="V2066" t="str">
            <v>C_OPSE_OIL_Z11</v>
          </cell>
          <cell r="W2066" t="str">
            <v>P236.10 Office/Property Management</v>
          </cell>
          <cell r="X2066" t="str">
            <v>S7200 Services</v>
          </cell>
          <cell r="Y2066" t="str">
            <v>A2340 Overhead</v>
          </cell>
          <cell r="AB2066">
            <v>606538405.70399952</v>
          </cell>
          <cell r="AC2066">
            <v>0</v>
          </cell>
          <cell r="AD2066">
            <v>1988650.5105049165</v>
          </cell>
        </row>
        <row r="2067">
          <cell r="A2067" t="str">
            <v>O.NG.SLW.OFU.FAC.724FP</v>
          </cell>
          <cell r="B2067" t="str">
            <v xml:space="preserve">WARRI OFFICE PREV. MTC                  </v>
          </cell>
          <cell r="C2067" t="str">
            <v>O.NG.SLW.OFU.FAC.724FP</v>
          </cell>
          <cell r="D2067" t="str">
            <v xml:space="preserve">WARRI OFFICE PREV. MTC                  </v>
          </cell>
          <cell r="E2067">
            <v>415001</v>
          </cell>
          <cell r="F2067">
            <v>4150</v>
          </cell>
          <cell r="G2067" t="str">
            <v>G&amp;A</v>
          </cell>
          <cell r="H2067" t="str">
            <v>BASE JV</v>
          </cell>
          <cell r="I2067" t="str">
            <v>HR</v>
          </cell>
          <cell r="J2067" t="str">
            <v>INFRASTRUCTURE</v>
          </cell>
          <cell r="K2067" t="str">
            <v>Infrastructure Services Mgr Nigeria</v>
          </cell>
          <cell r="L2067" t="str">
            <v>Head RE &amp; Infrastructure Services SPDC</v>
          </cell>
          <cell r="M2067" t="str">
            <v>CHIGBO ENENMO</v>
          </cell>
          <cell r="N2067" t="str">
            <v>INFRASTRUCTURE</v>
          </cell>
          <cell r="O2067" t="str">
            <v>AJILIMA- ISAAC, HAWA</v>
          </cell>
          <cell r="P2067" t="str">
            <v>JOHN.UDUAGHAN@SHELL.COM</v>
          </cell>
          <cell r="Q2067" t="str">
            <v>OPEX</v>
          </cell>
          <cell r="R2067" t="str">
            <v>OPEX</v>
          </cell>
          <cell r="S2067" t="str">
            <v>NON SAL</v>
          </cell>
          <cell r="T2067" t="str">
            <v>N/A</v>
          </cell>
          <cell r="U2067" t="str">
            <v>N/A</v>
          </cell>
          <cell r="V2067" t="str">
            <v>N/A</v>
          </cell>
          <cell r="W2067" t="str">
            <v>P236.10 Office/Property Management</v>
          </cell>
          <cell r="X2067" t="str">
            <v>S7200 Services</v>
          </cell>
          <cell r="Y2067" t="str">
            <v>A2340 Overhead</v>
          </cell>
          <cell r="AB2067">
            <v>0</v>
          </cell>
          <cell r="AC2067">
            <v>0</v>
          </cell>
          <cell r="AD2067">
            <v>0</v>
          </cell>
        </row>
        <row r="2068">
          <cell r="A2068" t="str">
            <v>O.NG.PCW.OKW.WEL.724WP</v>
          </cell>
          <cell r="B2068" t="str">
            <v>PCW Opukushi Wells Prev. Mtc</v>
          </cell>
          <cell r="C2068" t="str">
            <v>O.NG.WEL</v>
          </cell>
          <cell r="D2068" t="str">
            <v>WELL/WELLHEAD MAINTENANCE</v>
          </cell>
          <cell r="E2068">
            <v>411006</v>
          </cell>
          <cell r="F2068">
            <v>4110</v>
          </cell>
          <cell r="G2068" t="str">
            <v>PE</v>
          </cell>
          <cell r="H2068" t="str">
            <v>BASE JV</v>
          </cell>
          <cell r="I2068" t="str">
            <v>P&amp;T</v>
          </cell>
          <cell r="J2068" t="str">
            <v>WELLS</v>
          </cell>
          <cell r="K2068" t="str">
            <v>GM Wells Ops SPDC</v>
          </cell>
          <cell r="L2068" t="str">
            <v>Well Engineering Manager (CWI)</v>
          </cell>
          <cell r="M2068" t="str">
            <v>MOJEED OKUNADE</v>
          </cell>
          <cell r="N2068" t="str">
            <v>WELLS</v>
          </cell>
          <cell r="O2068" t="str">
            <v>AUDU-USMAN, ISAAC</v>
          </cell>
          <cell r="P2068" t="str">
            <v>NURUDEEN.IBRAHIM@SHELL.COM</v>
          </cell>
          <cell r="Q2068" t="str">
            <v>OPEX</v>
          </cell>
          <cell r="R2068" t="str">
            <v>OPEX</v>
          </cell>
          <cell r="S2068" t="str">
            <v>NON SAL</v>
          </cell>
          <cell r="T2068" t="str">
            <v>N/A</v>
          </cell>
          <cell r="U2068" t="str">
            <v>N/A</v>
          </cell>
          <cell r="V2068" t="str">
            <v>N/A</v>
          </cell>
          <cell r="W2068" t="str">
            <v>P232 Well Mtce, Testing &amp; Stimulation</v>
          </cell>
          <cell r="X2068" t="str">
            <v>S7200 Services</v>
          </cell>
          <cell r="Y2068" t="str">
            <v>A2130 Well/Mine Maintenance</v>
          </cell>
          <cell r="AB2068">
            <v>0</v>
          </cell>
          <cell r="AC2068">
            <v>0</v>
          </cell>
          <cell r="AD2068">
            <v>0</v>
          </cell>
        </row>
        <row r="2069">
          <cell r="A2069" t="str">
            <v>O.NG.PCW.TNW.WEL.724WC</v>
          </cell>
          <cell r="B2069" t="str">
            <v>PCW TUNU WELLS CORR. MTC</v>
          </cell>
          <cell r="C2069" t="str">
            <v>O.NG.WEL</v>
          </cell>
          <cell r="D2069" t="str">
            <v>WELL/WELLHEAD MAINTENANCE</v>
          </cell>
          <cell r="E2069">
            <v>411006</v>
          </cell>
          <cell r="F2069">
            <v>4110</v>
          </cell>
          <cell r="G2069" t="str">
            <v>PE</v>
          </cell>
          <cell r="H2069" t="str">
            <v>BASE JV</v>
          </cell>
          <cell r="I2069" t="str">
            <v>P&amp;T</v>
          </cell>
          <cell r="J2069" t="str">
            <v>WELLS</v>
          </cell>
          <cell r="K2069" t="str">
            <v>GM Wells Ops SPDC</v>
          </cell>
          <cell r="L2069" t="str">
            <v>Well Engineering Manager (CWI)</v>
          </cell>
          <cell r="M2069" t="str">
            <v>MOJEED OKUNADE</v>
          </cell>
          <cell r="N2069" t="str">
            <v>WELLS</v>
          </cell>
          <cell r="O2069" t="str">
            <v>AUDU-USMAN, ISAAC</v>
          </cell>
          <cell r="P2069" t="str">
            <v>NURUDEEN.IBRAHIM@SHELL.COM</v>
          </cell>
          <cell r="Q2069" t="str">
            <v>OPEX</v>
          </cell>
          <cell r="R2069" t="str">
            <v>OPEX</v>
          </cell>
          <cell r="S2069" t="str">
            <v>NON SAL</v>
          </cell>
          <cell r="T2069" t="str">
            <v>N/A</v>
          </cell>
          <cell r="U2069" t="str">
            <v>N/A</v>
          </cell>
          <cell r="V2069" t="str">
            <v>N/A</v>
          </cell>
          <cell r="W2069" t="str">
            <v>P232 Well Mtce, Testing &amp; Stimulation</v>
          </cell>
          <cell r="X2069" t="str">
            <v>S7200 Services</v>
          </cell>
          <cell r="Y2069" t="str">
            <v>A2130 Well/Mine Maintenance</v>
          </cell>
          <cell r="AB2069">
            <v>0</v>
          </cell>
          <cell r="AC2069">
            <v>0</v>
          </cell>
          <cell r="AD2069">
            <v>0</v>
          </cell>
        </row>
        <row r="2070">
          <cell r="A2070" t="str">
            <v>O.NG.PCW.YKW.WEL.724WP</v>
          </cell>
          <cell r="B2070" t="str">
            <v xml:space="preserve">PCW Yokri Wells Prev. Mtc               </v>
          </cell>
          <cell r="C2070" t="str">
            <v>O.NG.WEL</v>
          </cell>
          <cell r="D2070" t="str">
            <v>WELL/WELLHEAD MAINTENANCE</v>
          </cell>
          <cell r="E2070">
            <v>411006</v>
          </cell>
          <cell r="F2070">
            <v>4110</v>
          </cell>
          <cell r="G2070" t="str">
            <v>PE</v>
          </cell>
          <cell r="H2070" t="str">
            <v>BASE JV</v>
          </cell>
          <cell r="I2070" t="str">
            <v>P&amp;T</v>
          </cell>
          <cell r="J2070" t="str">
            <v>WELLS</v>
          </cell>
          <cell r="K2070" t="str">
            <v>GM Wells Ops SPDC</v>
          </cell>
          <cell r="L2070" t="str">
            <v>Well Engineering Manager (CWI)</v>
          </cell>
          <cell r="M2070" t="str">
            <v>MOJEED OKUNADE</v>
          </cell>
          <cell r="N2070" t="str">
            <v>WELLS</v>
          </cell>
          <cell r="O2070" t="str">
            <v>AUDU-USMAN, ISAAC</v>
          </cell>
          <cell r="P2070" t="str">
            <v>NURUDEEN.IBRAHIM@SHELL.COM</v>
          </cell>
          <cell r="Q2070" t="str">
            <v>OPEX</v>
          </cell>
          <cell r="R2070" t="str">
            <v>OPEX</v>
          </cell>
          <cell r="S2070" t="str">
            <v>NON SAL</v>
          </cell>
          <cell r="T2070" t="str">
            <v>N/A</v>
          </cell>
          <cell r="U2070" t="str">
            <v>N/A</v>
          </cell>
          <cell r="V2070" t="str">
            <v>N/A</v>
          </cell>
          <cell r="W2070" t="str">
            <v>P232 Well Mtce, Testing &amp; Stimulation</v>
          </cell>
          <cell r="X2070" t="str">
            <v>S7200 Services</v>
          </cell>
          <cell r="Y2070" t="str">
            <v>A2130 Well/Mine Maintenance</v>
          </cell>
          <cell r="AB2070">
            <v>0</v>
          </cell>
          <cell r="AC2070">
            <v>0</v>
          </cell>
          <cell r="AD2070">
            <v>0</v>
          </cell>
        </row>
        <row r="2071">
          <cell r="A2071" t="str">
            <v>P.NG.AFS.TP.17.001</v>
          </cell>
          <cell r="B2071" t="str">
            <v xml:space="preserve">AF LEGACY SCD PROJECTS                  </v>
          </cell>
          <cell r="C2071" t="str">
            <v>P.NG.AGS.DG.09.003</v>
          </cell>
          <cell r="D2071" t="str">
            <v>ADIBAWA AGS PROJECT SCD</v>
          </cell>
          <cell r="E2071">
            <v>414003</v>
          </cell>
          <cell r="F2071">
            <v>4140</v>
          </cell>
          <cell r="G2071" t="str">
            <v>CDPA</v>
          </cell>
          <cell r="H2071" t="str">
            <v>DOMGAS/IPP</v>
          </cell>
          <cell r="I2071" t="str">
            <v>CC &amp; MD</v>
          </cell>
          <cell r="J2071" t="str">
            <v>EXTERNAL RELATIONS</v>
          </cell>
          <cell r="K2071" t="str">
            <v>External Relations Manager</v>
          </cell>
          <cell r="L2071" t="str">
            <v>Stakeholder Relations Manager</v>
          </cell>
          <cell r="M2071" t="str">
            <v>CHIGBO ENENMO</v>
          </cell>
          <cell r="N2071" t="str">
            <v>EXTERNAL RELATIONS</v>
          </cell>
          <cell r="O2071" t="str">
            <v>SOKUNBI, ADEOLA</v>
          </cell>
          <cell r="P2071" t="str">
            <v>MESHACK.ASOMBA@SHELL.COM</v>
          </cell>
          <cell r="Q2071" t="str">
            <v>OPEX</v>
          </cell>
          <cell r="R2071" t="str">
            <v>OPEX</v>
          </cell>
          <cell r="S2071" t="str">
            <v>NON SAL</v>
          </cell>
          <cell r="T2071" t="str">
            <v>N/A</v>
          </cell>
          <cell r="U2071" t="str">
            <v>N/A</v>
          </cell>
          <cell r="V2071" t="str">
            <v>C_ADIB</v>
          </cell>
          <cell r="W2071" t="str">
            <v>P236.08 Overhead (SCD)</v>
          </cell>
          <cell r="X2071" t="str">
            <v>S7200 Services</v>
          </cell>
          <cell r="Y2071" t="str">
            <v>A2180 Feasibility Expenses</v>
          </cell>
          <cell r="AB2071">
            <v>0</v>
          </cell>
          <cell r="AC2071">
            <v>0</v>
          </cell>
          <cell r="AD2071">
            <v>0</v>
          </cell>
        </row>
        <row r="2072">
          <cell r="A2072" t="str">
            <v>P.NG.AGS.DG.09.003</v>
          </cell>
          <cell r="B2072" t="str">
            <v>ADIBAWA AGS PROJECT SCD</v>
          </cell>
          <cell r="C2072" t="str">
            <v>P.NG.AGS.DG.09.003</v>
          </cell>
          <cell r="D2072" t="str">
            <v>ADIBAWA AGS PROJECT SCD</v>
          </cell>
          <cell r="E2072">
            <v>414003</v>
          </cell>
          <cell r="F2072">
            <v>4140</v>
          </cell>
          <cell r="G2072" t="str">
            <v>CDPA</v>
          </cell>
          <cell r="H2072" t="str">
            <v>DOMGAS/IPP</v>
          </cell>
          <cell r="I2072" t="str">
            <v>CC &amp; MD</v>
          </cell>
          <cell r="J2072" t="str">
            <v>EXTERNAL RELATIONS</v>
          </cell>
          <cell r="K2072" t="str">
            <v>External Relations Manager</v>
          </cell>
          <cell r="L2072" t="str">
            <v>Stakeholder Relations Manager</v>
          </cell>
          <cell r="M2072" t="str">
            <v>CHIGBO ENENMO</v>
          </cell>
          <cell r="N2072" t="str">
            <v>EXTERNAL RELATIONS</v>
          </cell>
          <cell r="O2072" t="str">
            <v>SOKUNBI, ADEOLA</v>
          </cell>
          <cell r="P2072" t="str">
            <v>MESHACK.ASOMBA@SHELL.COM</v>
          </cell>
          <cell r="Q2072" t="str">
            <v>OPEX</v>
          </cell>
          <cell r="R2072" t="str">
            <v>OPEX</v>
          </cell>
          <cell r="S2072" t="str">
            <v>NON SAL</v>
          </cell>
          <cell r="T2072" t="str">
            <v>N/A</v>
          </cell>
          <cell r="U2072" t="str">
            <v>N/A</v>
          </cell>
          <cell r="V2072" t="str">
            <v>C_ADIB</v>
          </cell>
          <cell r="W2072" t="str">
            <v>P236.08 Overhead (SCD)</v>
          </cell>
          <cell r="X2072" t="str">
            <v>S7200 Services</v>
          </cell>
          <cell r="Y2072" t="str">
            <v>A2180 Feasibility Expenses</v>
          </cell>
          <cell r="AB2072">
            <v>30702000</v>
          </cell>
          <cell r="AC2072">
            <v>0</v>
          </cell>
          <cell r="AD2072">
            <v>100662.29508196721</v>
          </cell>
        </row>
        <row r="2073">
          <cell r="A2073" t="str">
            <v>P.NG.AGS.DG.09.002</v>
          </cell>
          <cell r="B2073" t="str">
            <v>OTUMARA-SAGHARA AGS PROJECT SCD</v>
          </cell>
          <cell r="C2073" t="str">
            <v>P.NG.AGS.DG.09.004</v>
          </cell>
          <cell r="D2073" t="str">
            <v>AG SOLUTIONS SCD</v>
          </cell>
          <cell r="E2073">
            <v>414003</v>
          </cell>
          <cell r="F2073">
            <v>4140</v>
          </cell>
          <cell r="G2073" t="str">
            <v>CDPA</v>
          </cell>
          <cell r="H2073" t="str">
            <v>DOMGAS/IPP</v>
          </cell>
          <cell r="I2073" t="str">
            <v>CC &amp; MD</v>
          </cell>
          <cell r="J2073" t="str">
            <v>EXTERNAL RELATIONS</v>
          </cell>
          <cell r="K2073" t="str">
            <v>External Relations Manager</v>
          </cell>
          <cell r="L2073" t="str">
            <v>Stakeholder Relations Manager</v>
          </cell>
          <cell r="M2073" t="str">
            <v>CHIGBO ENENMO</v>
          </cell>
          <cell r="N2073" t="str">
            <v>EXTERNAL RELATIONS</v>
          </cell>
          <cell r="O2073" t="str">
            <v>SOKUNBI, ADEOLA</v>
          </cell>
          <cell r="P2073" t="str">
            <v>MESHACK.ASOMBA@SHELL.COM</v>
          </cell>
          <cell r="Q2073" t="str">
            <v>OPEX</v>
          </cell>
          <cell r="R2073" t="str">
            <v>OPEX</v>
          </cell>
          <cell r="S2073" t="str">
            <v>NON SAL</v>
          </cell>
          <cell r="T2073" t="str">
            <v>N/A</v>
          </cell>
          <cell r="U2073" t="str">
            <v>N/A</v>
          </cell>
          <cell r="V2073" t="str">
            <v>N/A</v>
          </cell>
          <cell r="W2073" t="str">
            <v>P236.08 Overhead (SCD)</v>
          </cell>
          <cell r="X2073" t="str">
            <v>S7200 Services</v>
          </cell>
          <cell r="Y2073" t="str">
            <v>A2180 Feasibility Expenses</v>
          </cell>
          <cell r="AB2073">
            <v>0</v>
          </cell>
          <cell r="AC2073">
            <v>0</v>
          </cell>
          <cell r="AD2073">
            <v>0</v>
          </cell>
        </row>
        <row r="2074">
          <cell r="A2074" t="str">
            <v>P.NG.AGS.DG.09.004</v>
          </cell>
          <cell r="B2074" t="str">
            <v>BONNY AGS PROJECT SCD</v>
          </cell>
          <cell r="C2074" t="str">
            <v>P.NG.AGS.DG.09.004</v>
          </cell>
          <cell r="D2074" t="str">
            <v>AG SOLUTIONS SCD</v>
          </cell>
          <cell r="E2074">
            <v>414003</v>
          </cell>
          <cell r="F2074">
            <v>4140</v>
          </cell>
          <cell r="G2074" t="str">
            <v>CDPA</v>
          </cell>
          <cell r="H2074" t="str">
            <v>DOMGAS/IPP</v>
          </cell>
          <cell r="I2074" t="str">
            <v>CC &amp; MD</v>
          </cell>
          <cell r="J2074" t="str">
            <v>EXTERNAL RELATIONS</v>
          </cell>
          <cell r="K2074" t="str">
            <v>External Relations Manager</v>
          </cell>
          <cell r="L2074" t="str">
            <v>Stakeholder Relations Manager</v>
          </cell>
          <cell r="M2074" t="str">
            <v>CHIGBO ENENMO</v>
          </cell>
          <cell r="N2074" t="str">
            <v>EXTERNAL RELATIONS</v>
          </cell>
          <cell r="O2074" t="str">
            <v>SOKUNBI, ADEOLA</v>
          </cell>
          <cell r="P2074" t="str">
            <v>MESHACK.ASOMBA@SHELL.COM</v>
          </cell>
          <cell r="Q2074" t="str">
            <v>OPEX</v>
          </cell>
          <cell r="R2074" t="str">
            <v>OPEX</v>
          </cell>
          <cell r="S2074" t="str">
            <v>NON SAL</v>
          </cell>
          <cell r="T2074" t="str">
            <v>N/A</v>
          </cell>
          <cell r="U2074" t="str">
            <v>N/A</v>
          </cell>
          <cell r="V2074" t="str">
            <v>N_BONN_ES1_G01</v>
          </cell>
          <cell r="W2074" t="str">
            <v>P236.08 Overhead (SCD)</v>
          </cell>
          <cell r="X2074" t="str">
            <v>S7200 Services</v>
          </cell>
          <cell r="Y2074" t="str">
            <v>A2180 Feasibility Expenses</v>
          </cell>
          <cell r="AB2074">
            <v>237620067</v>
          </cell>
          <cell r="AC2074">
            <v>0</v>
          </cell>
          <cell r="AD2074">
            <v>779082.18688524596</v>
          </cell>
        </row>
        <row r="2075">
          <cell r="A2075" t="str">
            <v>P.NG.AFS.TP.18.001</v>
          </cell>
          <cell r="B2075" t="str">
            <v>AF-SCD COMPONENT</v>
          </cell>
          <cell r="C2075" t="str">
            <v>AF-SCD COMPONENT</v>
          </cell>
          <cell r="D2075" t="str">
            <v>AF-SCD COMPONENT</v>
          </cell>
          <cell r="E2075">
            <v>415008</v>
          </cell>
          <cell r="F2075">
            <v>4150</v>
          </cell>
          <cell r="G2075" t="str">
            <v>CDPA</v>
          </cell>
          <cell r="H2075" t="str">
            <v>BASE JV</v>
          </cell>
          <cell r="I2075" t="str">
            <v>DEVELOPMENT</v>
          </cell>
          <cell r="J2075" t="str">
            <v>DEVELOPMENT</v>
          </cell>
          <cell r="M2075" t="str">
            <v>MOJEED OKUNADE</v>
          </cell>
          <cell r="N2075" t="str">
            <v>DEVELOPMENT</v>
          </cell>
          <cell r="O2075" t="str">
            <v>ENONCHE, VANESSA</v>
          </cell>
          <cell r="Q2075" t="str">
            <v>OPEX</v>
          </cell>
          <cell r="R2075" t="str">
            <v>OPEX</v>
          </cell>
          <cell r="S2075" t="str">
            <v>NON SAL</v>
          </cell>
          <cell r="T2075" t="str">
            <v>N/A</v>
          </cell>
          <cell r="U2075" t="str">
            <v>N/A</v>
          </cell>
          <cell r="AB2075">
            <v>457500000</v>
          </cell>
          <cell r="AC2075">
            <v>0</v>
          </cell>
          <cell r="AD2075">
            <v>1500000</v>
          </cell>
        </row>
        <row r="2076">
          <cell r="A2076">
            <v>109254</v>
          </cell>
          <cell r="B2076" t="str">
            <v xml:space="preserve">HEAD OFFICE SERVICE FEES-ANOS           </v>
          </cell>
          <cell r="C2076" t="str">
            <v>P.NG.ANO.DG.15.001</v>
          </cell>
          <cell r="D2076" t="str">
            <v>ASSA NORTH / OHAJI SOUTH DOMGAS PROJECT</v>
          </cell>
          <cell r="E2076">
            <v>13303</v>
          </cell>
          <cell r="F2076">
            <v>133</v>
          </cell>
          <cell r="G2076" t="str">
            <v>AN-OS</v>
          </cell>
          <cell r="H2076" t="str">
            <v>BASE JV</v>
          </cell>
          <cell r="I2076" t="str">
            <v>P&amp;T</v>
          </cell>
          <cell r="J2076" t="str">
            <v>GM Nigeria, Operated</v>
          </cell>
          <cell r="K2076" t="str">
            <v>GM Nigeria, Operated</v>
          </cell>
          <cell r="L2076" t="str">
            <v>Project Manager ASSA North</v>
          </cell>
          <cell r="M2076" t="str">
            <v>MOJEED OKUNADE</v>
          </cell>
          <cell r="N2076" t="str">
            <v>MAJOR PROJECTS</v>
          </cell>
          <cell r="O2076" t="str">
            <v>AJALA, OLUFEMI</v>
          </cell>
          <cell r="P2076" t="str">
            <v>GODIAN.EHIRIM@SHELL.COM</v>
          </cell>
          <cell r="Q2076" t="str">
            <v>OPEX</v>
          </cell>
          <cell r="R2076" t="str">
            <v>CAPEX</v>
          </cell>
          <cell r="S2076" t="str">
            <v>SERVICE FEES</v>
          </cell>
          <cell r="T2076" t="str">
            <v>N/A</v>
          </cell>
          <cell r="U2076" t="str">
            <v>N/A</v>
          </cell>
          <cell r="V2076" t="str">
            <v>C_OPSE_OIL_Z11</v>
          </cell>
          <cell r="W2076" t="str">
            <v>P237 Global Service Charge</v>
          </cell>
          <cell r="X2076" t="str">
            <v>S7300 Intercompany Service</v>
          </cell>
          <cell r="Y2076" t="str">
            <v>A2340 Overhead</v>
          </cell>
          <cell r="AB2076">
            <v>0</v>
          </cell>
          <cell r="AC2076">
            <v>0</v>
          </cell>
          <cell r="AD2076">
            <v>0</v>
          </cell>
        </row>
        <row r="2077">
          <cell r="A2077" t="str">
            <v>109389a</v>
          </cell>
          <cell r="B2077" t="str">
            <v>ASSA NORTH/OHAJI SOUTH NDDC LEVY</v>
          </cell>
          <cell r="C2077" t="str">
            <v>P.NG.ANO.DG.15.001</v>
          </cell>
          <cell r="D2077" t="str">
            <v>ASSA NORTH / OHAJI SOUTH DOMGAS PROJECT</v>
          </cell>
          <cell r="E2077">
            <v>13303</v>
          </cell>
          <cell r="F2077">
            <v>133</v>
          </cell>
          <cell r="G2077" t="str">
            <v>AN-OS</v>
          </cell>
          <cell r="H2077" t="str">
            <v>DOMGAS/IPP</v>
          </cell>
          <cell r="I2077" t="str">
            <v>P&amp;T</v>
          </cell>
          <cell r="J2077" t="str">
            <v>GM Nigeria, Operated</v>
          </cell>
          <cell r="K2077" t="str">
            <v>GM Nigeria, Operated</v>
          </cell>
          <cell r="L2077" t="str">
            <v>Project Manager ASSA North</v>
          </cell>
          <cell r="M2077" t="str">
            <v>MOJEED OKUNADE</v>
          </cell>
          <cell r="N2077" t="str">
            <v>MAJOR PROJECTS</v>
          </cell>
          <cell r="O2077" t="str">
            <v>AJALA, OLUFEMI</v>
          </cell>
          <cell r="P2077" t="str">
            <v>GODIAN.EHIRIM@SHELL.COM</v>
          </cell>
          <cell r="Q2077" t="str">
            <v>OPEX</v>
          </cell>
          <cell r="R2077" t="str">
            <v>CAPEX</v>
          </cell>
          <cell r="S2077" t="str">
            <v>NDDC</v>
          </cell>
          <cell r="T2077" t="str">
            <v>N/A</v>
          </cell>
          <cell r="U2077" t="str">
            <v>N/A</v>
          </cell>
          <cell r="V2077" t="str">
            <v>C_OPSE_OIL_Z11</v>
          </cell>
          <cell r="W2077" t="str">
            <v>P244 NDDC</v>
          </cell>
          <cell r="X2077" t="str">
            <v>S7900 Other Expenses</v>
          </cell>
          <cell r="Y2077" t="str">
            <v>A2320 Other Operating Cost</v>
          </cell>
          <cell r="AB2077">
            <v>0</v>
          </cell>
          <cell r="AC2077">
            <v>0</v>
          </cell>
          <cell r="AD2077">
            <v>0</v>
          </cell>
        </row>
        <row r="2078">
          <cell r="A2078" t="str">
            <v>O.NG.PBW.OTC.FAC.71300</v>
          </cell>
          <cell r="B2078" t="str">
            <v>O.NG.PBW.ECC.FAC.71300(NEW)</v>
          </cell>
          <cell r="C2078" t="str">
            <v>O.NG.PBW.OTC.FAC.71300(New)</v>
          </cell>
          <cell r="D2078" t="str">
            <v>O.NG.PBW.ECC.FAC.71300(NEW)</v>
          </cell>
          <cell r="E2078">
            <v>413001</v>
          </cell>
          <cell r="F2078">
            <v>4130</v>
          </cell>
          <cell r="G2078" t="str">
            <v>OF-MTCE</v>
          </cell>
          <cell r="H2078" t="str">
            <v>BASE JV</v>
          </cell>
          <cell r="I2078" t="str">
            <v>PRODUCTION</v>
          </cell>
          <cell r="J2078" t="str">
            <v>PRODUCTION</v>
          </cell>
          <cell r="K2078" t="str">
            <v>Asset Manager, Swamp West Hub</v>
          </cell>
          <cell r="L2078" t="str">
            <v>Asset Management Integration Lead</v>
          </cell>
          <cell r="M2078" t="str">
            <v>IRETI OMOTOSO</v>
          </cell>
          <cell r="N2078" t="str">
            <v>PRODUCTION</v>
          </cell>
          <cell r="O2078" t="str">
            <v>COOKEY, GABRIEL</v>
          </cell>
          <cell r="P2078" t="str">
            <v>RICHARD.ITENE@SHELL.COM</v>
          </cell>
          <cell r="Q2078" t="str">
            <v>OPEX</v>
          </cell>
          <cell r="R2078" t="str">
            <v>OPEX</v>
          </cell>
          <cell r="S2078" t="str">
            <v>NON SAL</v>
          </cell>
          <cell r="T2078" t="str">
            <v>N/A</v>
          </cell>
          <cell r="U2078" t="str">
            <v>N/A</v>
          </cell>
          <cell r="V2078" t="str">
            <v>C_OPSE_OIL_Z11</v>
          </cell>
          <cell r="W2078" t="str">
            <v>P233 Facilities Maintenance</v>
          </cell>
          <cell r="X2078" t="str">
            <v>S7200 Services</v>
          </cell>
          <cell r="Y2078" t="str">
            <v>A2140 Facilities Maintenance</v>
          </cell>
          <cell r="AB2078">
            <v>18900135.399999999</v>
          </cell>
          <cell r="AC2078">
            <v>321416.94626086956</v>
          </cell>
          <cell r="AD2078">
            <v>383384.60331004986</v>
          </cell>
        </row>
        <row r="2079">
          <cell r="A2079" t="str">
            <v>P.NG.AGS.DG.10.203</v>
          </cell>
          <cell r="B2079" t="str">
            <v>SOUTHERN SWAMP AGS - BENISEDE - FEED</v>
          </cell>
          <cell r="C2079" t="str">
            <v>P.NG.AGS.DG.10.203</v>
          </cell>
          <cell r="D2079" t="str">
            <v>SOUTHERN SWAMP AGS - BENISEDE - FEED</v>
          </cell>
          <cell r="E2079">
            <v>13301</v>
          </cell>
          <cell r="F2079">
            <v>133</v>
          </cell>
          <cell r="G2079" t="str">
            <v>GAS</v>
          </cell>
          <cell r="H2079" t="str">
            <v>DOMGAS/IPP</v>
          </cell>
          <cell r="I2079" t="str">
            <v>P&amp;T</v>
          </cell>
          <cell r="J2079" t="str">
            <v>GM Nigeria, Operated</v>
          </cell>
          <cell r="K2079" t="str">
            <v>GM Nigeria, Operated</v>
          </cell>
          <cell r="L2079" t="str">
            <v>Project Manager, DOMGAS &amp; FYIP</v>
          </cell>
          <cell r="M2079" t="str">
            <v>MOJEED OKUNADE</v>
          </cell>
          <cell r="N2079" t="str">
            <v>MAJOR PROJECTS</v>
          </cell>
          <cell r="O2079" t="str">
            <v>AJALA, OLUFEMI</v>
          </cell>
          <cell r="P2079" t="str">
            <v>AKIN.AKERELE@SHELL.COM</v>
          </cell>
          <cell r="Q2079" t="str">
            <v>OPEX</v>
          </cell>
          <cell r="R2079" t="str">
            <v>CAPEX</v>
          </cell>
          <cell r="S2079" t="str">
            <v>NON SAL</v>
          </cell>
          <cell r="T2079" t="str">
            <v>N/A</v>
          </cell>
          <cell r="U2079" t="str">
            <v>N/A</v>
          </cell>
          <cell r="V2079" t="str">
            <v>N/A</v>
          </cell>
          <cell r="W2079" t="str">
            <v>P242 Feasibility Expenses</v>
          </cell>
          <cell r="X2079" t="str">
            <v>S7200 Services</v>
          </cell>
          <cell r="Y2079" t="str">
            <v>A2180 Feasibility Expenses</v>
          </cell>
          <cell r="AB2079">
            <v>0</v>
          </cell>
          <cell r="AC2079">
            <v>0</v>
          </cell>
          <cell r="AD2079">
            <v>0</v>
          </cell>
        </row>
        <row r="2080">
          <cell r="A2080" t="str">
            <v>P.NG.AGS.DG.10.206</v>
          </cell>
          <cell r="B2080" t="str">
            <v>SOUTHERN SWAMP AGS  - TUNU - FEED</v>
          </cell>
          <cell r="C2080" t="str">
            <v>P.NG.AGS.DG.10.206</v>
          </cell>
          <cell r="D2080" t="str">
            <v>SOUTHERN SWAMP AGS  - TUNU - FEED</v>
          </cell>
          <cell r="E2080">
            <v>13301</v>
          </cell>
          <cell r="F2080">
            <v>133</v>
          </cell>
          <cell r="G2080" t="str">
            <v>GAS</v>
          </cell>
          <cell r="H2080" t="str">
            <v>DOMGAS/IPP</v>
          </cell>
          <cell r="I2080" t="str">
            <v>P&amp;T</v>
          </cell>
          <cell r="J2080" t="str">
            <v>GM Nigeria, Operated</v>
          </cell>
          <cell r="K2080" t="str">
            <v>GM Nigeria, Operated</v>
          </cell>
          <cell r="L2080" t="str">
            <v>Project Manager, DOMGAS &amp; FYIP</v>
          </cell>
          <cell r="M2080" t="str">
            <v>MOJEED OKUNADE</v>
          </cell>
          <cell r="N2080" t="str">
            <v>MAJOR PROJECTS</v>
          </cell>
          <cell r="O2080" t="str">
            <v>AJALA, OLUFEMI</v>
          </cell>
          <cell r="P2080" t="str">
            <v>AKIN.AKERELE@SHELL.COM</v>
          </cell>
          <cell r="Q2080" t="str">
            <v>OPEX</v>
          </cell>
          <cell r="R2080" t="str">
            <v>CAPEX</v>
          </cell>
          <cell r="S2080" t="str">
            <v>NON SAL</v>
          </cell>
          <cell r="T2080" t="str">
            <v>N/A</v>
          </cell>
          <cell r="U2080" t="str">
            <v>N/A</v>
          </cell>
          <cell r="V2080" t="str">
            <v>N/A</v>
          </cell>
          <cell r="W2080" t="str">
            <v>P242 Feasibility Expenses</v>
          </cell>
          <cell r="X2080" t="str">
            <v>S7200 Services</v>
          </cell>
          <cell r="Y2080" t="str">
            <v>A2180 Feasibility Expenses</v>
          </cell>
          <cell r="AB2080">
            <v>0</v>
          </cell>
          <cell r="AC2080">
            <v>0</v>
          </cell>
          <cell r="AD2080">
            <v>0</v>
          </cell>
        </row>
        <row r="2081">
          <cell r="A2081" t="str">
            <v>P.NG.AGS.DG.10.206.1238</v>
          </cell>
          <cell r="B2081" t="str">
            <v xml:space="preserve">AGS SS - TUNU PMT                       </v>
          </cell>
          <cell r="C2081" t="str">
            <v>P.NG.AGS.DG.10.206.1238</v>
          </cell>
          <cell r="D2081" t="str">
            <v xml:space="preserve">AGS SS - TUNU PMT                       </v>
          </cell>
          <cell r="E2081">
            <v>415004</v>
          </cell>
          <cell r="F2081">
            <v>4150</v>
          </cell>
          <cell r="G2081" t="str">
            <v>GAS</v>
          </cell>
          <cell r="H2081" t="str">
            <v>DOMGAS/IPP</v>
          </cell>
          <cell r="I2081" t="str">
            <v>P&amp;T</v>
          </cell>
          <cell r="J2081" t="str">
            <v>GM Nigeria, Operated</v>
          </cell>
          <cell r="K2081" t="str">
            <v>GM Nigeria, Operated</v>
          </cell>
          <cell r="L2081" t="str">
            <v>Project Manager, DOMGAS &amp; FYIP</v>
          </cell>
          <cell r="M2081" t="str">
            <v>MOJEED OKUNADE</v>
          </cell>
          <cell r="N2081" t="str">
            <v>MAJOR PROJECTS</v>
          </cell>
          <cell r="O2081" t="str">
            <v>AJALA, OLUFEMI</v>
          </cell>
          <cell r="P2081" t="str">
            <v>AKIN.AKERELE@SHELL.COM</v>
          </cell>
          <cell r="Q2081" t="str">
            <v>OPEX</v>
          </cell>
          <cell r="R2081" t="str">
            <v>OPEX</v>
          </cell>
          <cell r="S2081" t="str">
            <v>NON SAL</v>
          </cell>
          <cell r="T2081" t="str">
            <v>N/A</v>
          </cell>
          <cell r="U2081" t="str">
            <v>N/A</v>
          </cell>
          <cell r="V2081" t="str">
            <v>N/A</v>
          </cell>
          <cell r="W2081" t="str">
            <v>P242 Feasibility Expenses</v>
          </cell>
          <cell r="X2081" t="str">
            <v>S7200 Services</v>
          </cell>
          <cell r="Y2081" t="str">
            <v>A2180 Feasibility Expenses</v>
          </cell>
          <cell r="AB2081">
            <v>0</v>
          </cell>
          <cell r="AC2081">
            <v>0</v>
          </cell>
          <cell r="AD2081">
            <v>0</v>
          </cell>
        </row>
        <row r="2082">
          <cell r="A2082" t="str">
            <v>P.NG.AGS.DG.12.108</v>
          </cell>
          <cell r="B2082" t="str">
            <v>OTUAMARA AGS PROJECT OPEX</v>
          </cell>
          <cell r="C2082" t="str">
            <v>P.NG.AGS.DG.12.108</v>
          </cell>
          <cell r="D2082" t="str">
            <v>OTUAMARA AGS PROJECT OPEX</v>
          </cell>
          <cell r="E2082">
            <v>413003</v>
          </cell>
          <cell r="F2082">
            <v>4130</v>
          </cell>
          <cell r="G2082" t="str">
            <v>GAS</v>
          </cell>
          <cell r="H2082" t="str">
            <v>DOMGAS/IPP</v>
          </cell>
          <cell r="I2082" t="str">
            <v>P&amp;T</v>
          </cell>
          <cell r="J2082" t="str">
            <v>GM Nigeria, Operated</v>
          </cell>
          <cell r="K2082" t="str">
            <v>GM Nigeria, Operated</v>
          </cell>
          <cell r="L2082" t="str">
            <v>Project Manager, DOMGAS &amp; FYIP</v>
          </cell>
          <cell r="M2082" t="str">
            <v>MOJEED OKUNADE</v>
          </cell>
          <cell r="N2082" t="str">
            <v>MAJOR PROJECTS</v>
          </cell>
          <cell r="O2082" t="str">
            <v>AJALA, OLUFEMI</v>
          </cell>
          <cell r="P2082" t="str">
            <v>BUCHI.UGWU@SHELL.COM</v>
          </cell>
          <cell r="Q2082" t="str">
            <v>OPEX</v>
          </cell>
          <cell r="R2082" t="str">
            <v>OPEX</v>
          </cell>
          <cell r="S2082" t="str">
            <v>NON SAL</v>
          </cell>
          <cell r="T2082" t="str">
            <v>N/A</v>
          </cell>
          <cell r="U2082" t="str">
            <v>N/A</v>
          </cell>
          <cell r="V2082" t="str">
            <v>C_OTUM</v>
          </cell>
          <cell r="W2082" t="str">
            <v>P236.01 Technical Support</v>
          </cell>
          <cell r="X2082" t="str">
            <v>S7200 Services</v>
          </cell>
          <cell r="Y2082" t="str">
            <v>A2180 Feasibility Expenses</v>
          </cell>
          <cell r="AB2082">
            <v>132526506.41</v>
          </cell>
          <cell r="AC2082">
            <v>993960.58</v>
          </cell>
          <cell r="AD2082">
            <v>1428473.7157704919</v>
          </cell>
        </row>
        <row r="2083">
          <cell r="A2083" t="str">
            <v>P.NG.ANO.DG.15.001</v>
          </cell>
          <cell r="B2083" t="str">
            <v>OTUAMARA AGS PROJECT OPEX</v>
          </cell>
          <cell r="C2083" t="str">
            <v>OTUAMARA AGS PROJECT OPEX</v>
          </cell>
          <cell r="D2083" t="str">
            <v>OTUAMARA AGS PROJECT OPEX</v>
          </cell>
          <cell r="E2083">
            <v>413003</v>
          </cell>
          <cell r="F2083">
            <v>4130</v>
          </cell>
          <cell r="G2083" t="str">
            <v>GAS</v>
          </cell>
          <cell r="H2083" t="str">
            <v>DOMGAS/IPP</v>
          </cell>
          <cell r="I2083" t="str">
            <v>P&amp;T</v>
          </cell>
          <cell r="J2083" t="str">
            <v>GM Nigeria, Operated</v>
          </cell>
          <cell r="K2083" t="str">
            <v>GM Nigeria, Operated</v>
          </cell>
          <cell r="L2083" t="str">
            <v>Project Manager, DOMGAS &amp; FYIP</v>
          </cell>
          <cell r="M2083" t="str">
            <v>MOJEED OKUNADE</v>
          </cell>
          <cell r="N2083" t="str">
            <v>MAJOR PROJECTS</v>
          </cell>
          <cell r="O2083" t="str">
            <v>AJALA, OLUFEMI</v>
          </cell>
          <cell r="P2083" t="str">
            <v>BUCHI.UGWU@SHELL.COM</v>
          </cell>
          <cell r="Q2083" t="str">
            <v>CAPEX</v>
          </cell>
          <cell r="R2083" t="str">
            <v>CAPEX</v>
          </cell>
          <cell r="S2083" t="str">
            <v>NON SAL</v>
          </cell>
          <cell r="T2083" t="str">
            <v>N/A</v>
          </cell>
          <cell r="U2083" t="str">
            <v>N/A</v>
          </cell>
          <cell r="V2083" t="str">
            <v>P.NG.AGS.DG.12.108</v>
          </cell>
          <cell r="AB2083">
            <v>114375000</v>
          </cell>
          <cell r="AC2083">
            <v>1125000</v>
          </cell>
          <cell r="AD2083">
            <v>1500000</v>
          </cell>
        </row>
        <row r="2084">
          <cell r="A2084" t="str">
            <v>P.NG.ANO.DG.15.001.1238</v>
          </cell>
          <cell r="B2084" t="str">
            <v xml:space="preserve"> ASSA NORTH DOMGAS-PMT                    </v>
          </cell>
          <cell r="C2084" t="str">
            <v>P.NG.ANO.DG.15.001</v>
          </cell>
          <cell r="D2084" t="str">
            <v>ASSA NORTH / OHAJI SOUTH DOMGAS PROJECT</v>
          </cell>
          <cell r="E2084">
            <v>13301</v>
          </cell>
          <cell r="F2084">
            <v>133</v>
          </cell>
          <cell r="G2084" t="str">
            <v>AN-OS</v>
          </cell>
          <cell r="H2084" t="str">
            <v>DOMGAS/IPP</v>
          </cell>
          <cell r="I2084" t="str">
            <v>P&amp;T</v>
          </cell>
          <cell r="J2084" t="str">
            <v>GM Nigeria, Operated</v>
          </cell>
          <cell r="K2084" t="str">
            <v>GM Nigeria, Operated</v>
          </cell>
          <cell r="L2084" t="str">
            <v>Project Manager ASSA North</v>
          </cell>
          <cell r="M2084" t="str">
            <v>MOJEED OKUNADE</v>
          </cell>
          <cell r="N2084" t="str">
            <v>MAJOR PROJECTS</v>
          </cell>
          <cell r="O2084" t="str">
            <v>AJALA, OLUFEMI</v>
          </cell>
          <cell r="P2084" t="str">
            <v>GODIAN.EHIRIM@SHELL.COM</v>
          </cell>
          <cell r="Q2084" t="str">
            <v>OPEX</v>
          </cell>
          <cell r="R2084" t="str">
            <v>CAPEX</v>
          </cell>
          <cell r="S2084" t="str">
            <v>NON SAL</v>
          </cell>
          <cell r="T2084" t="str">
            <v>N/A</v>
          </cell>
          <cell r="U2084" t="str">
            <v>N/A</v>
          </cell>
          <cell r="V2084" t="str">
            <v>N/A</v>
          </cell>
          <cell r="W2084" t="str">
            <v>P242 Feasibility Expenses</v>
          </cell>
          <cell r="X2084" t="str">
            <v>S7200 Services</v>
          </cell>
          <cell r="Y2084" t="str">
            <v>A2180 Feasibility Expenses</v>
          </cell>
          <cell r="AB2084">
            <v>401916994.94334602</v>
          </cell>
          <cell r="AC2084">
            <v>993325.98821079102</v>
          </cell>
          <cell r="AD2084">
            <v>2311086.6273693023</v>
          </cell>
        </row>
        <row r="2085">
          <cell r="A2085" t="str">
            <v>P.NG.ANO.DG.17.001</v>
          </cell>
          <cell r="B2085" t="str">
            <v>ASSA NORTH / OHAJI SOUTH- DOMGAS PROJECT</v>
          </cell>
          <cell r="C2085" t="str">
            <v>P.NG.ANO.DG.15.001</v>
          </cell>
          <cell r="D2085" t="str">
            <v>ASSA NORTH / OHAJI SOUTH DOMGAS PROJECT</v>
          </cell>
          <cell r="E2085">
            <v>13303</v>
          </cell>
          <cell r="F2085">
            <v>133</v>
          </cell>
          <cell r="G2085" t="str">
            <v>AN-OS</v>
          </cell>
          <cell r="H2085" t="str">
            <v>DOMGAS/IPP</v>
          </cell>
          <cell r="I2085" t="str">
            <v>P&amp;T</v>
          </cell>
          <cell r="J2085" t="str">
            <v>GM Nigeria, Operated</v>
          </cell>
          <cell r="K2085" t="str">
            <v>GM Nigeria, Operated</v>
          </cell>
          <cell r="L2085" t="str">
            <v>Project Manager ASSA North</v>
          </cell>
          <cell r="M2085" t="str">
            <v>MOJEED OKUNADE</v>
          </cell>
          <cell r="N2085" t="str">
            <v>MAJOR PROJECTS</v>
          </cell>
          <cell r="O2085" t="str">
            <v>AJALA, OLUFEMI</v>
          </cell>
          <cell r="P2085" t="str">
            <v>GODIAN.EHIRIM@SHELL.COM</v>
          </cell>
          <cell r="Q2085" t="str">
            <v>OPEX</v>
          </cell>
          <cell r="R2085" t="str">
            <v>CAPEX</v>
          </cell>
          <cell r="S2085" t="str">
            <v>NON Wells</v>
          </cell>
          <cell r="T2085" t="str">
            <v>ASSA NORTH DOMGAS PREFID</v>
          </cell>
          <cell r="U2085" t="str">
            <v>Assa North Node Domgas - Pre FID</v>
          </cell>
          <cell r="V2085" t="str">
            <v>C_ASSN_Domgas-Pre-FID</v>
          </cell>
          <cell r="W2085" t="str">
            <v>P242 Feasibility Expenses</v>
          </cell>
          <cell r="X2085" t="str">
            <v>S7200 Services</v>
          </cell>
          <cell r="Y2085" t="str">
            <v>A2180 Feasibility Expenses</v>
          </cell>
          <cell r="AB2085">
            <v>0</v>
          </cell>
          <cell r="AC2085">
            <v>0</v>
          </cell>
          <cell r="AD2085">
            <v>0</v>
          </cell>
        </row>
        <row r="2086">
          <cell r="A2086" t="str">
            <v>P.NG.BDG.PG.04.001</v>
          </cell>
          <cell r="B2086" t="str">
            <v>AFAMOPERATIONSSCD-CONSTRUCT</v>
          </cell>
          <cell r="C2086" t="str">
            <v>P.NG.BDG.PG.04.001</v>
          </cell>
          <cell r="D2086" t="str">
            <v>AFAMOPERATIONSSCD-CONSTRUCT</v>
          </cell>
          <cell r="E2086">
            <v>415008</v>
          </cell>
          <cell r="F2086">
            <v>4150</v>
          </cell>
          <cell r="G2086" t="str">
            <v>CDPA</v>
          </cell>
          <cell r="H2086" t="str">
            <v>DOMGAS/IPP</v>
          </cell>
          <cell r="I2086" t="str">
            <v>CC &amp; MD</v>
          </cell>
          <cell r="J2086" t="str">
            <v>EXTERNAL RELATIONS</v>
          </cell>
          <cell r="K2086" t="str">
            <v>External Relations Manager</v>
          </cell>
          <cell r="L2086" t="str">
            <v>Stakeholder Relations Manager</v>
          </cell>
          <cell r="M2086" t="str">
            <v>CHIGBO ENENMO</v>
          </cell>
          <cell r="N2086" t="str">
            <v>EXTERNAL RELATIONS</v>
          </cell>
          <cell r="O2086" t="str">
            <v>SOKUNBI, ADEOLA</v>
          </cell>
          <cell r="P2086" t="str">
            <v>MESHACK.ASOMBA@SHELL.COM</v>
          </cell>
          <cell r="Q2086" t="str">
            <v>OPEX</v>
          </cell>
          <cell r="R2086" t="str">
            <v>OPEX</v>
          </cell>
          <cell r="S2086" t="str">
            <v>NON SAL</v>
          </cell>
          <cell r="T2086" t="str">
            <v>N/A</v>
          </cell>
          <cell r="U2086" t="str">
            <v>N/A</v>
          </cell>
          <cell r="V2086" t="str">
            <v>N/A</v>
          </cell>
          <cell r="W2086" t="str">
            <v>P236.08 Overhead (SCD)</v>
          </cell>
          <cell r="X2086" t="str">
            <v>S7200 Services</v>
          </cell>
          <cell r="Y2086" t="str">
            <v>A2340 Overhead</v>
          </cell>
          <cell r="AB2086">
            <v>0</v>
          </cell>
          <cell r="AC2086">
            <v>0</v>
          </cell>
          <cell r="AD2086">
            <v>0</v>
          </cell>
        </row>
        <row r="2087">
          <cell r="A2087" t="str">
            <v>P.NG.PAE.DG.10.002.1238</v>
          </cell>
          <cell r="B2087" t="str">
            <v xml:space="preserve">ASSA NORTH DOMGAS-PMT                   </v>
          </cell>
          <cell r="C2087" t="str">
            <v>P.NG.ANO.DG.15.001</v>
          </cell>
          <cell r="D2087" t="str">
            <v>ASSA NORTH / OHAJI SOUTH DOMGAS PROJECT</v>
          </cell>
          <cell r="E2087">
            <v>13301</v>
          </cell>
          <cell r="F2087">
            <v>133</v>
          </cell>
          <cell r="G2087" t="str">
            <v>AN-OS</v>
          </cell>
          <cell r="H2087" t="str">
            <v>DOMGAS/IPP</v>
          </cell>
          <cell r="I2087" t="str">
            <v>P&amp;T</v>
          </cell>
          <cell r="J2087" t="str">
            <v>GM Nigeria, Operated</v>
          </cell>
          <cell r="K2087" t="str">
            <v>GM Nigeria, Operated</v>
          </cell>
          <cell r="L2087" t="str">
            <v>Project Manager ASSA North</v>
          </cell>
          <cell r="M2087" t="str">
            <v>MOJEED OKUNADE</v>
          </cell>
          <cell r="N2087" t="str">
            <v>MAJOR PROJECTS</v>
          </cell>
          <cell r="O2087" t="str">
            <v>AJALA, OLUFEMI</v>
          </cell>
          <cell r="P2087" t="str">
            <v>GODIAN.EHIRIM@SHELL.COM</v>
          </cell>
          <cell r="Q2087" t="str">
            <v>OPEX</v>
          </cell>
          <cell r="R2087" t="str">
            <v>CAPEX</v>
          </cell>
          <cell r="S2087" t="str">
            <v>NON SAL</v>
          </cell>
          <cell r="T2087" t="str">
            <v>N/A</v>
          </cell>
          <cell r="U2087" t="str">
            <v>N/A</v>
          </cell>
          <cell r="V2087" t="str">
            <v>N/A</v>
          </cell>
          <cell r="W2087" t="str">
            <v>P242 Feasibility Expenses</v>
          </cell>
          <cell r="X2087" t="str">
            <v>S7200 Services</v>
          </cell>
          <cell r="Y2087" t="str">
            <v>A2180 Feasibility Expenses</v>
          </cell>
          <cell r="AB2087">
            <v>0</v>
          </cell>
          <cell r="AC2087">
            <v>0</v>
          </cell>
          <cell r="AD2087">
            <v>0</v>
          </cell>
        </row>
        <row r="2088">
          <cell r="A2088" t="str">
            <v>P.NG.PAE.DG.13.003</v>
          </cell>
          <cell r="B2088" t="str">
            <v>ASSA NORTH / OHAJI SOUTH- DOMGAS PROJECT</v>
          </cell>
          <cell r="C2088" t="str">
            <v>P.NG.ANO.DG.15.001</v>
          </cell>
          <cell r="D2088" t="str">
            <v>ASSA NORTH / OHAJI SOUTH DOMGAS PROJECT</v>
          </cell>
          <cell r="E2088">
            <v>13301</v>
          </cell>
          <cell r="F2088">
            <v>133</v>
          </cell>
          <cell r="G2088" t="str">
            <v>AN-OS</v>
          </cell>
          <cell r="H2088" t="str">
            <v>DOMGAS/IPP</v>
          </cell>
          <cell r="I2088" t="str">
            <v>P&amp;T</v>
          </cell>
          <cell r="J2088" t="str">
            <v>GM Nigeria, Operated</v>
          </cell>
          <cell r="K2088" t="str">
            <v>GM Nigeria, Operated</v>
          </cell>
          <cell r="L2088" t="str">
            <v>Project Manager ASSA North</v>
          </cell>
          <cell r="M2088" t="str">
            <v>MOJEED OKUNADE</v>
          </cell>
          <cell r="N2088" t="str">
            <v>MAJOR PROJECTS</v>
          </cell>
          <cell r="O2088" t="str">
            <v>AJALA, OLUFEMI</v>
          </cell>
          <cell r="P2088" t="str">
            <v>GODIAN.EHIRIM@SHELL.COM</v>
          </cell>
          <cell r="Q2088" t="str">
            <v>OPEX</v>
          </cell>
          <cell r="R2088" t="str">
            <v>CAPEX</v>
          </cell>
          <cell r="S2088" t="str">
            <v>NON SAL</v>
          </cell>
          <cell r="T2088" t="str">
            <v>N/A</v>
          </cell>
          <cell r="U2088" t="str">
            <v>N/A</v>
          </cell>
          <cell r="V2088" t="str">
            <v>N/A</v>
          </cell>
          <cell r="W2088" t="str">
            <v>P242 Feasibility Expenses</v>
          </cell>
          <cell r="X2088" t="str">
            <v>S7200 Services</v>
          </cell>
          <cell r="Y2088" t="str">
            <v>A2180 Feasibility Expenses</v>
          </cell>
          <cell r="AB2088">
            <v>0</v>
          </cell>
          <cell r="AC2088">
            <v>0</v>
          </cell>
          <cell r="AD2088">
            <v>0</v>
          </cell>
        </row>
        <row r="2089">
          <cell r="A2089">
            <v>108958</v>
          </cell>
          <cell r="B2089" t="str">
            <v>TECHNICAL &amp; COMPETITIVE IT (TACIT) SSW - DEVELOPMENT</v>
          </cell>
          <cell r="C2089" t="str">
            <v>P.NG.DEV.OU.14.002</v>
          </cell>
          <cell r="D2089" t="str">
            <v>DEVELOPMENT IT SERVICES</v>
          </cell>
          <cell r="E2089">
            <v>413001</v>
          </cell>
          <cell r="F2089">
            <v>4130</v>
          </cell>
          <cell r="G2089" t="str">
            <v>PE</v>
          </cell>
          <cell r="H2089" t="str">
            <v>BASE JV</v>
          </cell>
          <cell r="I2089" t="str">
            <v>DEVELOPMENT</v>
          </cell>
          <cell r="J2089" t="str">
            <v>DEVELOPMENT</v>
          </cell>
          <cell r="K2089" t="str">
            <v>Manager, Geosolutions &amp; Onshore Studies</v>
          </cell>
          <cell r="L2089" t="str">
            <v>Support &amp; Deployment Mgr - SubSahara Afr</v>
          </cell>
          <cell r="M2089" t="str">
            <v>MOJEED OKUNADE</v>
          </cell>
          <cell r="N2089" t="str">
            <v>DEVELOPMENT</v>
          </cell>
          <cell r="O2089" t="str">
            <v>ENONCHE, VANESSA</v>
          </cell>
          <cell r="P2089" t="str">
            <v>RAZAQ.TAJUDEEN@SHELL.COM</v>
          </cell>
          <cell r="Q2089" t="str">
            <v>OPEX</v>
          </cell>
          <cell r="R2089" t="str">
            <v>OPEX</v>
          </cell>
          <cell r="S2089" t="str">
            <v>NON SAL</v>
          </cell>
          <cell r="T2089" t="str">
            <v>N/A</v>
          </cell>
          <cell r="U2089" t="str">
            <v>N/A</v>
          </cell>
          <cell r="V2089" t="str">
            <v>N/A</v>
          </cell>
          <cell r="W2089" t="str">
            <v>P236.01 Technical Support</v>
          </cell>
          <cell r="X2089" t="str">
            <v>S7200 Services</v>
          </cell>
          <cell r="Y2089" t="str">
            <v>A2340 Overhead</v>
          </cell>
          <cell r="AB2089">
            <v>0</v>
          </cell>
          <cell r="AC2089">
            <v>0</v>
          </cell>
          <cell r="AD2089">
            <v>0</v>
          </cell>
        </row>
        <row r="2090">
          <cell r="A2090" t="str">
            <v>P.NG.DEV.OU.11.002</v>
          </cell>
          <cell r="B2090" t="str">
            <v>DEVELOPMENT IT SERVICES</v>
          </cell>
          <cell r="C2090" t="str">
            <v>P.NG.DEV.OU.14.002</v>
          </cell>
          <cell r="D2090" t="str">
            <v>DEVELOPMENT IT SERVICES</v>
          </cell>
          <cell r="E2090">
            <v>413001</v>
          </cell>
          <cell r="F2090">
            <v>4130</v>
          </cell>
          <cell r="G2090" t="str">
            <v>PE</v>
          </cell>
          <cell r="H2090" t="str">
            <v>BASE JV</v>
          </cell>
          <cell r="I2090" t="str">
            <v>DEVELOPMENT</v>
          </cell>
          <cell r="J2090" t="str">
            <v>DEVELOPMENT</v>
          </cell>
          <cell r="K2090" t="str">
            <v>Manager, Geosolutions &amp; Onshore Studies</v>
          </cell>
          <cell r="L2090" t="str">
            <v>Support &amp; Deployment Mgr - SubSahara Afr</v>
          </cell>
          <cell r="M2090" t="str">
            <v>MOJEED OKUNADE</v>
          </cell>
          <cell r="N2090" t="str">
            <v>DEVELOPMENT</v>
          </cell>
          <cell r="O2090" t="str">
            <v>ENONCHE, VANESSA</v>
          </cell>
          <cell r="P2090" t="str">
            <v>RAZAQ.TAJUDEEN@SHELL.COM</v>
          </cell>
          <cell r="Q2090" t="str">
            <v>OPEX</v>
          </cell>
          <cell r="R2090" t="str">
            <v>OPEX</v>
          </cell>
          <cell r="S2090" t="str">
            <v>NON SAL</v>
          </cell>
          <cell r="T2090" t="str">
            <v>N/A</v>
          </cell>
          <cell r="U2090" t="str">
            <v>N/A</v>
          </cell>
          <cell r="V2090" t="str">
            <v>N/A</v>
          </cell>
          <cell r="W2090" t="str">
            <v>P236.01 Technical Support</v>
          </cell>
          <cell r="X2090" t="str">
            <v>S7200 Services</v>
          </cell>
          <cell r="Y2090" t="str">
            <v>A2340 Overhead</v>
          </cell>
          <cell r="AB2090">
            <v>0</v>
          </cell>
          <cell r="AC2090">
            <v>0</v>
          </cell>
          <cell r="AD2090">
            <v>0</v>
          </cell>
        </row>
        <row r="2091">
          <cell r="A2091" t="str">
            <v>P.NG.DGM.DF.15.001</v>
          </cell>
          <cell r="B2091" t="str">
            <v>DOMGAS METERING-PMT</v>
          </cell>
          <cell r="C2091" t="str">
            <v>C.NG.DGM.DF.15.001.AC03</v>
          </cell>
          <cell r="D2091" t="str">
            <v>DOMGAS METERING</v>
          </cell>
          <cell r="E2091">
            <v>13303</v>
          </cell>
          <cell r="F2091">
            <v>133</v>
          </cell>
          <cell r="G2091" t="str">
            <v>GAS</v>
          </cell>
          <cell r="H2091" t="str">
            <v>DOMGAS/IPP</v>
          </cell>
          <cell r="I2091" t="str">
            <v>P&amp;T</v>
          </cell>
          <cell r="J2091" t="str">
            <v>GM Nigeria, Operated</v>
          </cell>
          <cell r="K2091" t="str">
            <v>GM Nigeria, Operated</v>
          </cell>
          <cell r="L2091" t="str">
            <v xml:space="preserve">Project Manager, Matrix, Major Pipelines, H Block &amp; Corp Civil </v>
          </cell>
          <cell r="M2091" t="str">
            <v>MOJEED OKUNADE</v>
          </cell>
          <cell r="N2091" t="str">
            <v>MAJOR PROJECTS</v>
          </cell>
          <cell r="O2091" t="str">
            <v>EBEM, MARCEL</v>
          </cell>
          <cell r="P2091" t="str">
            <v>othuke.okpokoro@shell.com</v>
          </cell>
          <cell r="Q2091" t="str">
            <v>CAPEX</v>
          </cell>
          <cell r="R2091" t="str">
            <v>CAPEX</v>
          </cell>
          <cell r="S2091" t="str">
            <v>NON SAL</v>
          </cell>
          <cell r="T2091" t="str">
            <v>N/A</v>
          </cell>
          <cell r="U2091" t="str">
            <v>N/A</v>
          </cell>
          <cell r="V2091" t="str">
            <v>C_DOMGAS_METERING_PMT</v>
          </cell>
          <cell r="AB2091">
            <v>16012500</v>
          </cell>
          <cell r="AC2091">
            <v>157500</v>
          </cell>
          <cell r="AD2091">
            <v>210000</v>
          </cell>
        </row>
        <row r="2092">
          <cell r="A2092" t="str">
            <v>P.NG.DEV.OU.13.002</v>
          </cell>
          <cell r="B2092" t="str">
            <v>DEVELOPMENT IT SERVICES</v>
          </cell>
          <cell r="C2092" t="str">
            <v>P.NG.DEV.OU.14.002</v>
          </cell>
          <cell r="D2092" t="str">
            <v>DEVELOPMENT IT SERVICES</v>
          </cell>
          <cell r="E2092">
            <v>413001</v>
          </cell>
          <cell r="F2092">
            <v>4130</v>
          </cell>
          <cell r="G2092" t="str">
            <v>PE</v>
          </cell>
          <cell r="H2092" t="str">
            <v>BASE JV</v>
          </cell>
          <cell r="I2092" t="str">
            <v>DEVELOPMENT</v>
          </cell>
          <cell r="J2092" t="str">
            <v>DEVELOPMENT</v>
          </cell>
          <cell r="K2092" t="str">
            <v>Manager, Geosolutions &amp; Onshore Studies</v>
          </cell>
          <cell r="L2092" t="str">
            <v>Support &amp; Deployment Mgr - SubSahara Afr</v>
          </cell>
          <cell r="M2092" t="str">
            <v>MOJEED OKUNADE</v>
          </cell>
          <cell r="N2092" t="str">
            <v>DEVELOPMENT</v>
          </cell>
          <cell r="O2092" t="str">
            <v>ENONCHE, VANESSA</v>
          </cell>
          <cell r="P2092" t="str">
            <v>RAZAQ.TAJUDEEN@SHELL.COM</v>
          </cell>
          <cell r="Q2092" t="str">
            <v>OPEX</v>
          </cell>
          <cell r="R2092" t="str">
            <v>OPEX</v>
          </cell>
          <cell r="S2092" t="str">
            <v>NON SAL</v>
          </cell>
          <cell r="T2092" t="str">
            <v>N/A</v>
          </cell>
          <cell r="U2092" t="str">
            <v>N/A</v>
          </cell>
          <cell r="V2092" t="str">
            <v>N/A</v>
          </cell>
          <cell r="W2092" t="str">
            <v>P236.01 Technical Support</v>
          </cell>
          <cell r="X2092" t="str">
            <v>S7200 Services</v>
          </cell>
          <cell r="Y2092" t="str">
            <v>A2340 Overhead</v>
          </cell>
          <cell r="AB2092">
            <v>0</v>
          </cell>
          <cell r="AC2092">
            <v>0</v>
          </cell>
          <cell r="AD2092">
            <v>0</v>
          </cell>
        </row>
        <row r="2093">
          <cell r="A2093" t="str">
            <v>P.NG.DEV.OU.14.002</v>
          </cell>
          <cell r="B2093" t="str">
            <v>DEVELOPMENT IT SERVICES</v>
          </cell>
          <cell r="C2093" t="str">
            <v>P.NG.DEV.OU.14.002</v>
          </cell>
          <cell r="D2093" t="str">
            <v>DEVELOPMENT IT SERVICES</v>
          </cell>
          <cell r="E2093">
            <v>413001</v>
          </cell>
          <cell r="F2093">
            <v>4130</v>
          </cell>
          <cell r="G2093" t="str">
            <v>PE</v>
          </cell>
          <cell r="H2093" t="str">
            <v>BASE JV</v>
          </cell>
          <cell r="I2093" t="str">
            <v>DEVELOPMENT</v>
          </cell>
          <cell r="J2093" t="str">
            <v>DEVELOPMENT</v>
          </cell>
          <cell r="K2093" t="str">
            <v>Manager, Geosolutions &amp; Onshore Studies</v>
          </cell>
          <cell r="L2093" t="str">
            <v>Support &amp; Deployment Mgr - SubSahara Afr</v>
          </cell>
          <cell r="M2093" t="str">
            <v>MOJEED OKUNADE</v>
          </cell>
          <cell r="N2093" t="str">
            <v>DEVELOPMENT</v>
          </cell>
          <cell r="O2093" t="str">
            <v>ENONCHE, VANESSA</v>
          </cell>
          <cell r="P2093" t="str">
            <v>RAZAQ.TAJUDEEN@SHELL.COM</v>
          </cell>
          <cell r="Q2093" t="str">
            <v>OPEX</v>
          </cell>
          <cell r="R2093" t="str">
            <v>OPEX</v>
          </cell>
          <cell r="S2093" t="str">
            <v>NON SAL</v>
          </cell>
          <cell r="T2093" t="str">
            <v>N/A</v>
          </cell>
          <cell r="U2093" t="str">
            <v>N/A</v>
          </cell>
          <cell r="V2093" t="str">
            <v>N/A</v>
          </cell>
          <cell r="W2093" t="str">
            <v>P236.01 Technical Support</v>
          </cell>
          <cell r="X2093" t="str">
            <v>S7200 Services</v>
          </cell>
          <cell r="Y2093" t="str">
            <v>A2340 Overhead</v>
          </cell>
          <cell r="AB2093">
            <v>414107000</v>
          </cell>
          <cell r="AC2093">
            <v>5505020</v>
          </cell>
          <cell r="AD2093">
            <v>6862747.8688524598</v>
          </cell>
        </row>
        <row r="2094">
          <cell r="A2094" t="str">
            <v>P.NG.DPE.DT.18.002</v>
          </cell>
          <cell r="B2094" t="str">
            <v>Southern Swamp Step3A Oil  FEASEX</v>
          </cell>
          <cell r="C2094" t="str">
            <v>SS Step3A Oil  FEASEX</v>
          </cell>
          <cell r="D2094" t="str">
            <v>Southern Swamp Step3A Oil  FEASEX</v>
          </cell>
          <cell r="E2094">
            <v>13301</v>
          </cell>
          <cell r="F2094">
            <v>133</v>
          </cell>
          <cell r="G2094" t="str">
            <v>GAS</v>
          </cell>
          <cell r="H2094" t="str">
            <v>BASE JV</v>
          </cell>
          <cell r="I2094" t="str">
            <v>DEVELOPMENT</v>
          </cell>
          <cell r="J2094" t="str">
            <v>DEVELOPMENT</v>
          </cell>
          <cell r="K2094" t="str">
            <v>Manager, Geosolutions &amp; Onshore Studies</v>
          </cell>
          <cell r="L2094" t="str">
            <v>Subsurface Studies Mgr Onshore Oil</v>
          </cell>
          <cell r="M2094" t="str">
            <v>MOJEED OKUNADE</v>
          </cell>
          <cell r="N2094" t="str">
            <v>DEVELOPMENT</v>
          </cell>
          <cell r="O2094" t="str">
            <v>ENONCHE, VANESSA</v>
          </cell>
          <cell r="P2094" t="str">
            <v>P.OSADJERE@SHELL.COM</v>
          </cell>
          <cell r="Q2094" t="str">
            <v>OPEX</v>
          </cell>
          <cell r="R2094" t="str">
            <v>CAPEX</v>
          </cell>
          <cell r="S2094" t="str">
            <v>NON SAL</v>
          </cell>
          <cell r="T2094" t="str">
            <v>N/A</v>
          </cell>
          <cell r="U2094" t="str">
            <v>N/A</v>
          </cell>
          <cell r="V2094" t="str">
            <v>C_EPU PH2_Pre-Fid</v>
          </cell>
          <cell r="W2094" t="str">
            <v>P242 Feasibility Expenses</v>
          </cell>
          <cell r="X2094" t="str">
            <v>S7200 Services</v>
          </cell>
          <cell r="Y2094" t="str">
            <v>A2180 Feasibility Expenses</v>
          </cell>
          <cell r="AB2094">
            <v>0</v>
          </cell>
          <cell r="AC2094">
            <v>20000</v>
          </cell>
          <cell r="AD2094">
            <v>20000</v>
          </cell>
        </row>
        <row r="2095">
          <cell r="A2095" t="str">
            <v>P.NG.DPE.DT.18.003</v>
          </cell>
          <cell r="B2095" t="str">
            <v>FYIP Step 2 Oil  FEASEX</v>
          </cell>
          <cell r="C2095" t="str">
            <v>FYIP Step 2 Oil  FEASEX</v>
          </cell>
          <cell r="D2095" t="str">
            <v>FYIP Step 2 Oil  FEASEX</v>
          </cell>
          <cell r="E2095">
            <v>13301</v>
          </cell>
          <cell r="F2095">
            <v>133</v>
          </cell>
          <cell r="G2095" t="str">
            <v>GAS</v>
          </cell>
          <cell r="H2095" t="str">
            <v>BASE JV</v>
          </cell>
          <cell r="I2095" t="str">
            <v>DEVELOPMENT</v>
          </cell>
          <cell r="J2095" t="str">
            <v>DEVELOPMENT</v>
          </cell>
          <cell r="K2095" t="str">
            <v>Manager, Geosolutions &amp; Onshore Studies</v>
          </cell>
          <cell r="L2095" t="str">
            <v>Subsurface Studies Mgr Onshore Oil</v>
          </cell>
          <cell r="M2095" t="str">
            <v>MOJEED OKUNADE</v>
          </cell>
          <cell r="N2095" t="str">
            <v>DEVELOPMENT</v>
          </cell>
          <cell r="O2095" t="str">
            <v>ENONCHE, VANESSA</v>
          </cell>
          <cell r="P2095" t="str">
            <v>FESTUS.OZIEGBE@SHELL.COM</v>
          </cell>
          <cell r="Q2095" t="str">
            <v>OPEX</v>
          </cell>
          <cell r="R2095" t="str">
            <v>CAPEX</v>
          </cell>
          <cell r="S2095" t="str">
            <v>NON SAL</v>
          </cell>
          <cell r="T2095" t="str">
            <v>N/A</v>
          </cell>
          <cell r="U2095" t="str">
            <v>N/A</v>
          </cell>
          <cell r="V2095" t="str">
            <v>C_PRODUCED WATER DISPOSAL_Pre-Fid</v>
          </cell>
          <cell r="W2095" t="str">
            <v>P242 Feasibility Expenses</v>
          </cell>
          <cell r="X2095" t="str">
            <v>S7200 Services</v>
          </cell>
          <cell r="Y2095" t="str">
            <v>A2180 Feasibility Expenses</v>
          </cell>
          <cell r="AB2095">
            <v>0</v>
          </cell>
          <cell r="AC2095">
            <v>220000</v>
          </cell>
          <cell r="AD2095">
            <v>220000</v>
          </cell>
        </row>
        <row r="2096">
          <cell r="A2096" t="str">
            <v>P.NG.DPE.DT.18.004</v>
          </cell>
          <cell r="B2096" t="str">
            <v>HBlock Development OIL  FEASEX</v>
          </cell>
          <cell r="C2096" t="str">
            <v>HBlock Development OIL  FEASEX</v>
          </cell>
          <cell r="D2096" t="str">
            <v>HI Block OML 144 DOMGAS  FEASEX</v>
          </cell>
          <cell r="E2096">
            <v>13301</v>
          </cell>
          <cell r="F2096">
            <v>133</v>
          </cell>
          <cell r="G2096" t="str">
            <v>GAS</v>
          </cell>
          <cell r="H2096" t="str">
            <v>BASE JV</v>
          </cell>
          <cell r="I2096" t="str">
            <v>DEVELOPMENT</v>
          </cell>
          <cell r="J2096" t="str">
            <v>DEVELOPMENT</v>
          </cell>
          <cell r="K2096" t="str">
            <v>Manager, Geosolutions &amp; Onshore Studies</v>
          </cell>
          <cell r="L2096" t="str">
            <v>Subsurface Studies Mgr Onshore Oil</v>
          </cell>
          <cell r="M2096" t="str">
            <v>MOJEED OKUNADE</v>
          </cell>
          <cell r="N2096" t="str">
            <v>DEVELOPMENT</v>
          </cell>
          <cell r="O2096" t="str">
            <v>ENONCHE, VANESSA</v>
          </cell>
          <cell r="P2096" t="str">
            <v>FESTUS.OZIEGBE@SHELL.COM</v>
          </cell>
          <cell r="Q2096" t="str">
            <v>OPEX</v>
          </cell>
          <cell r="R2096" t="str">
            <v>CAPEX</v>
          </cell>
          <cell r="S2096" t="str">
            <v>NON SAL</v>
          </cell>
          <cell r="T2096" t="str">
            <v>N/A</v>
          </cell>
          <cell r="U2096" t="str">
            <v>N/A</v>
          </cell>
          <cell r="V2096" t="str">
            <v>C_PRODUCED WATER DISPOSAL_Pre-Fid</v>
          </cell>
          <cell r="W2096" t="str">
            <v>P242 Feasibility Expenses</v>
          </cell>
          <cell r="X2096" t="str">
            <v>S7200 Services</v>
          </cell>
          <cell r="Y2096" t="str">
            <v>A2180 Feasibility Expenses</v>
          </cell>
          <cell r="AB2096">
            <v>0</v>
          </cell>
          <cell r="AC2096">
            <v>5580000</v>
          </cell>
          <cell r="AD2096">
            <v>5580000</v>
          </cell>
        </row>
        <row r="2097">
          <cell r="A2097" t="str">
            <v>P.NG.DPE.DT.18.005</v>
          </cell>
          <cell r="B2097" t="str">
            <v>Okpokunou PHASE1b/1C DOMGAS  FEASEX</v>
          </cell>
          <cell r="C2097" t="str">
            <v>Okpokunou PHASE1b/1C DOMGAS  FEASEX</v>
          </cell>
          <cell r="D2097" t="str">
            <v>Okpokunou PHASE1b/1C DOMGAS  FEASEX</v>
          </cell>
          <cell r="E2097">
            <v>13301</v>
          </cell>
          <cell r="F2097">
            <v>133</v>
          </cell>
          <cell r="G2097" t="str">
            <v>GAS</v>
          </cell>
          <cell r="H2097" t="str">
            <v>BASE JV</v>
          </cell>
          <cell r="I2097" t="str">
            <v>DEVELOPMENT</v>
          </cell>
          <cell r="J2097" t="str">
            <v>DEVELOPMENT</v>
          </cell>
          <cell r="K2097" t="str">
            <v>Manager, Geosolutions &amp; Onshore Studies</v>
          </cell>
          <cell r="L2097" t="str">
            <v>Subsurface Studies Mgr Onshore Oil</v>
          </cell>
          <cell r="M2097" t="str">
            <v>MOJEED OKUNADE</v>
          </cell>
          <cell r="N2097" t="str">
            <v>DEVELOPMENT</v>
          </cell>
          <cell r="O2097" t="str">
            <v>ENONCHE, VANESSA</v>
          </cell>
          <cell r="P2097" t="str">
            <v>FESTUS.OZIEGBE@SHELL.COM</v>
          </cell>
          <cell r="Q2097" t="str">
            <v>OPEX</v>
          </cell>
          <cell r="R2097" t="str">
            <v>CAPEX</v>
          </cell>
          <cell r="S2097" t="str">
            <v>NON SAL</v>
          </cell>
          <cell r="T2097" t="str">
            <v>N/A</v>
          </cell>
          <cell r="U2097" t="str">
            <v>N/A</v>
          </cell>
          <cell r="V2097" t="str">
            <v>C_PRODUCED WATER DISPOSAL_Pre-Fid</v>
          </cell>
          <cell r="W2097" t="str">
            <v>P242 Feasibility Expenses</v>
          </cell>
          <cell r="X2097" t="str">
            <v>S7200 Services</v>
          </cell>
          <cell r="Y2097" t="str">
            <v>A2180 Feasibility Expenses</v>
          </cell>
          <cell r="AB2097">
            <v>0</v>
          </cell>
          <cell r="AC2097">
            <v>1632000</v>
          </cell>
          <cell r="AD2097">
            <v>1632000</v>
          </cell>
        </row>
        <row r="2098">
          <cell r="A2098" t="str">
            <v>P.NG.DPE.DT.18.006</v>
          </cell>
          <cell r="B2098" t="str">
            <v>Okoloma Compression DOMGAS  FEASEX</v>
          </cell>
          <cell r="C2098" t="str">
            <v>Okoloma Compression DOMGAS  FEASEX</v>
          </cell>
          <cell r="D2098" t="str">
            <v>Okoloma Compression DOMGAS  FEASEX</v>
          </cell>
          <cell r="E2098">
            <v>13301</v>
          </cell>
          <cell r="F2098">
            <v>133</v>
          </cell>
          <cell r="G2098" t="str">
            <v>GAS</v>
          </cell>
          <cell r="H2098" t="str">
            <v>BASE JV</v>
          </cell>
          <cell r="I2098" t="str">
            <v>DEVELOPMENT</v>
          </cell>
          <cell r="J2098" t="str">
            <v>DEVELOPMENT</v>
          </cell>
          <cell r="K2098" t="str">
            <v>Manager, Geosolutions &amp; Onshore Studies</v>
          </cell>
          <cell r="L2098" t="str">
            <v>Subsurface Studies Mgr Onshore Oil</v>
          </cell>
          <cell r="M2098" t="str">
            <v>MOJEED OKUNADE</v>
          </cell>
          <cell r="N2098" t="str">
            <v>DEVELOPMENT</v>
          </cell>
          <cell r="O2098" t="str">
            <v>ENONCHE, VANESSA</v>
          </cell>
          <cell r="P2098" t="str">
            <v>P.OSADJERE@SHELL.COM</v>
          </cell>
          <cell r="Q2098" t="str">
            <v>OPEX</v>
          </cell>
          <cell r="R2098" t="str">
            <v>CAPEX</v>
          </cell>
          <cell r="S2098" t="str">
            <v>NON SAL</v>
          </cell>
          <cell r="T2098" t="str">
            <v>N/A</v>
          </cell>
          <cell r="U2098" t="str">
            <v>N/A</v>
          </cell>
          <cell r="V2098" t="str">
            <v>C_EPU PH2_Pre-Fid</v>
          </cell>
          <cell r="W2098" t="str">
            <v>P242 Feasibility Expenses</v>
          </cell>
          <cell r="X2098" t="str">
            <v>S7200 Services</v>
          </cell>
          <cell r="Y2098" t="str">
            <v>A2180 Feasibility Expenses</v>
          </cell>
          <cell r="AB2098">
            <v>0</v>
          </cell>
          <cell r="AC2098">
            <v>10000</v>
          </cell>
          <cell r="AD2098">
            <v>10000</v>
          </cell>
        </row>
        <row r="2099">
          <cell r="A2099" t="str">
            <v>P.NG.DPE.DT.18.007</v>
          </cell>
          <cell r="B2099" t="str">
            <v>Gbaran Nodal Compression EXPORT GAS  FEASEX</v>
          </cell>
          <cell r="C2099" t="str">
            <v>Gbaran Nodal Compression EXPORT GAS  FEASEX</v>
          </cell>
          <cell r="D2099" t="str">
            <v>Gbaran Nodal Compression EXPORT GAS  FEASEX</v>
          </cell>
          <cell r="E2099">
            <v>13301</v>
          </cell>
          <cell r="F2099">
            <v>133</v>
          </cell>
          <cell r="G2099" t="str">
            <v>GAS</v>
          </cell>
          <cell r="H2099" t="str">
            <v>BASE JV</v>
          </cell>
          <cell r="I2099" t="str">
            <v>DEVELOPMENT</v>
          </cell>
          <cell r="J2099" t="str">
            <v>DEVELOPMENT</v>
          </cell>
          <cell r="K2099" t="str">
            <v>Manager, Geosolutions &amp; Onshore Studies</v>
          </cell>
          <cell r="L2099" t="str">
            <v>Subsurface Studies Mgr Onshore Oil</v>
          </cell>
          <cell r="M2099" t="str">
            <v>MOJEED OKUNADE</v>
          </cell>
          <cell r="N2099" t="str">
            <v>DEVELOPMENT</v>
          </cell>
          <cell r="O2099" t="str">
            <v>ENONCHE, VANESSA</v>
          </cell>
          <cell r="P2099" t="str">
            <v>ROYA.SIMON@SHELL.COM</v>
          </cell>
          <cell r="Q2099" t="str">
            <v>OPEX</v>
          </cell>
          <cell r="R2099" t="str">
            <v>CAPEX</v>
          </cell>
          <cell r="S2099" t="str">
            <v>NON SAL</v>
          </cell>
          <cell r="T2099" t="str">
            <v>N/A</v>
          </cell>
          <cell r="U2099" t="str">
            <v>N/A</v>
          </cell>
          <cell r="V2099" t="str">
            <v>C_GBARAN PH 3 (ENWHE GREEN FIELD)_Pre-Fid</v>
          </cell>
          <cell r="W2099" t="str">
            <v>P242 Feasibility Expenses</v>
          </cell>
          <cell r="X2099" t="str">
            <v>S7200 Services</v>
          </cell>
          <cell r="Y2099" t="str">
            <v>A2180 Feasibility Expenses</v>
          </cell>
          <cell r="AB2099">
            <v>0</v>
          </cell>
          <cell r="AC2099">
            <v>100000</v>
          </cell>
          <cell r="AD2099">
            <v>100000</v>
          </cell>
        </row>
        <row r="2100">
          <cell r="A2100" t="str">
            <v>P.NG.DPE.DT.18.008</v>
          </cell>
          <cell r="B2100" t="str">
            <v>Soku Compression 2 EXPORT GAS  FEASEX</v>
          </cell>
          <cell r="C2100" t="str">
            <v>Soku Compression 2 EXPORT GAS  FEASEX</v>
          </cell>
          <cell r="D2100" t="str">
            <v>Soku Compression 2 EXPORT GAS  FEASEX</v>
          </cell>
          <cell r="E2100">
            <v>13301</v>
          </cell>
          <cell r="F2100">
            <v>133</v>
          </cell>
          <cell r="G2100" t="str">
            <v>GAS</v>
          </cell>
          <cell r="H2100" t="str">
            <v>BASE JV</v>
          </cell>
          <cell r="I2100" t="str">
            <v>DEVELOPMENT</v>
          </cell>
          <cell r="J2100" t="str">
            <v>DEVELOPMENT</v>
          </cell>
          <cell r="K2100" t="str">
            <v>Manager, Geosolutions &amp; Onshore Studies</v>
          </cell>
          <cell r="L2100" t="str">
            <v>Subsurface Studies Mgr Onshore Oil</v>
          </cell>
          <cell r="M2100" t="str">
            <v>MOJEED OKUNADE</v>
          </cell>
          <cell r="N2100" t="str">
            <v>DEVELOPMENT</v>
          </cell>
          <cell r="O2100" t="str">
            <v>ENONCHE, VANESSA</v>
          </cell>
          <cell r="P2100" t="str">
            <v>JUDE.KADIRI@SHELL.COM</v>
          </cell>
          <cell r="Q2100" t="str">
            <v>OPEX</v>
          </cell>
          <cell r="R2100" t="str">
            <v>CAPEX</v>
          </cell>
          <cell r="S2100" t="str">
            <v>NON SAL</v>
          </cell>
          <cell r="T2100" t="str">
            <v>N/A</v>
          </cell>
          <cell r="U2100" t="str">
            <v>N/A</v>
          </cell>
          <cell r="V2100" t="str">
            <v>C_GBARAN SOKU CAPACITY MAXIMIZATION PROJECT_Pre-Fid</v>
          </cell>
          <cell r="W2100" t="str">
            <v>P242 Feasibility Expenses</v>
          </cell>
          <cell r="X2100" t="str">
            <v>S7200 Services</v>
          </cell>
          <cell r="Y2100" t="str">
            <v>A2180 Feasibility Expenses</v>
          </cell>
          <cell r="AB2100">
            <v>0</v>
          </cell>
          <cell r="AC2100">
            <v>200000</v>
          </cell>
          <cell r="AD2100">
            <v>200000</v>
          </cell>
        </row>
        <row r="2101">
          <cell r="A2101" t="str">
            <v>P.NG.DPE.DT.18.009</v>
          </cell>
          <cell r="B2101" t="str">
            <v>Beni Uden Appraisal EXPORT GAS  FEASEX</v>
          </cell>
          <cell r="C2101" t="str">
            <v>Beni Uden Appraisal EXPORT GAS  FEASEX</v>
          </cell>
          <cell r="D2101" t="str">
            <v>Beni Uden Appraisal EXPORT GAS  FEASEX</v>
          </cell>
          <cell r="E2101">
            <v>13301</v>
          </cell>
          <cell r="F2101">
            <v>133</v>
          </cell>
          <cell r="G2101" t="str">
            <v>GAS</v>
          </cell>
          <cell r="H2101" t="str">
            <v>BASE JV</v>
          </cell>
          <cell r="I2101" t="str">
            <v>DEVELOPMENT</v>
          </cell>
          <cell r="J2101" t="str">
            <v>DEVELOPMENT</v>
          </cell>
          <cell r="K2101" t="str">
            <v>Manager, Geosolutions &amp; Onshore Studies</v>
          </cell>
          <cell r="L2101" t="str">
            <v>Subsurface Studies Mgr Onshore Oil</v>
          </cell>
          <cell r="M2101" t="str">
            <v>MOJEED OKUNADE</v>
          </cell>
          <cell r="N2101" t="str">
            <v>DEVELOPMENT</v>
          </cell>
          <cell r="O2101" t="str">
            <v>ENONCHE, VANESSA</v>
          </cell>
          <cell r="P2101" t="str">
            <v>FESTUS.OZIEGBE@SHELL.COM</v>
          </cell>
          <cell r="Q2101" t="str">
            <v>OPEX</v>
          </cell>
          <cell r="R2101" t="str">
            <v>CAPEX</v>
          </cell>
          <cell r="S2101" t="str">
            <v>NON SAL</v>
          </cell>
          <cell r="T2101" t="str">
            <v>N/A</v>
          </cell>
          <cell r="U2101" t="str">
            <v>N/A</v>
          </cell>
          <cell r="V2101" t="str">
            <v>C_PRODUCED WATER DISPOSAL_Pre-Fid</v>
          </cell>
          <cell r="W2101" t="str">
            <v>P242 Feasibility Expenses</v>
          </cell>
          <cell r="X2101" t="str">
            <v>S7200 Services</v>
          </cell>
          <cell r="Y2101" t="str">
            <v>A2180 Feasibility Expenses</v>
          </cell>
          <cell r="AB2101">
            <v>0</v>
          </cell>
          <cell r="AC2101">
            <v>396000</v>
          </cell>
          <cell r="AD2101">
            <v>396000</v>
          </cell>
        </row>
        <row r="2102">
          <cell r="A2102" t="str">
            <v>P.NG.DPE.DT.18.010</v>
          </cell>
          <cell r="B2102" t="str">
            <v>Kolobiri Appraisal EXPORT GAS  FEASEX</v>
          </cell>
          <cell r="C2102" t="str">
            <v>Kolobiri Appraisal EXPORT GAS  FEASEX</v>
          </cell>
          <cell r="D2102" t="str">
            <v>Kolobiri Appraisal EXPORT GAS  FEASEX</v>
          </cell>
          <cell r="E2102">
            <v>13301</v>
          </cell>
          <cell r="F2102">
            <v>133</v>
          </cell>
          <cell r="G2102" t="str">
            <v>GAS</v>
          </cell>
          <cell r="H2102" t="str">
            <v>BASE JV</v>
          </cell>
          <cell r="I2102" t="str">
            <v>DEVELOPMENT</v>
          </cell>
          <cell r="J2102" t="str">
            <v>DEVELOPMENT</v>
          </cell>
          <cell r="K2102" t="str">
            <v>Manager, Geosolutions &amp; Onshore Studies</v>
          </cell>
          <cell r="L2102" t="str">
            <v>Subsurface Studies Mgr Onshore Oil</v>
          </cell>
          <cell r="M2102" t="str">
            <v>MOJEED OKUNADE</v>
          </cell>
          <cell r="N2102" t="str">
            <v>DEVELOPMENT</v>
          </cell>
          <cell r="O2102" t="str">
            <v>ENONCHE, VANESSA</v>
          </cell>
          <cell r="P2102" t="str">
            <v>FESTUS.OZIEGBE@SHELL.COM</v>
          </cell>
          <cell r="Q2102" t="str">
            <v>OPEX</v>
          </cell>
          <cell r="R2102" t="str">
            <v>CAPEX</v>
          </cell>
          <cell r="S2102" t="str">
            <v>NON SAL</v>
          </cell>
          <cell r="T2102" t="str">
            <v>N/A</v>
          </cell>
          <cell r="U2102" t="str">
            <v>N/A</v>
          </cell>
          <cell r="V2102" t="str">
            <v>C_PRODUCED WATER DISPOSAL_Pre-Fid</v>
          </cell>
          <cell r="W2102" t="str">
            <v>P242 Feasibility Expenses</v>
          </cell>
          <cell r="X2102" t="str">
            <v>S7200 Services</v>
          </cell>
          <cell r="Y2102" t="str">
            <v>A2180 Feasibility Expenses</v>
          </cell>
          <cell r="AB2102">
            <v>0</v>
          </cell>
          <cell r="AC2102">
            <v>400800</v>
          </cell>
          <cell r="AD2102">
            <v>400800</v>
          </cell>
        </row>
        <row r="2103">
          <cell r="A2103" t="str">
            <v>P.NG.DPE.DT.18.011</v>
          </cell>
          <cell r="B2103" t="str">
            <v>Gbaran Deep F1B Gas Development EXPORT GAS  FEASEX</v>
          </cell>
          <cell r="C2103" t="str">
            <v>Gbaran Deep F1B Gas Development EXPORT GAS  FEASEX</v>
          </cell>
          <cell r="D2103" t="str">
            <v>Gbaran Deep F1B Gas Development EXPORT GAS  FEASEX</v>
          </cell>
          <cell r="E2103">
            <v>13301</v>
          </cell>
          <cell r="F2103">
            <v>133</v>
          </cell>
          <cell r="G2103" t="str">
            <v>GAS</v>
          </cell>
          <cell r="H2103" t="str">
            <v>BASE JV</v>
          </cell>
          <cell r="I2103" t="str">
            <v>DEVELOPMENT</v>
          </cell>
          <cell r="J2103" t="str">
            <v>DEVELOPMENT</v>
          </cell>
          <cell r="K2103" t="str">
            <v>Manager, Geosolutions &amp; Onshore Studies</v>
          </cell>
          <cell r="L2103" t="str">
            <v>Subsurface Studies Mgr Onshore Oil</v>
          </cell>
          <cell r="M2103" t="str">
            <v>MOJEED OKUNADE</v>
          </cell>
          <cell r="N2103" t="str">
            <v>DEVELOPMENT</v>
          </cell>
          <cell r="O2103" t="str">
            <v>ENONCHE, VANESSA</v>
          </cell>
          <cell r="P2103" t="str">
            <v>ROYA.SIMON@SHELL.COM</v>
          </cell>
          <cell r="Q2103" t="str">
            <v>OPEX</v>
          </cell>
          <cell r="R2103" t="str">
            <v>CAPEX</v>
          </cell>
          <cell r="S2103" t="str">
            <v>NON SAL</v>
          </cell>
          <cell r="T2103" t="str">
            <v>N/A</v>
          </cell>
          <cell r="U2103" t="str">
            <v>N/A</v>
          </cell>
          <cell r="V2103" t="str">
            <v>C_GBARAN PH 3 (ENWHE GREEN FIELD)_Pre-Fid</v>
          </cell>
          <cell r="W2103" t="str">
            <v>P242 Feasibility Expenses</v>
          </cell>
          <cell r="X2103" t="str">
            <v>S7200 Services</v>
          </cell>
          <cell r="Y2103" t="str">
            <v>A2180 Feasibility Expenses</v>
          </cell>
          <cell r="AB2103">
            <v>0</v>
          </cell>
          <cell r="AC2103">
            <v>875699.4</v>
          </cell>
          <cell r="AD2103">
            <v>875699.4</v>
          </cell>
        </row>
        <row r="2104">
          <cell r="A2104" t="str">
            <v>P.NG.DPE.DT.18.012</v>
          </cell>
          <cell r="B2104" t="str">
            <v>Okpokunou PHASE1b/1C</v>
          </cell>
          <cell r="C2104" t="str">
            <v xml:space="preserve">Okpokunou PHASE1b/1C </v>
          </cell>
          <cell r="D2104" t="str">
            <v>Okpokunou PHASE1b/1C</v>
          </cell>
          <cell r="E2104">
            <v>13301</v>
          </cell>
          <cell r="F2104">
            <v>133</v>
          </cell>
          <cell r="G2104" t="str">
            <v>GAS</v>
          </cell>
          <cell r="H2104" t="str">
            <v>BASE JV</v>
          </cell>
          <cell r="I2104" t="str">
            <v>DEVELOPMENT</v>
          </cell>
          <cell r="J2104" t="str">
            <v>DEVELOPMENT</v>
          </cell>
          <cell r="K2104" t="str">
            <v>Manager, Geosolutions &amp; Onshore Studies</v>
          </cell>
          <cell r="L2104" t="str">
            <v>Subsurface Studies Mgr Onshore Oil</v>
          </cell>
          <cell r="M2104" t="str">
            <v>MOJEED OKUNADE</v>
          </cell>
          <cell r="N2104" t="str">
            <v>DEVELOPMENT</v>
          </cell>
          <cell r="O2104" t="str">
            <v>ENONCHE, VANESSA</v>
          </cell>
          <cell r="P2104" t="str">
            <v>ROYA.SIMON@SHELL.COM</v>
          </cell>
          <cell r="Q2104" t="str">
            <v>OPEX</v>
          </cell>
          <cell r="R2104" t="str">
            <v>CAPEX</v>
          </cell>
          <cell r="V2104" t="str">
            <v>N/A</v>
          </cell>
          <cell r="AB2104">
            <v>0</v>
          </cell>
          <cell r="AC2104">
            <v>3933500.6</v>
          </cell>
          <cell r="AD2104">
            <v>3933500.6</v>
          </cell>
        </row>
        <row r="2105">
          <cell r="A2105" t="str">
            <v>P.NG.DPE.DT.18.013</v>
          </cell>
          <cell r="B2105" t="str">
            <v>Zarama 15 Hookup (Uzu Appraisal) EXPORT GAS  FEASEX</v>
          </cell>
          <cell r="C2105" t="str">
            <v>Zarama 15 Hookup (Uzu Appraisal) EXPORT GAS  FEASEX</v>
          </cell>
          <cell r="D2105" t="str">
            <v>Zarama 15 Hookup (Uzu Appraisal) EXPORT GAS  FEASEX</v>
          </cell>
          <cell r="E2105">
            <v>13301</v>
          </cell>
          <cell r="F2105">
            <v>133</v>
          </cell>
          <cell r="G2105" t="str">
            <v>GAS</v>
          </cell>
          <cell r="H2105" t="str">
            <v>BASE JV</v>
          </cell>
          <cell r="I2105" t="str">
            <v>DEVELOPMENT</v>
          </cell>
          <cell r="J2105" t="str">
            <v>DEVELOPMENT</v>
          </cell>
          <cell r="K2105" t="str">
            <v>Development Manager, Gas Growth</v>
          </cell>
          <cell r="L2105" t="str">
            <v>Upstream Venture Mgr, NLNG Projects</v>
          </cell>
          <cell r="M2105" t="str">
            <v>MOJEED OKUNADE</v>
          </cell>
          <cell r="N2105" t="str">
            <v>DEVELOPMENT</v>
          </cell>
          <cell r="O2105" t="str">
            <v>ENONCHE, VANESSA</v>
          </cell>
          <cell r="P2105" t="str">
            <v>P.OSADJERE@SHELL.COM</v>
          </cell>
          <cell r="Q2105" t="str">
            <v>OPEX</v>
          </cell>
          <cell r="R2105" t="str">
            <v>CAPEX</v>
          </cell>
          <cell r="S2105" t="str">
            <v>NON SAL</v>
          </cell>
          <cell r="T2105" t="str">
            <v>N/A</v>
          </cell>
          <cell r="U2105" t="str">
            <v>N/A</v>
          </cell>
          <cell r="V2105" t="str">
            <v>Z_UZUZ_EL2_D01</v>
          </cell>
          <cell r="W2105" t="str">
            <v>P242 Feasibility Expenses</v>
          </cell>
          <cell r="X2105" t="str">
            <v>S7200 Services</v>
          </cell>
          <cell r="Y2105" t="str">
            <v>A2180 Feasibility Expenses</v>
          </cell>
          <cell r="AB2105">
            <v>0</v>
          </cell>
          <cell r="AC2105">
            <v>1692000</v>
          </cell>
          <cell r="AD2105">
            <v>1692000</v>
          </cell>
        </row>
        <row r="2106">
          <cell r="A2106" t="str">
            <v>P.NG.DPE.DT.18.014</v>
          </cell>
          <cell r="B2106" t="str">
            <v>Gbaran-26, F22 Early Hook-up EXPORT GAS  FEASEX</v>
          </cell>
          <cell r="C2106" t="str">
            <v>Gbaran-26, F22 Early Hook-up EXPORT GAS  FEASEX</v>
          </cell>
          <cell r="D2106" t="str">
            <v>Gbaran-26, F22 Early Hook-up EXPORT GAS  FEASEX</v>
          </cell>
          <cell r="E2106">
            <v>13301</v>
          </cell>
          <cell r="F2106">
            <v>133</v>
          </cell>
          <cell r="G2106" t="str">
            <v>GAS</v>
          </cell>
          <cell r="H2106" t="str">
            <v>BASE JV</v>
          </cell>
          <cell r="I2106" t="str">
            <v>DEVELOPMENT</v>
          </cell>
          <cell r="J2106" t="str">
            <v>DEVELOPMENT</v>
          </cell>
          <cell r="K2106" t="str">
            <v>Manager, Geosolutions &amp; Onshore Studies</v>
          </cell>
          <cell r="L2106" t="str">
            <v>Subsurface Studies Mgr Onshore Oil</v>
          </cell>
          <cell r="M2106" t="str">
            <v>MOJEED OKUNADE</v>
          </cell>
          <cell r="N2106" t="str">
            <v>DEVELOPMENT</v>
          </cell>
          <cell r="O2106" t="str">
            <v>ENONCHE, VANESSA</v>
          </cell>
          <cell r="P2106" t="str">
            <v>ROYA.SIMON@SHELL.COM</v>
          </cell>
          <cell r="Q2106" t="str">
            <v>OPEX</v>
          </cell>
          <cell r="R2106" t="str">
            <v>CAPEX</v>
          </cell>
          <cell r="S2106" t="str">
            <v>NON SAL</v>
          </cell>
          <cell r="T2106" t="str">
            <v>N/A</v>
          </cell>
          <cell r="U2106" t="str">
            <v>N/A</v>
          </cell>
          <cell r="V2106" t="str">
            <v>C_GBARAN PH 3 (ENWHE GREEN FIELD)_Pre-Fid</v>
          </cell>
          <cell r="W2106" t="str">
            <v>P242 Feasibility Expenses</v>
          </cell>
          <cell r="X2106" t="str">
            <v>S7200 Services</v>
          </cell>
          <cell r="Y2106" t="str">
            <v>A2180 Feasibility Expenses</v>
          </cell>
          <cell r="AB2106">
            <v>0</v>
          </cell>
          <cell r="AC2106">
            <v>1812000</v>
          </cell>
          <cell r="AD2106">
            <v>1812000</v>
          </cell>
        </row>
        <row r="2107">
          <cell r="A2107" t="str">
            <v>P.NG.DPE.DT.18.015</v>
          </cell>
          <cell r="B2107" t="str">
            <v>Afam Gas Supply 2 DOMGAS  FEASEX</v>
          </cell>
          <cell r="C2107" t="str">
            <v>Afam Gas Supply 2 DOMGAS  FEASEX</v>
          </cell>
          <cell r="D2107" t="str">
            <v>Afam Gas Supply 2 DOMGAS  FEASEX</v>
          </cell>
          <cell r="E2107">
            <v>13301</v>
          </cell>
          <cell r="F2107">
            <v>133</v>
          </cell>
          <cell r="G2107" t="str">
            <v>GAS</v>
          </cell>
          <cell r="H2107" t="str">
            <v>BASE JV</v>
          </cell>
          <cell r="I2107" t="str">
            <v>DEVELOPMENT</v>
          </cell>
          <cell r="J2107" t="str">
            <v>DEVELOPMENT</v>
          </cell>
          <cell r="K2107" t="str">
            <v>Manager, Geosolutions &amp; Onshore Studies</v>
          </cell>
          <cell r="L2107" t="str">
            <v>Subsurface Studies Mgr Onshore Oil</v>
          </cell>
          <cell r="M2107" t="str">
            <v>MOJEED OKUNADE</v>
          </cell>
          <cell r="N2107" t="str">
            <v>DEVELOPMENT</v>
          </cell>
          <cell r="O2107" t="str">
            <v>ENONCHE, VANESSA</v>
          </cell>
          <cell r="P2107" t="str">
            <v>FESTUS.OZIEGBE@SHELL.COM</v>
          </cell>
          <cell r="Q2107" t="str">
            <v>OPEX</v>
          </cell>
          <cell r="R2107" t="str">
            <v>CAPEX</v>
          </cell>
          <cell r="S2107" t="str">
            <v>NON SAL</v>
          </cell>
          <cell r="T2107" t="str">
            <v>N/A</v>
          </cell>
          <cell r="U2107" t="str">
            <v>N/A</v>
          </cell>
          <cell r="V2107" t="str">
            <v>C_PRODUCED WATER DISPOSAL_Pre-Fid</v>
          </cell>
          <cell r="W2107" t="str">
            <v>P242 Feasibility Expenses</v>
          </cell>
          <cell r="X2107" t="str">
            <v>S7200 Services</v>
          </cell>
          <cell r="Y2107" t="str">
            <v>A2180 Feasibility Expenses</v>
          </cell>
          <cell r="AB2107">
            <v>0</v>
          </cell>
          <cell r="AC2107">
            <v>4812000</v>
          </cell>
          <cell r="AD2107">
            <v>4812000</v>
          </cell>
        </row>
        <row r="2108">
          <cell r="A2108" t="str">
            <v>P.NG.DPE.DT.18.016</v>
          </cell>
          <cell r="B2108" t="str">
            <v>UZU +CPF</v>
          </cell>
          <cell r="C2108" t="str">
            <v>UZU +CPF</v>
          </cell>
          <cell r="D2108" t="str">
            <v>UZU +CPF</v>
          </cell>
          <cell r="E2108">
            <v>13301</v>
          </cell>
          <cell r="F2108">
            <v>133</v>
          </cell>
          <cell r="G2108" t="str">
            <v>GAS</v>
          </cell>
          <cell r="H2108" t="str">
            <v>BASE JV</v>
          </cell>
          <cell r="I2108" t="str">
            <v>DEVELOPMENT</v>
          </cell>
          <cell r="J2108" t="str">
            <v>DEVELOPMENT</v>
          </cell>
          <cell r="K2108" t="str">
            <v>Manager, Geosolutions &amp; Onshore Studies</v>
          </cell>
          <cell r="L2108" t="str">
            <v>Subsurface Studies Mgr Onshore Oil</v>
          </cell>
          <cell r="M2108" t="str">
            <v>MOJEED OKUNADE</v>
          </cell>
          <cell r="N2108" t="str">
            <v>DEVELOPMENT</v>
          </cell>
          <cell r="O2108" t="str">
            <v>ENONCHE, VANESSA</v>
          </cell>
          <cell r="P2108" t="str">
            <v>ROYA.SIMON@SHELL.COM</v>
          </cell>
          <cell r="Q2108" t="str">
            <v>OPEX</v>
          </cell>
          <cell r="R2108" t="str">
            <v>CAPEX</v>
          </cell>
          <cell r="V2108" t="str">
            <v>N/A</v>
          </cell>
          <cell r="AB2108">
            <v>0</v>
          </cell>
          <cell r="AC2108">
            <v>0</v>
          </cell>
          <cell r="AD2108">
            <v>0</v>
          </cell>
        </row>
        <row r="2109">
          <cell r="A2109" t="str">
            <v>P.NG.DPE.DT.18.023</v>
          </cell>
          <cell r="B2109" t="str">
            <v>Zarama 15 Long Lead items Major Proj.</v>
          </cell>
          <cell r="C2109" t="str">
            <v>Zarama 15 Long Lead items Major Proj.</v>
          </cell>
          <cell r="D2109" t="str">
            <v>Zarama 15 Long Lead items Major Proj.</v>
          </cell>
          <cell r="E2109">
            <v>13301</v>
          </cell>
          <cell r="F2109">
            <v>133</v>
          </cell>
          <cell r="G2109" t="str">
            <v>GAS</v>
          </cell>
          <cell r="H2109" t="str">
            <v>BASE JV</v>
          </cell>
          <cell r="I2109" t="str">
            <v>DEVELOPMENT</v>
          </cell>
          <cell r="J2109" t="str">
            <v>DEVELOPMENT</v>
          </cell>
          <cell r="K2109" t="str">
            <v>Manager, Geosolutions &amp; Onshore Studies</v>
          </cell>
          <cell r="L2109" t="str">
            <v>Subsurface Studies Mgr Onshore Oil</v>
          </cell>
          <cell r="M2109" t="str">
            <v>MOJEED OKUNADE</v>
          </cell>
          <cell r="N2109" t="str">
            <v>DEVELOPMENT</v>
          </cell>
          <cell r="O2109" t="str">
            <v>ENONCHE, VANESSA</v>
          </cell>
          <cell r="P2109" t="str">
            <v>ROYA.SIMON@SHELL.COM</v>
          </cell>
          <cell r="Q2109" t="str">
            <v>OPEX</v>
          </cell>
          <cell r="R2109" t="str">
            <v>CAPEX</v>
          </cell>
          <cell r="V2109" t="str">
            <v>N/A</v>
          </cell>
          <cell r="AB2109">
            <v>0</v>
          </cell>
          <cell r="AC2109">
            <v>0</v>
          </cell>
          <cell r="AD2109">
            <v>0</v>
          </cell>
        </row>
        <row r="2110">
          <cell r="A2110" t="str">
            <v>P.NG.DWE.OP.12.001</v>
          </cell>
          <cell r="B2110" t="str">
            <v>LEGACY WASTE CUTTINGS DISPOSAL</v>
          </cell>
          <cell r="C2110" t="str">
            <v>P.NG.DWE.OP.12.001</v>
          </cell>
          <cell r="D2110" t="str">
            <v>LEGACY WASTE CUTTINGS DISPOSAL</v>
          </cell>
          <cell r="E2110">
            <v>415006</v>
          </cell>
          <cell r="F2110">
            <v>4150</v>
          </cell>
          <cell r="G2110" t="str">
            <v>PE</v>
          </cell>
          <cell r="H2110" t="str">
            <v>BASE JV</v>
          </cell>
          <cell r="I2110" t="str">
            <v>P&amp;T</v>
          </cell>
          <cell r="J2110" t="str">
            <v>WELLS</v>
          </cell>
          <cell r="K2110" t="str">
            <v>GM Wells Ops SPDC</v>
          </cell>
          <cell r="L2110" t="str">
            <v>Well Engineering Manager</v>
          </cell>
          <cell r="M2110" t="str">
            <v>MOJEED OKUNADE</v>
          </cell>
          <cell r="N2110" t="str">
            <v>WELLS</v>
          </cell>
          <cell r="O2110" t="str">
            <v>AUDU-USMAN, ISAAC</v>
          </cell>
          <cell r="P2110" t="str">
            <v>NURUDEEN.IBRAHIM@SHELL.COM</v>
          </cell>
          <cell r="Q2110" t="str">
            <v>OPEX</v>
          </cell>
          <cell r="R2110" t="str">
            <v>OPEX</v>
          </cell>
          <cell r="S2110" t="str">
            <v>NON SAL</v>
          </cell>
          <cell r="T2110" t="str">
            <v>N/A</v>
          </cell>
          <cell r="U2110" t="str">
            <v>N/A</v>
          </cell>
          <cell r="V2110" t="str">
            <v>N_AGBD_EL1_N01</v>
          </cell>
          <cell r="W2110" t="str">
            <v>P232 Well Mtce, Testing &amp; Stimulation</v>
          </cell>
          <cell r="X2110" t="str">
            <v>S7200 Services</v>
          </cell>
          <cell r="Y2110" t="str">
            <v>A2130 Well/Mine Maintenance</v>
          </cell>
          <cell r="AB2110">
            <v>146479112.67291921</v>
          </cell>
          <cell r="AC2110">
            <v>0</v>
          </cell>
          <cell r="AD2110">
            <v>480259.38581284985</v>
          </cell>
        </row>
        <row r="2111">
          <cell r="A2111" t="str">
            <v>P.NG.ITG.OC.06.002</v>
          </cell>
          <cell r="B2111" t="str">
            <v>CONFERENCING SERVICES</v>
          </cell>
          <cell r="C2111" t="str">
            <v>P.NG.ITG.OC.06.002</v>
          </cell>
          <cell r="D2111" t="str">
            <v>CONFERENCING SERVICES</v>
          </cell>
          <cell r="E2111">
            <v>415005</v>
          </cell>
          <cell r="F2111">
            <v>4150</v>
          </cell>
          <cell r="G2111" t="str">
            <v>OF-E&amp;M</v>
          </cell>
          <cell r="H2111" t="str">
            <v>BASE JV</v>
          </cell>
          <cell r="I2111" t="str">
            <v>FINANCE</v>
          </cell>
          <cell r="J2111" t="str">
            <v>IM &amp; IT</v>
          </cell>
          <cell r="K2111" t="str">
            <v>IM&amp;IT Manager Nigeria &amp; Gabon</v>
          </cell>
          <cell r="L2111" t="str">
            <v>JV Interface Manager</v>
          </cell>
          <cell r="M2111" t="str">
            <v>CHIGBO ENENMO</v>
          </cell>
          <cell r="N2111" t="str">
            <v>FINANCE/IT</v>
          </cell>
          <cell r="O2111" t="str">
            <v>ONAMUSI, ADERONKE</v>
          </cell>
          <cell r="P2111" t="str">
            <v>KAYODE.ONI@SHELL.COM</v>
          </cell>
          <cell r="Q2111" t="str">
            <v>OPEX</v>
          </cell>
          <cell r="R2111" t="str">
            <v>OPEX</v>
          </cell>
          <cell r="S2111" t="str">
            <v>NON SAL</v>
          </cell>
          <cell r="T2111" t="str">
            <v>N/A</v>
          </cell>
          <cell r="U2111" t="str">
            <v>N/A</v>
          </cell>
          <cell r="V2111" t="str">
            <v>C_OPSE_OIL_Z11</v>
          </cell>
          <cell r="W2111" t="str">
            <v>P236.03 IT</v>
          </cell>
          <cell r="X2111" t="str">
            <v>S7200 Services</v>
          </cell>
          <cell r="Y2111" t="str">
            <v>A2340 Overhead</v>
          </cell>
          <cell r="AB2111">
            <v>54508918.399999999</v>
          </cell>
          <cell r="AC2111">
            <v>546630.44129231991</v>
          </cell>
          <cell r="AD2111">
            <v>725348.20653822168</v>
          </cell>
        </row>
        <row r="2112">
          <cell r="A2112" t="str">
            <v>P.NG.ITG.OU.12.001</v>
          </cell>
          <cell r="B2112" t="str">
            <v>TECHNICAL APPLICATIONS PORTFOLIO INTEGRATION</v>
          </cell>
          <cell r="C2112" t="str">
            <v>P.NG.ITG.OU.12.001</v>
          </cell>
          <cell r="D2112" t="str">
            <v>TECHNICAL APPLICATIONS PORTFOLIO INTEGRATION</v>
          </cell>
          <cell r="E2112">
            <v>415005</v>
          </cell>
          <cell r="F2112">
            <v>4150</v>
          </cell>
          <cell r="G2112" t="str">
            <v>OF-E&amp;M</v>
          </cell>
          <cell r="H2112" t="str">
            <v>BASE JV</v>
          </cell>
          <cell r="I2112" t="str">
            <v>FINANCE</v>
          </cell>
          <cell r="J2112" t="str">
            <v>IM &amp; IT</v>
          </cell>
          <cell r="K2112" t="str">
            <v>IM&amp;IT Manager Nigeria &amp; Gabon</v>
          </cell>
          <cell r="L2112" t="str">
            <v>JV Interface Manager</v>
          </cell>
          <cell r="M2112" t="str">
            <v>CHIGBO ENENMO</v>
          </cell>
          <cell r="N2112" t="str">
            <v>FINANCE/IT</v>
          </cell>
          <cell r="O2112" t="str">
            <v>ONAMUSI, ADERONKE</v>
          </cell>
          <cell r="P2112" t="str">
            <v>RAZAQ.TAJUDEEN@SHELL.COM</v>
          </cell>
          <cell r="Q2112" t="str">
            <v>OPEX</v>
          </cell>
          <cell r="R2112" t="str">
            <v>OPEX</v>
          </cell>
          <cell r="S2112" t="str">
            <v>NON SAL</v>
          </cell>
          <cell r="T2112" t="str">
            <v>N/A</v>
          </cell>
          <cell r="U2112" t="str">
            <v>N/A</v>
          </cell>
          <cell r="V2112" t="str">
            <v>C_OPSE_OIL_Z11</v>
          </cell>
          <cell r="W2112" t="str">
            <v>P236.03 IT</v>
          </cell>
          <cell r="X2112" t="str">
            <v>S7200 Services</v>
          </cell>
          <cell r="Y2112" t="str">
            <v>A2340 Overhead</v>
          </cell>
          <cell r="AB2112">
            <v>0</v>
          </cell>
          <cell r="AC2112">
            <v>3206362</v>
          </cell>
          <cell r="AD2112">
            <v>3206362</v>
          </cell>
        </row>
        <row r="2113">
          <cell r="A2113" t="str">
            <v>P.NG.LOG.OR.07.003</v>
          </cell>
          <cell r="B2113" t="str">
            <v>DRY DOCKING OF HEAVY CRAFTS - WEST</v>
          </cell>
          <cell r="C2113" t="str">
            <v>P.NG.LOG.OR.07.003</v>
          </cell>
          <cell r="D2113" t="str">
            <v>DRY DOCKING OF HEAVY CRAFTS - WEST</v>
          </cell>
          <cell r="E2113">
            <v>415003</v>
          </cell>
          <cell r="F2113">
            <v>4150</v>
          </cell>
          <cell r="G2113" t="str">
            <v>PMM</v>
          </cell>
          <cell r="H2113" t="str">
            <v>BASE JV</v>
          </cell>
          <cell r="I2113" t="str">
            <v>PRODUCTION</v>
          </cell>
          <cell r="J2113" t="str">
            <v>PRODUCTION</v>
          </cell>
          <cell r="K2113" t="str">
            <v>Production Services Manager</v>
          </cell>
          <cell r="L2113" t="str">
            <v>Logistics Manager</v>
          </cell>
          <cell r="M2113" t="str">
            <v>IRETI OMOTOSO</v>
          </cell>
          <cell r="N2113" t="str">
            <v>PRODUCTION</v>
          </cell>
          <cell r="O2113" t="str">
            <v>OKEKE, JULIUS</v>
          </cell>
          <cell r="P2113" t="str">
            <v>MICHAEL.SOLUADE@SHELL.COM</v>
          </cell>
          <cell r="Q2113" t="str">
            <v>OPEX</v>
          </cell>
          <cell r="R2113" t="str">
            <v>OPEX</v>
          </cell>
          <cell r="S2113" t="str">
            <v>NON SAL</v>
          </cell>
          <cell r="T2113" t="str">
            <v>N/A</v>
          </cell>
          <cell r="U2113" t="str">
            <v>N/A</v>
          </cell>
          <cell r="V2113" t="str">
            <v>C_OPSE_OIL_Z11</v>
          </cell>
          <cell r="W2113" t="str">
            <v>P231 Production Operations</v>
          </cell>
          <cell r="X2113" t="str">
            <v>S7200 Services</v>
          </cell>
          <cell r="Y2113" t="str">
            <v>A2340 Overhead</v>
          </cell>
          <cell r="AB2113">
            <v>26198718.029999986</v>
          </cell>
          <cell r="AC2113">
            <v>1014677.48</v>
          </cell>
          <cell r="AD2113">
            <v>1100574.9161639344</v>
          </cell>
        </row>
        <row r="2114">
          <cell r="A2114" t="str">
            <v>P.NG.LOG.OR.12.001</v>
          </cell>
          <cell r="B2114" t="str">
            <v>PILOT PROJ- MME-MIE</v>
          </cell>
          <cell r="C2114" t="str">
            <v>P.NG.LOG.OR.12.001</v>
          </cell>
          <cell r="D2114" t="str">
            <v>PILOT PROJ- MIE-MM</v>
          </cell>
          <cell r="E2114">
            <v>415002</v>
          </cell>
          <cell r="F2114">
            <v>4150</v>
          </cell>
          <cell r="G2114" t="str">
            <v>PMM</v>
          </cell>
          <cell r="H2114" t="str">
            <v>BASE JV</v>
          </cell>
          <cell r="I2114" t="str">
            <v>FINANCE</v>
          </cell>
          <cell r="J2114" t="str">
            <v>CONTRACTING &amp; PROCUREMENT</v>
          </cell>
          <cell r="K2114" t="str">
            <v>Manager CP UI Nigeria &amp; Gabon</v>
          </cell>
          <cell r="L2114" t="str">
            <v>PM Materials Management</v>
          </cell>
          <cell r="M2114" t="str">
            <v>CHIGBO ENENMO</v>
          </cell>
          <cell r="N2114" t="str">
            <v>FINANCE/CP</v>
          </cell>
          <cell r="O2114" t="str">
            <v>AJILIMA- ISAAC, HAWA</v>
          </cell>
          <cell r="P2114" t="str">
            <v>PETER.OLUWATUMISE@SHELL.COM</v>
          </cell>
          <cell r="Q2114" t="str">
            <v>OPEX</v>
          </cell>
          <cell r="R2114" t="str">
            <v>OPEX</v>
          </cell>
          <cell r="S2114" t="str">
            <v>NON SAL</v>
          </cell>
          <cell r="T2114" t="str">
            <v>N/A</v>
          </cell>
          <cell r="U2114" t="str">
            <v>N/A</v>
          </cell>
          <cell r="V2114" t="str">
            <v>C_OPSE_OIL_Z11</v>
          </cell>
          <cell r="W2114" t="str">
            <v>P236.07 Procurement Management</v>
          </cell>
          <cell r="X2114" t="str">
            <v>S7200 Services</v>
          </cell>
          <cell r="Y2114" t="str">
            <v>A2340 Overhead</v>
          </cell>
          <cell r="AB2114">
            <v>65264550.200000003</v>
          </cell>
          <cell r="AC2114">
            <v>31000</v>
          </cell>
          <cell r="AD2114">
            <v>244982.13180327869</v>
          </cell>
        </row>
        <row r="2115">
          <cell r="A2115" t="str">
            <v>P.NG.DEV.OU.16.002</v>
          </cell>
          <cell r="B2115" t="str">
            <v>DEVELOPMENT IT SERVICES</v>
          </cell>
          <cell r="C2115" t="str">
            <v>P.NG.DEV.OU.14.002</v>
          </cell>
          <cell r="D2115" t="str">
            <v>DEVELOPMENT IT SERVICES</v>
          </cell>
          <cell r="E2115">
            <v>413001</v>
          </cell>
          <cell r="F2115">
            <v>4130</v>
          </cell>
          <cell r="G2115" t="str">
            <v>GAS</v>
          </cell>
          <cell r="H2115" t="str">
            <v>BASE JV</v>
          </cell>
          <cell r="I2115" t="str">
            <v>DEVELOPMENT</v>
          </cell>
          <cell r="J2115" t="str">
            <v>DEVELOPMENT</v>
          </cell>
          <cell r="K2115" t="str">
            <v>Manager, Geosolutions &amp; Onshore Studies</v>
          </cell>
          <cell r="L2115" t="str">
            <v>Support &amp; Deployment Mgr - SubSahara Afr</v>
          </cell>
          <cell r="M2115" t="str">
            <v>MOJEED OKUNADE</v>
          </cell>
          <cell r="N2115" t="str">
            <v>DEVELOPMENT</v>
          </cell>
          <cell r="O2115" t="str">
            <v>ENONCHE, VANESSA</v>
          </cell>
          <cell r="P2115" t="str">
            <v>RAZAQ.TAJUDEEN@SHELL.COM</v>
          </cell>
          <cell r="Q2115" t="str">
            <v>OPEX</v>
          </cell>
          <cell r="R2115" t="str">
            <v>OPEX</v>
          </cell>
          <cell r="S2115" t="str">
            <v>NON SAL</v>
          </cell>
          <cell r="T2115" t="str">
            <v>N/A</v>
          </cell>
          <cell r="U2115" t="str">
            <v>N/A</v>
          </cell>
          <cell r="V2115" t="str">
            <v>C_OPSE_OIL_Z11</v>
          </cell>
          <cell r="W2115" t="str">
            <v>P236.01 Technical Support</v>
          </cell>
          <cell r="X2115" t="str">
            <v>S7200 Services</v>
          </cell>
          <cell r="Y2115" t="str">
            <v>A2340 Overhead</v>
          </cell>
          <cell r="AB2115">
            <v>0</v>
          </cell>
          <cell r="AC2115">
            <v>0</v>
          </cell>
          <cell r="AD2115">
            <v>0</v>
          </cell>
        </row>
        <row r="2116">
          <cell r="A2116">
            <v>108143</v>
          </cell>
          <cell r="B2116" t="str">
            <v>PTT/S TACIT - SUBSURFACE AND WELLS NG01</v>
          </cell>
          <cell r="C2116" t="str">
            <v>P.NG.DPE.DT.14.001</v>
          </cell>
          <cell r="D2116" t="str">
            <v>OUTSOURCED SUBSURFACE STUDIES - OIL</v>
          </cell>
          <cell r="E2116">
            <v>13201</v>
          </cell>
          <cell r="F2116">
            <v>132</v>
          </cell>
          <cell r="G2116" t="str">
            <v>PE</v>
          </cell>
          <cell r="H2116" t="str">
            <v>BASE JV</v>
          </cell>
          <cell r="I2116" t="str">
            <v>DEVELOPMENT</v>
          </cell>
          <cell r="J2116" t="str">
            <v>DEVELOPMENT</v>
          </cell>
          <cell r="K2116" t="str">
            <v>Manager, Geosolutions &amp; Onshore Studies</v>
          </cell>
          <cell r="L2116" t="str">
            <v>Subsurface Studies Mgr Onshore Oil</v>
          </cell>
          <cell r="M2116" t="str">
            <v>MOJEED OKUNADE</v>
          </cell>
          <cell r="N2116" t="str">
            <v>DEVELOPMENT</v>
          </cell>
          <cell r="O2116" t="str">
            <v>ENONCHE, VANESSA</v>
          </cell>
          <cell r="P2116" t="str">
            <v>REGGY.NDUKWE@SHELL.COM</v>
          </cell>
          <cell r="Q2116" t="str">
            <v>OPEX</v>
          </cell>
          <cell r="R2116" t="str">
            <v>CAPEX</v>
          </cell>
          <cell r="S2116" t="str">
            <v>NON SAL</v>
          </cell>
          <cell r="T2116" t="str">
            <v>N/A</v>
          </cell>
          <cell r="U2116" t="str">
            <v>N/A</v>
          </cell>
          <cell r="V2116" t="str">
            <v>N/A</v>
          </cell>
          <cell r="W2116" t="str">
            <v>P242 Feasibility Expenses</v>
          </cell>
          <cell r="X2116" t="str">
            <v>S7200 Services</v>
          </cell>
          <cell r="Y2116" t="str">
            <v>A2180 Feasibility Expenses</v>
          </cell>
          <cell r="AB2116">
            <v>0</v>
          </cell>
          <cell r="AC2116">
            <v>0</v>
          </cell>
          <cell r="AD2116">
            <v>0</v>
          </cell>
        </row>
        <row r="2117">
          <cell r="A2117" t="str">
            <v>P.NG.DPE.DT.14.001</v>
          </cell>
          <cell r="B2117" t="str">
            <v>2013 OUTSOURCED SUBSURFACE STUDIES - OIL</v>
          </cell>
          <cell r="C2117" t="str">
            <v>P.NG.DPE.DT.14.001</v>
          </cell>
          <cell r="D2117" t="str">
            <v>OUTSOURCED SUBSURFACE STUDIES - OIL</v>
          </cell>
          <cell r="E2117">
            <v>13201</v>
          </cell>
          <cell r="F2117">
            <v>132</v>
          </cell>
          <cell r="G2117" t="str">
            <v>PE</v>
          </cell>
          <cell r="H2117" t="str">
            <v>BASE JV</v>
          </cell>
          <cell r="I2117" t="str">
            <v>DEVELOPMENT</v>
          </cell>
          <cell r="J2117" t="str">
            <v>DEVELOPMENT</v>
          </cell>
          <cell r="K2117" t="str">
            <v>Manager, Geosolutions &amp; Onshore Studies</v>
          </cell>
          <cell r="L2117" t="str">
            <v>Subsurface Studies Mgr Onshore Oil</v>
          </cell>
          <cell r="M2117" t="str">
            <v>MOJEED OKUNADE</v>
          </cell>
          <cell r="N2117" t="str">
            <v>DEVELOPMENT</v>
          </cell>
          <cell r="O2117" t="str">
            <v>ENONCHE, VANESSA</v>
          </cell>
          <cell r="P2117" t="str">
            <v>REGGY.NDUKWE@SHELL.COM</v>
          </cell>
          <cell r="Q2117" t="str">
            <v>OPEX</v>
          </cell>
          <cell r="R2117" t="str">
            <v>CAPEX</v>
          </cell>
          <cell r="S2117" t="str">
            <v>NON SAL</v>
          </cell>
          <cell r="T2117" t="str">
            <v>N/A</v>
          </cell>
          <cell r="U2117" t="str">
            <v>N/A</v>
          </cell>
          <cell r="V2117" t="str">
            <v>N/A</v>
          </cell>
          <cell r="W2117" t="str">
            <v>P242 Feasibility Expenses</v>
          </cell>
          <cell r="X2117" t="str">
            <v>S7200 Services</v>
          </cell>
          <cell r="Y2117" t="str">
            <v>A2340 Overhead</v>
          </cell>
          <cell r="AB2117">
            <v>0</v>
          </cell>
          <cell r="AC2117">
            <v>0</v>
          </cell>
          <cell r="AD2117">
            <v>0</v>
          </cell>
        </row>
        <row r="2118">
          <cell r="A2118" t="str">
            <v>P.NG.DPE.DT.16.001</v>
          </cell>
          <cell r="B2118" t="str">
            <v>OUTSOURCED SUBSURFACE STUDIES - OIL</v>
          </cell>
          <cell r="C2118" t="str">
            <v>P.NG.DPE.DT.14.001</v>
          </cell>
          <cell r="D2118" t="str">
            <v>OUTSOURCED SUBSURFACE STUDIES - OIL</v>
          </cell>
          <cell r="E2118">
            <v>13201</v>
          </cell>
          <cell r="F2118">
            <v>132</v>
          </cell>
          <cell r="G2118" t="str">
            <v>PE</v>
          </cell>
          <cell r="H2118" t="str">
            <v>BASE JV</v>
          </cell>
          <cell r="I2118" t="str">
            <v>DEVELOPMENT</v>
          </cell>
          <cell r="J2118" t="str">
            <v>DEVELOPMENT</v>
          </cell>
          <cell r="K2118" t="str">
            <v>Manager, Geosolutions &amp; Onshore Studies</v>
          </cell>
          <cell r="L2118" t="str">
            <v>Subsurface Studies Mgr Onshore Oil</v>
          </cell>
          <cell r="M2118" t="str">
            <v>MOJEED OKUNADE</v>
          </cell>
          <cell r="N2118" t="str">
            <v>DEVELOPMENT</v>
          </cell>
          <cell r="O2118" t="str">
            <v>ENONCHE, VANESSA</v>
          </cell>
          <cell r="P2118" t="str">
            <v>REGGY.NDUKWE@SHELL.COM</v>
          </cell>
          <cell r="Q2118" t="str">
            <v>OPEX</v>
          </cell>
          <cell r="R2118" t="str">
            <v>CAPEX</v>
          </cell>
          <cell r="S2118" t="str">
            <v>NON SAL</v>
          </cell>
          <cell r="T2118" t="str">
            <v>N/A</v>
          </cell>
          <cell r="U2118" t="str">
            <v>N/A</v>
          </cell>
          <cell r="V2118" t="str">
            <v>C_OPSE_OIL_Z11</v>
          </cell>
          <cell r="W2118" t="str">
            <v>P242 Feasibility Expenses</v>
          </cell>
          <cell r="X2118" t="str">
            <v>S7200 Services</v>
          </cell>
          <cell r="Y2118" t="str">
            <v>A2180 Feasibility Expenses</v>
          </cell>
          <cell r="AB2118">
            <v>41090040</v>
          </cell>
          <cell r="AC2118">
            <v>184320</v>
          </cell>
          <cell r="AD2118">
            <v>319041.44262295082</v>
          </cell>
        </row>
        <row r="2119">
          <cell r="A2119" t="str">
            <v>P.NG.LOG.OR.13.001</v>
          </cell>
          <cell r="B2119" t="str">
            <v>ENEKA DUMPSITE UPGRADE</v>
          </cell>
          <cell r="C2119" t="str">
            <v>P.NG.LOG.OR.13.001.1230 _INCR</v>
          </cell>
          <cell r="D2119" t="str">
            <v>UPGRADE OF THE ENEKA DUMPSITE</v>
          </cell>
          <cell r="E2119">
            <v>13403</v>
          </cell>
          <cell r="F2119">
            <v>134</v>
          </cell>
          <cell r="G2119" t="str">
            <v>HSE</v>
          </cell>
          <cell r="H2119" t="str">
            <v>BASE JV</v>
          </cell>
          <cell r="I2119" t="str">
            <v>PRODUCTION</v>
          </cell>
          <cell r="J2119" t="str">
            <v>PRODUCTION</v>
          </cell>
          <cell r="K2119" t="str">
            <v>Production Services Manager</v>
          </cell>
          <cell r="L2119" t="str">
            <v>Logistics Manager</v>
          </cell>
          <cell r="M2119" t="str">
            <v>IRETI OMOTOSO</v>
          </cell>
          <cell r="N2119" t="str">
            <v>PRODUCTION</v>
          </cell>
          <cell r="O2119" t="str">
            <v>OKEKE, JULIUS</v>
          </cell>
          <cell r="P2119" t="str">
            <v>GBOLAHAN.AWOTOREBO@SHELL.COM</v>
          </cell>
          <cell r="Q2119" t="str">
            <v>OPEX</v>
          </cell>
          <cell r="R2119" t="str">
            <v>CAPEX</v>
          </cell>
          <cell r="S2119" t="str">
            <v>NON SAL</v>
          </cell>
          <cell r="T2119" t="str">
            <v>N/A</v>
          </cell>
          <cell r="U2119" t="str">
            <v>N/A</v>
          </cell>
          <cell r="V2119" t="str">
            <v>C_OPSE_OIL_Z11</v>
          </cell>
          <cell r="W2119" t="str">
            <v>P236.02 HSE</v>
          </cell>
          <cell r="X2119" t="str">
            <v>S7200 Services</v>
          </cell>
          <cell r="Y2119" t="str">
            <v>A2110 Production Operations</v>
          </cell>
          <cell r="AB2119">
            <v>0</v>
          </cell>
          <cell r="AC2119">
            <v>0</v>
          </cell>
          <cell r="AD2119">
            <v>0</v>
          </cell>
        </row>
        <row r="2120">
          <cell r="A2120" t="str">
            <v>P.NG.LOG.OR.13.001.1230</v>
          </cell>
          <cell r="B2120" t="str">
            <v>UPGRADE OF THE ENEKA DUMPSITE</v>
          </cell>
          <cell r="C2120" t="str">
            <v>P.NG.LOG.OR.13.001.1230 _INCR</v>
          </cell>
          <cell r="D2120" t="str">
            <v>UPGRADE OF THE ENEKA DUMPSITE</v>
          </cell>
          <cell r="E2120">
            <v>13403</v>
          </cell>
          <cell r="F2120">
            <v>134</v>
          </cell>
          <cell r="G2120" t="str">
            <v>HSE</v>
          </cell>
          <cell r="H2120" t="str">
            <v>BASE JV</v>
          </cell>
          <cell r="I2120" t="str">
            <v>PRODUCTION</v>
          </cell>
          <cell r="J2120" t="str">
            <v>PRODUCTION</v>
          </cell>
          <cell r="K2120" t="str">
            <v>Production Services Manager</v>
          </cell>
          <cell r="L2120" t="str">
            <v>Logistics Manager</v>
          </cell>
          <cell r="M2120" t="str">
            <v>IRETI OMOTOSO</v>
          </cell>
          <cell r="N2120" t="str">
            <v>PRODUCTION</v>
          </cell>
          <cell r="O2120" t="str">
            <v>OKEKE, JULIUS</v>
          </cell>
          <cell r="P2120" t="str">
            <v>GBOLAHAN.AWOTOREBO@SHELL.COM</v>
          </cell>
          <cell r="Q2120" t="str">
            <v>OPEX</v>
          </cell>
          <cell r="R2120" t="str">
            <v>CAPEX</v>
          </cell>
          <cell r="S2120" t="str">
            <v>NON SAL</v>
          </cell>
          <cell r="T2120" t="str">
            <v>N/A</v>
          </cell>
          <cell r="U2120" t="str">
            <v>N/A</v>
          </cell>
          <cell r="V2120" t="str">
            <v>C_OPSE_OIL_Z11</v>
          </cell>
          <cell r="W2120" t="str">
            <v>P236.02 HSE</v>
          </cell>
          <cell r="X2120" t="str">
            <v>S7200 Services</v>
          </cell>
          <cell r="Y2120" t="str">
            <v>A2110 Production Operations</v>
          </cell>
          <cell r="AB2120">
            <v>124211645.93103449</v>
          </cell>
          <cell r="AC2120">
            <v>1794730</v>
          </cell>
          <cell r="AD2120">
            <v>2201981.2981345393</v>
          </cell>
        </row>
        <row r="2121">
          <cell r="A2121" t="str">
            <v>P.NG.PAE.DC.12.001</v>
          </cell>
          <cell r="B2121" t="str">
            <v>DECOMISSION AND RESTORATION OF LAND WELL SITES</v>
          </cell>
          <cell r="C2121" t="str">
            <v>P.NG.PAE.AB.12.001</v>
          </cell>
          <cell r="D2121" t="str">
            <v>DECOMISSION AND RESTORATION OF LAND WELL SITES</v>
          </cell>
          <cell r="E2121">
            <v>426000</v>
          </cell>
          <cell r="F2121">
            <v>4260</v>
          </cell>
          <cell r="G2121" t="str">
            <v>PE</v>
          </cell>
          <cell r="H2121" t="str">
            <v>BASE JV</v>
          </cell>
          <cell r="I2121" t="str">
            <v>P&amp;T</v>
          </cell>
          <cell r="J2121" t="str">
            <v>WELLS</v>
          </cell>
          <cell r="K2121" t="str">
            <v>GM Wells Ops SPDC</v>
          </cell>
          <cell r="L2121" t="str">
            <v>Well Operations Manager, Land/ D&amp;R/BOM</v>
          </cell>
          <cell r="M2121" t="str">
            <v>MOJEED OKUNADE</v>
          </cell>
          <cell r="N2121" t="str">
            <v>WELLS</v>
          </cell>
          <cell r="O2121" t="str">
            <v>AUDU-USMAN, ISAAC</v>
          </cell>
          <cell r="P2121" t="str">
            <v>NURUDEEN.IBRAHIM@SHELL.COM</v>
          </cell>
          <cell r="Q2121" t="str">
            <v>OPEX</v>
          </cell>
          <cell r="R2121" t="str">
            <v>OPEX</v>
          </cell>
          <cell r="S2121" t="str">
            <v>NON SAL</v>
          </cell>
          <cell r="T2121" t="str">
            <v>N/A</v>
          </cell>
          <cell r="U2121" t="str">
            <v>N/A</v>
          </cell>
          <cell r="V2121" t="str">
            <v>C_OGIS_DEV_WD1</v>
          </cell>
          <cell r="W2121" t="str">
            <v>P262 Abandonment Cost</v>
          </cell>
          <cell r="X2121" t="str">
            <v>S7200 Services</v>
          </cell>
          <cell r="Y2121" t="str">
            <v>A2320 Other Operating Cost</v>
          </cell>
          <cell r="AB2121">
            <v>1159000000</v>
          </cell>
          <cell r="AC2121">
            <v>5700000</v>
          </cell>
          <cell r="AD2121">
            <v>9500000</v>
          </cell>
        </row>
        <row r="2122">
          <cell r="A2122" t="str">
            <v>P.NG.PAE.DD.07.001</v>
          </cell>
          <cell r="B2122" t="str">
            <v>WELLS NON-GMOU SCD</v>
          </cell>
          <cell r="C2122" t="str">
            <v>P.NG.PAE.DD.07.001</v>
          </cell>
          <cell r="D2122" t="str">
            <v>WELLS NON-GMOU SCD</v>
          </cell>
          <cell r="E2122">
            <v>415008</v>
          </cell>
          <cell r="F2122">
            <v>4150</v>
          </cell>
          <cell r="G2122" t="str">
            <v>CDPA</v>
          </cell>
          <cell r="H2122" t="str">
            <v>BASE JV</v>
          </cell>
          <cell r="I2122" t="str">
            <v>CC &amp; MD</v>
          </cell>
          <cell r="J2122" t="str">
            <v>EXTERNAL RELATIONS</v>
          </cell>
          <cell r="K2122" t="str">
            <v>External Relations Manager</v>
          </cell>
          <cell r="L2122" t="str">
            <v>Social Performance &amp; Social Investment Manager</v>
          </cell>
          <cell r="M2122" t="str">
            <v>CHIGBO ENENMO</v>
          </cell>
          <cell r="N2122" t="str">
            <v>EXTERNAL RELATIONS</v>
          </cell>
          <cell r="O2122" t="str">
            <v>SOKUNBI, ADEOLA</v>
          </cell>
          <cell r="P2122" t="str">
            <v>IRENE.OGBECHIE@SHELL.COM</v>
          </cell>
          <cell r="Q2122" t="str">
            <v>OPEX</v>
          </cell>
          <cell r="R2122" t="str">
            <v>OPEX</v>
          </cell>
          <cell r="S2122" t="str">
            <v>NON SAL</v>
          </cell>
          <cell r="T2122" t="str">
            <v>N/A</v>
          </cell>
          <cell r="U2122" t="str">
            <v>N/A</v>
          </cell>
          <cell r="V2122" t="str">
            <v>C_OPSE_OIL_Z11</v>
          </cell>
          <cell r="W2122" t="str">
            <v>P236.08 Overhead (SCD)</v>
          </cell>
          <cell r="X2122" t="str">
            <v>S7200 Services</v>
          </cell>
          <cell r="Y2122" t="str">
            <v>A2340 Overhead</v>
          </cell>
          <cell r="AB2122">
            <v>4123000</v>
          </cell>
          <cell r="AC2122">
            <v>0</v>
          </cell>
          <cell r="AD2122">
            <v>13518.032786885246</v>
          </cell>
        </row>
        <row r="2123">
          <cell r="A2123" t="str">
            <v>P.NG.PAE.DF.03.202</v>
          </cell>
          <cell r="B2123" t="str">
            <v>GBARAN UBIE INTEGRATED PROJECT SCD</v>
          </cell>
          <cell r="C2123" t="str">
            <v>P.NG.PAE.DF.03.202</v>
          </cell>
          <cell r="D2123" t="str">
            <v>GBARAN UBIE INTEGRATED PROJECT SCD</v>
          </cell>
          <cell r="E2123">
            <v>415008</v>
          </cell>
          <cell r="F2123">
            <v>4150</v>
          </cell>
          <cell r="G2123" t="str">
            <v>CDPA</v>
          </cell>
          <cell r="H2123" t="str">
            <v>BASE JV</v>
          </cell>
          <cell r="I2123" t="str">
            <v>CC &amp; MD</v>
          </cell>
          <cell r="J2123" t="str">
            <v>EXTERNAL RELATIONS</v>
          </cell>
          <cell r="K2123" t="str">
            <v>External Relations Manager</v>
          </cell>
          <cell r="L2123" t="str">
            <v>Stakeholder Relations Manager</v>
          </cell>
          <cell r="M2123" t="str">
            <v>CHIGBO ENENMO</v>
          </cell>
          <cell r="N2123" t="str">
            <v>EXTERNAL RELATIONS</v>
          </cell>
          <cell r="O2123" t="str">
            <v>SOKUNBI, ADEOLA</v>
          </cell>
          <cell r="P2123" t="str">
            <v>ABEKWUCHI.UTOMI@SHELL.COM</v>
          </cell>
          <cell r="Q2123" t="str">
            <v>OPEX</v>
          </cell>
          <cell r="R2123" t="str">
            <v>OPEX</v>
          </cell>
          <cell r="S2123" t="str">
            <v>NON SAL</v>
          </cell>
          <cell r="T2123" t="str">
            <v>N/A</v>
          </cell>
          <cell r="U2123" t="str">
            <v>N/A</v>
          </cell>
          <cell r="V2123" t="str">
            <v>C_FLDN_GU Ph1</v>
          </cell>
          <cell r="W2123" t="str">
            <v>P236.08 Overhead (SCD)</v>
          </cell>
          <cell r="X2123" t="str">
            <v>S7200 Services</v>
          </cell>
          <cell r="Y2123" t="str">
            <v>A2340 Overhead</v>
          </cell>
          <cell r="AB2123">
            <v>107562899</v>
          </cell>
          <cell r="AC2123">
            <v>0</v>
          </cell>
          <cell r="AD2123">
            <v>352665.24262295081</v>
          </cell>
        </row>
        <row r="2124">
          <cell r="A2124" t="str">
            <v>P.NG.LOG.OR.13.002</v>
          </cell>
          <cell r="B2124" t="str">
            <v>DISPOSAL OF ASBESTOS</v>
          </cell>
          <cell r="C2124" t="str">
            <v>P.NG.LOG.OR.13.002.1230</v>
          </cell>
          <cell r="D2124" t="str">
            <v>DISPOSAL OF ASBESTOS</v>
          </cell>
          <cell r="E2124">
            <v>415006</v>
          </cell>
          <cell r="F2124">
            <v>4150</v>
          </cell>
          <cell r="G2124" t="str">
            <v>HSE</v>
          </cell>
          <cell r="H2124" t="str">
            <v>BASE JV</v>
          </cell>
          <cell r="I2124" t="str">
            <v>PRODUCTION</v>
          </cell>
          <cell r="J2124" t="str">
            <v>PRODUCTION</v>
          </cell>
          <cell r="K2124" t="str">
            <v>Production Services Manager</v>
          </cell>
          <cell r="L2124" t="str">
            <v>Logistics Manager</v>
          </cell>
          <cell r="M2124" t="str">
            <v>IRETI OMOTOSO</v>
          </cell>
          <cell r="N2124" t="str">
            <v>PRODUCTION</v>
          </cell>
          <cell r="O2124" t="str">
            <v>OKEKE, JULIUS</v>
          </cell>
          <cell r="P2124" t="str">
            <v>GBOLAHAN.AWOTOREBO@SHELL.COM</v>
          </cell>
          <cell r="Q2124" t="str">
            <v>OPEX</v>
          </cell>
          <cell r="R2124" t="str">
            <v>OPEX</v>
          </cell>
          <cell r="S2124" t="str">
            <v>NON SAL</v>
          </cell>
          <cell r="T2124" t="str">
            <v>N/A</v>
          </cell>
          <cell r="U2124" t="str">
            <v>N/A</v>
          </cell>
          <cell r="V2124" t="str">
            <v>C_OPSE_OIL_Z11</v>
          </cell>
          <cell r="W2124" t="str">
            <v>P236.02 HSE</v>
          </cell>
          <cell r="X2124" t="str">
            <v>S7200 Services</v>
          </cell>
          <cell r="Y2124" t="str">
            <v>A2340 Overhead</v>
          </cell>
          <cell r="AB2124">
            <v>0</v>
          </cell>
          <cell r="AC2124">
            <v>0</v>
          </cell>
          <cell r="AD2124">
            <v>0</v>
          </cell>
        </row>
        <row r="2125">
          <cell r="A2125" t="str">
            <v>P.NG.LOG.OR.13.002.1230</v>
          </cell>
          <cell r="B2125" t="str">
            <v>DISPOSAL OF ASBESTOS</v>
          </cell>
          <cell r="C2125" t="str">
            <v>P.NG.LOG.OR.13.002.1230</v>
          </cell>
          <cell r="D2125" t="str">
            <v>DISPOSAL OF ASBESTOS</v>
          </cell>
          <cell r="E2125">
            <v>415006</v>
          </cell>
          <cell r="F2125">
            <v>4150</v>
          </cell>
          <cell r="G2125" t="str">
            <v>HSE</v>
          </cell>
          <cell r="H2125" t="str">
            <v>BASE JV</v>
          </cell>
          <cell r="I2125" t="str">
            <v>PRODUCTION</v>
          </cell>
          <cell r="J2125" t="str">
            <v>PRODUCTION</v>
          </cell>
          <cell r="K2125" t="str">
            <v>Production Services Manager</v>
          </cell>
          <cell r="L2125" t="str">
            <v>Logistics Manager</v>
          </cell>
          <cell r="M2125" t="str">
            <v>IRETI OMOTOSO</v>
          </cell>
          <cell r="N2125" t="str">
            <v>PRODUCTION</v>
          </cell>
          <cell r="O2125" t="str">
            <v>OKEKE, JULIUS</v>
          </cell>
          <cell r="P2125" t="str">
            <v>GBOLAHAN.AWOTOREBO@SHELL.COM</v>
          </cell>
          <cell r="Q2125" t="str">
            <v>OPEX</v>
          </cell>
          <cell r="R2125" t="str">
            <v>OPEX</v>
          </cell>
          <cell r="S2125" t="str">
            <v>NON SAL</v>
          </cell>
          <cell r="T2125" t="str">
            <v>N/A</v>
          </cell>
          <cell r="U2125" t="str">
            <v>N/A</v>
          </cell>
          <cell r="V2125" t="str">
            <v>C_OPSE_OIL_Z11</v>
          </cell>
          <cell r="W2125" t="str">
            <v>P236.02 HSE</v>
          </cell>
          <cell r="X2125" t="str">
            <v>S7200 Services</v>
          </cell>
          <cell r="Y2125" t="str">
            <v>A2340 Overhead</v>
          </cell>
          <cell r="AB2125">
            <v>237025007.58620685</v>
          </cell>
          <cell r="AC2125">
            <v>762015</v>
          </cell>
          <cell r="AD2125">
            <v>1539146.1724137929</v>
          </cell>
        </row>
        <row r="2126">
          <cell r="A2126" t="str">
            <v>P.NG.LOG.OR.13.003</v>
          </cell>
          <cell r="B2126" t="str">
            <v>WASTE MANAGEMENT FACILITIES - EAST</v>
          </cell>
          <cell r="C2126" t="str">
            <v>P.NG.LOG.OR.13.003.1230</v>
          </cell>
          <cell r="D2126" t="str">
            <v>WASTE MANAGEMENT FACILITIES - EAST</v>
          </cell>
          <cell r="E2126">
            <v>415006</v>
          </cell>
          <cell r="F2126">
            <v>4150</v>
          </cell>
          <cell r="G2126" t="str">
            <v>HSE</v>
          </cell>
          <cell r="H2126" t="str">
            <v>BASE JV</v>
          </cell>
          <cell r="I2126" t="str">
            <v>PRODUCTION</v>
          </cell>
          <cell r="J2126" t="str">
            <v>PRODUCTION</v>
          </cell>
          <cell r="K2126" t="str">
            <v>Production Services Manager</v>
          </cell>
          <cell r="L2126" t="str">
            <v>Logistics Manager</v>
          </cell>
          <cell r="M2126" t="str">
            <v>IRETI OMOTOSO</v>
          </cell>
          <cell r="N2126" t="str">
            <v>PRODUCTION</v>
          </cell>
          <cell r="O2126" t="str">
            <v>OKEKE, JULIUS</v>
          </cell>
          <cell r="P2126" t="str">
            <v>GBOLAHAN.AWOTOREBO@SHELL.COM</v>
          </cell>
          <cell r="Q2126" t="str">
            <v>OPEX</v>
          </cell>
          <cell r="R2126" t="str">
            <v>OPEX</v>
          </cell>
          <cell r="S2126" t="str">
            <v>NON SAL</v>
          </cell>
          <cell r="T2126" t="str">
            <v>N/A</v>
          </cell>
          <cell r="U2126" t="str">
            <v>N/A</v>
          </cell>
          <cell r="V2126" t="str">
            <v>C_OPSE_OIL_Z11</v>
          </cell>
          <cell r="W2126" t="str">
            <v>P236.02 HSE</v>
          </cell>
          <cell r="X2126" t="str">
            <v>S7200 Services</v>
          </cell>
          <cell r="Y2126" t="str">
            <v>A2340 Overhead</v>
          </cell>
          <cell r="AB2126">
            <v>0</v>
          </cell>
          <cell r="AC2126">
            <v>0</v>
          </cell>
          <cell r="AD2126">
            <v>0</v>
          </cell>
        </row>
        <row r="2127">
          <cell r="A2127" t="str">
            <v>P.NG.LOG.OR.13.003.1230</v>
          </cell>
          <cell r="B2127" t="str">
            <v>WASTE MANAGEMENT FACILITIES - EAST</v>
          </cell>
          <cell r="C2127" t="str">
            <v>P.NG.LOG.OR.13.003.1230</v>
          </cell>
          <cell r="D2127" t="str">
            <v>WASTE MANAGEMENT FACILITIES - EAST</v>
          </cell>
          <cell r="E2127">
            <v>415006</v>
          </cell>
          <cell r="F2127">
            <v>4150</v>
          </cell>
          <cell r="G2127" t="str">
            <v>HSE</v>
          </cell>
          <cell r="H2127" t="str">
            <v>BASE JV</v>
          </cell>
          <cell r="I2127" t="str">
            <v>PRODUCTION</v>
          </cell>
          <cell r="J2127" t="str">
            <v>PRODUCTION</v>
          </cell>
          <cell r="K2127" t="str">
            <v>Production Services Manager</v>
          </cell>
          <cell r="L2127" t="str">
            <v>Logistics Manager</v>
          </cell>
          <cell r="M2127" t="str">
            <v>IRETI OMOTOSO</v>
          </cell>
          <cell r="N2127" t="str">
            <v>PRODUCTION</v>
          </cell>
          <cell r="O2127" t="str">
            <v>OKEKE, JULIUS</v>
          </cell>
          <cell r="P2127" t="str">
            <v>GBOLAHAN.AWOTOREBO@SHELL.COM</v>
          </cell>
          <cell r="Q2127" t="str">
            <v>OPEX</v>
          </cell>
          <cell r="R2127" t="str">
            <v>OPEX</v>
          </cell>
          <cell r="S2127" t="str">
            <v>NON SAL</v>
          </cell>
          <cell r="T2127" t="str">
            <v>N/A</v>
          </cell>
          <cell r="U2127" t="str">
            <v>N/A</v>
          </cell>
          <cell r="V2127" t="str">
            <v>N/A</v>
          </cell>
          <cell r="W2127" t="str">
            <v>P236.02 HSE</v>
          </cell>
          <cell r="X2127" t="str">
            <v>S7200 Services</v>
          </cell>
          <cell r="Y2127" t="str">
            <v>A2340 Overhead</v>
          </cell>
          <cell r="AB2127">
            <v>0</v>
          </cell>
          <cell r="AC2127">
            <v>0</v>
          </cell>
          <cell r="AD2127">
            <v>0</v>
          </cell>
        </row>
        <row r="2128">
          <cell r="A2128" t="str">
            <v>P.NG.PAE.DF.18.002</v>
          </cell>
          <cell r="B2128" t="str">
            <v xml:space="preserve"> Gbaran 3A Enwhe SCD </v>
          </cell>
          <cell r="C2128" t="str">
            <v xml:space="preserve"> Gbaran 3A Enwhe SCD </v>
          </cell>
          <cell r="D2128" t="str">
            <v xml:space="preserve"> Gbaran 3A Enwhe SCD </v>
          </cell>
          <cell r="E2128">
            <v>13301</v>
          </cell>
          <cell r="F2128">
            <v>133</v>
          </cell>
          <cell r="G2128" t="str">
            <v>GAS</v>
          </cell>
          <cell r="H2128" t="str">
            <v>BASE JV</v>
          </cell>
          <cell r="I2128" t="str">
            <v>P&amp;T</v>
          </cell>
          <cell r="J2128" t="str">
            <v>GM Nigeria, Operated</v>
          </cell>
          <cell r="K2128" t="str">
            <v>GM Nigeria, Operated</v>
          </cell>
          <cell r="L2128" t="str">
            <v>Project Manager NLNG Supplies</v>
          </cell>
          <cell r="M2128" t="str">
            <v>MOJEED OKUNADE</v>
          </cell>
          <cell r="N2128" t="str">
            <v>MAJOR PROJECTS</v>
          </cell>
          <cell r="O2128" t="str">
            <v>AKINLAMI, OLUWAKEMI</v>
          </cell>
          <cell r="P2128" t="str">
            <v>TUNDE.ADESANYA@SHELL.COM</v>
          </cell>
          <cell r="Q2128" t="str">
            <v>OPEX</v>
          </cell>
          <cell r="R2128" t="str">
            <v>CAPEX</v>
          </cell>
          <cell r="S2128" t="str">
            <v>NON Wells</v>
          </cell>
          <cell r="T2128" t="str">
            <v>N/A</v>
          </cell>
          <cell r="U2128" t="str">
            <v>N/A</v>
          </cell>
          <cell r="V2128" t="str">
            <v>C_GBARAN PH 3 (ENWHE GREEN FIELD)_Pre-Fid</v>
          </cell>
          <cell r="W2128" t="str">
            <v>P242 Feasibility Expenses</v>
          </cell>
          <cell r="X2128" t="str">
            <v>S7200 Services</v>
          </cell>
          <cell r="Y2128" t="str">
            <v>A2180 Feasibility Expenses</v>
          </cell>
          <cell r="AB2128">
            <v>152500000</v>
          </cell>
          <cell r="AC2128">
            <v>0</v>
          </cell>
          <cell r="AD2128">
            <v>500000</v>
          </cell>
        </row>
        <row r="2129">
          <cell r="A2129" t="str">
            <v>P.NG.PAE.DF.18.003</v>
          </cell>
          <cell r="B2129" t="str">
            <v xml:space="preserve"> Gbaran Nodal Compression SCD </v>
          </cell>
          <cell r="C2129" t="str">
            <v xml:space="preserve"> Gbaran Nodal Compression SCD </v>
          </cell>
          <cell r="D2129" t="str">
            <v xml:space="preserve"> Gbaran Nodal Compression SCD </v>
          </cell>
          <cell r="E2129">
            <v>13301</v>
          </cell>
          <cell r="F2129">
            <v>133</v>
          </cell>
          <cell r="G2129" t="str">
            <v>GAS</v>
          </cell>
          <cell r="H2129" t="str">
            <v>BASE JV</v>
          </cell>
          <cell r="I2129" t="str">
            <v>P&amp;T</v>
          </cell>
          <cell r="J2129" t="str">
            <v>GM Nigeria, Operated</v>
          </cell>
          <cell r="K2129" t="str">
            <v>GM Nigeria, Operated</v>
          </cell>
          <cell r="L2129" t="str">
            <v>Project Manager NLNG Supplies</v>
          </cell>
          <cell r="M2129" t="str">
            <v>MOJEED OKUNADE</v>
          </cell>
          <cell r="N2129" t="str">
            <v>MAJOR PROJECTS</v>
          </cell>
          <cell r="O2129" t="str">
            <v>AKINLAMI, OLUWAKEMI</v>
          </cell>
          <cell r="P2129" t="str">
            <v>TUNDE.ADESANYA@SHELL.COM</v>
          </cell>
          <cell r="Q2129" t="str">
            <v>OPEX</v>
          </cell>
          <cell r="R2129" t="str">
            <v>CAPEX</v>
          </cell>
          <cell r="S2129" t="str">
            <v>NON Wells</v>
          </cell>
          <cell r="T2129" t="str">
            <v>N/A</v>
          </cell>
          <cell r="U2129" t="str">
            <v>N/A</v>
          </cell>
          <cell r="V2129" t="str">
            <v>C_GBARAN PH 3 (ENWHE GREEN FIELD)_Pre-Fid</v>
          </cell>
          <cell r="W2129" t="str">
            <v>P242 Feasibility Expenses</v>
          </cell>
          <cell r="X2129" t="str">
            <v>S7200 Services</v>
          </cell>
          <cell r="Y2129" t="str">
            <v>A2180 Feasibility Expenses</v>
          </cell>
          <cell r="AB2129">
            <v>152500000</v>
          </cell>
          <cell r="AC2129">
            <v>0</v>
          </cell>
          <cell r="AD2129">
            <v>500000</v>
          </cell>
        </row>
        <row r="2130">
          <cell r="A2130" t="str">
            <v>O.NG.PBW.OTC.FAC.724FC</v>
          </cell>
          <cell r="B2130" t="str">
            <v>O.NG.PBW.OTC.FAC.724FC(NEW)</v>
          </cell>
          <cell r="C2130" t="str">
            <v>O.NG.PBW.FAC.724OTFC</v>
          </cell>
          <cell r="D2130" t="str">
            <v>PBW OTUMARA F/S FACIL CORR. MTC (PRODUCTION MAINTENANCE – OIL (ONSHORE))</v>
          </cell>
          <cell r="E2130">
            <v>413001</v>
          </cell>
          <cell r="F2130">
            <v>4130</v>
          </cell>
          <cell r="G2130" t="str">
            <v>OF-MTCE</v>
          </cell>
          <cell r="H2130" t="str">
            <v>BASE JV</v>
          </cell>
          <cell r="I2130" t="str">
            <v>PRODUCTION</v>
          </cell>
          <cell r="J2130" t="str">
            <v>PRODUCTION</v>
          </cell>
          <cell r="K2130" t="str">
            <v>Asset Manager, Swamp West Hub</v>
          </cell>
          <cell r="L2130" t="str">
            <v>Asset Management Integration Lead</v>
          </cell>
          <cell r="M2130" t="str">
            <v>IRETI OMOTOSO</v>
          </cell>
          <cell r="N2130" t="str">
            <v>PRODUCTION</v>
          </cell>
          <cell r="O2130" t="str">
            <v>COOKEY, GABRIEL</v>
          </cell>
          <cell r="P2130" t="str">
            <v>RACHEAL.ORUEKPETI@SHELL.COM</v>
          </cell>
          <cell r="Q2130" t="str">
            <v>OPEX</v>
          </cell>
          <cell r="R2130" t="str">
            <v>OPEX</v>
          </cell>
          <cell r="S2130" t="str">
            <v>NON SAL</v>
          </cell>
          <cell r="T2130" t="str">
            <v>N/A</v>
          </cell>
          <cell r="U2130" t="str">
            <v>N/A</v>
          </cell>
          <cell r="V2130" t="str">
            <v>C_OPSE_OIL_Z11</v>
          </cell>
          <cell r="W2130" t="str">
            <v>P233 Facilities Maintenance</v>
          </cell>
          <cell r="X2130" t="str">
            <v>S7200 Services</v>
          </cell>
          <cell r="Y2130" t="str">
            <v>A2140 Facilities Maintenance</v>
          </cell>
          <cell r="AB2130">
            <v>0</v>
          </cell>
          <cell r="AC2130">
            <v>0</v>
          </cell>
          <cell r="AD2130">
            <v>0</v>
          </cell>
        </row>
        <row r="2131">
          <cell r="A2131" t="str">
            <v>P.NG.PAE.DG.09.001</v>
          </cell>
          <cell r="B2131" t="str">
            <v xml:space="preserve">EAST DOMGAS SCD                         </v>
          </cell>
          <cell r="C2131" t="str">
            <v>P.NG.PAE.DG.09.001</v>
          </cell>
          <cell r="D2131" t="str">
            <v xml:space="preserve">EAST DOMGAS SCD                         </v>
          </cell>
          <cell r="E2131">
            <v>415008</v>
          </cell>
          <cell r="F2131">
            <v>4150</v>
          </cell>
          <cell r="G2131" t="str">
            <v>CDPA</v>
          </cell>
          <cell r="H2131" t="str">
            <v>DOMGAS/IPP</v>
          </cell>
          <cell r="I2131" t="str">
            <v>CC &amp; MD</v>
          </cell>
          <cell r="J2131" t="str">
            <v>EXTERNAL RELATIONS</v>
          </cell>
          <cell r="K2131" t="str">
            <v>External Relations Manager</v>
          </cell>
          <cell r="L2131" t="str">
            <v>Stakeholder Relations Manager</v>
          </cell>
          <cell r="M2131" t="str">
            <v>CHIGBO ENENMO</v>
          </cell>
          <cell r="N2131" t="str">
            <v>EXTERNAL RELATIONS</v>
          </cell>
          <cell r="O2131" t="str">
            <v>SOKUNBI, ADEOLA</v>
          </cell>
          <cell r="P2131" t="str">
            <v>MESHACK.ASOMBA@SHELL.COM</v>
          </cell>
          <cell r="Q2131" t="str">
            <v>OPEX</v>
          </cell>
          <cell r="R2131" t="str">
            <v>OPEX</v>
          </cell>
          <cell r="S2131" t="str">
            <v>NON SAL</v>
          </cell>
          <cell r="T2131" t="str">
            <v>N/A</v>
          </cell>
          <cell r="U2131" t="str">
            <v>N/A</v>
          </cell>
          <cell r="V2131" t="str">
            <v>N/A</v>
          </cell>
          <cell r="W2131" t="str">
            <v>P236.08 Overhead (SCD)</v>
          </cell>
          <cell r="X2131" t="str">
            <v>S7200 Services</v>
          </cell>
          <cell r="Y2131" t="str">
            <v>A2340 Overhead</v>
          </cell>
          <cell r="AB2131">
            <v>0</v>
          </cell>
          <cell r="AC2131">
            <v>0</v>
          </cell>
          <cell r="AD2131">
            <v>0</v>
          </cell>
        </row>
        <row r="2132">
          <cell r="A2132" t="str">
            <v>O.NG.PBW.OTC.FAC.724FC</v>
          </cell>
          <cell r="B2132" t="str">
            <v>O.NG.PBW.OTC.FAC.724FC(NEW)</v>
          </cell>
          <cell r="C2132" t="str">
            <v>O.NG.PBW.OTC.FAC.724FC(NEW)</v>
          </cell>
          <cell r="D2132" t="str">
            <v>O.NG.PBW.OTC.FAC.724FC(NEW)</v>
          </cell>
          <cell r="E2132">
            <v>413001</v>
          </cell>
          <cell r="F2132">
            <v>4130</v>
          </cell>
          <cell r="G2132" t="str">
            <v>OF-MTCE</v>
          </cell>
          <cell r="H2132" t="str">
            <v>BASE JV</v>
          </cell>
          <cell r="I2132" t="str">
            <v>PRODUCTION</v>
          </cell>
          <cell r="J2132" t="str">
            <v>PRODUCTION</v>
          </cell>
          <cell r="K2132" t="str">
            <v>Asset Manager, Swamp West Hub</v>
          </cell>
          <cell r="L2132" t="str">
            <v>Asset Management Integration Lead</v>
          </cell>
          <cell r="M2132" t="str">
            <v>IRETI OMOTOSO</v>
          </cell>
          <cell r="N2132" t="str">
            <v>PRODUCTION</v>
          </cell>
          <cell r="O2132" t="str">
            <v>COOKEY, GABRIEL</v>
          </cell>
          <cell r="P2132" t="str">
            <v>RICHARD.ITENE@SHELL.COM</v>
          </cell>
          <cell r="Q2132" t="str">
            <v>OPEX</v>
          </cell>
          <cell r="R2132" t="str">
            <v>OPEX</v>
          </cell>
          <cell r="S2132" t="str">
            <v>NON SAL</v>
          </cell>
          <cell r="T2132" t="str">
            <v>N/A</v>
          </cell>
          <cell r="U2132" t="str">
            <v>N/A</v>
          </cell>
          <cell r="V2132" t="str">
            <v>C_OPSE_OIL_Z11</v>
          </cell>
          <cell r="W2132" t="str">
            <v>P233 Facilities Maintenance</v>
          </cell>
          <cell r="X2132" t="str">
            <v>S7200 Services</v>
          </cell>
          <cell r="Y2132" t="str">
            <v>A2140 Facilities Maintenance</v>
          </cell>
          <cell r="AB2132">
            <v>185907.3325477936</v>
          </cell>
          <cell r="AC2132">
            <v>227230.00362535971</v>
          </cell>
          <cell r="AD2132">
            <v>227839.53586322133</v>
          </cell>
        </row>
        <row r="2133">
          <cell r="A2133" t="str">
            <v>P.NG.PAE.DG.10.015</v>
          </cell>
          <cell r="B2133" t="str">
            <v>2006 STUDIES</v>
          </cell>
          <cell r="C2133" t="str">
            <v>C.NG.PAE.DG.10.015</v>
          </cell>
          <cell r="D2133" t="str">
            <v>AFAM F5 -</v>
          </cell>
          <cell r="E2133">
            <v>13301</v>
          </cell>
          <cell r="F2133">
            <v>133</v>
          </cell>
          <cell r="G2133" t="str">
            <v>GAS</v>
          </cell>
          <cell r="H2133" t="str">
            <v>DOMGAS/IPP</v>
          </cell>
          <cell r="I2133" t="str">
            <v>P&amp;T</v>
          </cell>
          <cell r="J2133" t="str">
            <v>GM Nigeria, Operated</v>
          </cell>
          <cell r="K2133" t="str">
            <v>GM Nigeria, Operated</v>
          </cell>
          <cell r="L2133" t="str">
            <v>Project Manager, DOMGAS &amp; FYIP</v>
          </cell>
          <cell r="M2133" t="str">
            <v>MOJEED OKUNADE</v>
          </cell>
          <cell r="N2133" t="str">
            <v>MAJOR PROJECTS</v>
          </cell>
          <cell r="O2133" t="str">
            <v>AJALA, OLUFEMI</v>
          </cell>
          <cell r="P2133" t="str">
            <v>MADUKA.EKPUNOBI@SHELL.COM</v>
          </cell>
          <cell r="Q2133" t="str">
            <v>OPEX</v>
          </cell>
          <cell r="R2133" t="str">
            <v>CAPEX</v>
          </cell>
          <cell r="S2133" t="str">
            <v>NON SAL</v>
          </cell>
          <cell r="T2133" t="str">
            <v>N/A</v>
          </cell>
          <cell r="U2133" t="str">
            <v>N/A</v>
          </cell>
          <cell r="V2133" t="str">
            <v>N/A</v>
          </cell>
          <cell r="W2133" t="str">
            <v>P236.01 Technical Support</v>
          </cell>
          <cell r="X2133" t="str">
            <v>S7200 Services</v>
          </cell>
          <cell r="Y2133" t="str">
            <v>A2340 Overhead</v>
          </cell>
          <cell r="AB2133">
            <v>0</v>
          </cell>
          <cell r="AC2133">
            <v>0</v>
          </cell>
          <cell r="AD2133">
            <v>0</v>
          </cell>
        </row>
        <row r="2134">
          <cell r="A2134" t="str">
            <v>O.NG.PBW.OTC.FAC.724FP</v>
          </cell>
          <cell r="B2134" t="str">
            <v>O.NG.PBW.OTC.FAC.724FP(NEW)</v>
          </cell>
          <cell r="C2134" t="str">
            <v>O.NG.PBW.FAC.724OTFP</v>
          </cell>
          <cell r="D2134" t="str">
            <v>PBW OTUMARA F/S FACIL PREV. MTC (PRODUCTION MAINTENANCE – OIL (ONSHORE))</v>
          </cell>
          <cell r="E2134">
            <v>413001</v>
          </cell>
          <cell r="F2134">
            <v>4130</v>
          </cell>
          <cell r="G2134" t="str">
            <v>OF-MTCE</v>
          </cell>
          <cell r="H2134" t="str">
            <v>BASE JV</v>
          </cell>
          <cell r="I2134" t="str">
            <v>PRODUCTION</v>
          </cell>
          <cell r="J2134" t="str">
            <v>PRODUCTION</v>
          </cell>
          <cell r="K2134" t="str">
            <v>Asset Manager, Swamp West Hub</v>
          </cell>
          <cell r="L2134" t="str">
            <v>Asset Management Integration Lead</v>
          </cell>
          <cell r="M2134" t="str">
            <v>IRETI OMOTOSO</v>
          </cell>
          <cell r="N2134" t="str">
            <v>PRODUCTION</v>
          </cell>
          <cell r="O2134" t="str">
            <v>COOKEY, GABRIEL</v>
          </cell>
          <cell r="P2134" t="str">
            <v>RACHEAL.ORUEKPETI@SHELL.COM</v>
          </cell>
          <cell r="Q2134" t="str">
            <v>OPEX</v>
          </cell>
          <cell r="R2134" t="str">
            <v>OPEX</v>
          </cell>
          <cell r="S2134" t="str">
            <v>NON SAL</v>
          </cell>
          <cell r="T2134" t="str">
            <v>N/A</v>
          </cell>
          <cell r="U2134" t="str">
            <v>N/A</v>
          </cell>
          <cell r="V2134" t="str">
            <v>C_OPSE_OIL_Z11</v>
          </cell>
          <cell r="W2134" t="str">
            <v>P233 Facilities Maintenance</v>
          </cell>
          <cell r="X2134" t="str">
            <v>S7200 Services</v>
          </cell>
          <cell r="Y2134" t="str">
            <v>A2140 Facilities Maintenance</v>
          </cell>
          <cell r="AB2134">
            <v>0</v>
          </cell>
          <cell r="AC2134">
            <v>0</v>
          </cell>
          <cell r="AD2134">
            <v>0</v>
          </cell>
        </row>
        <row r="2135">
          <cell r="A2135" t="str">
            <v>O.NG.PBW.OTC.FAC.724FP</v>
          </cell>
          <cell r="B2135" t="str">
            <v>O.NG.PBW.OTC.FAC.724FP(NEW)</v>
          </cell>
          <cell r="C2135" t="str">
            <v>O.NG.PBW.OTC.FAC.724FP(NEW)</v>
          </cell>
          <cell r="D2135" t="str">
            <v>O.NG.PBW.OTC.FAC.724FP(NEW)</v>
          </cell>
          <cell r="E2135">
            <v>413001</v>
          </cell>
          <cell r="F2135">
            <v>4130</v>
          </cell>
          <cell r="G2135" t="str">
            <v>OF-MTCE</v>
          </cell>
          <cell r="H2135" t="str">
            <v>BASE JV</v>
          </cell>
          <cell r="I2135" t="str">
            <v>PRODUCTION</v>
          </cell>
          <cell r="J2135" t="str">
            <v>PRODUCTION</v>
          </cell>
          <cell r="K2135" t="str">
            <v>Asset Manager, Swamp West Hub</v>
          </cell>
          <cell r="L2135" t="str">
            <v>Asset Management Integration Lead</v>
          </cell>
          <cell r="M2135" t="str">
            <v>IRETI OMOTOSO</v>
          </cell>
          <cell r="N2135" t="str">
            <v>PRODUCTION</v>
          </cell>
          <cell r="O2135" t="str">
            <v>COOKEY, GABRIEL</v>
          </cell>
          <cell r="P2135" t="str">
            <v>RICHARD.ITENE@SHELL.COM</v>
          </cell>
          <cell r="Q2135" t="str">
            <v>OPEX</v>
          </cell>
          <cell r="R2135" t="str">
            <v>OPEX</v>
          </cell>
          <cell r="S2135" t="str">
            <v>NON SAL</v>
          </cell>
          <cell r="T2135" t="str">
            <v>N/A</v>
          </cell>
          <cell r="U2135" t="str">
            <v>N/A</v>
          </cell>
          <cell r="V2135" t="str">
            <v>C_OPSE_OIL_Z11</v>
          </cell>
          <cell r="W2135" t="str">
            <v>P233 Facilities Maintenance</v>
          </cell>
          <cell r="X2135" t="str">
            <v>S7200 Services</v>
          </cell>
          <cell r="Y2135" t="str">
            <v>A2140 Facilities Maintenance</v>
          </cell>
          <cell r="AB2135">
            <v>7292703.4999999991</v>
          </cell>
          <cell r="AC2135">
            <v>157036.62</v>
          </cell>
          <cell r="AD2135">
            <v>180947.12327868852</v>
          </cell>
        </row>
        <row r="2136">
          <cell r="A2136" t="str">
            <v>P.NG.PAE.DG.12.101</v>
          </cell>
          <cell r="B2136" t="str">
            <v>AGBADA NAG PROJECT OPEX</v>
          </cell>
          <cell r="C2136" t="str">
            <v>C.NG.PAE.DG.12.101</v>
          </cell>
          <cell r="D2136" t="str">
            <v>AGBADA NAG PROJECT</v>
          </cell>
          <cell r="E2136">
            <v>13303</v>
          </cell>
          <cell r="F2136">
            <v>133</v>
          </cell>
          <cell r="G2136" t="str">
            <v>GAS</v>
          </cell>
          <cell r="H2136" t="str">
            <v>DOMGAS/IPP</v>
          </cell>
          <cell r="I2136" t="str">
            <v>P&amp;T</v>
          </cell>
          <cell r="J2136" t="str">
            <v>GM Nigeria, Operated</v>
          </cell>
          <cell r="K2136" t="str">
            <v>GM Nigeria, Operated</v>
          </cell>
          <cell r="L2136" t="str">
            <v>Project Manager, DOMGAS &amp; FYIP</v>
          </cell>
          <cell r="M2136" t="str">
            <v>MOJEED OKUNADE</v>
          </cell>
          <cell r="N2136" t="str">
            <v>MAJOR PROJECTS</v>
          </cell>
          <cell r="O2136" t="str">
            <v>AJALA, OLUFEMI</v>
          </cell>
          <cell r="P2136" t="str">
            <v>BUCHI.UGWU@SHELL.COM</v>
          </cell>
          <cell r="Q2136" t="str">
            <v>OPEX</v>
          </cell>
          <cell r="R2136" t="str">
            <v>CAPEX</v>
          </cell>
          <cell r="S2136" t="str">
            <v>NON Wells</v>
          </cell>
          <cell r="T2136" t="str">
            <v>N/A</v>
          </cell>
          <cell r="U2136" t="str">
            <v>N/A</v>
          </cell>
          <cell r="V2136" t="str">
            <v>C_FLDN_East Domgas</v>
          </cell>
          <cell r="W2136" t="str">
            <v>P236.01 Technical Support</v>
          </cell>
          <cell r="X2136" t="str">
            <v>S7200 Services</v>
          </cell>
          <cell r="Y2136" t="str">
            <v>A2180 Feasibility Expenses</v>
          </cell>
          <cell r="AB2136">
            <v>114084687.50000003</v>
          </cell>
          <cell r="AC2136">
            <v>0</v>
          </cell>
          <cell r="AD2136">
            <v>374048.155737705</v>
          </cell>
        </row>
        <row r="2137">
          <cell r="A2137" t="str">
            <v>P.NG.PAE.DG.13.001</v>
          </cell>
          <cell r="B2137" t="str">
            <v>GBARAN EAST DEEP PRE-FID</v>
          </cell>
          <cell r="C2137" t="str">
            <v>P.NG.PAE.DG.13.001</v>
          </cell>
          <cell r="D2137" t="str">
            <v>GBARAN EAST DEEP SURFACE FAC./HOOK-UP</v>
          </cell>
          <cell r="E2137">
            <v>13301</v>
          </cell>
          <cell r="F2137">
            <v>133</v>
          </cell>
          <cell r="G2137" t="str">
            <v>GAS</v>
          </cell>
          <cell r="H2137" t="str">
            <v>BASE JV</v>
          </cell>
          <cell r="I2137" t="str">
            <v>P&amp;T</v>
          </cell>
          <cell r="J2137" t="str">
            <v>GM Nigeria, Operated</v>
          </cell>
          <cell r="K2137" t="str">
            <v>GM Nigeria, Operated</v>
          </cell>
          <cell r="L2137" t="str">
            <v>Project Manager NLNG Supplies</v>
          </cell>
          <cell r="M2137" t="str">
            <v>MOJEED OKUNADE</v>
          </cell>
          <cell r="N2137" t="str">
            <v>MAJOR PROJECTS</v>
          </cell>
          <cell r="O2137" t="str">
            <v>MADUMELU, PAUL</v>
          </cell>
          <cell r="P2137" t="str">
            <v>DELE.ASALA@SHELL.COM</v>
          </cell>
          <cell r="Q2137" t="str">
            <v>OPEX</v>
          </cell>
          <cell r="R2137" t="str">
            <v>CAPEX</v>
          </cell>
          <cell r="S2137" t="str">
            <v>NON SAL</v>
          </cell>
          <cell r="T2137" t="str">
            <v>N/A</v>
          </cell>
          <cell r="U2137" t="str">
            <v>N/A</v>
          </cell>
          <cell r="V2137" t="str">
            <v>N/A</v>
          </cell>
          <cell r="W2137" t="str">
            <v>P242 Feasibility Expenses</v>
          </cell>
          <cell r="X2137" t="str">
            <v>S7200 Services</v>
          </cell>
          <cell r="Y2137" t="str">
            <v>A2180 Feasibility Expenses</v>
          </cell>
          <cell r="AB2137">
            <v>0</v>
          </cell>
          <cell r="AC2137">
            <v>0</v>
          </cell>
          <cell r="AD2137">
            <v>0</v>
          </cell>
        </row>
        <row r="2138">
          <cell r="A2138" t="str">
            <v>P.NG.PAE.DG.13.002</v>
          </cell>
          <cell r="B2138" t="str">
            <v>GBARAN SECURITY OF SUPPLY PROJECT</v>
          </cell>
          <cell r="C2138" t="str">
            <v>P.NG.PAE.DG.13.002</v>
          </cell>
          <cell r="D2138" t="str">
            <v>GBARAN SECURITY OF SUPPLY PROJECT</v>
          </cell>
          <cell r="E2138">
            <v>13302</v>
          </cell>
          <cell r="F2138">
            <v>133</v>
          </cell>
          <cell r="G2138" t="str">
            <v>GAS</v>
          </cell>
          <cell r="H2138" t="str">
            <v>BASE JV</v>
          </cell>
          <cell r="I2138" t="str">
            <v>P&amp;T</v>
          </cell>
          <cell r="J2138" t="str">
            <v>GM Nigeria, Operated</v>
          </cell>
          <cell r="K2138" t="str">
            <v>GM Nigeria, Operated</v>
          </cell>
          <cell r="L2138" t="str">
            <v>Project Manager NLNG Supplies</v>
          </cell>
          <cell r="M2138" t="str">
            <v>MOJEED OKUNADE</v>
          </cell>
          <cell r="N2138" t="str">
            <v>MAJOR PROJECTS</v>
          </cell>
          <cell r="O2138" t="str">
            <v>MADUMELU, PAUL</v>
          </cell>
          <cell r="P2138" t="str">
            <v>WILLIAM.EMINA@SHELL.COM</v>
          </cell>
          <cell r="Q2138" t="str">
            <v>OPEX</v>
          </cell>
          <cell r="R2138" t="str">
            <v>CAPEX</v>
          </cell>
          <cell r="S2138" t="str">
            <v>NON SAL</v>
          </cell>
          <cell r="T2138" t="str">
            <v>N/A</v>
          </cell>
          <cell r="U2138" t="str">
            <v>N/A</v>
          </cell>
          <cell r="V2138" t="str">
            <v>N/A</v>
          </cell>
          <cell r="W2138" t="str">
            <v>P242 Feasibility Expenses</v>
          </cell>
          <cell r="X2138" t="str">
            <v>S7200 Services</v>
          </cell>
          <cell r="Y2138" t="str">
            <v>A2180 Feasibility Expenses</v>
          </cell>
          <cell r="AB2138">
            <v>0</v>
          </cell>
          <cell r="AC2138">
            <v>0</v>
          </cell>
          <cell r="AD2138">
            <v>0</v>
          </cell>
        </row>
        <row r="2139">
          <cell r="A2139" t="str">
            <v>P.NG.PAE.DF.03.203.1230</v>
          </cell>
          <cell r="B2139" t="str">
            <v xml:space="preserve"> Gbaran 2B SCD </v>
          </cell>
          <cell r="C2139" t="str">
            <v>GU2A &amp; 2B SCD</v>
          </cell>
          <cell r="D2139" t="str">
            <v>GU2A &amp; 2B SCD</v>
          </cell>
          <cell r="E2139">
            <v>415008</v>
          </cell>
          <cell r="F2139">
            <v>4150</v>
          </cell>
          <cell r="G2139" t="str">
            <v>CDPA</v>
          </cell>
          <cell r="H2139" t="str">
            <v>BASE JV</v>
          </cell>
          <cell r="I2139" t="str">
            <v>P&amp;T</v>
          </cell>
          <cell r="J2139" t="str">
            <v>GM Nigeria, Operated</v>
          </cell>
          <cell r="K2139" t="str">
            <v>GM Nigeria, Operated</v>
          </cell>
          <cell r="L2139" t="str">
            <v>Project Manager NLNG Supplies</v>
          </cell>
          <cell r="M2139" t="str">
            <v>MOJEED OKUNADE</v>
          </cell>
          <cell r="N2139" t="str">
            <v>MAJOR PROJECTS</v>
          </cell>
          <cell r="O2139" t="str">
            <v>AKINLAMI, OLUWAKEMI</v>
          </cell>
          <cell r="P2139" t="str">
            <v>KIRI.OBOMANU@SHELL.COM</v>
          </cell>
          <cell r="Q2139" t="str">
            <v>OPEX</v>
          </cell>
          <cell r="R2139" t="str">
            <v>OPEX</v>
          </cell>
          <cell r="S2139" t="str">
            <v>NON SAL</v>
          </cell>
          <cell r="T2139" t="str">
            <v>N/A</v>
          </cell>
          <cell r="U2139" t="str">
            <v>N/A</v>
          </cell>
          <cell r="V2139" t="str">
            <v>C_OPSE_OIL_Z11</v>
          </cell>
          <cell r="W2139" t="str">
            <v>P236.08 Overhead (SCD)</v>
          </cell>
          <cell r="X2139" t="str">
            <v>S7200 Services</v>
          </cell>
          <cell r="Y2139" t="str">
            <v>A2340 Overhead</v>
          </cell>
          <cell r="AB2139">
            <v>494100000</v>
          </cell>
          <cell r="AC2139">
            <v>0</v>
          </cell>
          <cell r="AD2139">
            <v>1620000</v>
          </cell>
        </row>
        <row r="2140">
          <cell r="A2140" t="str">
            <v>P.NG.PAE.DL.11.001</v>
          </cell>
          <cell r="B2140" t="str">
            <v xml:space="preserve">CONSTRUCT AND PRE- COMMISSION           </v>
          </cell>
          <cell r="C2140" t="str">
            <v>P.NG.PAE.DL.13.001</v>
          </cell>
          <cell r="D2140" t="str">
            <v>FLOWLINE LEAKS REPAIR EAST</v>
          </cell>
          <cell r="E2140">
            <v>412002</v>
          </cell>
          <cell r="F2140">
            <v>4120</v>
          </cell>
          <cell r="G2140" t="str">
            <v>OF-MTCE</v>
          </cell>
          <cell r="H2140" t="str">
            <v>BASE JV</v>
          </cell>
          <cell r="I2140" t="str">
            <v>P&amp;T</v>
          </cell>
          <cell r="J2140" t="str">
            <v>GM Nigeria, Operated</v>
          </cell>
          <cell r="K2140" t="str">
            <v>GM Nigeria, Operated</v>
          </cell>
          <cell r="L2140" t="str">
            <v>Manager, Asset Engineering</v>
          </cell>
          <cell r="M2140" t="str">
            <v>MOJEED OKUNADE</v>
          </cell>
          <cell r="N2140" t="str">
            <v>ENGINEERING</v>
          </cell>
          <cell r="O2140" t="str">
            <v>EBEM, MARCEL</v>
          </cell>
          <cell r="P2140" t="str">
            <v>EMMANUEL.ERONMWON@SHELL.COM</v>
          </cell>
          <cell r="Q2140" t="str">
            <v>OPEX</v>
          </cell>
          <cell r="R2140" t="str">
            <v>OPEX</v>
          </cell>
          <cell r="S2140" t="str">
            <v>NON SAL</v>
          </cell>
          <cell r="T2140" t="str">
            <v>N/A</v>
          </cell>
          <cell r="U2140" t="str">
            <v>N/A</v>
          </cell>
          <cell r="V2140" t="str">
            <v>N/A</v>
          </cell>
          <cell r="W2140" t="str">
            <v>P233 Facilities Maintenance</v>
          </cell>
          <cell r="X2140" t="str">
            <v>S7200 Services</v>
          </cell>
          <cell r="Y2140" t="str">
            <v>A2140 Facilities Maintenance</v>
          </cell>
          <cell r="AB2140">
            <v>0</v>
          </cell>
          <cell r="AC2140">
            <v>0</v>
          </cell>
          <cell r="AD2140">
            <v>0</v>
          </cell>
        </row>
        <row r="2141">
          <cell r="A2141" t="str">
            <v>P.NG.PAE.DL.13.001</v>
          </cell>
          <cell r="B2141" t="str">
            <v>FLOWLINE LEAKS REPAIR EAST</v>
          </cell>
          <cell r="C2141" t="str">
            <v>P.NG.PAE.DL.13.001</v>
          </cell>
          <cell r="D2141" t="str">
            <v>FLOWLINE LEAKS REPAIR EAST</v>
          </cell>
          <cell r="E2141">
            <v>412002</v>
          </cell>
          <cell r="F2141">
            <v>4120</v>
          </cell>
          <cell r="G2141" t="str">
            <v>OF-MTCE</v>
          </cell>
          <cell r="H2141" t="str">
            <v>BASE JV</v>
          </cell>
          <cell r="I2141" t="str">
            <v>P&amp;T</v>
          </cell>
          <cell r="J2141" t="str">
            <v>GM Nigeria, Operated</v>
          </cell>
          <cell r="K2141" t="str">
            <v>GM Nigeria, Operated</v>
          </cell>
          <cell r="L2141" t="str">
            <v>Manager, Asset Engineering</v>
          </cell>
          <cell r="M2141" t="str">
            <v>MOJEED OKUNADE</v>
          </cell>
          <cell r="N2141" t="str">
            <v>ENGINEERING</v>
          </cell>
          <cell r="O2141" t="str">
            <v>EBEM, MARCEL</v>
          </cell>
          <cell r="P2141" t="str">
            <v>EMMANUEL.ERONMWON@SHELL.COM</v>
          </cell>
          <cell r="Q2141" t="str">
            <v>OPEX</v>
          </cell>
          <cell r="R2141" t="str">
            <v>OPEX</v>
          </cell>
          <cell r="S2141" t="str">
            <v>NON SAL</v>
          </cell>
          <cell r="T2141" t="str">
            <v>N/A</v>
          </cell>
          <cell r="U2141" t="str">
            <v>N/A</v>
          </cell>
          <cell r="V2141" t="str">
            <v>C_OPSE_OIL_Z11</v>
          </cell>
          <cell r="W2141" t="str">
            <v>P233 Facilities Maintenance</v>
          </cell>
          <cell r="X2141" t="str">
            <v>S7200 Services</v>
          </cell>
          <cell r="Y2141" t="str">
            <v>A2180 Feasibility Expenses</v>
          </cell>
          <cell r="AB2141">
            <v>41279312</v>
          </cell>
          <cell r="AC2141">
            <v>113438</v>
          </cell>
          <cell r="AD2141">
            <v>248780.00655737706</v>
          </cell>
        </row>
        <row r="2142">
          <cell r="A2142" t="str">
            <v>P.NG.PAE.DL.14.001</v>
          </cell>
          <cell r="B2142" t="str">
            <v>FLOWLINE LEAKS REPAIR EAST</v>
          </cell>
          <cell r="C2142" t="str">
            <v>P.NG.PAE.DL.13.001</v>
          </cell>
          <cell r="D2142" t="str">
            <v>FLOWLINE LEAKS REPAIR EAST</v>
          </cell>
          <cell r="E2142">
            <v>412002</v>
          </cell>
          <cell r="F2142">
            <v>4120</v>
          </cell>
          <cell r="G2142" t="str">
            <v>OF-MTCE</v>
          </cell>
          <cell r="H2142" t="str">
            <v>BASE JV</v>
          </cell>
          <cell r="I2142" t="str">
            <v>P&amp;T</v>
          </cell>
          <cell r="J2142" t="str">
            <v>GM Nigeria, Operated</v>
          </cell>
          <cell r="K2142" t="str">
            <v>GM Nigeria, Operated</v>
          </cell>
          <cell r="L2142" t="str">
            <v>Manager, Asset Engineering</v>
          </cell>
          <cell r="M2142" t="str">
            <v>MOJEED OKUNADE</v>
          </cell>
          <cell r="N2142" t="str">
            <v>ENGINEERING</v>
          </cell>
          <cell r="O2142" t="str">
            <v>EBEM, MARCEL</v>
          </cell>
          <cell r="P2142" t="str">
            <v>EMMANUEL.ERONMWON@SHELL.COM</v>
          </cell>
          <cell r="Q2142" t="str">
            <v>OPEX</v>
          </cell>
          <cell r="R2142" t="str">
            <v>OPEX</v>
          </cell>
          <cell r="S2142" t="str">
            <v>NON SAL</v>
          </cell>
          <cell r="T2142" t="str">
            <v>N/A</v>
          </cell>
          <cell r="U2142" t="str">
            <v>N/A</v>
          </cell>
          <cell r="V2142" t="str">
            <v>N/A</v>
          </cell>
          <cell r="W2142" t="str">
            <v>P233 Facilities Maintenance</v>
          </cell>
          <cell r="X2142" t="str">
            <v>S7200 Services</v>
          </cell>
          <cell r="Y2142" t="str">
            <v>A2140 Facilities Maintenance</v>
          </cell>
          <cell r="AB2142">
            <v>0</v>
          </cell>
          <cell r="AC2142">
            <v>0</v>
          </cell>
          <cell r="AD2142">
            <v>0</v>
          </cell>
        </row>
        <row r="2143">
          <cell r="A2143" t="str">
            <v>P.NG.PAE.DG.13.015</v>
          </cell>
          <cell r="B2143" t="str">
            <v>AFAM F5 SCD</v>
          </cell>
          <cell r="C2143" t="str">
            <v>P.NG.PAE.DG.13.015</v>
          </cell>
          <cell r="D2143" t="str">
            <v>AFAM F5 SCD</v>
          </cell>
          <cell r="E2143">
            <v>414003</v>
          </cell>
          <cell r="F2143">
            <v>4140</v>
          </cell>
          <cell r="G2143" t="str">
            <v>CDPA</v>
          </cell>
          <cell r="H2143" t="str">
            <v>DOMGAS/IPP</v>
          </cell>
          <cell r="I2143" t="str">
            <v>CC &amp; MD</v>
          </cell>
          <cell r="J2143" t="str">
            <v>EXTERNAL RELATIONS</v>
          </cell>
          <cell r="K2143" t="str">
            <v>External Relations Manager</v>
          </cell>
          <cell r="L2143" t="str">
            <v>Stakeholder Relations Manager</v>
          </cell>
          <cell r="M2143" t="str">
            <v>CHIGBO ENENMO</v>
          </cell>
          <cell r="N2143" t="str">
            <v>EXTERNAL RELATIONS</v>
          </cell>
          <cell r="O2143" t="str">
            <v>SOKUNBI, ADEOLA</v>
          </cell>
          <cell r="P2143" t="str">
            <v>MESHACK.ASOMBA@SHELL.COM</v>
          </cell>
          <cell r="Q2143" t="str">
            <v>OPEX</v>
          </cell>
          <cell r="R2143" t="str">
            <v>OPEX</v>
          </cell>
          <cell r="S2143" t="str">
            <v>NON SAL</v>
          </cell>
          <cell r="T2143" t="str">
            <v>N/A</v>
          </cell>
          <cell r="U2143" t="str">
            <v>N/A</v>
          </cell>
          <cell r="V2143" t="str">
            <v>C_AFAM_F5</v>
          </cell>
          <cell r="W2143" t="str">
            <v>P236.08 Overhead (SCD)</v>
          </cell>
          <cell r="X2143" t="str">
            <v>S7200 Services</v>
          </cell>
          <cell r="Y2143" t="str">
            <v>A2180 Feasibility Expenses</v>
          </cell>
          <cell r="AB2143">
            <v>4279920</v>
          </cell>
          <cell r="AC2143">
            <v>0</v>
          </cell>
          <cell r="AD2143">
            <v>14032.524590163934</v>
          </cell>
        </row>
        <row r="2144">
          <cell r="A2144" t="str">
            <v>P.NG.PBE.IC.04.001</v>
          </cell>
          <cell r="B2144" t="str">
            <v>OGBIA-AKIPELAI-NEMBE ROAD</v>
          </cell>
          <cell r="C2144" t="str">
            <v>P.NG.PBE.IC.04.001</v>
          </cell>
          <cell r="D2144" t="str">
            <v>OGBIA-AKIPELAI-NEMBE ROAD (CD - ROAD)</v>
          </cell>
          <cell r="E2144">
            <v>415008</v>
          </cell>
          <cell r="F2144">
            <v>4150</v>
          </cell>
          <cell r="G2144" t="str">
            <v>CDPA</v>
          </cell>
          <cell r="H2144" t="str">
            <v>BASE JV</v>
          </cell>
          <cell r="I2144" t="str">
            <v>CC &amp; MD</v>
          </cell>
          <cell r="J2144" t="str">
            <v>EXTERNAL RELATIONS</v>
          </cell>
          <cell r="K2144" t="str">
            <v>External Relations Manager</v>
          </cell>
          <cell r="L2144" t="str">
            <v>ER Strategy &amp; Value Assurance Mgr</v>
          </cell>
          <cell r="M2144" t="str">
            <v>CHIGBO ENENMO</v>
          </cell>
          <cell r="N2144" t="str">
            <v>EXTERNAL RELATIONS</v>
          </cell>
          <cell r="O2144" t="str">
            <v>SOKUNBI, ADEOLA</v>
          </cell>
          <cell r="P2144" t="str">
            <v>MAXWELL.EBIRIM@SHELL.COM</v>
          </cell>
          <cell r="Q2144" t="str">
            <v>OPEX</v>
          </cell>
          <cell r="R2144" t="str">
            <v>OPEX</v>
          </cell>
          <cell r="S2144" t="str">
            <v>NON SAL</v>
          </cell>
          <cell r="T2144" t="str">
            <v>N/A</v>
          </cell>
          <cell r="U2144" t="str">
            <v>N/A</v>
          </cell>
          <cell r="V2144" t="str">
            <v>C_OPSE_OIL_Z11</v>
          </cell>
          <cell r="W2144" t="str">
            <v>P236.08 Overhead (SCD)</v>
          </cell>
          <cell r="X2144" t="str">
            <v>S7200 Services</v>
          </cell>
          <cell r="Y2144" t="str">
            <v>A2340 Overhead</v>
          </cell>
          <cell r="AB2144">
            <v>0</v>
          </cell>
          <cell r="AC2144">
            <v>0</v>
          </cell>
          <cell r="AD2144">
            <v>0</v>
          </cell>
        </row>
        <row r="2145">
          <cell r="A2145" t="str">
            <v>P.NG.PAE.DG.17.001</v>
          </cell>
          <cell r="B2145" t="str">
            <v xml:space="preserve"> Gbaran 3B Uzu Pre-FID cost </v>
          </cell>
          <cell r="C2145" t="str">
            <v xml:space="preserve"> Gbaran 3B Uzu Pre-FID cost </v>
          </cell>
          <cell r="D2145" t="str">
            <v xml:space="preserve"> Gbaran 3B Uzu Pre-FID cost </v>
          </cell>
          <cell r="E2145">
            <v>13301</v>
          </cell>
          <cell r="F2145">
            <v>133</v>
          </cell>
          <cell r="G2145" t="str">
            <v>GAS</v>
          </cell>
          <cell r="H2145" t="str">
            <v>BASE JV</v>
          </cell>
          <cell r="I2145" t="str">
            <v>P&amp;T</v>
          </cell>
          <cell r="J2145" t="str">
            <v>GM Nigeria, Operated</v>
          </cell>
          <cell r="K2145" t="str">
            <v>GM Nigeria, Operated</v>
          </cell>
          <cell r="L2145" t="str">
            <v>Project Manager NLNG Supplies</v>
          </cell>
          <cell r="M2145" t="str">
            <v>MOJEED OKUNADE</v>
          </cell>
          <cell r="N2145" t="str">
            <v>MAJOR PROJECTS</v>
          </cell>
          <cell r="O2145" t="str">
            <v>AKINLAMI, OLUWAKEMI</v>
          </cell>
          <cell r="P2145" t="str">
            <v>TUNDE.ADESANYA@SHELL.COM</v>
          </cell>
          <cell r="Q2145" t="str">
            <v>OPEX</v>
          </cell>
          <cell r="R2145" t="str">
            <v>CAPEX</v>
          </cell>
          <cell r="S2145" t="str">
            <v>NON Wells</v>
          </cell>
          <cell r="T2145" t="str">
            <v>N/A</v>
          </cell>
          <cell r="U2145" t="str">
            <v>N/A</v>
          </cell>
          <cell r="V2145" t="str">
            <v>C_GBARAN PH 3 (ENWHE GREEN FIELD)_Pre-Fid</v>
          </cell>
          <cell r="W2145" t="str">
            <v>P242 Feasibility Expenses</v>
          </cell>
          <cell r="X2145" t="str">
            <v>S7200 Services</v>
          </cell>
          <cell r="Y2145" t="str">
            <v>A2180 Feasibility Expenses</v>
          </cell>
          <cell r="AB2145">
            <v>0</v>
          </cell>
          <cell r="AC2145">
            <v>0</v>
          </cell>
          <cell r="AD2145">
            <v>0</v>
          </cell>
        </row>
        <row r="2146">
          <cell r="A2146" t="str">
            <v>P.NG.PPE.DP.02.002</v>
          </cell>
          <cell r="B2146" t="str">
            <v>NEMBE CREEK PIPELINE REPL -COMM PROJECTS</v>
          </cell>
          <cell r="C2146" t="str">
            <v>P.NG.PBE.IC.04.001</v>
          </cell>
          <cell r="D2146" t="str">
            <v>OGBIA-AKIPELAI-NEMBE ROAD (CD - ROAD)</v>
          </cell>
          <cell r="E2146">
            <v>415008</v>
          </cell>
          <cell r="F2146">
            <v>4150</v>
          </cell>
          <cell r="G2146" t="str">
            <v>CDPA</v>
          </cell>
          <cell r="H2146" t="str">
            <v>BASE JV</v>
          </cell>
          <cell r="I2146" t="str">
            <v>CC &amp; MD</v>
          </cell>
          <cell r="J2146" t="str">
            <v>EXTERNAL RELATIONS</v>
          </cell>
          <cell r="K2146" t="str">
            <v>External Relations Manager</v>
          </cell>
          <cell r="L2146" t="str">
            <v>Stakeholder Relations Manager</v>
          </cell>
          <cell r="M2146" t="str">
            <v>CHIGBO ENENMO</v>
          </cell>
          <cell r="N2146" t="str">
            <v>EXTERNAL RELATIONS</v>
          </cell>
          <cell r="O2146" t="str">
            <v>SOKUNBI, ADEOLA</v>
          </cell>
          <cell r="P2146" t="str">
            <v>MAXWELL.EBIRIM@SHELL.COM</v>
          </cell>
          <cell r="Q2146" t="str">
            <v>OPEX</v>
          </cell>
          <cell r="R2146" t="str">
            <v>OPEX</v>
          </cell>
          <cell r="S2146" t="str">
            <v>NON SAL</v>
          </cell>
          <cell r="T2146" t="str">
            <v>N/A</v>
          </cell>
          <cell r="U2146" t="str">
            <v>N/A</v>
          </cell>
          <cell r="V2146" t="str">
            <v>N/A</v>
          </cell>
          <cell r="W2146" t="str">
            <v>P236.08 Overhead (SCD)</v>
          </cell>
          <cell r="X2146" t="str">
            <v>S7200 Services</v>
          </cell>
          <cell r="Y2146" t="str">
            <v>A2340 Overhead</v>
          </cell>
          <cell r="AB2146">
            <v>0</v>
          </cell>
          <cell r="AC2146">
            <v>0</v>
          </cell>
          <cell r="AD2146">
            <v>0</v>
          </cell>
        </row>
        <row r="2147">
          <cell r="A2147" t="str">
            <v>P.NG.PBW.DL.13.001</v>
          </cell>
          <cell r="B2147" t="str">
            <v>FLOWLINE LEAKS REPAIR WEST</v>
          </cell>
          <cell r="C2147" t="str">
            <v>P.NG.PBW.DL.13.001</v>
          </cell>
          <cell r="D2147" t="str">
            <v>FLOWLINE LEAKS REPAIR WEST</v>
          </cell>
          <cell r="E2147">
            <v>412002</v>
          </cell>
          <cell r="F2147">
            <v>4120</v>
          </cell>
          <cell r="G2147" t="str">
            <v>OF-MTCE</v>
          </cell>
          <cell r="H2147" t="str">
            <v>BASE JV</v>
          </cell>
          <cell r="I2147" t="str">
            <v>P&amp;T</v>
          </cell>
          <cell r="J2147" t="str">
            <v>GM Nigeria, Operated</v>
          </cell>
          <cell r="K2147" t="str">
            <v>GM Nigeria, Operated</v>
          </cell>
          <cell r="L2147" t="str">
            <v>Manager, Asset Engineering</v>
          </cell>
          <cell r="M2147" t="str">
            <v>MOJEED OKUNADE</v>
          </cell>
          <cell r="N2147" t="str">
            <v>ENGINEERING</v>
          </cell>
          <cell r="O2147" t="str">
            <v>EBEM, MARCEL</v>
          </cell>
          <cell r="P2147" t="str">
            <v>SEPREBO.SAGBE@SHELL.COM</v>
          </cell>
          <cell r="Q2147" t="str">
            <v>OPEX</v>
          </cell>
          <cell r="R2147" t="str">
            <v>OPEX</v>
          </cell>
          <cell r="S2147" t="str">
            <v>NON SAL</v>
          </cell>
          <cell r="T2147" t="str">
            <v>N/A</v>
          </cell>
          <cell r="U2147" t="str">
            <v>N/A</v>
          </cell>
          <cell r="V2147" t="str">
            <v>C_OPSE_OIL_Z11</v>
          </cell>
          <cell r="W2147" t="str">
            <v>P233 Facilities Maintenance</v>
          </cell>
          <cell r="X2147" t="str">
            <v>S7200 Services</v>
          </cell>
          <cell r="Y2147" t="str">
            <v>A2140 Facilities Maintenance</v>
          </cell>
          <cell r="AB2147">
            <v>30959312</v>
          </cell>
          <cell r="AC2147">
            <v>114298</v>
          </cell>
          <cell r="AD2147">
            <v>215803.94098360656</v>
          </cell>
        </row>
        <row r="2148">
          <cell r="A2148" t="str">
            <v>P.NG.PBW.DL.14.001</v>
          </cell>
          <cell r="B2148" t="str">
            <v>FLOWLINE LEAKS REPAIR WEST</v>
          </cell>
          <cell r="C2148" t="str">
            <v>P.NG.PBW.DL.13.001</v>
          </cell>
          <cell r="D2148" t="str">
            <v>FLOWLINE LEAKS REPAIR WEST</v>
          </cell>
          <cell r="E2148">
            <v>412002</v>
          </cell>
          <cell r="F2148">
            <v>4120</v>
          </cell>
          <cell r="G2148" t="str">
            <v>OF-MTCE</v>
          </cell>
          <cell r="H2148" t="str">
            <v>BASE JV</v>
          </cell>
          <cell r="I2148" t="str">
            <v>P&amp;T</v>
          </cell>
          <cell r="J2148" t="str">
            <v>GM Nigeria, Operated</v>
          </cell>
          <cell r="K2148" t="str">
            <v>GM Nigeria, Operated</v>
          </cell>
          <cell r="L2148" t="str">
            <v>Manager, Asset Engineering</v>
          </cell>
          <cell r="M2148" t="str">
            <v>MOJEED OKUNADE</v>
          </cell>
          <cell r="N2148" t="str">
            <v>ENGINEERING</v>
          </cell>
          <cell r="O2148" t="str">
            <v>EBEM, MARCEL</v>
          </cell>
          <cell r="P2148" t="str">
            <v>SEPREBO.SAGBE@SHELL.COM</v>
          </cell>
          <cell r="Q2148" t="str">
            <v>OPEX</v>
          </cell>
          <cell r="R2148" t="str">
            <v>OPEX</v>
          </cell>
          <cell r="S2148" t="str">
            <v>NON SAL</v>
          </cell>
          <cell r="T2148" t="str">
            <v>N/A</v>
          </cell>
          <cell r="U2148" t="str">
            <v>N/A</v>
          </cell>
          <cell r="V2148" t="str">
            <v>N/A</v>
          </cell>
          <cell r="W2148" t="str">
            <v>P233 Facilities Maintenance</v>
          </cell>
          <cell r="X2148" t="str">
            <v>S7200 Services</v>
          </cell>
          <cell r="Y2148" t="str">
            <v>A2140 Facilities Maintenance</v>
          </cell>
          <cell r="AB2148">
            <v>0</v>
          </cell>
          <cell r="AC2148">
            <v>0</v>
          </cell>
          <cell r="AD2148">
            <v>0</v>
          </cell>
        </row>
        <row r="2149">
          <cell r="A2149" t="str">
            <v>P.NG.PAE.DL.18.001</v>
          </cell>
          <cell r="B2149" t="str">
            <v>Corporate vandalized flowline replacement</v>
          </cell>
          <cell r="C2149" t="str">
            <v xml:space="preserve">NEW_ASS-ENG_F/L </v>
          </cell>
          <cell r="D2149" t="str">
            <v>Corporate vandalized flowline replacement</v>
          </cell>
          <cell r="E2149">
            <v>412002</v>
          </cell>
          <cell r="F2149">
            <v>4120</v>
          </cell>
          <cell r="G2149" t="str">
            <v>OF-MTCE</v>
          </cell>
          <cell r="H2149" t="str">
            <v>BASE JV</v>
          </cell>
          <cell r="I2149" t="str">
            <v>P&amp;T</v>
          </cell>
          <cell r="J2149" t="str">
            <v>GM Nigeria, Operated</v>
          </cell>
          <cell r="K2149" t="str">
            <v>GM Nigeria, Operated</v>
          </cell>
          <cell r="L2149" t="str">
            <v>Manager, Asset Engineering</v>
          </cell>
          <cell r="M2149" t="str">
            <v>MOJEED OKUNADE</v>
          </cell>
          <cell r="N2149" t="str">
            <v>ENGINEERING</v>
          </cell>
          <cell r="O2149" t="str">
            <v>EBEM, MARCEL</v>
          </cell>
          <cell r="P2149" t="str">
            <v>EMMANUEL.ERONMWON@SHELL.COM</v>
          </cell>
          <cell r="Q2149" t="str">
            <v>OPEX</v>
          </cell>
          <cell r="R2149" t="str">
            <v>OPEX</v>
          </cell>
          <cell r="S2149" t="str">
            <v>NON SAL</v>
          </cell>
          <cell r="T2149" t="str">
            <v>N/A</v>
          </cell>
          <cell r="U2149" t="str">
            <v>N/A</v>
          </cell>
          <cell r="V2149" t="str">
            <v>N/A</v>
          </cell>
          <cell r="W2149" t="str">
            <v>P233 Facilities Maintenance</v>
          </cell>
          <cell r="X2149" t="str">
            <v>S7200 Services</v>
          </cell>
          <cell r="Y2149" t="str">
            <v>A2140 Facilities Maintenance</v>
          </cell>
          <cell r="AB2149">
            <v>0</v>
          </cell>
          <cell r="AC2149">
            <v>0</v>
          </cell>
          <cell r="AD2149">
            <v>0</v>
          </cell>
        </row>
        <row r="2150">
          <cell r="A2150" t="str">
            <v>P.NG.PAE.IM.18.001</v>
          </cell>
          <cell r="B2150" t="str">
            <v>Facility Mechanical Repairs  Works East</v>
          </cell>
          <cell r="C2150" t="str">
            <v>NEW_ASS-ENG_MECH UPGRD-E</v>
          </cell>
          <cell r="D2150" t="str">
            <v>Facility Mechanical Repairs  Works East</v>
          </cell>
          <cell r="E2150">
            <v>412002</v>
          </cell>
          <cell r="F2150">
            <v>4120</v>
          </cell>
          <cell r="G2150" t="str">
            <v>OF-MTCE</v>
          </cell>
          <cell r="H2150" t="str">
            <v>BASE JV</v>
          </cell>
          <cell r="I2150" t="str">
            <v>P&amp;T</v>
          </cell>
          <cell r="J2150" t="str">
            <v>GM Nigeria, Operated</v>
          </cell>
          <cell r="K2150" t="str">
            <v>GM Nigeria, Operated</v>
          </cell>
          <cell r="L2150" t="str">
            <v>Manager, Asset Engineering</v>
          </cell>
          <cell r="M2150" t="str">
            <v>MOJEED OKUNADE</v>
          </cell>
          <cell r="N2150" t="str">
            <v>ENGINEERING</v>
          </cell>
          <cell r="O2150" t="str">
            <v>EBEM, MARCEL</v>
          </cell>
          <cell r="P2150" t="str">
            <v>UCHE.EGUNATUM@SHELL.COM</v>
          </cell>
          <cell r="Q2150" t="str">
            <v>OPEX</v>
          </cell>
          <cell r="R2150" t="str">
            <v>OPEX</v>
          </cell>
          <cell r="S2150" t="str">
            <v>NON SAL</v>
          </cell>
          <cell r="T2150" t="str">
            <v>N/A</v>
          </cell>
          <cell r="U2150" t="str">
            <v>N/A</v>
          </cell>
          <cell r="V2150" t="str">
            <v>N/A</v>
          </cell>
          <cell r="W2150" t="str">
            <v>P233 Facilities Maintenance</v>
          </cell>
          <cell r="X2150" t="str">
            <v>S7200 Services</v>
          </cell>
          <cell r="Y2150" t="str">
            <v>A2140 Facilities Maintenance</v>
          </cell>
          <cell r="AB2150">
            <v>0</v>
          </cell>
          <cell r="AC2150">
            <v>0</v>
          </cell>
          <cell r="AD2150">
            <v>0</v>
          </cell>
        </row>
        <row r="2151">
          <cell r="A2151" t="str">
            <v>P.NG.PAE.IM.18.002</v>
          </cell>
          <cell r="B2151" t="str">
            <v>Swamp West Extra Ordinary FS/Platform Repairs</v>
          </cell>
          <cell r="C2151" t="str">
            <v xml:space="preserve">  NEW_ASS-ENG_FS-EXT-MTC </v>
          </cell>
          <cell r="D2151" t="str">
            <v>Swamp West Extra Ordinary FS/Platform Repairs</v>
          </cell>
          <cell r="E2151">
            <v>412002</v>
          </cell>
          <cell r="F2151">
            <v>4120</v>
          </cell>
          <cell r="G2151" t="str">
            <v>OF-MTCE</v>
          </cell>
          <cell r="H2151" t="str">
            <v>BASE JV</v>
          </cell>
          <cell r="I2151" t="str">
            <v>P&amp;T</v>
          </cell>
          <cell r="J2151" t="str">
            <v>GM Nigeria, Operated</v>
          </cell>
          <cell r="K2151" t="str">
            <v>GM Nigeria, Operated</v>
          </cell>
          <cell r="L2151" t="str">
            <v>Manager, Asset Engineering</v>
          </cell>
          <cell r="M2151" t="str">
            <v>MOJEED OKUNADE</v>
          </cell>
          <cell r="N2151" t="str">
            <v>ENGINEERING</v>
          </cell>
          <cell r="O2151" t="str">
            <v>EBEM, MARCEL</v>
          </cell>
          <cell r="P2151" t="str">
            <v>SEPREBO.SAGBE@SHELL.COM</v>
          </cell>
          <cell r="Q2151" t="str">
            <v>OPEX</v>
          </cell>
          <cell r="R2151" t="str">
            <v>OPEX</v>
          </cell>
          <cell r="S2151" t="str">
            <v>NON SAL</v>
          </cell>
          <cell r="T2151" t="str">
            <v>N/A</v>
          </cell>
          <cell r="U2151" t="str">
            <v>N/A</v>
          </cell>
          <cell r="V2151" t="str">
            <v>C_OPSE_OIL_Z11</v>
          </cell>
          <cell r="W2151" t="str">
            <v>P233 Facilities Maintenance</v>
          </cell>
          <cell r="X2151" t="str">
            <v>S7200 Services</v>
          </cell>
          <cell r="Y2151" t="str">
            <v>A2140 Facilities Maintenance</v>
          </cell>
          <cell r="AB2151">
            <v>0</v>
          </cell>
          <cell r="AC2151">
            <v>0</v>
          </cell>
          <cell r="AD2151">
            <v>0</v>
          </cell>
        </row>
        <row r="2152">
          <cell r="A2152" t="str">
            <v>P.NG.PAE.OP.10.001</v>
          </cell>
          <cell r="B2152" t="str">
            <v>EAST LAND WELLS SECURING 4</v>
          </cell>
          <cell r="C2152" t="str">
            <v>P.NG.PAE.OP.10.001</v>
          </cell>
          <cell r="D2152" t="str">
            <v>EAST LAND WELLS SECURING 4</v>
          </cell>
          <cell r="E2152">
            <v>411001</v>
          </cell>
          <cell r="F2152">
            <v>4110</v>
          </cell>
          <cell r="G2152" t="str">
            <v>PE</v>
          </cell>
          <cell r="H2152" t="str">
            <v>BASE JV</v>
          </cell>
          <cell r="I2152" t="str">
            <v>P&amp;T</v>
          </cell>
          <cell r="J2152" t="str">
            <v>WELLS</v>
          </cell>
          <cell r="K2152" t="str">
            <v>GM Wells Ops SPDC</v>
          </cell>
          <cell r="L2152" t="str">
            <v>Well Engineering Manager (CWI)</v>
          </cell>
          <cell r="M2152" t="str">
            <v>MOJEED OKUNADE</v>
          </cell>
          <cell r="N2152" t="str">
            <v>WELLS</v>
          </cell>
          <cell r="O2152" t="str">
            <v>AUDU-USMAN, ISAAC</v>
          </cell>
          <cell r="P2152" t="str">
            <v>NURUDEEN.IBRAHIM@SHELL.COM</v>
          </cell>
          <cell r="Q2152" t="str">
            <v>OPEX</v>
          </cell>
          <cell r="R2152" t="str">
            <v>OPEX</v>
          </cell>
          <cell r="S2152" t="str">
            <v>NON SAL</v>
          </cell>
          <cell r="T2152" t="str">
            <v>N/A</v>
          </cell>
          <cell r="U2152" t="str">
            <v>N/A</v>
          </cell>
          <cell r="V2152" t="str">
            <v>N_AGBD_EL1_N01</v>
          </cell>
          <cell r="W2152" t="str">
            <v>P232 Well Mtce, Testing &amp; Stimulation</v>
          </cell>
          <cell r="X2152" t="str">
            <v>S7200 Services</v>
          </cell>
          <cell r="Y2152" t="str">
            <v>A2130 Well/Mine Maintenance</v>
          </cell>
          <cell r="AB2152">
            <v>88770006</v>
          </cell>
          <cell r="AC2152">
            <v>436573.8</v>
          </cell>
          <cell r="AD2152">
            <v>727623</v>
          </cell>
        </row>
        <row r="2153">
          <cell r="A2153" t="str">
            <v>P.NG.PAE.OP.10.002</v>
          </cell>
          <cell r="B2153" t="str">
            <v>WELL MOVABLES EMERGENCY READINESS</v>
          </cell>
          <cell r="C2153" t="str">
            <v>P.NG.PAE.OP.10.002</v>
          </cell>
          <cell r="D2153" t="str">
            <v>WELL MOVABLES EMERGENCY READINESS</v>
          </cell>
          <cell r="E2153">
            <v>415004</v>
          </cell>
          <cell r="F2153">
            <v>4150</v>
          </cell>
          <cell r="G2153" t="str">
            <v>PE</v>
          </cell>
          <cell r="H2153" t="str">
            <v>BASE JV</v>
          </cell>
          <cell r="I2153" t="str">
            <v>P&amp;T</v>
          </cell>
          <cell r="J2153" t="str">
            <v>WELLS</v>
          </cell>
          <cell r="K2153" t="str">
            <v>GM Wells Ops SPDC</v>
          </cell>
          <cell r="L2153" t="str">
            <v>Well Engineering Manager</v>
          </cell>
          <cell r="M2153" t="str">
            <v>MOJEED OKUNADE</v>
          </cell>
          <cell r="N2153" t="str">
            <v>WELLS</v>
          </cell>
          <cell r="O2153" t="str">
            <v>AUDU-USMAN, ISAAC</v>
          </cell>
          <cell r="P2153" t="str">
            <v>NURUDEEN.IBRAHIM@SHELL.COM</v>
          </cell>
          <cell r="Q2153" t="str">
            <v>OPEX</v>
          </cell>
          <cell r="R2153" t="str">
            <v>OPEX</v>
          </cell>
          <cell r="S2153" t="str">
            <v>NON SAL</v>
          </cell>
          <cell r="T2153" t="str">
            <v>N/A</v>
          </cell>
          <cell r="U2153" t="str">
            <v>N/A</v>
          </cell>
          <cell r="V2153" t="str">
            <v>C_OPSE_OIL_Z11</v>
          </cell>
          <cell r="W2153" t="str">
            <v>P232 Well Mtce, Testing &amp; Stimulation</v>
          </cell>
          <cell r="X2153" t="str">
            <v>S7200 Services</v>
          </cell>
          <cell r="Y2153" t="str">
            <v>A2130 Well/Mine Maintenance</v>
          </cell>
          <cell r="AB2153">
            <v>127709600</v>
          </cell>
          <cell r="AC2153">
            <v>628080</v>
          </cell>
          <cell r="AD2153">
            <v>1046800</v>
          </cell>
        </row>
        <row r="2154">
          <cell r="A2154" t="str">
            <v>P.NG.PAE.OP.13.001</v>
          </cell>
          <cell r="B2154" t="str">
            <v>WELLS DEFERMENT REDUCTION</v>
          </cell>
          <cell r="C2154" t="str">
            <v>P.NG.PAE.OP.13.001</v>
          </cell>
          <cell r="D2154" t="str">
            <v>UN-PLANNED INTERVENTION</v>
          </cell>
          <cell r="E2154">
            <v>411006</v>
          </cell>
          <cell r="F2154">
            <v>4110</v>
          </cell>
          <cell r="G2154" t="str">
            <v>PE</v>
          </cell>
          <cell r="H2154" t="str">
            <v>BASE JV</v>
          </cell>
          <cell r="I2154" t="str">
            <v>PRODUCTION</v>
          </cell>
          <cell r="J2154" t="str">
            <v>PRODUCTION</v>
          </cell>
          <cell r="K2154" t="str">
            <v>Asset Manager, Land East Hub</v>
          </cell>
          <cell r="L2154" t="str">
            <v>Asset Management Integration Lead</v>
          </cell>
          <cell r="M2154" t="str">
            <v>IRETI OMOTOSO</v>
          </cell>
          <cell r="N2154" t="str">
            <v>PRODUCTION</v>
          </cell>
          <cell r="O2154" t="str">
            <v>ADEDIRAN, ADEWALE</v>
          </cell>
          <cell r="P2154" t="str">
            <v>EZIOKWU.ABIAGOM@SHELL.COM</v>
          </cell>
          <cell r="Q2154" t="str">
            <v>OPEX</v>
          </cell>
          <cell r="R2154" t="str">
            <v>OPEX</v>
          </cell>
          <cell r="S2154" t="str">
            <v>NON SAL</v>
          </cell>
          <cell r="T2154" t="str">
            <v>N/A</v>
          </cell>
          <cell r="U2154" t="str">
            <v>N/A</v>
          </cell>
          <cell r="V2154" t="str">
            <v>N/A</v>
          </cell>
          <cell r="W2154" t="str">
            <v>P232 Well Mtce, Testing &amp; Stimulation</v>
          </cell>
          <cell r="X2154" t="str">
            <v>S7200 Services</v>
          </cell>
          <cell r="Y2154" t="str">
            <v>A2130 Well/Mine Maintenance</v>
          </cell>
          <cell r="AB2154">
            <v>0</v>
          </cell>
          <cell r="AC2154">
            <v>0</v>
          </cell>
          <cell r="AD2154">
            <v>0</v>
          </cell>
        </row>
        <row r="2155">
          <cell r="A2155" t="str">
            <v>P.NG.PAE.OP.13.002</v>
          </cell>
          <cell r="B2155" t="str">
            <v>WELLS RESURVEY</v>
          </cell>
          <cell r="C2155" t="str">
            <v>P.NG.PAE.OP.13.002</v>
          </cell>
          <cell r="D2155" t="str">
            <v>WELLS RESURVEY</v>
          </cell>
          <cell r="E2155">
            <v>426000</v>
          </cell>
          <cell r="F2155">
            <v>4260</v>
          </cell>
          <cell r="G2155" t="str">
            <v>PE</v>
          </cell>
          <cell r="H2155" t="str">
            <v>BASE JV</v>
          </cell>
          <cell r="I2155" t="str">
            <v>P&amp;T</v>
          </cell>
          <cell r="J2155" t="str">
            <v>WELLS</v>
          </cell>
          <cell r="K2155" t="str">
            <v>GM Wells Ops SPDC</v>
          </cell>
          <cell r="L2155" t="str">
            <v>Well Engineering Manager (CWI)</v>
          </cell>
          <cell r="M2155" t="str">
            <v>MOJEED OKUNADE</v>
          </cell>
          <cell r="N2155" t="str">
            <v>WELLS</v>
          </cell>
          <cell r="O2155" t="str">
            <v>AUDU-USMAN, ISAAC</v>
          </cell>
          <cell r="P2155" t="str">
            <v>NURUDEEN.IBRAHIM@SHELL.COM</v>
          </cell>
          <cell r="Q2155" t="str">
            <v>OPEX</v>
          </cell>
          <cell r="R2155" t="str">
            <v>OPEX</v>
          </cell>
          <cell r="S2155" t="str">
            <v>NON SAL</v>
          </cell>
          <cell r="T2155" t="str">
            <v>N/A</v>
          </cell>
          <cell r="U2155" t="str">
            <v>N/A</v>
          </cell>
          <cell r="V2155" t="str">
            <v>N_AGBD_EL1_N01</v>
          </cell>
          <cell r="W2155" t="str">
            <v>P232 Well Mtce, Testing &amp; Stimulation</v>
          </cell>
          <cell r="X2155" t="str">
            <v>S7200 Services</v>
          </cell>
          <cell r="Y2155" t="str">
            <v>A2130 Well/Mine Maintenance</v>
          </cell>
          <cell r="AB2155">
            <v>18300000</v>
          </cell>
          <cell r="AC2155">
            <v>90000</v>
          </cell>
          <cell r="AD2155">
            <v>150000</v>
          </cell>
        </row>
        <row r="2156">
          <cell r="A2156" t="str">
            <v>P.NG.PAE.OP.14.001</v>
          </cell>
          <cell r="B2156" t="str">
            <v>WELLS FIX IT PROGRAME</v>
          </cell>
          <cell r="C2156" t="str">
            <v>P.NG.PAE.OP.14.001</v>
          </cell>
          <cell r="D2156" t="str">
            <v>WELLS FIX PROGRAMME</v>
          </cell>
          <cell r="E2156">
            <v>426000</v>
          </cell>
          <cell r="F2156">
            <v>4260</v>
          </cell>
          <cell r="G2156" t="str">
            <v>PE</v>
          </cell>
          <cell r="H2156" t="str">
            <v>BASE JV</v>
          </cell>
          <cell r="I2156" t="str">
            <v>P&amp;T</v>
          </cell>
          <cell r="J2156" t="str">
            <v>WELLS</v>
          </cell>
          <cell r="K2156" t="str">
            <v>GM Wells Ops SPDC</v>
          </cell>
          <cell r="L2156" t="str">
            <v>Well Engineering Manager (CWI)</v>
          </cell>
          <cell r="M2156" t="str">
            <v>MOJEED OKUNADE</v>
          </cell>
          <cell r="N2156" t="str">
            <v>WELLS</v>
          </cell>
          <cell r="O2156" t="str">
            <v>AUDU-USMAN, ISAAC</v>
          </cell>
          <cell r="P2156" t="str">
            <v>NURUDEEN.IBRAHIM@SHELL.COM</v>
          </cell>
          <cell r="Q2156" t="str">
            <v>OPEX</v>
          </cell>
          <cell r="R2156" t="str">
            <v>OPEX</v>
          </cell>
          <cell r="S2156" t="str">
            <v>NON SAL</v>
          </cell>
          <cell r="T2156" t="str">
            <v>N/A</v>
          </cell>
          <cell r="U2156" t="str">
            <v>N/A</v>
          </cell>
          <cell r="V2156" t="str">
            <v>C_OPSE_OIL_Z11</v>
          </cell>
          <cell r="W2156" t="str">
            <v>P232 Well Mtce, Testing &amp; Stimulation</v>
          </cell>
          <cell r="X2156" t="str">
            <v>S7200 Services</v>
          </cell>
          <cell r="Y2156" t="str">
            <v>A2340 Overhead</v>
          </cell>
          <cell r="AB2156">
            <v>183000000</v>
          </cell>
          <cell r="AC2156">
            <v>900000</v>
          </cell>
          <cell r="AD2156">
            <v>1500000</v>
          </cell>
        </row>
        <row r="2157">
          <cell r="A2157" t="str">
            <v>P.NG.PAE.OP.16.001</v>
          </cell>
          <cell r="B2157" t="str">
            <v>PAV WELL SECURING</v>
          </cell>
          <cell r="C2157" t="str">
            <v>P.NG.PAE.OP.16.001.1230</v>
          </cell>
          <cell r="D2157" t="str">
            <v>PAV WELL SECURING</v>
          </cell>
          <cell r="E2157">
            <v>411006</v>
          </cell>
          <cell r="F2157">
            <v>4110</v>
          </cell>
          <cell r="G2157" t="str">
            <v>PE</v>
          </cell>
          <cell r="H2157" t="str">
            <v>BASE JV</v>
          </cell>
          <cell r="I2157" t="str">
            <v>P&amp;T</v>
          </cell>
          <cell r="J2157" t="str">
            <v>WELLS</v>
          </cell>
          <cell r="K2157" t="str">
            <v>GM Wells Ops SPDC</v>
          </cell>
          <cell r="L2157" t="str">
            <v>Well Engineering Manager (CWI)</v>
          </cell>
          <cell r="M2157" t="str">
            <v>MOJEED OKUNADE</v>
          </cell>
          <cell r="N2157" t="str">
            <v>WELLS</v>
          </cell>
          <cell r="O2157" t="str">
            <v>AUDU-USMAN, ISAAC</v>
          </cell>
          <cell r="P2157" t="str">
            <v>NURUDEEN.IBRAHIM@SHELL.COM</v>
          </cell>
          <cell r="Q2157" t="str">
            <v>OPEX</v>
          </cell>
          <cell r="R2157" t="str">
            <v>OPEX</v>
          </cell>
          <cell r="S2157" t="str">
            <v>NON SAL</v>
          </cell>
          <cell r="T2157" t="str">
            <v>N/A</v>
          </cell>
          <cell r="U2157" t="str">
            <v>N/A</v>
          </cell>
          <cell r="V2157" t="str">
            <v>N_AGBD_EL1_N01</v>
          </cell>
          <cell r="W2157" t="str">
            <v>P232 Well Mtce, Testing &amp; Stimulation</v>
          </cell>
          <cell r="X2157" t="str">
            <v>S7200 Services</v>
          </cell>
          <cell r="Y2157" t="str">
            <v>A2130 Well/Mine Maintenance</v>
          </cell>
          <cell r="AB2157">
            <v>73200000</v>
          </cell>
          <cell r="AC2157">
            <v>360000</v>
          </cell>
          <cell r="AD2157">
            <v>600000</v>
          </cell>
        </row>
        <row r="2158">
          <cell r="A2158" t="str">
            <v>P.NG.PAE.OP.16.002</v>
          </cell>
          <cell r="B2158" t="str">
            <v>APM RETROFIT CONSTRUCTION</v>
          </cell>
          <cell r="C2158" t="str">
            <v>P.NG.PAE.OP.16.002.1230</v>
          </cell>
          <cell r="D2158" t="str">
            <v>APM RETROFIT CONSTRUCTION</v>
          </cell>
          <cell r="E2158">
            <v>411006</v>
          </cell>
          <cell r="F2158">
            <v>4110</v>
          </cell>
          <cell r="G2158" t="str">
            <v>PE</v>
          </cell>
          <cell r="H2158" t="str">
            <v>BASE JV</v>
          </cell>
          <cell r="I2158" t="str">
            <v>P&amp;T</v>
          </cell>
          <cell r="J2158" t="str">
            <v>WELLS</v>
          </cell>
          <cell r="K2158" t="str">
            <v>GM Wells Ops SPDC</v>
          </cell>
          <cell r="L2158" t="str">
            <v>Well Engineering Manager (CWI)</v>
          </cell>
          <cell r="M2158" t="str">
            <v>MOJEED OKUNADE</v>
          </cell>
          <cell r="N2158" t="str">
            <v>WELLS</v>
          </cell>
          <cell r="O2158" t="str">
            <v>AUDU-USMAN, ISAAC</v>
          </cell>
          <cell r="P2158" t="str">
            <v>NURUDEEN.IBRAHIM@SHELL.COM</v>
          </cell>
          <cell r="Q2158" t="str">
            <v>OPEX</v>
          </cell>
          <cell r="R2158" t="str">
            <v>OPEX</v>
          </cell>
          <cell r="S2158" t="str">
            <v>NON SAL</v>
          </cell>
          <cell r="T2158" t="str">
            <v>N/A</v>
          </cell>
          <cell r="U2158" t="str">
            <v>N/A</v>
          </cell>
          <cell r="V2158" t="str">
            <v>N_BENS_WS2_N02</v>
          </cell>
          <cell r="W2158" t="str">
            <v>P232 Well Mtce, Testing &amp; Stimulation</v>
          </cell>
          <cell r="X2158" t="str">
            <v>S7200 Services</v>
          </cell>
          <cell r="Y2158" t="str">
            <v>A2130 Well/Mine Maintenance</v>
          </cell>
          <cell r="AB2158">
            <v>30500000</v>
          </cell>
          <cell r="AC2158">
            <v>150000</v>
          </cell>
          <cell r="AD2158">
            <v>250000</v>
          </cell>
        </row>
        <row r="2159">
          <cell r="A2159" t="str">
            <v>P.NG.PAE.OP.16.003</v>
          </cell>
          <cell r="B2159" t="str">
            <v>CRUDE OIL THEFT SOLUTION (COTS)</v>
          </cell>
          <cell r="C2159" t="str">
            <v>P.NG.PAE.OP.16.003.1230</v>
          </cell>
          <cell r="D2159" t="str">
            <v>CRUDE OIL THEFT SOLUTION (COTS)</v>
          </cell>
          <cell r="E2159">
            <v>411006</v>
          </cell>
          <cell r="F2159">
            <v>4110</v>
          </cell>
          <cell r="G2159" t="str">
            <v>PE</v>
          </cell>
          <cell r="H2159" t="str">
            <v>BASE JV</v>
          </cell>
          <cell r="I2159" t="str">
            <v>P&amp;T</v>
          </cell>
          <cell r="J2159" t="str">
            <v>WELLS</v>
          </cell>
          <cell r="K2159" t="str">
            <v>GM Wells Ops SPDC</v>
          </cell>
          <cell r="L2159" t="str">
            <v>Well Engineering Manager (CWI)</v>
          </cell>
          <cell r="M2159" t="str">
            <v>MOJEED OKUNADE</v>
          </cell>
          <cell r="N2159" t="str">
            <v>WELLS</v>
          </cell>
          <cell r="O2159" t="str">
            <v>AUDU-USMAN, ISAAC</v>
          </cell>
          <cell r="P2159" t="str">
            <v>NURUDEEN.IBRAHIM@SHELL.COM</v>
          </cell>
          <cell r="Q2159" t="str">
            <v>OPEX</v>
          </cell>
          <cell r="R2159" t="str">
            <v>OPEX</v>
          </cell>
          <cell r="S2159" t="str">
            <v>NON SAL</v>
          </cell>
          <cell r="T2159" t="str">
            <v>N/A</v>
          </cell>
          <cell r="U2159" t="str">
            <v>N/A</v>
          </cell>
          <cell r="V2159" t="str">
            <v>N_SAGR_WS1_N02</v>
          </cell>
          <cell r="W2159" t="str">
            <v>P231 Production Operations</v>
          </cell>
          <cell r="X2159" t="str">
            <v>S7200 Services</v>
          </cell>
          <cell r="Y2159" t="str">
            <v>A2130 Well/Mine Maintenance</v>
          </cell>
          <cell r="AB2159">
            <v>63456438.064676367</v>
          </cell>
          <cell r="AC2159">
            <v>312080.84294103133</v>
          </cell>
          <cell r="AD2159">
            <v>520134.73823505221</v>
          </cell>
        </row>
        <row r="2160">
          <cell r="A2160" t="str">
            <v>P.NG.PAE.OP.18.001</v>
          </cell>
          <cell r="B2160" t="str">
            <v>QUIT WELLS</v>
          </cell>
          <cell r="C2160" t="str">
            <v>P.NG.PAE.OP.18.001</v>
          </cell>
          <cell r="D2160" t="str">
            <v>WELLS FIX IT PROGRAME</v>
          </cell>
          <cell r="E2160">
            <v>426000</v>
          </cell>
          <cell r="F2160">
            <v>4260</v>
          </cell>
          <cell r="G2160" t="str">
            <v>PE</v>
          </cell>
          <cell r="H2160" t="str">
            <v>BASE JV</v>
          </cell>
          <cell r="I2160" t="str">
            <v>P&amp;T</v>
          </cell>
          <cell r="J2160" t="str">
            <v>WELLS</v>
          </cell>
          <cell r="K2160" t="str">
            <v>GM Wells Ops SPDC</v>
          </cell>
          <cell r="L2160" t="str">
            <v>Well Engineering Manager (CWI)</v>
          </cell>
          <cell r="M2160" t="str">
            <v>MOJEED OKUNADE</v>
          </cell>
          <cell r="N2160" t="str">
            <v>WELLS</v>
          </cell>
          <cell r="O2160" t="str">
            <v>AUDU-USMAN, ISAAC</v>
          </cell>
          <cell r="P2160" t="str">
            <v>NURUDEEN.IBRAHIM@SHELL.COM</v>
          </cell>
          <cell r="Q2160" t="str">
            <v>OPEX</v>
          </cell>
          <cell r="R2160" t="str">
            <v>OPEX</v>
          </cell>
          <cell r="S2160" t="str">
            <v>NON SAL</v>
          </cell>
          <cell r="T2160" t="str">
            <v>N/A</v>
          </cell>
          <cell r="U2160" t="str">
            <v>N/A</v>
          </cell>
          <cell r="V2160" t="str">
            <v>C_OPSE_OIL_Z11</v>
          </cell>
          <cell r="W2160" t="str">
            <v>P232 Well Mtce, Testing &amp; Stimulation</v>
          </cell>
          <cell r="X2160" t="str">
            <v>S7200 Services</v>
          </cell>
          <cell r="Y2160" t="str">
            <v>A2340 Overhead</v>
          </cell>
          <cell r="AB2160">
            <v>366000000</v>
          </cell>
          <cell r="AC2160">
            <v>1800000</v>
          </cell>
          <cell r="AD2160">
            <v>3000000</v>
          </cell>
        </row>
        <row r="2161">
          <cell r="A2161" t="str">
            <v>P.NG.PAO.DF.13.001.AC03</v>
          </cell>
          <cell r="B2161" t="str">
            <v>EA FOD OPEX PROJECT FACILITY</v>
          </cell>
          <cell r="C2161" t="str">
            <v>P.NG.PAO.DF.13.001.AC03</v>
          </cell>
          <cell r="D2161" t="str">
            <v>EA FOD OPEX PROJECT FACILITY</v>
          </cell>
          <cell r="E2161">
            <v>13202</v>
          </cell>
          <cell r="F2161">
            <v>132</v>
          </cell>
          <cell r="G2161" t="str">
            <v>HSE</v>
          </cell>
          <cell r="H2161" t="str">
            <v>BASE JV</v>
          </cell>
          <cell r="I2161" t="str">
            <v>P&amp;T</v>
          </cell>
          <cell r="J2161" t="str">
            <v>GM Nigeria, Operated</v>
          </cell>
          <cell r="K2161" t="str">
            <v>GM Nigeria, Operated</v>
          </cell>
          <cell r="L2161" t="str">
            <v xml:space="preserve">Project Manager, Matrix, Major Pipelines, H Block &amp; Corp Civil </v>
          </cell>
          <cell r="M2161" t="str">
            <v>MOJEED OKUNADE</v>
          </cell>
          <cell r="N2161" t="str">
            <v>MAJOR PROJECTS</v>
          </cell>
          <cell r="O2161" t="str">
            <v>EBEM, MARCEL</v>
          </cell>
          <cell r="P2161" t="str">
            <v>PAUL.AYENI@SHELL.COM</v>
          </cell>
          <cell r="Q2161" t="str">
            <v>OPEX</v>
          </cell>
          <cell r="R2161" t="str">
            <v>CAPEX</v>
          </cell>
          <cell r="S2161" t="str">
            <v>NON Wells</v>
          </cell>
          <cell r="T2161" t="str">
            <v>N/A</v>
          </cell>
          <cell r="U2161" t="str">
            <v>N/A</v>
          </cell>
          <cell r="V2161" t="str">
            <v>N/A</v>
          </cell>
          <cell r="W2161" t="str">
            <v>P242 Feasibility Expenses</v>
          </cell>
          <cell r="X2161" t="str">
            <v>S7200 Services</v>
          </cell>
          <cell r="Y2161" t="str">
            <v>A2340 Overhead</v>
          </cell>
          <cell r="AB2161">
            <v>0</v>
          </cell>
          <cell r="AC2161">
            <v>0</v>
          </cell>
          <cell r="AD2161">
            <v>0</v>
          </cell>
        </row>
        <row r="2162">
          <cell r="A2162" t="str">
            <v>P.NG.PAO.OP.08.001</v>
          </cell>
          <cell r="B2162" t="str">
            <v>EA RE-ENTRY</v>
          </cell>
          <cell r="C2162" t="str">
            <v>P.NG.PAO.OP.08.001</v>
          </cell>
          <cell r="D2162" t="str">
            <v>EA RE-ENTRY</v>
          </cell>
          <cell r="E2162">
            <v>13203</v>
          </cell>
          <cell r="F2162">
            <v>132</v>
          </cell>
          <cell r="G2162" t="str">
            <v>OF-E&amp;M</v>
          </cell>
          <cell r="H2162" t="str">
            <v>BASE JV</v>
          </cell>
          <cell r="I2162" t="str">
            <v>PRODUCTION</v>
          </cell>
          <cell r="J2162" t="str">
            <v>PRODUCTION</v>
          </cell>
          <cell r="K2162" t="str">
            <v>Asset Manager, EA Hub</v>
          </cell>
          <cell r="L2162" t="str">
            <v>Asset Management Integration Lead</v>
          </cell>
          <cell r="M2162" t="str">
            <v>IRETI OMOTOSO</v>
          </cell>
          <cell r="N2162" t="str">
            <v>PRODUCTION</v>
          </cell>
          <cell r="O2162" t="str">
            <v>OLUMIDE, VICTORIA</v>
          </cell>
          <cell r="P2162" t="str">
            <v>OGBONNA.NWACHI@SHELL.COM</v>
          </cell>
          <cell r="Q2162" t="str">
            <v>OPEX</v>
          </cell>
          <cell r="R2162" t="str">
            <v>CAPEX</v>
          </cell>
          <cell r="S2162" t="str">
            <v>NON SAL</v>
          </cell>
          <cell r="T2162" t="str">
            <v>N/A</v>
          </cell>
          <cell r="U2162" t="str">
            <v>N/A</v>
          </cell>
          <cell r="V2162" t="str">
            <v>N/A</v>
          </cell>
          <cell r="W2162" t="str">
            <v>P244.01 Other Production Expenses</v>
          </cell>
          <cell r="X2162" t="str">
            <v>S7200 Services</v>
          </cell>
          <cell r="Y2162" t="str">
            <v>A2110 Production Operations</v>
          </cell>
          <cell r="AB2162">
            <v>0</v>
          </cell>
          <cell r="AC2162">
            <v>0</v>
          </cell>
          <cell r="AD2162">
            <v>0</v>
          </cell>
        </row>
        <row r="2163">
          <cell r="A2163" t="str">
            <v>P.NG.PAW.DG.16.001</v>
          </cell>
          <cell r="B2163" t="str">
            <v>UTOROGU PIPELINES LEGACY CLAIMS</v>
          </cell>
          <cell r="C2163" t="str">
            <v>UUUED LEGACY CLAIMS</v>
          </cell>
          <cell r="D2163" t="str">
            <v>UUUED LEGACY CLAIMS</v>
          </cell>
          <cell r="E2163">
            <v>13301</v>
          </cell>
          <cell r="F2163">
            <v>133</v>
          </cell>
          <cell r="G2163" t="str">
            <v>GAS</v>
          </cell>
          <cell r="H2163" t="str">
            <v>DOMGAS/IPP</v>
          </cell>
          <cell r="I2163" t="str">
            <v>P&amp;T</v>
          </cell>
          <cell r="J2163" t="str">
            <v>GM Nigeria, Operated</v>
          </cell>
          <cell r="K2163" t="str">
            <v>GM Nigeria, Operated</v>
          </cell>
          <cell r="L2163" t="str">
            <v>Project Manager, DOMGAS &amp; FYIP</v>
          </cell>
          <cell r="M2163" t="str">
            <v>MOJEED OKUNADE</v>
          </cell>
          <cell r="N2163" t="str">
            <v>MAJOR PROJECTS</v>
          </cell>
          <cell r="O2163" t="str">
            <v>AJALA, OLUFEMI</v>
          </cell>
          <cell r="P2163" t="str">
            <v>DERIN.SORETIRE@SHELL.COM</v>
          </cell>
          <cell r="Q2163" t="str">
            <v>OPEX</v>
          </cell>
          <cell r="R2163" t="str">
            <v>CAPEX</v>
          </cell>
          <cell r="S2163" t="str">
            <v>NON SAL</v>
          </cell>
          <cell r="T2163" t="str">
            <v>N/A</v>
          </cell>
          <cell r="U2163" t="str">
            <v>N/A</v>
          </cell>
          <cell r="V2163" t="str">
            <v>N/A</v>
          </cell>
          <cell r="W2163" t="str">
            <v>P233 Facilities Maintenance - Gas</v>
          </cell>
          <cell r="X2163" t="str">
            <v>S7200 Services</v>
          </cell>
          <cell r="Y2163" t="str">
            <v>A2140 Facilities Maintenance</v>
          </cell>
          <cell r="AB2163">
            <v>0</v>
          </cell>
          <cell r="AC2163">
            <v>0</v>
          </cell>
          <cell r="AD2163">
            <v>0</v>
          </cell>
        </row>
        <row r="2164">
          <cell r="A2164" t="str">
            <v>P.NG.PAW.IM.18.001</v>
          </cell>
          <cell r="B2164" t="str">
            <v>Facilities Mechanical Repairs Works West</v>
          </cell>
          <cell r="C2164" t="str">
            <v>NEW_ASS-ENG_MECH UPGRD-W</v>
          </cell>
          <cell r="D2164" t="str">
            <v>Facilities Mechanical Repairs Works West</v>
          </cell>
          <cell r="E2164">
            <v>412002</v>
          </cell>
          <cell r="F2164">
            <v>4120</v>
          </cell>
          <cell r="G2164" t="str">
            <v>OF-MTCE</v>
          </cell>
          <cell r="H2164" t="str">
            <v>BASE JV</v>
          </cell>
          <cell r="I2164" t="str">
            <v>P&amp;T</v>
          </cell>
          <cell r="J2164" t="str">
            <v>GM Nigeria, Operated</v>
          </cell>
          <cell r="K2164" t="str">
            <v>GM Nigeria, Operated</v>
          </cell>
          <cell r="L2164" t="str">
            <v>Manager, Asset Engineering</v>
          </cell>
          <cell r="M2164" t="str">
            <v>MOJEED OKUNADE</v>
          </cell>
          <cell r="N2164" t="str">
            <v>ENGINEERING</v>
          </cell>
          <cell r="O2164" t="str">
            <v>EBEM, MARCEL</v>
          </cell>
          <cell r="P2164" t="str">
            <v>RICHIE.OVUORHO@SHELL.COM</v>
          </cell>
          <cell r="Q2164" t="str">
            <v>OPEX</v>
          </cell>
          <cell r="R2164" t="str">
            <v>OPEX</v>
          </cell>
          <cell r="S2164" t="str">
            <v>NON SAL</v>
          </cell>
          <cell r="T2164" t="str">
            <v>N/A</v>
          </cell>
          <cell r="U2164" t="str">
            <v>N/A</v>
          </cell>
          <cell r="V2164" t="str">
            <v>N/A</v>
          </cell>
          <cell r="W2164" t="str">
            <v>P233 Facilities Maintenance</v>
          </cell>
          <cell r="X2164" t="str">
            <v>S7200 Services</v>
          </cell>
          <cell r="Y2164" t="str">
            <v>A2140 Facilities Maintenance</v>
          </cell>
          <cell r="AB2164">
            <v>0</v>
          </cell>
          <cell r="AC2164">
            <v>0</v>
          </cell>
          <cell r="AD2164">
            <v>0</v>
          </cell>
        </row>
        <row r="2165">
          <cell r="A2165" t="str">
            <v>P.NG.PBW.OP.06.001</v>
          </cell>
          <cell r="B2165" t="str">
            <v>PRODUCTIONRE-ENTRY</v>
          </cell>
          <cell r="C2165" t="str">
            <v>P.NG.PBW.OP.10.003</v>
          </cell>
          <cell r="D2165" t="str">
            <v>WESTERNEA PRODUCTION RE-ENTRY - OPEX (PLATFORM/ FLOW STATION OPERATIONS &amp; MAINTENANCE)</v>
          </cell>
          <cell r="E2165">
            <v>412002</v>
          </cell>
          <cell r="F2165">
            <v>4120</v>
          </cell>
          <cell r="G2165" t="str">
            <v>OF-MTCE</v>
          </cell>
          <cell r="H2165" t="str">
            <v>BASE JV</v>
          </cell>
          <cell r="I2165" t="str">
            <v>PRODUCTION</v>
          </cell>
          <cell r="J2165" t="str">
            <v>PRODUCTION</v>
          </cell>
          <cell r="K2165" t="str">
            <v>Asset Manager, Swamp West Hub</v>
          </cell>
          <cell r="L2165" t="str">
            <v>Asset Management Integration Lead</v>
          </cell>
          <cell r="M2165" t="str">
            <v>IRETI OMOTOSO</v>
          </cell>
          <cell r="N2165" t="str">
            <v>PRODUCTION</v>
          </cell>
          <cell r="O2165" t="str">
            <v>COOKEY, GABRIEL</v>
          </cell>
          <cell r="P2165" t="str">
            <v>EKIYOKENEGHA.CLARK@SHELL.COM</v>
          </cell>
          <cell r="Q2165" t="str">
            <v>OPEX</v>
          </cell>
          <cell r="R2165" t="str">
            <v>OPEX</v>
          </cell>
          <cell r="S2165" t="str">
            <v>NON SAL</v>
          </cell>
          <cell r="T2165" t="str">
            <v>N/A</v>
          </cell>
          <cell r="U2165" t="str">
            <v>N/A</v>
          </cell>
          <cell r="V2165" t="str">
            <v>N/A</v>
          </cell>
          <cell r="W2165" t="str">
            <v>P244.01 Other Production Expenses</v>
          </cell>
          <cell r="X2165" t="str">
            <v>S7200 Services</v>
          </cell>
          <cell r="Y2165" t="str">
            <v>A2110 Production Operations</v>
          </cell>
          <cell r="AB2165">
            <v>0</v>
          </cell>
          <cell r="AC2165">
            <v>0</v>
          </cell>
          <cell r="AD2165">
            <v>0</v>
          </cell>
        </row>
        <row r="2166">
          <cell r="A2166" t="str">
            <v>P.NG.PBE.IE.12.001</v>
          </cell>
          <cell r="B2166" t="str">
            <v xml:space="preserve">NEMBE ELECT. INTERDEP. PROJECT-CONST    </v>
          </cell>
          <cell r="C2166" t="str">
            <v>P.NG.PBE.IE.12.001</v>
          </cell>
          <cell r="D2166" t="str">
            <v>NEMBE ELECT. INTERDEPENDENCY PROJECT</v>
          </cell>
          <cell r="E2166">
            <v>13301</v>
          </cell>
          <cell r="F2166">
            <v>133</v>
          </cell>
          <cell r="G2166" t="str">
            <v>GAS</v>
          </cell>
          <cell r="H2166" t="str">
            <v>DOMGAS/IPP</v>
          </cell>
          <cell r="I2166" t="str">
            <v>P&amp;T</v>
          </cell>
          <cell r="J2166" t="str">
            <v>GM Nigeria, Operated</v>
          </cell>
          <cell r="K2166" t="str">
            <v>GM Nigeria, Operated</v>
          </cell>
          <cell r="L2166" t="str">
            <v xml:space="preserve">Project Manager, Matrix, Major Pipelines, H Block &amp; Corp Civil </v>
          </cell>
          <cell r="M2166" t="str">
            <v>MOJEED OKUNADE</v>
          </cell>
          <cell r="N2166" t="str">
            <v>MAJOR PROJECTS</v>
          </cell>
          <cell r="O2166" t="str">
            <v>EBEM, MARCEL</v>
          </cell>
          <cell r="P2166" t="str">
            <v>OLUKOREDE.ODUWOLE@SHELL.COM</v>
          </cell>
          <cell r="Q2166" t="str">
            <v>OPEX</v>
          </cell>
          <cell r="R2166" t="str">
            <v>CAPEX</v>
          </cell>
          <cell r="S2166" t="str">
            <v>NON SAL</v>
          </cell>
          <cell r="T2166" t="str">
            <v>N/A</v>
          </cell>
          <cell r="U2166" t="str">
            <v>N/A</v>
          </cell>
          <cell r="V2166" t="str">
            <v>N/A</v>
          </cell>
          <cell r="W2166" t="str">
            <v>P236.08 Overhead (SCD)</v>
          </cell>
          <cell r="X2166" t="str">
            <v>S7200 Services</v>
          </cell>
          <cell r="Y2166" t="str">
            <v>A2140 Facilities Maintenance</v>
          </cell>
          <cell r="AB2166">
            <v>0</v>
          </cell>
          <cell r="AC2166">
            <v>0</v>
          </cell>
          <cell r="AD2166">
            <v>0</v>
          </cell>
        </row>
        <row r="2167">
          <cell r="A2167" t="str">
            <v>P.NG.PBW.OP.10.001</v>
          </cell>
          <cell r="B2167" t="str">
            <v>PRODUCTION RE-ENTRY</v>
          </cell>
          <cell r="C2167" t="str">
            <v>P.NG.PBW.OP.10.003</v>
          </cell>
          <cell r="D2167" t="str">
            <v>WESTERNEA PRODUCTION RE-ENTRY - OPEX (PLATFORM/ FLOW STATION OPERATIONS &amp; MAINTENANCE)</v>
          </cell>
          <cell r="E2167">
            <v>412002</v>
          </cell>
          <cell r="F2167">
            <v>4120</v>
          </cell>
          <cell r="G2167" t="str">
            <v>OF-MTCE</v>
          </cell>
          <cell r="H2167" t="str">
            <v>BASE JV</v>
          </cell>
          <cell r="I2167" t="str">
            <v>PRODUCTION</v>
          </cell>
          <cell r="J2167" t="str">
            <v>PRODUCTION</v>
          </cell>
          <cell r="K2167" t="str">
            <v>Asset Manager, Swamp West Hub</v>
          </cell>
          <cell r="L2167" t="str">
            <v>Asset Management Integration Lead</v>
          </cell>
          <cell r="M2167" t="str">
            <v>IRETI OMOTOSO</v>
          </cell>
          <cell r="N2167" t="str">
            <v>PRODUCTION</v>
          </cell>
          <cell r="O2167" t="str">
            <v>COOKEY, GABRIEL</v>
          </cell>
          <cell r="P2167" t="str">
            <v>EKIYOKENEGHA.CLARK@SHELL.COM</v>
          </cell>
          <cell r="Q2167" t="str">
            <v>OPEX</v>
          </cell>
          <cell r="R2167" t="str">
            <v>OPEX</v>
          </cell>
          <cell r="S2167" t="str">
            <v>NON SAL</v>
          </cell>
          <cell r="T2167" t="str">
            <v>N/A</v>
          </cell>
          <cell r="U2167" t="str">
            <v>N/A</v>
          </cell>
          <cell r="V2167" t="str">
            <v>N/A</v>
          </cell>
          <cell r="W2167" t="str">
            <v>P244.01 Other Production Expenses</v>
          </cell>
          <cell r="X2167" t="str">
            <v>S7200 Services</v>
          </cell>
          <cell r="Y2167" t="str">
            <v>A2110 Production Operations</v>
          </cell>
          <cell r="AB2167">
            <v>0</v>
          </cell>
          <cell r="AC2167">
            <v>0</v>
          </cell>
          <cell r="AD2167">
            <v>0</v>
          </cell>
        </row>
        <row r="2168">
          <cell r="A2168" t="str">
            <v>P.NG.PBW.DF.15.069</v>
          </cell>
          <cell r="B2168" t="str">
            <v>NON OIL AND GAS INSTALLATIONS
(NOGI) INSPECTION</v>
          </cell>
          <cell r="C2168" t="str">
            <v>C.NG.PBW.DF.15.069</v>
          </cell>
          <cell r="D2168" t="str">
            <v>NON OIL AND GAS INSTALLATIONS
(NOGI) INSPECTION</v>
          </cell>
          <cell r="E2168">
            <v>13203</v>
          </cell>
          <cell r="F2168">
            <v>132</v>
          </cell>
          <cell r="G2168" t="str">
            <v>OF-CIVIL</v>
          </cell>
          <cell r="H2168" t="str">
            <v>BASE JV</v>
          </cell>
          <cell r="I2168" t="str">
            <v>PRODUCTION</v>
          </cell>
          <cell r="J2168" t="str">
            <v>PRODUCTION</v>
          </cell>
          <cell r="K2168" t="str">
            <v>Asset Manager, Swamp West Hub</v>
          </cell>
          <cell r="L2168" t="str">
            <v>Asset Management Integration Lead</v>
          </cell>
          <cell r="M2168" t="str">
            <v>IRETI OMOTOSO</v>
          </cell>
          <cell r="N2168" t="str">
            <v>PRODUCTION</v>
          </cell>
          <cell r="O2168" t="str">
            <v>OLALEYE, OLAYEMI</v>
          </cell>
          <cell r="P2168" t="str">
            <v>AFORD.AFODE@SHELL.COM</v>
          </cell>
          <cell r="Q2168" t="str">
            <v>OPEX</v>
          </cell>
          <cell r="R2168" t="str">
            <v>OPEX</v>
          </cell>
          <cell r="S2168" t="str">
            <v>NON WELLS</v>
          </cell>
          <cell r="T2168" t="str">
            <v>N/A</v>
          </cell>
          <cell r="U2168" t="str">
            <v>N/A</v>
          </cell>
          <cell r="V2168" t="str">
            <v>N/A</v>
          </cell>
          <cell r="AB2168">
            <v>145659450.00999999</v>
          </cell>
          <cell r="AC2168">
            <v>1323400</v>
          </cell>
          <cell r="AD2168">
            <v>1800971.9672459015</v>
          </cell>
        </row>
        <row r="2169">
          <cell r="A2169" t="str">
            <v>P.NG.PBW.OP.10.002</v>
          </cell>
          <cell r="B2169" t="str">
            <v>HSE PRODUCTION RE-ENTRY</v>
          </cell>
          <cell r="C2169" t="str">
            <v>P.NG.PBW.OP.10.003</v>
          </cell>
          <cell r="D2169" t="str">
            <v>WESTERNEA PRODUCTION RE-ENTRY - OPEX (PLATFORM/ FLOW STATION OPERATIONS &amp; MAINTENANCE)</v>
          </cell>
          <cell r="E2169">
            <v>412002</v>
          </cell>
          <cell r="F2169">
            <v>4120</v>
          </cell>
          <cell r="G2169" t="str">
            <v>OF-MTCE</v>
          </cell>
          <cell r="H2169" t="str">
            <v>BASE JV</v>
          </cell>
          <cell r="I2169" t="str">
            <v>PRODUCTION</v>
          </cell>
          <cell r="J2169" t="str">
            <v>PRODUCTION</v>
          </cell>
          <cell r="K2169" t="str">
            <v>Asset Manager, Swamp West Hub</v>
          </cell>
          <cell r="L2169" t="str">
            <v>Asset Management Integration Lead</v>
          </cell>
          <cell r="M2169" t="str">
            <v>IRETI OMOTOSO</v>
          </cell>
          <cell r="N2169" t="str">
            <v>PRODUCTION</v>
          </cell>
          <cell r="O2169" t="str">
            <v>COOKEY, GABRIEL</v>
          </cell>
          <cell r="P2169" t="str">
            <v>EKIYOKENEGHA.CLARK@SHELL.COM</v>
          </cell>
          <cell r="Q2169" t="str">
            <v>OPEX</v>
          </cell>
          <cell r="R2169" t="str">
            <v>OPEX</v>
          </cell>
          <cell r="S2169" t="str">
            <v>NON SAL</v>
          </cell>
          <cell r="T2169" t="str">
            <v>N/A</v>
          </cell>
          <cell r="U2169" t="str">
            <v>N/A</v>
          </cell>
          <cell r="V2169" t="str">
            <v>N/A</v>
          </cell>
          <cell r="W2169" t="str">
            <v>P244.01 Other Production Expenses</v>
          </cell>
          <cell r="X2169" t="str">
            <v>S7200 Services</v>
          </cell>
          <cell r="Y2169" t="str">
            <v>A2140 Facilities Maintenance</v>
          </cell>
          <cell r="AB2169">
            <v>148748162.39700001</v>
          </cell>
          <cell r="AC2169">
            <v>1344115.807</v>
          </cell>
          <cell r="AD2169">
            <v>1831814.7001049181</v>
          </cell>
        </row>
        <row r="2170">
          <cell r="A2170" t="str">
            <v>P.NG.PBW.OP.10.003</v>
          </cell>
          <cell r="B2170" t="str">
            <v>HSE PRODUCTION RE-ENTRY</v>
          </cell>
          <cell r="C2170" t="str">
            <v>P.NG.PBW.OP.10.003</v>
          </cell>
          <cell r="D2170" t="str">
            <v>WESTERNEA PRODUCTION RE-ENTRY - OPEX (PLATFORM/ FLOW STATION OPERATIONS &amp; MAINTENANCE)</v>
          </cell>
          <cell r="E2170">
            <v>412002</v>
          </cell>
          <cell r="F2170">
            <v>4120</v>
          </cell>
          <cell r="G2170" t="str">
            <v>OF-MTCE</v>
          </cell>
          <cell r="H2170" t="str">
            <v>BASE JV</v>
          </cell>
          <cell r="I2170" t="str">
            <v>PRODUCTION</v>
          </cell>
          <cell r="J2170" t="str">
            <v>PRODUCTION</v>
          </cell>
          <cell r="K2170" t="str">
            <v>Asset Manager, Swamp West Hub</v>
          </cell>
          <cell r="L2170" t="str">
            <v>Asset Management Integration Lead</v>
          </cell>
          <cell r="M2170" t="str">
            <v>IRETI OMOTOSO</v>
          </cell>
          <cell r="N2170" t="str">
            <v>PRODUCTION</v>
          </cell>
          <cell r="O2170" t="str">
            <v>COOKEY, GABRIEL</v>
          </cell>
          <cell r="P2170" t="str">
            <v>EKIYOKENEGHA.CLARK@SHELL.COM</v>
          </cell>
          <cell r="Q2170" t="str">
            <v>OPEX</v>
          </cell>
          <cell r="R2170" t="str">
            <v>OPEX</v>
          </cell>
          <cell r="S2170" t="str">
            <v>NON SAL</v>
          </cell>
          <cell r="T2170" t="str">
            <v>N/A</v>
          </cell>
          <cell r="U2170" t="str">
            <v>N/A</v>
          </cell>
          <cell r="V2170" t="str">
            <v>C_OPSE_OIL_Z11</v>
          </cell>
          <cell r="W2170" t="str">
            <v>P244.01 Other Production Expenses</v>
          </cell>
          <cell r="X2170" t="str">
            <v>S7200 Services</v>
          </cell>
          <cell r="Y2170" t="str">
            <v>A2110 Production Operations</v>
          </cell>
          <cell r="AB2170">
            <v>179606687</v>
          </cell>
          <cell r="AC2170">
            <v>290174.8</v>
          </cell>
          <cell r="AD2170">
            <v>879049.18360655732</v>
          </cell>
        </row>
        <row r="2171">
          <cell r="A2171" t="str">
            <v>P.NG.PBW.OP.10.004</v>
          </cell>
          <cell r="B2171" t="str">
            <v>PRODUCTION RE-ENTRY</v>
          </cell>
          <cell r="C2171" t="str">
            <v>P.NG.PBW.OP.10.003</v>
          </cell>
          <cell r="D2171" t="str">
            <v>WESTERNEA PRODUCTION RE-ENTRY - OPEX (PLATFORM/ FLOW STATION OPERATIONS &amp; MAINTENANCE)</v>
          </cell>
          <cell r="E2171">
            <v>412002</v>
          </cell>
          <cell r="F2171">
            <v>4120</v>
          </cell>
          <cell r="G2171" t="str">
            <v>OF-MTCE</v>
          </cell>
          <cell r="H2171" t="str">
            <v>BASE JV</v>
          </cell>
          <cell r="I2171" t="str">
            <v>PRODUCTION</v>
          </cell>
          <cell r="J2171" t="str">
            <v>PRODUCTION</v>
          </cell>
          <cell r="K2171" t="str">
            <v>Asset Manager, Swamp West Hub</v>
          </cell>
          <cell r="L2171" t="str">
            <v>Asset Management Integration Lead</v>
          </cell>
          <cell r="M2171" t="str">
            <v>IRETI OMOTOSO</v>
          </cell>
          <cell r="N2171" t="str">
            <v>PRODUCTION</v>
          </cell>
          <cell r="O2171" t="str">
            <v>COOKEY, GABRIEL</v>
          </cell>
          <cell r="P2171" t="str">
            <v>EKIYOKENEGHA.CLARK@SHELL.COM</v>
          </cell>
          <cell r="Q2171" t="str">
            <v>OPEX</v>
          </cell>
          <cell r="R2171" t="str">
            <v>OPEX</v>
          </cell>
          <cell r="S2171" t="str">
            <v>NON SAL</v>
          </cell>
          <cell r="T2171" t="str">
            <v>N/A</v>
          </cell>
          <cell r="U2171" t="str">
            <v>N/A</v>
          </cell>
          <cell r="V2171" t="str">
            <v>N/A</v>
          </cell>
          <cell r="W2171" t="str">
            <v>P244.01 Other Production Expenses</v>
          </cell>
          <cell r="X2171" t="str">
            <v>S7200 Services</v>
          </cell>
          <cell r="Y2171" t="str">
            <v>A2110 Production Operations</v>
          </cell>
          <cell r="AB2171">
            <v>0</v>
          </cell>
          <cell r="AC2171">
            <v>0</v>
          </cell>
          <cell r="AD2171">
            <v>0</v>
          </cell>
        </row>
        <row r="2172">
          <cell r="A2172" t="str">
            <v>P.NG.PPE.OP.06.001</v>
          </cell>
          <cell r="B2172" t="str">
            <v>PIPELINE RE-ENTRY WORKS</v>
          </cell>
          <cell r="C2172" t="str">
            <v>P.NG.PBW.OP.10.003</v>
          </cell>
          <cell r="D2172" t="str">
            <v>WESTERNEA PRODUCTION RE-ENTRY - OPEX (PLATFORM/ FLOW STATION OPERATIONS &amp; MAINTENANCE)</v>
          </cell>
          <cell r="E2172">
            <v>412002</v>
          </cell>
          <cell r="F2172">
            <v>4120</v>
          </cell>
          <cell r="G2172" t="str">
            <v>OF-MTCE</v>
          </cell>
          <cell r="H2172" t="str">
            <v>BASE JV</v>
          </cell>
          <cell r="I2172" t="str">
            <v>PRODUCTION</v>
          </cell>
          <cell r="J2172" t="str">
            <v>PRODUCTION</v>
          </cell>
          <cell r="K2172" t="str">
            <v>Asset Manager, Swamp West Hub</v>
          </cell>
          <cell r="L2172" t="str">
            <v>Asset Management Integration Lead</v>
          </cell>
          <cell r="M2172" t="str">
            <v>IRETI OMOTOSO</v>
          </cell>
          <cell r="N2172" t="str">
            <v>PRODUCTION</v>
          </cell>
          <cell r="O2172" t="str">
            <v>COOKEY, GABRIEL</v>
          </cell>
          <cell r="P2172" t="str">
            <v>EKIYOKENEGHA.CLARK@SHELL.COM</v>
          </cell>
          <cell r="Q2172" t="str">
            <v>OPEX</v>
          </cell>
          <cell r="R2172" t="str">
            <v>OPEX</v>
          </cell>
          <cell r="S2172" t="str">
            <v>NON SAL</v>
          </cell>
          <cell r="T2172" t="str">
            <v>N/A</v>
          </cell>
          <cell r="U2172" t="str">
            <v>N/A</v>
          </cell>
          <cell r="V2172" t="str">
            <v>N/A</v>
          </cell>
          <cell r="W2172" t="str">
            <v>P244.01 Other Production Expenses</v>
          </cell>
          <cell r="X2172" t="str">
            <v>S7200 Services</v>
          </cell>
          <cell r="Y2172" t="str">
            <v>A2110 Production Operations</v>
          </cell>
          <cell r="AB2172">
            <v>0</v>
          </cell>
          <cell r="AC2172">
            <v>0</v>
          </cell>
          <cell r="AD2172">
            <v>0</v>
          </cell>
        </row>
        <row r="2173">
          <cell r="A2173" t="str">
            <v>P.NG.SAG.DG.12.206</v>
          </cell>
          <cell r="B2173" t="str">
            <v>SOUTHERN SWAMP AGS PLUS STEP 1</v>
          </cell>
          <cell r="C2173" t="str">
            <v>P.NG.SAG.DG.14.206</v>
          </cell>
          <cell r="D2173" t="str">
            <v>SSAGS COMM ELECTRICITY INTERDEPENDENCY</v>
          </cell>
          <cell r="E2173">
            <v>13301</v>
          </cell>
          <cell r="F2173">
            <v>133</v>
          </cell>
          <cell r="G2173" t="str">
            <v>GAS</v>
          </cell>
          <cell r="H2173" t="str">
            <v>BASE JV</v>
          </cell>
          <cell r="I2173" t="str">
            <v>P&amp;T</v>
          </cell>
          <cell r="J2173" t="str">
            <v>GM Nigeria, Operated</v>
          </cell>
          <cell r="K2173" t="str">
            <v>GM Nigeria, Operated</v>
          </cell>
          <cell r="L2173" t="str">
            <v>Project Manager, SSAGS</v>
          </cell>
          <cell r="M2173" t="str">
            <v>MOJEED OKUNADE</v>
          </cell>
          <cell r="N2173" t="str">
            <v>MAJOR PROJECTS</v>
          </cell>
          <cell r="O2173" t="str">
            <v>AJALA, OLUFEMI</v>
          </cell>
          <cell r="P2173" t="str">
            <v>BUCHI.UGWU@SHELL.COM</v>
          </cell>
          <cell r="Q2173" t="str">
            <v>OPEX</v>
          </cell>
          <cell r="R2173" t="str">
            <v>CAPEX</v>
          </cell>
          <cell r="S2173" t="str">
            <v>NON Wells</v>
          </cell>
          <cell r="T2173" t="str">
            <v>N/A</v>
          </cell>
          <cell r="U2173" t="str">
            <v>N/A</v>
          </cell>
          <cell r="V2173" t="str">
            <v>C_BENS</v>
          </cell>
          <cell r="W2173" t="str">
            <v>P242 Feasibility Expenses</v>
          </cell>
          <cell r="X2173" t="str">
            <v>S7200 Services</v>
          </cell>
          <cell r="Y2173" t="str">
            <v>A2140 Facilities Maintenance</v>
          </cell>
          <cell r="AB2173">
            <v>1122877265</v>
          </cell>
          <cell r="AC2173">
            <v>1460</v>
          </cell>
          <cell r="AD2173">
            <v>3683024.8032786883</v>
          </cell>
        </row>
        <row r="2174">
          <cell r="A2174" t="str">
            <v>P.NG.SAG.DG.14.206</v>
          </cell>
          <cell r="B2174" t="str">
            <v>SSAGS COMM ELECTRICITY INTERDEPENDENCY</v>
          </cell>
          <cell r="C2174" t="str">
            <v>P.NG.SAG.DG.14.206</v>
          </cell>
          <cell r="D2174" t="str">
            <v>SSAGS COMM ELECTRICITY INTERDEPENDENCY</v>
          </cell>
          <cell r="E2174">
            <v>13306</v>
          </cell>
          <cell r="F2174">
            <v>133</v>
          </cell>
          <cell r="G2174" t="str">
            <v>GAS</v>
          </cell>
          <cell r="H2174" t="str">
            <v>DOMGAS/IPP</v>
          </cell>
          <cell r="I2174" t="str">
            <v>P&amp;T</v>
          </cell>
          <cell r="J2174" t="str">
            <v>GM Nigeria, Operated</v>
          </cell>
          <cell r="K2174" t="str">
            <v>GM Nigeria, Operated</v>
          </cell>
          <cell r="L2174" t="str">
            <v>Project Manager, SSAGS</v>
          </cell>
          <cell r="M2174" t="str">
            <v>MOJEED OKUNADE</v>
          </cell>
          <cell r="N2174" t="str">
            <v>MAJOR PROJECTS</v>
          </cell>
          <cell r="O2174" t="str">
            <v>AJALA, OLUFEMI</v>
          </cell>
          <cell r="P2174" t="str">
            <v>BUCHI.UGWU@SHELL.COM</v>
          </cell>
          <cell r="Q2174" t="str">
            <v>OPEX</v>
          </cell>
          <cell r="R2174" t="str">
            <v>CAPEX</v>
          </cell>
          <cell r="S2174" t="str">
            <v>NON Wells</v>
          </cell>
          <cell r="T2174" t="str">
            <v>N/A</v>
          </cell>
          <cell r="U2174" t="str">
            <v>N/A</v>
          </cell>
          <cell r="V2174" t="str">
            <v>C_BENS</v>
          </cell>
          <cell r="W2174" t="str">
            <v>P236.08 Overhead (SCD)</v>
          </cell>
          <cell r="X2174" t="str">
            <v>S7200 Services</v>
          </cell>
          <cell r="Y2174" t="str">
            <v>A2340 Overhead</v>
          </cell>
          <cell r="AB2174">
            <v>1200758389.9999969</v>
          </cell>
          <cell r="AC2174">
            <v>3936912.7540983502</v>
          </cell>
          <cell r="AD2174">
            <v>7873825.5081967004</v>
          </cell>
        </row>
        <row r="2175">
          <cell r="A2175" t="str">
            <v>P.NG.SCD.TP.07.002</v>
          </cell>
          <cell r="B2175" t="str">
            <v>LEGACY CD PROJECTS</v>
          </cell>
          <cell r="C2175" t="str">
            <v>P.NG.SCD.TP.07.002</v>
          </cell>
          <cell r="D2175" t="str">
            <v>LEGACY CD PROJECTS-EDUCATION</v>
          </cell>
          <cell r="E2175">
            <v>415008</v>
          </cell>
          <cell r="F2175">
            <v>4150</v>
          </cell>
          <cell r="G2175" t="str">
            <v>CDPA</v>
          </cell>
          <cell r="H2175" t="str">
            <v>BASE JV</v>
          </cell>
          <cell r="I2175" t="str">
            <v>CC &amp; MD</v>
          </cell>
          <cell r="J2175" t="str">
            <v>EXTERNAL RELATIONS</v>
          </cell>
          <cell r="K2175" t="str">
            <v>External Relations Manager</v>
          </cell>
          <cell r="L2175" t="str">
            <v>Social Performance &amp; Social Investment Manager</v>
          </cell>
          <cell r="M2175" t="str">
            <v>CHIGBO ENENMO</v>
          </cell>
          <cell r="N2175" t="str">
            <v>EXTERNAL RELATIONS</v>
          </cell>
          <cell r="O2175" t="str">
            <v>SOKUNBI, ADEOLA</v>
          </cell>
          <cell r="P2175" t="str">
            <v>CHUKWUMA.ASIEGBU@SHELL.COM</v>
          </cell>
          <cell r="Q2175" t="str">
            <v>OPEX</v>
          </cell>
          <cell r="R2175" t="str">
            <v>OPEX</v>
          </cell>
          <cell r="S2175" t="str">
            <v>NON SAL</v>
          </cell>
          <cell r="T2175" t="str">
            <v>N/A</v>
          </cell>
          <cell r="U2175" t="str">
            <v>N/A</v>
          </cell>
          <cell r="V2175" t="str">
            <v>C_OPSE_OIL_Z11</v>
          </cell>
          <cell r="W2175" t="str">
            <v>P236.08 Overhead (SCD)</v>
          </cell>
          <cell r="X2175" t="str">
            <v>S7200 Services</v>
          </cell>
          <cell r="Y2175" t="str">
            <v>A2340 Overhead</v>
          </cell>
          <cell r="AB2175">
            <v>536429720</v>
          </cell>
          <cell r="AC2175">
            <v>0</v>
          </cell>
          <cell r="AD2175">
            <v>1758785.9672131147</v>
          </cell>
        </row>
        <row r="2176">
          <cell r="A2176" t="str">
            <v>P.NG.PCE.DF.14.001</v>
          </cell>
          <cell r="B2176" t="str">
            <v>AWOBA COMMUNITY ELECTRICAL INTERDEPENDENCY PROJECT</v>
          </cell>
          <cell r="C2176" t="str">
            <v>P.NG.PCE.DF.14.001</v>
          </cell>
          <cell r="D2176" t="str">
            <v>AWOBA COMMUNITY ELECTRICAL INTERDEPENDENCY PROJECT</v>
          </cell>
          <cell r="E2176">
            <v>413001</v>
          </cell>
          <cell r="F2176">
            <v>4130</v>
          </cell>
          <cell r="G2176" t="str">
            <v>OF-E&amp;M</v>
          </cell>
          <cell r="H2176" t="str">
            <v>BASE JV</v>
          </cell>
          <cell r="I2176" t="str">
            <v>PRODUCTION</v>
          </cell>
          <cell r="J2176" t="str">
            <v>PRODUCTION</v>
          </cell>
          <cell r="K2176" t="str">
            <v>Asset Manager, Swamp East Hub</v>
          </cell>
          <cell r="L2176" t="str">
            <v>Asset Management Integration Lead</v>
          </cell>
          <cell r="M2176" t="str">
            <v>IRETI OMOTOSO</v>
          </cell>
          <cell r="N2176" t="str">
            <v>PRODUCTION</v>
          </cell>
          <cell r="O2176" t="str">
            <v>AZUBUIKE, JOHN</v>
          </cell>
          <cell r="P2176" t="str">
            <v>APOLLOS.NALE@SHELL.COM</v>
          </cell>
          <cell r="Q2176" t="str">
            <v>OPEX</v>
          </cell>
          <cell r="R2176" t="str">
            <v>OPEX</v>
          </cell>
          <cell r="S2176" t="str">
            <v>NON SAL</v>
          </cell>
          <cell r="T2176" t="str">
            <v>N/A</v>
          </cell>
          <cell r="U2176" t="str">
            <v>N/A</v>
          </cell>
          <cell r="V2176" t="str">
            <v>N/A</v>
          </cell>
          <cell r="W2176" t="str">
            <v>P236.08 Overhead (SCD)</v>
          </cell>
          <cell r="X2176" t="str">
            <v>S7200 Services</v>
          </cell>
          <cell r="Y2176" t="str">
            <v>A2340 Overhead</v>
          </cell>
          <cell r="AB2176">
            <v>0</v>
          </cell>
          <cell r="AC2176">
            <v>0</v>
          </cell>
          <cell r="AD2176">
            <v>0</v>
          </cell>
        </row>
        <row r="2177">
          <cell r="A2177" t="str">
            <v>P.NG.PCE.DF.15.002</v>
          </cell>
          <cell r="B2177" t="str">
            <v>ALAKIRI NOVATION COST</v>
          </cell>
          <cell r="C2177" t="str">
            <v>C.NG.PCE.DF.03.009</v>
          </cell>
          <cell r="D2177" t="str">
            <v>ALAKIRI NAG PLANT REFURBISHMENT.</v>
          </cell>
          <cell r="E2177">
            <v>13301</v>
          </cell>
          <cell r="F2177">
            <v>133</v>
          </cell>
          <cell r="G2177" t="str">
            <v>GAS</v>
          </cell>
          <cell r="H2177" t="str">
            <v>DOMGAS/IPP</v>
          </cell>
          <cell r="I2177" t="str">
            <v>P&amp;T</v>
          </cell>
          <cell r="J2177" t="str">
            <v>GM Nigeria, Operated</v>
          </cell>
          <cell r="K2177" t="str">
            <v>GM Nigeria, Operated</v>
          </cell>
          <cell r="L2177" t="str">
            <v>Project Manager, DOMGAS &amp; FYIP</v>
          </cell>
          <cell r="M2177" t="str">
            <v>MOJEED OKUNADE</v>
          </cell>
          <cell r="N2177" t="str">
            <v>MAJOR PROJECTS</v>
          </cell>
          <cell r="O2177" t="str">
            <v>AJALA, OLUFEMI</v>
          </cell>
          <cell r="P2177" t="str">
            <v>CHARLES.EGHAREVBA@SHELL.COM</v>
          </cell>
          <cell r="Q2177" t="str">
            <v>OPEX</v>
          </cell>
          <cell r="R2177" t="str">
            <v>CAPEX</v>
          </cell>
          <cell r="S2177" t="str">
            <v>NON SAL</v>
          </cell>
          <cell r="T2177" t="str">
            <v>N/A</v>
          </cell>
          <cell r="U2177" t="str">
            <v>N/A</v>
          </cell>
          <cell r="V2177" t="str">
            <v>N/A</v>
          </cell>
          <cell r="W2177" t="str">
            <v>P233 Facilities Maintenance - Gas</v>
          </cell>
          <cell r="X2177" t="str">
            <v>S7200 Services</v>
          </cell>
          <cell r="Y2177" t="str">
            <v>A2140 Facilities Maintenance</v>
          </cell>
          <cell r="AB2177">
            <v>0</v>
          </cell>
          <cell r="AC2177">
            <v>0</v>
          </cell>
          <cell r="AD2177">
            <v>0</v>
          </cell>
        </row>
        <row r="2178">
          <cell r="A2178" t="str">
            <v>P.NG.PCE.DG.09.001</v>
          </cell>
          <cell r="B2178" t="str">
            <v>MAJOR PROJECT-SSAGS</v>
          </cell>
          <cell r="C2178" t="str">
            <v>P.NG.PCE.DG.09.001</v>
          </cell>
          <cell r="D2178" t="str">
            <v>MAJOR PROJECT-SSAGS</v>
          </cell>
          <cell r="E2178">
            <v>414003</v>
          </cell>
          <cell r="F2178">
            <v>4140</v>
          </cell>
          <cell r="G2178" t="str">
            <v>CDPA</v>
          </cell>
          <cell r="H2178" t="str">
            <v>DOMGAS/IPP</v>
          </cell>
          <cell r="I2178" t="str">
            <v>CC &amp; MD</v>
          </cell>
          <cell r="J2178" t="str">
            <v>EXTERNAL RELATIONS</v>
          </cell>
          <cell r="K2178" t="str">
            <v>External Relations Manager</v>
          </cell>
          <cell r="L2178" t="str">
            <v>Stakeholder Relations Manager</v>
          </cell>
          <cell r="M2178" t="str">
            <v>CHIGBO ENENMO</v>
          </cell>
          <cell r="N2178" t="str">
            <v>EXTERNAL RELATIONS</v>
          </cell>
          <cell r="O2178" t="str">
            <v>SOKUNBI, ADEOLA</v>
          </cell>
          <cell r="P2178" t="str">
            <v>DAVID.DAVID@SHELL.COM</v>
          </cell>
          <cell r="Q2178" t="str">
            <v>OPEX</v>
          </cell>
          <cell r="R2178" t="str">
            <v>OPEX</v>
          </cell>
          <cell r="S2178" t="str">
            <v>NON SAL</v>
          </cell>
          <cell r="T2178" t="str">
            <v>N/A</v>
          </cell>
          <cell r="U2178" t="str">
            <v>N/A</v>
          </cell>
          <cell r="V2178" t="str">
            <v>N/A</v>
          </cell>
          <cell r="W2178" t="str">
            <v>P236.08 Overhead (SCD)</v>
          </cell>
          <cell r="X2178" t="str">
            <v>S7200 Services</v>
          </cell>
          <cell r="Y2178" t="str">
            <v>A2340 Overhead</v>
          </cell>
          <cell r="AB2178">
            <v>0</v>
          </cell>
          <cell r="AC2178">
            <v>0</v>
          </cell>
          <cell r="AD2178">
            <v>0</v>
          </cell>
        </row>
        <row r="2179">
          <cell r="A2179" t="str">
            <v>P.NG.SCD.TP.10.004</v>
          </cell>
          <cell r="B2179" t="str">
            <v>LEGACY CD ROJECTS - HEALTH</v>
          </cell>
          <cell r="C2179" t="str">
            <v>P.NG.SCD.TP.07.002</v>
          </cell>
          <cell r="D2179" t="str">
            <v>LEGACY CD PROJECTS-EDUCATION</v>
          </cell>
          <cell r="E2179">
            <v>415008</v>
          </cell>
          <cell r="F2179">
            <v>4150</v>
          </cell>
          <cell r="G2179" t="str">
            <v>CDPA</v>
          </cell>
          <cell r="H2179" t="str">
            <v>BASE JV</v>
          </cell>
          <cell r="I2179" t="str">
            <v>CC &amp; MD</v>
          </cell>
          <cell r="J2179" t="str">
            <v>EXTERNAL RELATIONS</v>
          </cell>
          <cell r="K2179" t="str">
            <v>External Relations Manager</v>
          </cell>
          <cell r="L2179" t="str">
            <v>Social Performance &amp; Social Investment Manager</v>
          </cell>
          <cell r="M2179" t="str">
            <v>CHIGBO ENENMO</v>
          </cell>
          <cell r="N2179" t="str">
            <v>EXTERNAL RELATIONS</v>
          </cell>
          <cell r="O2179" t="str">
            <v>SOKUNBI, ADEOLA</v>
          </cell>
          <cell r="P2179" t="str">
            <v>CHUKWUMA.ASIEGBU@SHELL.COM</v>
          </cell>
          <cell r="Q2179" t="str">
            <v>OPEX</v>
          </cell>
          <cell r="R2179" t="str">
            <v>OPEX</v>
          </cell>
          <cell r="S2179" t="str">
            <v>NON SAL</v>
          </cell>
          <cell r="T2179" t="str">
            <v>N/A</v>
          </cell>
          <cell r="U2179" t="str">
            <v>N/A</v>
          </cell>
          <cell r="V2179" t="str">
            <v>N/A</v>
          </cell>
          <cell r="W2179" t="str">
            <v>P236.08 Overhead (SCD)</v>
          </cell>
          <cell r="X2179" t="str">
            <v>S7200 Services</v>
          </cell>
          <cell r="Y2179" t="str">
            <v>A2340 Overhead</v>
          </cell>
          <cell r="AB2179">
            <v>0</v>
          </cell>
          <cell r="AC2179">
            <v>0</v>
          </cell>
          <cell r="AD2179">
            <v>0</v>
          </cell>
        </row>
        <row r="2180">
          <cell r="A2180" t="str">
            <v>P.NG.PCE.IE.03.001</v>
          </cell>
          <cell r="B2180" t="str">
            <v>SCD SPECIAL PROJECTS (CD - ELECTRIFICATION)</v>
          </cell>
          <cell r="C2180" t="str">
            <v>P.NG.PCE.IE.03.001</v>
          </cell>
          <cell r="D2180" t="str">
            <v>SCD SPECIAL PROJECTS (CD - ELECTRIFICATION)</v>
          </cell>
          <cell r="E2180">
            <v>413001</v>
          </cell>
          <cell r="F2180">
            <v>4130</v>
          </cell>
          <cell r="G2180" t="str">
            <v>GAS</v>
          </cell>
          <cell r="H2180" t="str">
            <v>BASE JV</v>
          </cell>
          <cell r="I2180" t="str">
            <v>CC &amp; MD</v>
          </cell>
          <cell r="J2180" t="str">
            <v>EXTERNAL RELATIONS</v>
          </cell>
          <cell r="K2180" t="str">
            <v>External Relations Manager</v>
          </cell>
          <cell r="L2180" t="str">
            <v>Stakeholder Relations Manager</v>
          </cell>
          <cell r="M2180" t="str">
            <v>CHIGBO ENENMO</v>
          </cell>
          <cell r="N2180" t="str">
            <v>EXTERNAL RELATIONS</v>
          </cell>
          <cell r="O2180" t="str">
            <v>SOKUNBI, ADEOLA</v>
          </cell>
          <cell r="P2180" t="str">
            <v>CHIEDOZIE.C.AMADI@SHELL.COM</v>
          </cell>
          <cell r="Q2180" t="str">
            <v>OPEX</v>
          </cell>
          <cell r="R2180" t="str">
            <v>OPEX</v>
          </cell>
          <cell r="S2180" t="str">
            <v>NON SAL</v>
          </cell>
          <cell r="T2180" t="str">
            <v>N/A</v>
          </cell>
          <cell r="U2180" t="str">
            <v>N/A</v>
          </cell>
          <cell r="V2180" t="str">
            <v>C_OPSE_OIL_Z11</v>
          </cell>
          <cell r="W2180" t="str">
            <v>P236.08 Overhead (SCD)</v>
          </cell>
          <cell r="X2180" t="str">
            <v>S7200 Services</v>
          </cell>
          <cell r="Y2180" t="str">
            <v>A2340 Overhead</v>
          </cell>
          <cell r="AB2180">
            <v>0</v>
          </cell>
          <cell r="AC2180">
            <v>0</v>
          </cell>
          <cell r="AD2180">
            <v>0</v>
          </cell>
        </row>
        <row r="2181">
          <cell r="A2181" t="str">
            <v>P.NG.PCW.DF.98.701</v>
          </cell>
          <cell r="B2181" t="str">
            <v>FYIP PROJECT OPEX</v>
          </cell>
          <cell r="C2181" t="str">
            <v>P.NG.PCW.DF.98.701</v>
          </cell>
          <cell r="D2181" t="str">
            <v>FYIP PROJECT OPEX</v>
          </cell>
          <cell r="E2181">
            <v>414003</v>
          </cell>
          <cell r="F2181">
            <v>4140</v>
          </cell>
          <cell r="G2181" t="str">
            <v>GAS</v>
          </cell>
          <cell r="H2181" t="str">
            <v>DOMGAS/IPP</v>
          </cell>
          <cell r="I2181" t="str">
            <v>P&amp;T</v>
          </cell>
          <cell r="J2181" t="str">
            <v>GM Nigeria, Operated</v>
          </cell>
          <cell r="K2181" t="str">
            <v>GM Nigeria, Operated</v>
          </cell>
          <cell r="L2181" t="str">
            <v>Project Manager, DOMGAS &amp; FYIP</v>
          </cell>
          <cell r="M2181" t="str">
            <v>MOJEED OKUNADE</v>
          </cell>
          <cell r="N2181" t="str">
            <v>MAJOR PROJECTS</v>
          </cell>
          <cell r="O2181" t="str">
            <v>AJALA, OLUFEMI</v>
          </cell>
          <cell r="P2181" t="str">
            <v>BUCHI.UGWU@SHELL.COM</v>
          </cell>
          <cell r="Q2181" t="str">
            <v>OPEX</v>
          </cell>
          <cell r="R2181" t="str">
            <v>OPEX</v>
          </cell>
          <cell r="S2181" t="str">
            <v>NON SAL</v>
          </cell>
          <cell r="T2181" t="str">
            <v>N/A</v>
          </cell>
          <cell r="U2181" t="str">
            <v>N/A</v>
          </cell>
          <cell r="V2181" t="str">
            <v>C_FLDN_FYIP Offshore1</v>
          </cell>
          <cell r="W2181" t="str">
            <v>P236.08 Overhead (SCD)</v>
          </cell>
          <cell r="X2181" t="str">
            <v>S7200 Services</v>
          </cell>
          <cell r="Y2181" t="str">
            <v>A2340 Overhead</v>
          </cell>
          <cell r="AB2181">
            <v>539209869.74536002</v>
          </cell>
          <cell r="AC2181">
            <v>0</v>
          </cell>
          <cell r="AD2181">
            <v>1767901.212279869</v>
          </cell>
        </row>
        <row r="2182">
          <cell r="A2182" t="str">
            <v>P.NG.SCD.TP.10.005</v>
          </cell>
          <cell r="B2182" t="str">
            <v>LEGACY CD ROJECTS - CULTURAL/SOCIAL</v>
          </cell>
          <cell r="C2182" t="str">
            <v>P.NG.SCD.TP.07.002</v>
          </cell>
          <cell r="D2182" t="str">
            <v>LEGACY CD PROJECTS-EDUCATION</v>
          </cell>
          <cell r="E2182">
            <v>415008</v>
          </cell>
          <cell r="F2182">
            <v>4150</v>
          </cell>
          <cell r="G2182" t="str">
            <v>CDPA</v>
          </cell>
          <cell r="H2182" t="str">
            <v>BASE JV</v>
          </cell>
          <cell r="I2182" t="str">
            <v>CC &amp; MD</v>
          </cell>
          <cell r="J2182" t="str">
            <v>EXTERNAL RELATIONS</v>
          </cell>
          <cell r="K2182" t="str">
            <v>External Relations Manager</v>
          </cell>
          <cell r="L2182" t="str">
            <v>Social Performance &amp; Social Investment Manager</v>
          </cell>
          <cell r="M2182" t="str">
            <v>CHIGBO ENENMO</v>
          </cell>
          <cell r="N2182" t="str">
            <v>EXTERNAL RELATIONS</v>
          </cell>
          <cell r="O2182" t="str">
            <v>SOKUNBI, ADEOLA</v>
          </cell>
          <cell r="P2182" t="str">
            <v>CHUKWUMA.ASIEGBU@SHELL.COM</v>
          </cell>
          <cell r="Q2182" t="str">
            <v>OPEX</v>
          </cell>
          <cell r="R2182" t="str">
            <v>OPEX</v>
          </cell>
          <cell r="S2182" t="str">
            <v>NON SAL</v>
          </cell>
          <cell r="T2182" t="str">
            <v>N/A</v>
          </cell>
          <cell r="U2182" t="str">
            <v>N/A</v>
          </cell>
          <cell r="V2182" t="str">
            <v>N/A</v>
          </cell>
          <cell r="W2182" t="str">
            <v>P236.08 Overhead (SCD)</v>
          </cell>
          <cell r="X2182" t="str">
            <v>S7200 Services</v>
          </cell>
          <cell r="Y2182" t="str">
            <v>A2340 Overhead</v>
          </cell>
          <cell r="AB2182">
            <v>0</v>
          </cell>
          <cell r="AC2182">
            <v>0</v>
          </cell>
          <cell r="AD2182">
            <v>0</v>
          </cell>
        </row>
        <row r="2183">
          <cell r="A2183" t="str">
            <v>P.NG.PPE.DP.03.300</v>
          </cell>
          <cell r="B2183" t="str">
            <v>EGGS 1 - COMMUNITY INTERFACE PROJECTS</v>
          </cell>
          <cell r="C2183" t="str">
            <v>P.NG.PPE.DP.03.300</v>
          </cell>
          <cell r="D2183" t="str">
            <v>EGGS 1 - COMMUNITY INTERFACE PROJECTS</v>
          </cell>
          <cell r="E2183">
            <v>415008</v>
          </cell>
          <cell r="F2183">
            <v>4150</v>
          </cell>
          <cell r="G2183" t="str">
            <v>CDPA</v>
          </cell>
          <cell r="H2183" t="str">
            <v>BASE JV</v>
          </cell>
          <cell r="I2183" t="str">
            <v>P&amp;T</v>
          </cell>
          <cell r="J2183" t="str">
            <v>GM Nigeria, Operated</v>
          </cell>
          <cell r="K2183" t="str">
            <v>GM Nigeria, Operated</v>
          </cell>
          <cell r="L2183" t="str">
            <v>Project Manager NLNG Supplies</v>
          </cell>
          <cell r="M2183" t="str">
            <v>MOJEED OKUNADE</v>
          </cell>
          <cell r="N2183" t="str">
            <v>MAJOR PROJECTS</v>
          </cell>
          <cell r="O2183" t="str">
            <v>EBEM, MARCEL</v>
          </cell>
          <cell r="P2183" t="str">
            <v>BUNMI.ASALU@SHELL.COM</v>
          </cell>
          <cell r="Q2183" t="str">
            <v>OPEX</v>
          </cell>
          <cell r="R2183" t="str">
            <v>OPEX</v>
          </cell>
          <cell r="S2183" t="str">
            <v>NON SAL</v>
          </cell>
          <cell r="T2183" t="str">
            <v>N/A</v>
          </cell>
          <cell r="U2183" t="str">
            <v>N/A</v>
          </cell>
          <cell r="V2183" t="str">
            <v>N/A</v>
          </cell>
          <cell r="W2183" t="str">
            <v>P236.08 Overhead (SCD)</v>
          </cell>
          <cell r="X2183" t="str">
            <v>S7200 Services</v>
          </cell>
          <cell r="Y2183" t="str">
            <v>A2340 Overhead</v>
          </cell>
          <cell r="AB2183">
            <v>0</v>
          </cell>
          <cell r="AC2183">
            <v>0</v>
          </cell>
          <cell r="AD2183">
            <v>0</v>
          </cell>
        </row>
        <row r="2184">
          <cell r="A2184" t="str">
            <v>P.NG.PPE.DP.11.001</v>
          </cell>
          <cell r="B2184" t="str">
            <v>PIPELINES ABANDONMENT EAST &amp; WEST</v>
          </cell>
          <cell r="C2184" t="str">
            <v>C.NG.PPE.DP.13.006</v>
          </cell>
          <cell r="D2184" t="str">
            <v>PIPELINE ABANDONMENT EAST</v>
          </cell>
          <cell r="E2184">
            <v>13210</v>
          </cell>
          <cell r="F2184">
            <v>132</v>
          </cell>
          <cell r="G2184" t="str">
            <v>OF-E&amp;M</v>
          </cell>
          <cell r="H2184" t="str">
            <v>BASE JV</v>
          </cell>
          <cell r="I2184" t="str">
            <v>P&amp;T</v>
          </cell>
          <cell r="J2184" t="str">
            <v>GM Nigeria, Operated</v>
          </cell>
          <cell r="K2184" t="str">
            <v>GM Nigeria, Operated</v>
          </cell>
          <cell r="L2184" t="str">
            <v xml:space="preserve">Project Manager, Matrix, Major Pipelines, H Block &amp; Corp Civil </v>
          </cell>
          <cell r="M2184" t="str">
            <v>MOJEED OKUNADE</v>
          </cell>
          <cell r="N2184" t="str">
            <v>MAJOR PROJECTS</v>
          </cell>
          <cell r="O2184" t="str">
            <v>EBEM, MARCEL</v>
          </cell>
          <cell r="P2184" t="str">
            <v>PAUL.AYENI@SHELL.COM</v>
          </cell>
          <cell r="Q2184" t="str">
            <v>OPEX</v>
          </cell>
          <cell r="R2184" t="str">
            <v>CAPEX</v>
          </cell>
          <cell r="S2184" t="str">
            <v>NON Wells</v>
          </cell>
          <cell r="T2184" t="str">
            <v>N/A</v>
          </cell>
          <cell r="U2184" t="str">
            <v>N/A</v>
          </cell>
          <cell r="V2184" t="str">
            <v>C_OGIS_DEV_FD1</v>
          </cell>
          <cell r="W2184" t="str">
            <v>P262 Abandonment Cost</v>
          </cell>
          <cell r="X2184" t="str">
            <v>S7200 Services</v>
          </cell>
          <cell r="Y2184" t="str">
            <v>A2180 Feasibility Expenses</v>
          </cell>
          <cell r="AB2184">
            <v>621610100</v>
          </cell>
          <cell r="AC2184">
            <v>760350</v>
          </cell>
          <cell r="AD2184">
            <v>2798415.9016393442</v>
          </cell>
        </row>
        <row r="2185">
          <cell r="A2185" t="str">
            <v>P.NG.PTE.NT.01.001</v>
          </cell>
          <cell r="B2185" t="str">
            <v>BONNY INT. BUSINESS COMPLEX</v>
          </cell>
          <cell r="C2185" t="str">
            <v>P.NG.PTE.NT.01.001</v>
          </cell>
          <cell r="D2185" t="str">
            <v>BONNY INT. BUSINESS COMPLEX (CD - ECONOMIC EMPOWERMENT )</v>
          </cell>
          <cell r="E2185">
            <v>415008</v>
          </cell>
          <cell r="F2185">
            <v>4150</v>
          </cell>
          <cell r="G2185" t="str">
            <v>CDPA</v>
          </cell>
          <cell r="H2185" t="str">
            <v>BASE JV</v>
          </cell>
          <cell r="I2185" t="str">
            <v>CC &amp; MD</v>
          </cell>
          <cell r="J2185" t="str">
            <v>EXTERNAL RELATIONS</v>
          </cell>
          <cell r="K2185" t="str">
            <v>External Relations Manager</v>
          </cell>
          <cell r="L2185" t="str">
            <v>Stakeholder Relations Manager</v>
          </cell>
          <cell r="M2185" t="str">
            <v>CHIGBO ENENMO</v>
          </cell>
          <cell r="N2185" t="str">
            <v>EXTERNAL RELATIONS</v>
          </cell>
          <cell r="O2185" t="str">
            <v>SOKUNBI, ADEOLA</v>
          </cell>
          <cell r="P2185" t="str">
            <v>CHUKWUMA.ASIEGBU@SHELL.COM</v>
          </cell>
          <cell r="Q2185" t="str">
            <v>OPEX</v>
          </cell>
          <cell r="R2185" t="str">
            <v>OPEX</v>
          </cell>
          <cell r="S2185" t="str">
            <v>NON SAL</v>
          </cell>
          <cell r="T2185" t="str">
            <v>N/A</v>
          </cell>
          <cell r="U2185" t="str">
            <v>N/A</v>
          </cell>
          <cell r="V2185" t="str">
            <v>N/A</v>
          </cell>
          <cell r="W2185" t="str">
            <v>P236.08 Overhead (SCD)</v>
          </cell>
          <cell r="X2185" t="str">
            <v>S7200 Services</v>
          </cell>
          <cell r="Y2185" t="str">
            <v>A2340 Overhead</v>
          </cell>
          <cell r="AB2185">
            <v>0</v>
          </cell>
          <cell r="AC2185">
            <v>0</v>
          </cell>
          <cell r="AD2185">
            <v>0</v>
          </cell>
        </row>
        <row r="2186">
          <cell r="A2186" t="str">
            <v>P.NG.PTE.NV.17.001</v>
          </cell>
          <cell r="B2186" t="str">
            <v>Bonny CLP Upgrade</v>
          </cell>
          <cell r="C2186" t="str">
            <v>C.NG.PTE.NV.17.001</v>
          </cell>
          <cell r="D2186" t="str">
            <v>BONNY CLP UPGRADE</v>
          </cell>
          <cell r="E2186">
            <v>13902</v>
          </cell>
          <cell r="F2186">
            <v>139</v>
          </cell>
          <cell r="G2186" t="str">
            <v>G&amp;A</v>
          </cell>
          <cell r="H2186" t="str">
            <v>BASE JV</v>
          </cell>
          <cell r="I2186" t="str">
            <v>P&amp;T</v>
          </cell>
          <cell r="J2186" t="str">
            <v>GM Nigeria, Operated</v>
          </cell>
          <cell r="K2186" t="str">
            <v>GM Nigeria, Operated</v>
          </cell>
          <cell r="L2186" t="str">
            <v xml:space="preserve">Project Manager, Matrix, Major Pipelines, H Block &amp; Corp Civil </v>
          </cell>
          <cell r="M2186" t="str">
            <v>MOJEED OKUNADE</v>
          </cell>
          <cell r="N2186" t="str">
            <v>MAJOR PROJECTS</v>
          </cell>
          <cell r="O2186" t="str">
            <v>EBEM, MARCEL</v>
          </cell>
          <cell r="P2186" t="str">
            <v>CHARLES.ONYEAGBA@SHELL.COM</v>
          </cell>
          <cell r="Q2186" t="str">
            <v>OPEX</v>
          </cell>
          <cell r="R2186" t="str">
            <v>CAPEX</v>
          </cell>
          <cell r="S2186" t="str">
            <v>MAJOR PROJECTS AND ENGINEERING</v>
          </cell>
          <cell r="T2186" t="str">
            <v>BONNY TERMINAL WORKS (CLP REFURB)</v>
          </cell>
          <cell r="U2186" t="str">
            <v>Terminal Works</v>
          </cell>
          <cell r="V2186" t="str">
            <v>C_ BOGT_CLP _Z01</v>
          </cell>
          <cell r="AB2186">
            <v>0</v>
          </cell>
          <cell r="AC2186">
            <v>0</v>
          </cell>
          <cell r="AD2186">
            <v>0</v>
          </cell>
        </row>
        <row r="2187">
          <cell r="A2187" t="str">
            <v>P.NG.PTE.NV.17.001.AC03</v>
          </cell>
          <cell r="B2187" t="str">
            <v>Bonny CLP Upgrade-PMT</v>
          </cell>
          <cell r="C2187" t="str">
            <v>C.NG.PTE.NV.17.001.AC30</v>
          </cell>
          <cell r="D2187" t="str">
            <v>BONNY CLP UPGRADE_PMT</v>
          </cell>
          <cell r="E2187">
            <v>415004</v>
          </cell>
          <cell r="F2187">
            <v>4150</v>
          </cell>
          <cell r="G2187" t="str">
            <v>OF-E&amp;M</v>
          </cell>
          <cell r="H2187" t="str">
            <v>BASE JV</v>
          </cell>
          <cell r="I2187" t="str">
            <v>P&amp;T</v>
          </cell>
          <cell r="J2187" t="str">
            <v>GM Nigeria, Operated</v>
          </cell>
          <cell r="K2187" t="str">
            <v>GM Nigeria, Operated</v>
          </cell>
          <cell r="L2187" t="str">
            <v xml:space="preserve">Project Manager, Matrix, Major Pipelines, H Block &amp; Corp Civil </v>
          </cell>
          <cell r="M2187" t="str">
            <v>MOJEED OKUNADE</v>
          </cell>
          <cell r="N2187" t="str">
            <v>MAJOR PROJECTS</v>
          </cell>
          <cell r="O2187" t="str">
            <v>EBEM, MARCEL</v>
          </cell>
          <cell r="P2187" t="str">
            <v>CHARLES.ONYEAGBA@SHELL.COM</v>
          </cell>
          <cell r="Q2187" t="str">
            <v>OPEX</v>
          </cell>
          <cell r="R2187" t="str">
            <v>CAPEX</v>
          </cell>
          <cell r="S2187" t="str">
            <v>MAJOR PROJECTS AND ENGINEERING</v>
          </cell>
          <cell r="T2187" t="str">
            <v>BONNY TERMINAL WORKS (CLP REFURB)</v>
          </cell>
          <cell r="U2187" t="str">
            <v>Terminal Works</v>
          </cell>
          <cell r="V2187" t="str">
            <v>C_ BOGT_CLP _Z01_PMT</v>
          </cell>
          <cell r="AB2187">
            <v>0</v>
          </cell>
          <cell r="AC2187">
            <v>0</v>
          </cell>
          <cell r="AD2187">
            <v>0</v>
          </cell>
        </row>
        <row r="2188">
          <cell r="A2188" t="str">
            <v>P.NG.PTE.OR.02.719</v>
          </cell>
          <cell r="B2188" t="str">
            <v>BONNY JIP - COMMUNITY INTERFACE PROJECTS</v>
          </cell>
          <cell r="C2188" t="str">
            <v>P.NG.PTE.OR.02.719</v>
          </cell>
          <cell r="D2188" t="str">
            <v>BONNY JIP - COMMUNITY INTERFACE PROJECTS (CD - ECONOMIC EMPOWERMENT )</v>
          </cell>
          <cell r="E2188">
            <v>415008</v>
          </cell>
          <cell r="F2188">
            <v>4150</v>
          </cell>
          <cell r="G2188" t="str">
            <v>CDPA</v>
          </cell>
          <cell r="H2188" t="str">
            <v>BASE JV</v>
          </cell>
          <cell r="I2188" t="str">
            <v>CC &amp; MD</v>
          </cell>
          <cell r="J2188" t="str">
            <v>EXTERNAL RELATIONS</v>
          </cell>
          <cell r="K2188" t="str">
            <v>External Relations Manager</v>
          </cell>
          <cell r="L2188" t="str">
            <v>ER Strategy &amp; Value Assurance Mgr</v>
          </cell>
          <cell r="M2188" t="str">
            <v>CHIGBO ENENMO</v>
          </cell>
          <cell r="N2188" t="str">
            <v>EXTERNAL RELATIONS</v>
          </cell>
          <cell r="O2188" t="str">
            <v>SOKUNBI, ADEOLA</v>
          </cell>
          <cell r="P2188" t="str">
            <v>KESSINGTON.OKORIE@SHELL.COM</v>
          </cell>
          <cell r="Q2188" t="str">
            <v>OPEX</v>
          </cell>
          <cell r="R2188" t="str">
            <v>OPEX</v>
          </cell>
          <cell r="S2188" t="str">
            <v>NON SAL</v>
          </cell>
          <cell r="T2188" t="str">
            <v>N/A</v>
          </cell>
          <cell r="U2188" t="str">
            <v>N/A</v>
          </cell>
          <cell r="V2188" t="str">
            <v>C_OPSE_OIL_Z11</v>
          </cell>
          <cell r="W2188" t="str">
            <v>P236.08 Overhead (SCD)</v>
          </cell>
          <cell r="X2188" t="str">
            <v>S7200 Services</v>
          </cell>
          <cell r="Y2188" t="str">
            <v>A2340 Overhead</v>
          </cell>
          <cell r="AB2188">
            <v>600000000</v>
          </cell>
          <cell r="AC2188">
            <v>0</v>
          </cell>
          <cell r="AD2188">
            <v>1967213.1147540985</v>
          </cell>
        </row>
        <row r="2189">
          <cell r="A2189" t="str">
            <v>P.NG.SCD.OP.10.002</v>
          </cell>
          <cell r="B2189" t="str">
            <v>SCD RE-ENTRY ACTIVITIES</v>
          </cell>
          <cell r="C2189" t="str">
            <v>P.NG.SCD.OP.10.002</v>
          </cell>
          <cell r="D2189" t="str">
            <v>WESTERNEA PRODUCTION RE-ENTRY - OPEX (CD - ELECTRIFICATION)</v>
          </cell>
          <cell r="E2189">
            <v>13203</v>
          </cell>
          <cell r="F2189">
            <v>132</v>
          </cell>
          <cell r="G2189" t="str">
            <v>OF-E&amp;M</v>
          </cell>
          <cell r="H2189" t="str">
            <v>BASE JV</v>
          </cell>
          <cell r="I2189" t="str">
            <v>PRODUCTION</v>
          </cell>
          <cell r="J2189" t="str">
            <v>PRODUCTION</v>
          </cell>
          <cell r="K2189" t="str">
            <v>Asset Manager, Swamp West Hub</v>
          </cell>
          <cell r="L2189" t="str">
            <v>Asset Management Integration Lead</v>
          </cell>
          <cell r="M2189" t="str">
            <v>IRETI OMOTOSO</v>
          </cell>
          <cell r="N2189" t="str">
            <v>PRODUCTION</v>
          </cell>
          <cell r="O2189" t="str">
            <v>COOKEY, GABRIEL</v>
          </cell>
          <cell r="P2189" t="str">
            <v>EKIYOKENEGHA.CLARK@SHELL.COM</v>
          </cell>
          <cell r="Q2189" t="str">
            <v>OPEX</v>
          </cell>
          <cell r="R2189" t="str">
            <v>CAPEX</v>
          </cell>
          <cell r="S2189" t="str">
            <v>NON SAL</v>
          </cell>
          <cell r="T2189" t="str">
            <v>N/A</v>
          </cell>
          <cell r="U2189" t="str">
            <v>N/A</v>
          </cell>
          <cell r="V2189" t="str">
            <v>C_OPSE_OIL_Z11</v>
          </cell>
          <cell r="W2189" t="str">
            <v>P244.01 Other Production Expenses</v>
          </cell>
          <cell r="X2189" t="str">
            <v>S7200 Services</v>
          </cell>
          <cell r="Y2189" t="str">
            <v>A2110 Production Operations</v>
          </cell>
          <cell r="AB2189">
            <v>60710400</v>
          </cell>
          <cell r="AC2189">
            <v>800950</v>
          </cell>
          <cell r="AD2189">
            <v>1000000.4918032787</v>
          </cell>
        </row>
        <row r="2190">
          <cell r="A2190" t="str">
            <v>P.NG.SCD.OP.10.005</v>
          </cell>
          <cell r="B2190" t="str">
            <v>SCD RE-ENTRY ACTIVITIES</v>
          </cell>
          <cell r="C2190" t="str">
            <v>P.NG.SCD.OP.10.005</v>
          </cell>
          <cell r="D2190" t="str">
            <v>WESTERNEA PRODUCTION RE-ENTRY - OPEX (CD - WATER SUPPLY )</v>
          </cell>
          <cell r="E2190">
            <v>415008</v>
          </cell>
          <cell r="F2190">
            <v>4150</v>
          </cell>
          <cell r="G2190" t="str">
            <v>CDPA</v>
          </cell>
          <cell r="H2190" t="str">
            <v>BASE JV</v>
          </cell>
          <cell r="I2190" t="str">
            <v>PRODUCTION</v>
          </cell>
          <cell r="J2190" t="str">
            <v>PRODUCTION</v>
          </cell>
          <cell r="K2190" t="str">
            <v>Asset Manager, Swamp West Hub</v>
          </cell>
          <cell r="L2190" t="str">
            <v>Asset Management Integration Lead</v>
          </cell>
          <cell r="M2190" t="str">
            <v>IRETI OMOTOSO</v>
          </cell>
          <cell r="N2190" t="str">
            <v>PRODUCTION</v>
          </cell>
          <cell r="O2190" t="str">
            <v>COOKEY, GABRIEL</v>
          </cell>
          <cell r="P2190" t="str">
            <v>EKIYOKENEGHA.CLARK@SHELL.COM</v>
          </cell>
          <cell r="Q2190" t="str">
            <v>OPEX</v>
          </cell>
          <cell r="R2190" t="str">
            <v>OPEX</v>
          </cell>
          <cell r="S2190" t="str">
            <v>NON SAL</v>
          </cell>
          <cell r="T2190" t="str">
            <v>N/A</v>
          </cell>
          <cell r="U2190" t="str">
            <v>N/A</v>
          </cell>
          <cell r="V2190" t="str">
            <v>N/A</v>
          </cell>
          <cell r="W2190" t="str">
            <v>P244.01 Other Production Expenses</v>
          </cell>
          <cell r="X2190" t="str">
            <v>S7200 Services</v>
          </cell>
          <cell r="Y2190" t="str">
            <v>A2110 Production Operations</v>
          </cell>
          <cell r="AB2190">
            <v>0</v>
          </cell>
          <cell r="AC2190">
            <v>0</v>
          </cell>
          <cell r="AD2190">
            <v>0</v>
          </cell>
        </row>
        <row r="2191">
          <cell r="A2191" t="str">
            <v>P.NG.SCD.TP.06.006</v>
          </cell>
          <cell r="B2191" t="str">
            <v>SCD SPECIAL PROJECTS</v>
          </cell>
          <cell r="C2191" t="str">
            <v>P.NG.SCD.TP.06.006</v>
          </cell>
          <cell r="D2191" t="str">
            <v>SCD SPECIAL PROJECTS (CD - EDUCATION)</v>
          </cell>
          <cell r="E2191">
            <v>415008</v>
          </cell>
          <cell r="F2191">
            <v>4150</v>
          </cell>
          <cell r="G2191" t="str">
            <v>CDPA</v>
          </cell>
          <cell r="H2191" t="str">
            <v>BASE JV</v>
          </cell>
          <cell r="I2191" t="str">
            <v>CC &amp; MD</v>
          </cell>
          <cell r="J2191" t="str">
            <v>EXTERNAL RELATIONS</v>
          </cell>
          <cell r="K2191" t="str">
            <v>External Relations Manager</v>
          </cell>
          <cell r="L2191" t="str">
            <v>Stakeholder Relations Manager</v>
          </cell>
          <cell r="M2191" t="str">
            <v>CHIGBO ENENMO</v>
          </cell>
          <cell r="N2191" t="str">
            <v>EXTERNAL RELATIONS</v>
          </cell>
          <cell r="O2191" t="str">
            <v>SOKUNBI, ADEOLA</v>
          </cell>
          <cell r="P2191" t="str">
            <v>CHUKWUMA.ASIEGBU@SHELL.COM</v>
          </cell>
          <cell r="Q2191" t="str">
            <v>OPEX</v>
          </cell>
          <cell r="R2191" t="str">
            <v>OPEX</v>
          </cell>
          <cell r="S2191" t="str">
            <v>NON SAL</v>
          </cell>
          <cell r="T2191" t="str">
            <v>N/A</v>
          </cell>
          <cell r="U2191" t="str">
            <v>N/A</v>
          </cell>
          <cell r="V2191" t="str">
            <v>N/A</v>
          </cell>
          <cell r="W2191" t="str">
            <v>P236.08 Overhead (SCD)</v>
          </cell>
          <cell r="X2191" t="str">
            <v>S7200 Services</v>
          </cell>
          <cell r="Y2191" t="str">
            <v>A2340 Overhead</v>
          </cell>
          <cell r="AB2191">
            <v>0</v>
          </cell>
          <cell r="AC2191">
            <v>0</v>
          </cell>
          <cell r="AD2191">
            <v>0</v>
          </cell>
        </row>
        <row r="2192">
          <cell r="A2192" t="str">
            <v>C_FORT_WST_A49_OGI MAINTENANCE</v>
          </cell>
          <cell r="B2192" t="str">
            <v>OGI MAINTENANCE</v>
          </cell>
          <cell r="C2192" t="str">
            <v>C_FORT_WST_A49_OGI MAINTENANCE</v>
          </cell>
          <cell r="D2192" t="str">
            <v>C_FORT_WST_A49_OGI MAINTENANCE</v>
          </cell>
          <cell r="E2192">
            <v>0</v>
          </cell>
          <cell r="H2192" t="str">
            <v>BASE JV</v>
          </cell>
          <cell r="I2192" t="str">
            <v>TBA</v>
          </cell>
          <cell r="J2192" t="str">
            <v>PRODUCTION</v>
          </cell>
          <cell r="N2192" t="str">
            <v>TBA</v>
          </cell>
          <cell r="O2192" t="str">
            <v>TO BE DETERMINED</v>
          </cell>
          <cell r="Q2192" t="str">
            <v>CAPEX</v>
          </cell>
          <cell r="R2192" t="str">
            <v>CAPEX</v>
          </cell>
          <cell r="V2192" t="str">
            <v>C_FORT_WST_A49</v>
          </cell>
          <cell r="AB2192">
            <v>0</v>
          </cell>
          <cell r="AC2192">
            <v>486117.74300003052</v>
          </cell>
          <cell r="AD2192">
            <v>486117.74300003052</v>
          </cell>
        </row>
        <row r="2193">
          <cell r="A2193" t="str">
            <v>P.NG.SCD.TP.12.008</v>
          </cell>
          <cell r="B2193" t="str">
            <v>OGONI RESTORATION PROJECT -UNEP REPORT</v>
          </cell>
          <cell r="C2193" t="str">
            <v>P.NG.SCD.TP.12.008</v>
          </cell>
          <cell r="D2193" t="str">
            <v>OGONI RESOTRATION PROJECT- UNEP IMPLMENTATION</v>
          </cell>
          <cell r="E2193">
            <v>415008</v>
          </cell>
          <cell r="F2193">
            <v>4150</v>
          </cell>
          <cell r="G2193" t="str">
            <v>HSE</v>
          </cell>
          <cell r="H2193" t="str">
            <v>BASE JV</v>
          </cell>
          <cell r="I2193" t="str">
            <v>CC &amp; MD</v>
          </cell>
          <cell r="J2193" t="str">
            <v>ORP</v>
          </cell>
          <cell r="K2193" t="str">
            <v>Manager, Ogoni Restoration Project</v>
          </cell>
          <cell r="L2193" t="str">
            <v>Lead, Projects &amp; Technical S</v>
          </cell>
          <cell r="M2193" t="str">
            <v>CHIGBO ENENMO</v>
          </cell>
          <cell r="N2193" t="str">
            <v>ORP</v>
          </cell>
          <cell r="O2193" t="str">
            <v>OLOWOLAGBA, SUNKANMI</v>
          </cell>
          <cell r="P2193" t="str">
            <v>PHILLIP.SHEKWOLO@SHELL.COM</v>
          </cell>
          <cell r="Q2193" t="str">
            <v>OPEX</v>
          </cell>
          <cell r="R2193" t="str">
            <v>OPEX</v>
          </cell>
          <cell r="S2193" t="str">
            <v>NON SAL</v>
          </cell>
          <cell r="T2193" t="str">
            <v>N/A</v>
          </cell>
          <cell r="U2193" t="str">
            <v>N/A</v>
          </cell>
          <cell r="V2193" t="str">
            <v>C_OPSE_OIL_Z11</v>
          </cell>
          <cell r="W2193" t="str">
            <v>P236.08 Overhead (SCD)</v>
          </cell>
          <cell r="X2193" t="str">
            <v>S7200 Services</v>
          </cell>
          <cell r="Y2193" t="str">
            <v>A2340 Overhead</v>
          </cell>
          <cell r="AB2193">
            <v>2262832985.7999997</v>
          </cell>
          <cell r="AC2193">
            <v>3974327.87</v>
          </cell>
          <cell r="AD2193">
            <v>11393452.413606558</v>
          </cell>
        </row>
        <row r="2194">
          <cell r="A2194" t="str">
            <v>PF CAPEX MA</v>
          </cell>
          <cell r="B2194" t="str">
            <v>PF CAPEX MA</v>
          </cell>
          <cell r="C2194" t="str">
            <v>PF CAPEX MA</v>
          </cell>
          <cell r="D2194" t="str">
            <v>PF CAPEX MA</v>
          </cell>
          <cell r="E2194">
            <v>0</v>
          </cell>
          <cell r="H2194" t="str">
            <v>PROJECT FINANCE</v>
          </cell>
          <cell r="I2194" t="str">
            <v>PF CAPEX MA</v>
          </cell>
          <cell r="M2194" t="str">
            <v>PF CAPEX MA</v>
          </cell>
          <cell r="N2194" t="str">
            <v>PF CAPEX MA</v>
          </cell>
          <cell r="O2194" t="str">
            <v>MA</v>
          </cell>
          <cell r="P2194" t="str">
            <v>MA</v>
          </cell>
          <cell r="Q2194" t="str">
            <v>CAPEX</v>
          </cell>
          <cell r="R2194" t="str">
            <v>CAPEX</v>
          </cell>
          <cell r="V2194" t="str">
            <v>MA</v>
          </cell>
          <cell r="X2194">
            <v>0</v>
          </cell>
          <cell r="Y2194">
            <v>0</v>
          </cell>
          <cell r="AB2194">
            <v>0</v>
          </cell>
          <cell r="AC2194">
            <v>-148973684.21052599</v>
          </cell>
          <cell r="AD2194">
            <v>-148973684.21052599</v>
          </cell>
        </row>
        <row r="2195">
          <cell r="A2195" t="str">
            <v>C_FORT_WST_A50_OGI MAINTENANCE</v>
          </cell>
          <cell r="B2195" t="str">
            <v>OGI MAINTENANCE</v>
          </cell>
          <cell r="C2195" t="str">
            <v>C_FORT_WST_A50_OGI MAINTENANCE</v>
          </cell>
          <cell r="D2195" t="str">
            <v>C_FORT_WST_A50_OGI MAINTENANCE</v>
          </cell>
          <cell r="E2195">
            <v>0</v>
          </cell>
          <cell r="H2195" t="str">
            <v>BASE JV</v>
          </cell>
          <cell r="I2195" t="str">
            <v>TBA</v>
          </cell>
          <cell r="J2195" t="str">
            <v>PRODUCTION</v>
          </cell>
          <cell r="N2195" t="str">
            <v>TBA</v>
          </cell>
          <cell r="O2195" t="str">
            <v>TO BE DETERMINED</v>
          </cell>
          <cell r="Q2195" t="str">
            <v>CAPEX</v>
          </cell>
          <cell r="R2195" t="str">
            <v>CAPEX</v>
          </cell>
          <cell r="V2195" t="str">
            <v>C_FORT_WST_A50</v>
          </cell>
          <cell r="AB2195">
            <v>57187500</v>
          </cell>
          <cell r="AC2195">
            <v>562500</v>
          </cell>
          <cell r="AD2195">
            <v>750000</v>
          </cell>
        </row>
        <row r="2196">
          <cell r="A2196">
            <v>109389</v>
          </cell>
          <cell r="B2196" t="str">
            <v>HEAD OFFICE SERVICE FEE - ANOH</v>
          </cell>
          <cell r="C2196">
            <v>109389</v>
          </cell>
          <cell r="D2196" t="str">
            <v>HEAD OFFICE SERVICE FEE - ANOH</v>
          </cell>
          <cell r="E2196">
            <v>4296</v>
          </cell>
          <cell r="G2196" t="str">
            <v>ANOH</v>
          </cell>
          <cell r="H2196" t="str">
            <v>ASSA NORTH</v>
          </cell>
          <cell r="M2196" t="str">
            <v>CHIGBO ENENMO</v>
          </cell>
          <cell r="N2196" t="str">
            <v>FINANCE - SF</v>
          </cell>
          <cell r="O2196" t="str">
            <v>AJILIMA- ISAAC, HAWA</v>
          </cell>
          <cell r="P2196" t="str">
            <v>OLUSINA.AKANNI@SHELL.COM</v>
          </cell>
          <cell r="Q2196" t="str">
            <v>OPEX</v>
          </cell>
          <cell r="R2196" t="str">
            <v>OPEX</v>
          </cell>
          <cell r="S2196">
            <v>0</v>
          </cell>
          <cell r="T2196">
            <v>0</v>
          </cell>
          <cell r="U2196">
            <v>0</v>
          </cell>
          <cell r="V2196">
            <v>0</v>
          </cell>
          <cell r="W2196">
            <v>0</v>
          </cell>
          <cell r="X2196">
            <v>0</v>
          </cell>
          <cell r="Y2196">
            <v>0</v>
          </cell>
          <cell r="AB2196">
            <v>0</v>
          </cell>
          <cell r="AC2196">
            <v>0</v>
          </cell>
          <cell r="AD2196">
            <v>0</v>
          </cell>
        </row>
        <row r="2197">
          <cell r="A2197">
            <v>109524</v>
          </cell>
          <cell r="B2197" t="str">
            <v>NIGER DELTA DEVELOPMENT COMMISSION - ANOH</v>
          </cell>
          <cell r="C2197">
            <v>109524</v>
          </cell>
          <cell r="D2197" t="str">
            <v>NIGER DELTA DEVELOPMENT COMMISSION - ANOH</v>
          </cell>
          <cell r="E2197">
            <v>4280</v>
          </cell>
          <cell r="G2197" t="str">
            <v>ANOH</v>
          </cell>
          <cell r="H2197" t="str">
            <v>ASSA NORTH</v>
          </cell>
          <cell r="M2197" t="str">
            <v>CHIGBO ENENMO</v>
          </cell>
          <cell r="N2197" t="str">
            <v>FINANCE - NDDC</v>
          </cell>
          <cell r="O2197" t="str">
            <v>AJILIMA- ISAAC, HAWA</v>
          </cell>
          <cell r="P2197" t="str">
            <v>KABIRU.OLANREWAJU@SHELL.COM</v>
          </cell>
          <cell r="Q2197" t="str">
            <v>OPEX</v>
          </cell>
          <cell r="R2197" t="str">
            <v>OPEX</v>
          </cell>
          <cell r="S2197">
            <v>0</v>
          </cell>
          <cell r="T2197">
            <v>0</v>
          </cell>
          <cell r="U2197">
            <v>0</v>
          </cell>
          <cell r="V2197">
            <v>0</v>
          </cell>
          <cell r="W2197">
            <v>0</v>
          </cell>
          <cell r="X2197">
            <v>0</v>
          </cell>
          <cell r="Y2197">
            <v>0</v>
          </cell>
          <cell r="AB2197">
            <v>0</v>
          </cell>
          <cell r="AC2197">
            <v>0</v>
          </cell>
          <cell r="AD2197">
            <v>0</v>
          </cell>
        </row>
        <row r="2198">
          <cell r="A2198" t="str">
            <v>102548_BBN</v>
          </cell>
          <cell r="B2198" t="str">
            <v>NIGER DELTA DEVELOPMENT COMMISSION - BBN</v>
          </cell>
          <cell r="C2198" t="str">
            <v>102548_BBN</v>
          </cell>
          <cell r="D2198" t="str">
            <v>NIGER DELTA DEVELOPMENT COMMISSION - BBN</v>
          </cell>
          <cell r="E2198">
            <v>4280</v>
          </cell>
          <cell r="G2198" t="str">
            <v>BBN</v>
          </cell>
          <cell r="H2198" t="str">
            <v>BELEMA</v>
          </cell>
          <cell r="M2198" t="str">
            <v>CHIGBO ENENMO</v>
          </cell>
          <cell r="N2198" t="str">
            <v>FINANCE - NDDC</v>
          </cell>
          <cell r="O2198" t="str">
            <v>AJILIMA- ISAAC, HAWA</v>
          </cell>
          <cell r="P2198" t="str">
            <v>KABIRU.OLANREWAJU@SHELL.COM</v>
          </cell>
          <cell r="Q2198" t="str">
            <v>OPEX</v>
          </cell>
          <cell r="R2198" t="str">
            <v>OPEX</v>
          </cell>
          <cell r="S2198">
            <v>0</v>
          </cell>
          <cell r="T2198">
            <v>0</v>
          </cell>
          <cell r="U2198">
            <v>0</v>
          </cell>
          <cell r="V2198">
            <v>0</v>
          </cell>
          <cell r="W2198">
            <v>0</v>
          </cell>
          <cell r="X2198">
            <v>0</v>
          </cell>
          <cell r="Y2198">
            <v>0</v>
          </cell>
          <cell r="AB2198">
            <v>0</v>
          </cell>
          <cell r="AC2198">
            <v>0</v>
          </cell>
          <cell r="AD2198">
            <v>0</v>
          </cell>
        </row>
        <row r="2199">
          <cell r="A2199" t="str">
            <v>102548_NLNG BS</v>
          </cell>
          <cell r="B2199" t="str">
            <v>NIGER DELTA DEVELOPMENT COMMISSION_AF</v>
          </cell>
          <cell r="C2199" t="str">
            <v>102548_NLNG BS</v>
          </cell>
          <cell r="D2199" t="str">
            <v>NIGER DELTA DEVELOPMENT COMMISSION_AF</v>
          </cell>
          <cell r="E2199">
            <v>4280</v>
          </cell>
          <cell r="G2199" t="str">
            <v>G&amp;A</v>
          </cell>
          <cell r="H2199" t="str">
            <v>NLNG Balance Sheet</v>
          </cell>
          <cell r="M2199" t="str">
            <v>CHIGBO ENENMO</v>
          </cell>
          <cell r="N2199" t="str">
            <v>FINANCE - NDDC</v>
          </cell>
          <cell r="O2199" t="str">
            <v>AJILIMA- ISAAC, HAWA</v>
          </cell>
          <cell r="P2199" t="str">
            <v>KABIRU.OLANREWAJU@SHELL.COM</v>
          </cell>
          <cell r="Q2199" t="str">
            <v>OPEX</v>
          </cell>
          <cell r="R2199" t="str">
            <v>OPEX</v>
          </cell>
          <cell r="S2199">
            <v>0</v>
          </cell>
          <cell r="T2199">
            <v>0</v>
          </cell>
          <cell r="U2199">
            <v>0</v>
          </cell>
          <cell r="V2199">
            <v>0</v>
          </cell>
          <cell r="W2199">
            <v>0</v>
          </cell>
          <cell r="X2199">
            <v>0</v>
          </cell>
          <cell r="Y2199">
            <v>0</v>
          </cell>
          <cell r="AB2199">
            <v>0</v>
          </cell>
          <cell r="AC2199">
            <v>0</v>
          </cell>
          <cell r="AD2199">
            <v>0</v>
          </cell>
        </row>
        <row r="2200">
          <cell r="A2200" t="str">
            <v>102548_PF</v>
          </cell>
          <cell r="B2200" t="str">
            <v>NIGER DELTA DEVELOPMENT COMMISSION_AF</v>
          </cell>
          <cell r="C2200" t="str">
            <v>102548_PF</v>
          </cell>
          <cell r="D2200" t="str">
            <v>NIGER DELTA DEVELOPMENT COMMISSION_AF</v>
          </cell>
          <cell r="E2200">
            <v>4280</v>
          </cell>
          <cell r="G2200" t="str">
            <v>G&amp;A</v>
          </cell>
          <cell r="H2200" t="str">
            <v>PROJECT FINANCE</v>
          </cell>
          <cell r="M2200" t="str">
            <v>CHIGBO ENENMO</v>
          </cell>
          <cell r="N2200" t="str">
            <v>FINANCE - NDDC</v>
          </cell>
          <cell r="O2200" t="str">
            <v>AJILIMA- ISAAC, HAWA</v>
          </cell>
          <cell r="P2200" t="str">
            <v>KABIRU.OLANREWAJU@SHELL.COM</v>
          </cell>
          <cell r="Q2200" t="str">
            <v>OPEX</v>
          </cell>
          <cell r="R2200" t="str">
            <v>OPEX</v>
          </cell>
          <cell r="S2200">
            <v>0</v>
          </cell>
          <cell r="T2200">
            <v>0</v>
          </cell>
          <cell r="U2200">
            <v>0</v>
          </cell>
          <cell r="V2200">
            <v>0</v>
          </cell>
          <cell r="W2200">
            <v>0</v>
          </cell>
          <cell r="X2200">
            <v>0</v>
          </cell>
          <cell r="Y2200">
            <v>0</v>
          </cell>
          <cell r="AB2200">
            <v>0</v>
          </cell>
          <cell r="AC2200">
            <v>0</v>
          </cell>
          <cell r="AD2200">
            <v>0</v>
          </cell>
        </row>
        <row r="2201">
          <cell r="A2201" t="str">
            <v>103563_PF</v>
          </cell>
          <cell r="B2201" t="str">
            <v>HEAD OFFICE SERVICE FEE - AF</v>
          </cell>
          <cell r="C2201" t="str">
            <v>103563_PF</v>
          </cell>
          <cell r="D2201" t="str">
            <v>HEAD OFFICE SERVICE FEE - AF</v>
          </cell>
          <cell r="E2201">
            <v>4296</v>
          </cell>
          <cell r="G2201" t="str">
            <v>G&amp;A</v>
          </cell>
          <cell r="H2201" t="str">
            <v>BASE JV</v>
          </cell>
          <cell r="M2201" t="str">
            <v>CHIGBO ENENMO</v>
          </cell>
          <cell r="N2201" t="str">
            <v>FINANCE - SF</v>
          </cell>
          <cell r="O2201" t="str">
            <v>AJILIMA- ISAAC, HAWA</v>
          </cell>
          <cell r="P2201" t="str">
            <v>OLUSINA.AKANNI@SHELL.COM</v>
          </cell>
          <cell r="Q2201" t="str">
            <v>OPEX</v>
          </cell>
          <cell r="R2201" t="str">
            <v>OPEX</v>
          </cell>
          <cell r="S2201">
            <v>0</v>
          </cell>
          <cell r="T2201">
            <v>0</v>
          </cell>
          <cell r="U2201">
            <v>0</v>
          </cell>
          <cell r="V2201">
            <v>0</v>
          </cell>
          <cell r="W2201">
            <v>0</v>
          </cell>
          <cell r="X2201">
            <v>0</v>
          </cell>
          <cell r="Y2201">
            <v>0</v>
          </cell>
          <cell r="AB2201">
            <v>0</v>
          </cell>
          <cell r="AC2201">
            <v>0</v>
          </cell>
          <cell r="AD2201">
            <v>0</v>
          </cell>
        </row>
        <row r="2202">
          <cell r="A2202" t="str">
            <v>105320_New</v>
          </cell>
          <cell r="B2202" t="str">
            <v>OVERHEADS, GAS COMMERCIAL (NGMP)</v>
          </cell>
          <cell r="C2202" t="str">
            <v>105320_New</v>
          </cell>
          <cell r="D2202" t="str">
            <v>OVERHEADS, GAS COMMERCIAL (NGMP)</v>
          </cell>
          <cell r="E2202">
            <v>5200.03</v>
          </cell>
          <cell r="G2202" t="str">
            <v>GAS</v>
          </cell>
          <cell r="H2202" t="str">
            <v>BASE JV</v>
          </cell>
          <cell r="M2202" t="str">
            <v>TUNDE ODUWOLE</v>
          </cell>
          <cell r="N2202" t="str">
            <v>GAS</v>
          </cell>
          <cell r="O2202" t="str">
            <v>BELO-OSAGIE, OGOCHUKWU</v>
          </cell>
          <cell r="P2202" t="str">
            <v>CHUKWUEMEKA.EKEKE@SHELL.COM</v>
          </cell>
          <cell r="Q2202" t="str">
            <v>OPEX</v>
          </cell>
          <cell r="R2202" t="str">
            <v>OPEX</v>
          </cell>
          <cell r="S2202">
            <v>0</v>
          </cell>
          <cell r="T2202">
            <v>0</v>
          </cell>
          <cell r="U2202">
            <v>0</v>
          </cell>
          <cell r="V2202">
            <v>0</v>
          </cell>
          <cell r="W2202">
            <v>0</v>
          </cell>
          <cell r="X2202">
            <v>0</v>
          </cell>
          <cell r="Y2202">
            <v>0</v>
          </cell>
          <cell r="AB2202">
            <v>0</v>
          </cell>
          <cell r="AC2202">
            <v>0</v>
          </cell>
          <cell r="AD2202">
            <v>0</v>
          </cell>
        </row>
        <row r="2203">
          <cell r="A2203" t="str">
            <v>BELEMA UNITIZATION - OPEX_BBN</v>
          </cell>
          <cell r="B2203" t="str">
            <v>BELEMA UNITIZATION - OPEX</v>
          </cell>
          <cell r="C2203" t="str">
            <v>BELEMA UNITIZATION - OPEX_BBN</v>
          </cell>
          <cell r="D2203" t="str">
            <v>BELEMA UNITIZATION - OPEX</v>
          </cell>
          <cell r="E2203">
            <v>5600.05</v>
          </cell>
          <cell r="G2203" t="str">
            <v>BBN</v>
          </cell>
          <cell r="H2203" t="str">
            <v>BELEMA</v>
          </cell>
          <cell r="I2203" t="str">
            <v>PRODUCTION</v>
          </cell>
          <cell r="J2203" t="str">
            <v>PRODUCTION</v>
          </cell>
          <cell r="K2203" t="str">
            <v>Asset Manager, Swamp West Hub</v>
          </cell>
          <cell r="L2203" t="str">
            <v>Asset Management Integration Lead</v>
          </cell>
          <cell r="M2203" t="str">
            <v>IRETI OMOTOSO</v>
          </cell>
          <cell r="N2203" t="str">
            <v>PRODUCTION</v>
          </cell>
          <cell r="O2203" t="str">
            <v>AZUBUIKE, JOHN</v>
          </cell>
          <cell r="P2203" t="str">
            <v>SADIK.ZEKERI@SHELL.COM</v>
          </cell>
          <cell r="Q2203" t="str">
            <v>OPEX</v>
          </cell>
          <cell r="R2203" t="str">
            <v>OPEX</v>
          </cell>
          <cell r="S2203" t="str">
            <v>NON SAL</v>
          </cell>
          <cell r="T2203" t="str">
            <v>N/A</v>
          </cell>
          <cell r="U2203" t="str">
            <v>N/A</v>
          </cell>
          <cell r="V2203">
            <v>0</v>
          </cell>
          <cell r="W2203">
            <v>0</v>
          </cell>
          <cell r="X2203">
            <v>0</v>
          </cell>
          <cell r="Y2203">
            <v>0</v>
          </cell>
          <cell r="AB2203">
            <v>0</v>
          </cell>
          <cell r="AC2203">
            <v>0</v>
          </cell>
          <cell r="AD2203">
            <v>0</v>
          </cell>
        </row>
        <row r="2204">
          <cell r="A2204" t="str">
            <v>C.NG.AFS.DL.17.015</v>
          </cell>
          <cell r="B2204" t="str">
            <v>FORCADOS YOKRI NAG</v>
          </cell>
          <cell r="C2204" t="str">
            <v>C.NG.AFS.DL.17.015</v>
          </cell>
          <cell r="D2204" t="str">
            <v>FORCADOS YOKRI NAG</v>
          </cell>
          <cell r="E2204">
            <v>13203</v>
          </cell>
          <cell r="G2204" t="str">
            <v>GAS</v>
          </cell>
          <cell r="H2204" t="str">
            <v>PROJECT FINANCE</v>
          </cell>
          <cell r="I2204" t="str">
            <v>P&amp;T</v>
          </cell>
          <cell r="M2204" t="str">
            <v>MOJEED OKUNADE</v>
          </cell>
          <cell r="N2204" t="str">
            <v>MAJOR PROJECTS</v>
          </cell>
          <cell r="O2204" t="str">
            <v>AJALA, OLUFEMI</v>
          </cell>
          <cell r="P2204" t="str">
            <v>UKAOHA.FRANKLIN@SHELL.COM</v>
          </cell>
          <cell r="Q2204" t="str">
            <v>CAPEX</v>
          </cell>
          <cell r="R2204" t="str">
            <v>CAPEX</v>
          </cell>
          <cell r="S2204">
            <v>0</v>
          </cell>
          <cell r="T2204">
            <v>0</v>
          </cell>
          <cell r="U2204">
            <v>0</v>
          </cell>
          <cell r="V2204">
            <v>0</v>
          </cell>
          <cell r="W2204">
            <v>0</v>
          </cell>
          <cell r="X2204">
            <v>0</v>
          </cell>
          <cell r="Y2204">
            <v>0</v>
          </cell>
          <cell r="AB2204">
            <v>0</v>
          </cell>
          <cell r="AC2204">
            <v>0</v>
          </cell>
          <cell r="AD2204">
            <v>0</v>
          </cell>
        </row>
        <row r="2205">
          <cell r="A2205" t="str">
            <v>P.NG.PAE.DG.12.002</v>
          </cell>
          <cell r="B2205" t="str">
            <v xml:space="preserve"> GbaranNodal Compression Pre-FID cost </v>
          </cell>
          <cell r="C2205" t="str">
            <v xml:space="preserve"> GbaranNodal Compression Pre-FID cost </v>
          </cell>
          <cell r="D2205" t="str">
            <v xml:space="preserve"> GbaranNodal Compression Pre-FID cost </v>
          </cell>
          <cell r="E2205">
            <v>13303</v>
          </cell>
          <cell r="F2205">
            <v>133</v>
          </cell>
          <cell r="G2205" t="str">
            <v>GAS</v>
          </cell>
          <cell r="H2205" t="str">
            <v>BASE JV</v>
          </cell>
          <cell r="I2205" t="str">
            <v>P&amp;T</v>
          </cell>
          <cell r="J2205" t="str">
            <v>GM Nigeria, Operated</v>
          </cell>
          <cell r="K2205" t="str">
            <v>GM Nigeria, Operated</v>
          </cell>
          <cell r="L2205" t="str">
            <v>Project Manager NLNG Supplies</v>
          </cell>
          <cell r="M2205" t="str">
            <v>MOJEED OKUNADE</v>
          </cell>
          <cell r="N2205" t="str">
            <v>MAJOR PROJECTS</v>
          </cell>
          <cell r="O2205" t="str">
            <v>MADUMELU, PAUL</v>
          </cell>
          <cell r="P2205" t="str">
            <v>DELE.ASALA@SHELL.COM</v>
          </cell>
          <cell r="Q2205" t="str">
            <v>OPEX</v>
          </cell>
          <cell r="R2205" t="str">
            <v>CAPEX</v>
          </cell>
          <cell r="S2205" t="str">
            <v>NON Wells</v>
          </cell>
          <cell r="T2205" t="str">
            <v>N/A</v>
          </cell>
          <cell r="U2205" t="str">
            <v>N/A</v>
          </cell>
          <cell r="V2205" t="str">
            <v>N/A</v>
          </cell>
          <cell r="W2205" t="str">
            <v>P242 Feasibility Expenses</v>
          </cell>
          <cell r="X2205" t="str">
            <v>S7200 Services</v>
          </cell>
          <cell r="Y2205" t="str">
            <v>A2180 Feasibility Expenses</v>
          </cell>
          <cell r="AB2205">
            <v>0</v>
          </cell>
          <cell r="AC2205">
            <v>0</v>
          </cell>
          <cell r="AD2205">
            <v>0</v>
          </cell>
        </row>
        <row r="2206">
          <cell r="A2206" t="str">
            <v>P.NG.PAE.DG.13.005</v>
          </cell>
          <cell r="B2206" t="str">
            <v>GBARAN UBIE PHASE 3 PRE-FID - ENWHE</v>
          </cell>
          <cell r="C2206" t="str">
            <v>P.NG.PAE.DG.13</v>
          </cell>
          <cell r="D2206" t="str">
            <v>GBARAN UBIE PHASE 3 PRE-FID</v>
          </cell>
          <cell r="E2206">
            <v>13301</v>
          </cell>
          <cell r="F2206">
            <v>133</v>
          </cell>
          <cell r="G2206" t="str">
            <v>GAS</v>
          </cell>
          <cell r="H2206" t="str">
            <v>BASE JV</v>
          </cell>
          <cell r="I2206" t="str">
            <v>P&amp;T</v>
          </cell>
          <cell r="J2206" t="str">
            <v>GM Nigeria, Operated</v>
          </cell>
          <cell r="K2206" t="str">
            <v>GM Nigeria, Operated</v>
          </cell>
          <cell r="L2206" t="str">
            <v>Project Manager NLNG Supplies</v>
          </cell>
          <cell r="M2206" t="str">
            <v>MOJEED OKUNADE</v>
          </cell>
          <cell r="N2206" t="str">
            <v>MAJOR PROJECTS</v>
          </cell>
          <cell r="O2206" t="str">
            <v>AKINLAMI, OLUWAKEMI</v>
          </cell>
          <cell r="P2206" t="str">
            <v>TUNDE.ADESANYA@SHELL.COM</v>
          </cell>
          <cell r="Q2206" t="str">
            <v>OPEX</v>
          </cell>
          <cell r="R2206" t="str">
            <v>CAPEX</v>
          </cell>
          <cell r="S2206" t="str">
            <v>NON Wells</v>
          </cell>
          <cell r="T2206" t="str">
            <v>N/A</v>
          </cell>
          <cell r="U2206" t="str">
            <v>N/A</v>
          </cell>
          <cell r="V2206" t="str">
            <v>C_GBARAN PH 3 (ENWHE GREEN FIELD)_Pre-Fid</v>
          </cell>
          <cell r="W2206" t="str">
            <v>P242 Feasibility Expenses</v>
          </cell>
          <cell r="X2206" t="str">
            <v>S7200 Services</v>
          </cell>
          <cell r="Y2206" t="str">
            <v>A2180 Feasibility Expenses</v>
          </cell>
          <cell r="AB2206">
            <v>610000000</v>
          </cell>
          <cell r="AC2206">
            <v>3000000</v>
          </cell>
          <cell r="AD2206">
            <v>5000000</v>
          </cell>
        </row>
        <row r="2207">
          <cell r="A2207" t="str">
            <v>C.NG.ANO.DG.17.001.1238_ANOH</v>
          </cell>
          <cell r="B2207" t="str">
            <v>ASSA NORTH / OHAJI SOUTH DOMGAS PROJECT</v>
          </cell>
          <cell r="C2207" t="str">
            <v>C.NG.ANO.DG.17.001.1238_ANOH</v>
          </cell>
          <cell r="D2207" t="str">
            <v>ASSA NORTH / OHAJI SOUTH DOMGAS PROJECT</v>
          </cell>
          <cell r="E2207">
            <v>5300.03</v>
          </cell>
          <cell r="G2207" t="str">
            <v>ANOH</v>
          </cell>
          <cell r="H2207" t="str">
            <v>ASSA NORTH</v>
          </cell>
          <cell r="I2207" t="str">
            <v>P&amp;T</v>
          </cell>
          <cell r="J2207" t="str">
            <v>GM Nigeria, Operated</v>
          </cell>
          <cell r="K2207" t="str">
            <v>GM Nigeria, Operated</v>
          </cell>
          <cell r="L2207" t="str">
            <v>Project Manager ASSA North</v>
          </cell>
          <cell r="M2207" t="str">
            <v>MOJEED OKUNADE</v>
          </cell>
          <cell r="N2207" t="str">
            <v>MAJOR PROJECTS</v>
          </cell>
          <cell r="O2207" t="str">
            <v>AJALA, OLUFEMI</v>
          </cell>
          <cell r="P2207" t="str">
            <v>GODIAN.EHIRIM@SHELL.COM</v>
          </cell>
          <cell r="Q2207" t="str">
            <v>CAPEX</v>
          </cell>
          <cell r="R2207" t="str">
            <v>OPEX</v>
          </cell>
          <cell r="S2207">
            <v>0</v>
          </cell>
          <cell r="T2207">
            <v>0</v>
          </cell>
          <cell r="U2207">
            <v>0</v>
          </cell>
          <cell r="V2207">
            <v>0</v>
          </cell>
          <cell r="W2207">
            <v>0</v>
          </cell>
          <cell r="X2207">
            <v>0</v>
          </cell>
          <cell r="Y2207">
            <v>0</v>
          </cell>
          <cell r="AB2207">
            <v>0</v>
          </cell>
          <cell r="AC2207">
            <v>0</v>
          </cell>
          <cell r="AD2207">
            <v>0</v>
          </cell>
        </row>
        <row r="2208">
          <cell r="A2208" t="str">
            <v>C.NG.ANO.DG.17.001_1</v>
          </cell>
          <cell r="B2208" t="str">
            <v>ASSA NORTH / OHAJI SOUTH DOMGAS PROJECT</v>
          </cell>
          <cell r="C2208" t="str">
            <v>C.NG.ANO.DG.17.001_1</v>
          </cell>
          <cell r="D2208" t="str">
            <v>ASSA NORTH / OHAJI SOUTH DOMGAS PROJECT</v>
          </cell>
          <cell r="E2208">
            <v>13303</v>
          </cell>
          <cell r="G2208" t="str">
            <v>ANOH</v>
          </cell>
          <cell r="H2208" t="str">
            <v>ASSA NORTH</v>
          </cell>
          <cell r="I2208" t="str">
            <v>P&amp;T</v>
          </cell>
          <cell r="J2208" t="str">
            <v>GM Nigeria, Operated</v>
          </cell>
          <cell r="K2208" t="str">
            <v>GM Nigeria, Operated</v>
          </cell>
          <cell r="L2208" t="str">
            <v>Project Manager ASSA North</v>
          </cell>
          <cell r="M2208" t="str">
            <v>MOJEED OKUNADE</v>
          </cell>
          <cell r="N2208" t="str">
            <v>MAJOR PROJECTS</v>
          </cell>
          <cell r="O2208" t="str">
            <v>AJALA, OLUFEMI</v>
          </cell>
          <cell r="P2208" t="str">
            <v>GODIAN.EHIRIM@SHELL.COM</v>
          </cell>
          <cell r="Q2208" t="str">
            <v>CAPEX</v>
          </cell>
          <cell r="R2208" t="str">
            <v>CAPEX</v>
          </cell>
          <cell r="S2208">
            <v>0</v>
          </cell>
          <cell r="T2208">
            <v>0</v>
          </cell>
          <cell r="U2208">
            <v>0</v>
          </cell>
          <cell r="V2208">
            <v>0</v>
          </cell>
          <cell r="W2208">
            <v>0</v>
          </cell>
          <cell r="X2208">
            <v>0</v>
          </cell>
          <cell r="Y2208">
            <v>0</v>
          </cell>
          <cell r="AB2208">
            <v>0</v>
          </cell>
          <cell r="AC2208">
            <v>0</v>
          </cell>
          <cell r="AD2208">
            <v>0</v>
          </cell>
        </row>
        <row r="2209">
          <cell r="A2209" t="str">
            <v>C.NG.ANO.DG.17.001_2</v>
          </cell>
          <cell r="B2209" t="str">
            <v>ASSA NORTH / OHAJI SOUTH DOMGAS PROJECT</v>
          </cell>
          <cell r="C2209" t="str">
            <v>C.NG.ANO.DG.17.001_2</v>
          </cell>
          <cell r="D2209" t="str">
            <v>ASSA NORTH / OHAJI SOUTH DOMGAS PROJECT</v>
          </cell>
          <cell r="E2209">
            <v>13303</v>
          </cell>
          <cell r="G2209" t="str">
            <v>ANOH</v>
          </cell>
          <cell r="H2209" t="str">
            <v>ASSA NORTH</v>
          </cell>
          <cell r="I2209" t="str">
            <v>P&amp;T</v>
          </cell>
          <cell r="J2209" t="str">
            <v>GM Nigeria, Operated</v>
          </cell>
          <cell r="K2209" t="str">
            <v>GM Nigeria, Operated</v>
          </cell>
          <cell r="L2209" t="str">
            <v>Project Manager ASSA North</v>
          </cell>
          <cell r="M2209" t="str">
            <v>MOJEED OKUNADE</v>
          </cell>
          <cell r="N2209" t="str">
            <v>MAJOR PROJECTS</v>
          </cell>
          <cell r="O2209" t="str">
            <v>AJALA, OLUFEMI</v>
          </cell>
          <cell r="P2209" t="str">
            <v>GODIAN.EHIRIM@SHELL.COM</v>
          </cell>
          <cell r="Q2209" t="str">
            <v>CAPEX</v>
          </cell>
          <cell r="R2209" t="str">
            <v>CAPEX</v>
          </cell>
          <cell r="S2209">
            <v>0</v>
          </cell>
          <cell r="T2209">
            <v>0</v>
          </cell>
          <cell r="U2209">
            <v>0</v>
          </cell>
          <cell r="V2209">
            <v>0</v>
          </cell>
          <cell r="W2209">
            <v>0</v>
          </cell>
          <cell r="X2209">
            <v>0</v>
          </cell>
          <cell r="Y2209">
            <v>0</v>
          </cell>
          <cell r="AB2209">
            <v>0</v>
          </cell>
          <cell r="AC2209">
            <v>0</v>
          </cell>
          <cell r="AD2209">
            <v>0</v>
          </cell>
        </row>
        <row r="2210">
          <cell r="A2210" t="str">
            <v>C.NG.ANO.DG.17.001_3</v>
          </cell>
          <cell r="B2210" t="str">
            <v>ASSA NORTH / OHAJI SOUTH DOMGAS PROJECT</v>
          </cell>
          <cell r="C2210" t="str">
            <v>C.NG.ANO.DG.17.001_3</v>
          </cell>
          <cell r="D2210" t="str">
            <v>ASSA NORTH / OHAJI SOUTH DOMGAS PROJECT</v>
          </cell>
          <cell r="E2210">
            <v>13303</v>
          </cell>
          <cell r="G2210" t="str">
            <v>ANOH</v>
          </cell>
          <cell r="H2210" t="str">
            <v>ASSA NORTH</v>
          </cell>
          <cell r="I2210" t="str">
            <v>P&amp;T</v>
          </cell>
          <cell r="J2210" t="str">
            <v>GM Nigeria, Operated</v>
          </cell>
          <cell r="K2210" t="str">
            <v>GM Nigeria, Operated</v>
          </cell>
          <cell r="L2210" t="str">
            <v>Project Manager ASSA North</v>
          </cell>
          <cell r="M2210" t="str">
            <v>MOJEED OKUNADE</v>
          </cell>
          <cell r="N2210" t="str">
            <v>MAJOR PROJECTS</v>
          </cell>
          <cell r="O2210" t="str">
            <v>AJALA, OLUFEMI</v>
          </cell>
          <cell r="P2210" t="str">
            <v>GODIAN.EHIRIM@SHELL.COM</v>
          </cell>
          <cell r="Q2210" t="str">
            <v>CAPEX</v>
          </cell>
          <cell r="R2210" t="str">
            <v>CAPEX</v>
          </cell>
          <cell r="S2210">
            <v>0</v>
          </cell>
          <cell r="T2210">
            <v>0</v>
          </cell>
          <cell r="U2210">
            <v>0</v>
          </cell>
          <cell r="V2210">
            <v>0</v>
          </cell>
          <cell r="W2210">
            <v>0</v>
          </cell>
          <cell r="X2210">
            <v>0</v>
          </cell>
          <cell r="Y2210">
            <v>0</v>
          </cell>
          <cell r="AB2210">
            <v>0</v>
          </cell>
          <cell r="AC2210">
            <v>0</v>
          </cell>
          <cell r="AD2210">
            <v>0</v>
          </cell>
        </row>
        <row r="2211">
          <cell r="A2211" t="str">
            <v>C.NG.ANO.DG.17.001_4</v>
          </cell>
          <cell r="B2211" t="str">
            <v>ASSA NORTH / OHAJI SOUTH DOMGAS PROJECT</v>
          </cell>
          <cell r="C2211" t="str">
            <v>C.NG.ANO.DG.17.001_4</v>
          </cell>
          <cell r="D2211" t="str">
            <v>ASSA NORTH / OHAJI SOUTH DOMGAS PROJECT</v>
          </cell>
          <cell r="E2211">
            <v>13303</v>
          </cell>
          <cell r="G2211" t="str">
            <v>ANOH</v>
          </cell>
          <cell r="H2211" t="str">
            <v>ASSA NORTH</v>
          </cell>
          <cell r="I2211" t="str">
            <v>P&amp;T</v>
          </cell>
          <cell r="J2211" t="str">
            <v>GM Nigeria, Operated</v>
          </cell>
          <cell r="K2211" t="str">
            <v>GM Nigeria, Operated</v>
          </cell>
          <cell r="L2211" t="str">
            <v>Project Manager ASSA North</v>
          </cell>
          <cell r="M2211" t="str">
            <v>MOJEED OKUNADE</v>
          </cell>
          <cell r="N2211" t="str">
            <v>MAJOR PROJECTS</v>
          </cell>
          <cell r="O2211" t="str">
            <v>AJALA, OLUFEMI</v>
          </cell>
          <cell r="P2211" t="str">
            <v>GODIAN.EHIRIM@SHELL.COM</v>
          </cell>
          <cell r="Q2211" t="str">
            <v>CAPEX</v>
          </cell>
          <cell r="R2211" t="str">
            <v>CAPEX</v>
          </cell>
          <cell r="S2211">
            <v>0</v>
          </cell>
          <cell r="T2211">
            <v>0</v>
          </cell>
          <cell r="U2211">
            <v>0</v>
          </cell>
          <cell r="V2211">
            <v>0</v>
          </cell>
          <cell r="W2211">
            <v>0</v>
          </cell>
          <cell r="X2211">
            <v>0</v>
          </cell>
          <cell r="Y2211">
            <v>0</v>
          </cell>
          <cell r="AB2211">
            <v>0</v>
          </cell>
          <cell r="AC2211">
            <v>0</v>
          </cell>
          <cell r="AD2211">
            <v>0</v>
          </cell>
        </row>
        <row r="2212">
          <cell r="A2212" t="str">
            <v>C.NG.EXP.XP.18.007.1086</v>
          </cell>
          <cell r="B2212" t="str">
            <v>EXP. BUSINESS SUPPORT</v>
          </cell>
          <cell r="C2212" t="str">
            <v>C.NG.EXP.XP.18.007.1086</v>
          </cell>
          <cell r="D2212" t="str">
            <v>EXP. BUSINESS SUPPORT</v>
          </cell>
          <cell r="E2212">
            <v>5200.01</v>
          </cell>
          <cell r="G2212" t="str">
            <v>G&amp;A</v>
          </cell>
          <cell r="H2212" t="str">
            <v>BASE JV</v>
          </cell>
          <cell r="I2212" t="str">
            <v>P&amp;T</v>
          </cell>
          <cell r="M2212" t="str">
            <v>MOJEED OKUNADE</v>
          </cell>
          <cell r="N2212" t="str">
            <v>EXPLORATION</v>
          </cell>
          <cell r="O2212" t="str">
            <v>AKINLAMI, OLUWAKEMI</v>
          </cell>
          <cell r="P2212" t="str">
            <v>Chimankpa.Chikezie@shell.com</v>
          </cell>
          <cell r="Q2212" t="str">
            <v>CAPEX</v>
          </cell>
          <cell r="R2212" t="str">
            <v>CAPEX</v>
          </cell>
          <cell r="S2212">
            <v>0</v>
          </cell>
          <cell r="T2212">
            <v>0</v>
          </cell>
          <cell r="U2212">
            <v>0</v>
          </cell>
          <cell r="V2212">
            <v>0</v>
          </cell>
          <cell r="W2212">
            <v>0</v>
          </cell>
          <cell r="X2212">
            <v>0</v>
          </cell>
          <cell r="Y2212">
            <v>0</v>
          </cell>
          <cell r="AB2212">
            <v>0</v>
          </cell>
          <cell r="AC2212">
            <v>0</v>
          </cell>
          <cell r="AD2212">
            <v>0</v>
          </cell>
        </row>
        <row r="2213">
          <cell r="A2213" t="str">
            <v>C.NG.EXP.XP.18.007.1087</v>
          </cell>
          <cell r="B2213" t="str">
            <v>EXP. BUSINESS SUPPORT</v>
          </cell>
          <cell r="C2213" t="str">
            <v>C.NG.EXP.XP.18.007.1087</v>
          </cell>
          <cell r="D2213" t="str">
            <v>EXP. BUSINESS SUPPORT</v>
          </cell>
          <cell r="E2213">
            <v>5200.0200000000004</v>
          </cell>
          <cell r="G2213" t="str">
            <v>G&amp;A</v>
          </cell>
          <cell r="H2213" t="str">
            <v>BASE JV</v>
          </cell>
          <cell r="I2213" t="str">
            <v>P&amp;T</v>
          </cell>
          <cell r="M2213" t="str">
            <v>MOJEED OKUNADE</v>
          </cell>
          <cell r="N2213" t="str">
            <v>EXPLORATION</v>
          </cell>
          <cell r="O2213" t="str">
            <v>AKINLAMI, OLUWAKEMI</v>
          </cell>
          <cell r="P2213" t="str">
            <v>Chimankpa.Chikezie@shell.com</v>
          </cell>
          <cell r="Q2213" t="str">
            <v>CAPEX</v>
          </cell>
          <cell r="R2213" t="str">
            <v>CAPEX</v>
          </cell>
          <cell r="S2213">
            <v>0</v>
          </cell>
          <cell r="T2213">
            <v>0</v>
          </cell>
          <cell r="U2213">
            <v>0</v>
          </cell>
          <cell r="V2213">
            <v>0</v>
          </cell>
          <cell r="W2213">
            <v>0</v>
          </cell>
          <cell r="X2213">
            <v>0</v>
          </cell>
          <cell r="Y2213">
            <v>0</v>
          </cell>
          <cell r="AB2213">
            <v>0</v>
          </cell>
          <cell r="AC2213">
            <v>0</v>
          </cell>
          <cell r="AD2213">
            <v>0</v>
          </cell>
        </row>
        <row r="2214">
          <cell r="A2214" t="str">
            <v>C.NG.EXP.XP.18.007.1088</v>
          </cell>
          <cell r="B2214" t="str">
            <v>EXP. BUSINESS SUPPORT</v>
          </cell>
          <cell r="C2214" t="str">
            <v>C.NG.EXP.XP.18.007.1088</v>
          </cell>
          <cell r="D2214" t="str">
            <v>EXP. BUSINESS SUPPORT</v>
          </cell>
          <cell r="E2214">
            <v>5200.03</v>
          </cell>
          <cell r="G2214" t="str">
            <v>G&amp;A</v>
          </cell>
          <cell r="H2214" t="str">
            <v>BASE JV</v>
          </cell>
          <cell r="I2214" t="str">
            <v>P&amp;T</v>
          </cell>
          <cell r="M2214" t="str">
            <v>MOJEED OKUNADE</v>
          </cell>
          <cell r="N2214" t="str">
            <v>EXPLORATION</v>
          </cell>
          <cell r="O2214" t="str">
            <v>AKINLAMI, OLUWAKEMI</v>
          </cell>
          <cell r="P2214" t="str">
            <v>Chimankpa.Chikezie@shell.com</v>
          </cell>
          <cell r="Q2214" t="str">
            <v>CAPEX</v>
          </cell>
          <cell r="R2214" t="str">
            <v>CAPEX</v>
          </cell>
          <cell r="S2214">
            <v>0</v>
          </cell>
          <cell r="T2214">
            <v>0</v>
          </cell>
          <cell r="U2214">
            <v>0</v>
          </cell>
          <cell r="V2214">
            <v>0</v>
          </cell>
          <cell r="W2214">
            <v>0</v>
          </cell>
          <cell r="X2214">
            <v>0</v>
          </cell>
          <cell r="Y2214">
            <v>0</v>
          </cell>
          <cell r="AB2214">
            <v>0</v>
          </cell>
          <cell r="AC2214">
            <v>0</v>
          </cell>
          <cell r="AD2214">
            <v>0</v>
          </cell>
        </row>
        <row r="2215">
          <cell r="A2215" t="str">
            <v>C.NG.EXP.XP.18.007.1094</v>
          </cell>
          <cell r="B2215" t="str">
            <v>EXP. BUSINESS SUPPORT</v>
          </cell>
          <cell r="C2215" t="str">
            <v>C.NG.EXP.XP.18.007.1094</v>
          </cell>
          <cell r="D2215" t="str">
            <v>EXP. BUSINESS SUPPORT</v>
          </cell>
          <cell r="E2215">
            <v>5700.02</v>
          </cell>
          <cell r="G2215" t="str">
            <v>HSSE</v>
          </cell>
          <cell r="H2215" t="str">
            <v>BASE JV</v>
          </cell>
          <cell r="I2215" t="str">
            <v>P&amp;T</v>
          </cell>
          <cell r="M2215" t="str">
            <v>MOJEED OKUNADE</v>
          </cell>
          <cell r="N2215" t="str">
            <v>EXPLORATION</v>
          </cell>
          <cell r="O2215" t="str">
            <v>AKINLAMI, OLUWAKEMI</v>
          </cell>
          <cell r="P2215" t="str">
            <v>Chimankpa.Chikezie@shell.com</v>
          </cell>
          <cell r="Q2215" t="str">
            <v>CAPEX</v>
          </cell>
          <cell r="R2215" t="str">
            <v>CAPEX</v>
          </cell>
          <cell r="S2215">
            <v>0</v>
          </cell>
          <cell r="T2215">
            <v>0</v>
          </cell>
          <cell r="U2215">
            <v>0</v>
          </cell>
          <cell r="V2215">
            <v>0</v>
          </cell>
          <cell r="W2215">
            <v>0</v>
          </cell>
          <cell r="X2215">
            <v>0</v>
          </cell>
          <cell r="Y2215">
            <v>0</v>
          </cell>
          <cell r="AB2215">
            <v>0</v>
          </cell>
          <cell r="AC2215">
            <v>0</v>
          </cell>
          <cell r="AD2215">
            <v>0</v>
          </cell>
        </row>
        <row r="2216">
          <cell r="A2216" t="str">
            <v>C.NG.EXP.XP.18.007.1096</v>
          </cell>
          <cell r="B2216" t="str">
            <v>EXP. BUSINESS SUPPORT</v>
          </cell>
          <cell r="C2216" t="str">
            <v>C.NG.EXP.XP.18.007.1096</v>
          </cell>
          <cell r="D2216" t="str">
            <v>EXP. BUSINESS SUPPORT</v>
          </cell>
          <cell r="E2216">
            <v>5400.06</v>
          </cell>
          <cell r="G2216" t="str">
            <v>G&amp;A</v>
          </cell>
          <cell r="H2216" t="str">
            <v>BASE JV</v>
          </cell>
          <cell r="I2216" t="str">
            <v>P&amp;T</v>
          </cell>
          <cell r="M2216" t="str">
            <v>MOJEED OKUNADE</v>
          </cell>
          <cell r="N2216" t="str">
            <v>EXPLORATION</v>
          </cell>
          <cell r="O2216" t="str">
            <v>AKINLAMI, OLUWAKEMI</v>
          </cell>
          <cell r="P2216" t="str">
            <v>Chimankpa.Chikezie@shell.com</v>
          </cell>
          <cell r="Q2216" t="str">
            <v>CAPEX</v>
          </cell>
          <cell r="R2216" t="str">
            <v>CAPEX</v>
          </cell>
          <cell r="S2216">
            <v>0</v>
          </cell>
          <cell r="T2216">
            <v>0</v>
          </cell>
          <cell r="U2216">
            <v>0</v>
          </cell>
          <cell r="V2216">
            <v>0</v>
          </cell>
          <cell r="W2216">
            <v>0</v>
          </cell>
          <cell r="X2216">
            <v>0</v>
          </cell>
          <cell r="Y2216">
            <v>0</v>
          </cell>
          <cell r="AB2216">
            <v>0</v>
          </cell>
          <cell r="AC2216">
            <v>0</v>
          </cell>
          <cell r="AD2216">
            <v>0</v>
          </cell>
        </row>
        <row r="2217">
          <cell r="A2217" t="str">
            <v>C.NG.EXP.XP.18.007.1097</v>
          </cell>
          <cell r="B2217" t="str">
            <v>EXP. BUSINESS SUPPORT</v>
          </cell>
          <cell r="C2217" t="str">
            <v>C.NG.EXP.XP.18.007.1097</v>
          </cell>
          <cell r="D2217" t="str">
            <v>EXP. BUSINESS SUPPORT</v>
          </cell>
          <cell r="E2217">
            <v>5400.08</v>
          </cell>
          <cell r="G2217" t="str">
            <v>G&amp;A</v>
          </cell>
          <cell r="H2217" t="str">
            <v>BASE JV</v>
          </cell>
          <cell r="I2217" t="str">
            <v>P&amp;T</v>
          </cell>
          <cell r="M2217" t="str">
            <v>MOJEED OKUNADE</v>
          </cell>
          <cell r="N2217" t="str">
            <v>EXPLORATION</v>
          </cell>
          <cell r="O2217" t="str">
            <v>AKINLAMI, OLUWAKEMI</v>
          </cell>
          <cell r="P2217" t="str">
            <v>Chimankpa.Chikezie@shell.com</v>
          </cell>
          <cell r="Q2217" t="str">
            <v>CAPEX</v>
          </cell>
          <cell r="R2217" t="str">
            <v>CAPEX</v>
          </cell>
          <cell r="S2217">
            <v>0</v>
          </cell>
          <cell r="T2217">
            <v>0</v>
          </cell>
          <cell r="U2217">
            <v>0</v>
          </cell>
          <cell r="V2217">
            <v>0</v>
          </cell>
          <cell r="W2217">
            <v>0</v>
          </cell>
          <cell r="X2217">
            <v>0</v>
          </cell>
          <cell r="Y2217">
            <v>0</v>
          </cell>
          <cell r="AB2217">
            <v>0</v>
          </cell>
          <cell r="AC2217">
            <v>0</v>
          </cell>
          <cell r="AD2217">
            <v>0</v>
          </cell>
        </row>
        <row r="2218">
          <cell r="A2218" t="str">
            <v>C.NG.EXP.XP.18.007.1099</v>
          </cell>
          <cell r="B2218" t="str">
            <v>EXP. BUSINESS SUPPORT</v>
          </cell>
          <cell r="C2218" t="str">
            <v>C.NG.EXP.XP.18.007.1099</v>
          </cell>
          <cell r="D2218" t="str">
            <v>EXP. BUSINESS SUPPORT</v>
          </cell>
          <cell r="E2218">
            <v>5300.03</v>
          </cell>
          <cell r="G2218" t="str">
            <v>MMD</v>
          </cell>
          <cell r="H2218" t="str">
            <v>BASE JV</v>
          </cell>
          <cell r="I2218" t="str">
            <v>P&amp;T</v>
          </cell>
          <cell r="M2218" t="str">
            <v>MOJEED OKUNADE</v>
          </cell>
          <cell r="N2218" t="str">
            <v>EXPLORATION</v>
          </cell>
          <cell r="O2218" t="str">
            <v>AKINLAMI, OLUWAKEMI</v>
          </cell>
          <cell r="P2218" t="str">
            <v>Chimankpa.Chikezie@shell.com</v>
          </cell>
          <cell r="Q2218" t="str">
            <v>CAPEX</v>
          </cell>
          <cell r="R2218" t="str">
            <v>CAPEX</v>
          </cell>
          <cell r="S2218">
            <v>0</v>
          </cell>
          <cell r="T2218">
            <v>0</v>
          </cell>
          <cell r="U2218">
            <v>0</v>
          </cell>
          <cell r="V2218">
            <v>0</v>
          </cell>
          <cell r="W2218">
            <v>0</v>
          </cell>
          <cell r="X2218">
            <v>0</v>
          </cell>
          <cell r="Y2218">
            <v>0</v>
          </cell>
          <cell r="AB2218">
            <v>0</v>
          </cell>
          <cell r="AC2218">
            <v>0</v>
          </cell>
          <cell r="AD2218">
            <v>0</v>
          </cell>
        </row>
        <row r="2219">
          <cell r="A2219" t="str">
            <v>C.NG.LNG.DG.15.001.AC04</v>
          </cell>
          <cell r="B2219" t="str">
            <v>GBARAN NODAL PROJ MGT &amp; QA/QC/INSPECTN</v>
          </cell>
          <cell r="C2219" t="str">
            <v>C.NG.LNG.DG.15.001.AC04</v>
          </cell>
          <cell r="D2219" t="str">
            <v>GBARAN NODAL PROJ MGT &amp; QA/QC/INSPECTN</v>
          </cell>
          <cell r="E2219">
            <v>5200.01</v>
          </cell>
          <cell r="G2219" t="str">
            <v>G&amp;A</v>
          </cell>
          <cell r="H2219" t="str">
            <v>BASE JV</v>
          </cell>
          <cell r="I2219" t="str">
            <v>P&amp;T</v>
          </cell>
          <cell r="M2219" t="str">
            <v>MOJEED OKUNADE</v>
          </cell>
          <cell r="N2219" t="str">
            <v>MAJOR PROJECTS</v>
          </cell>
          <cell r="O2219" t="str">
            <v>AKINLAMI, OLUWAKEMI</v>
          </cell>
          <cell r="P2219" t="str">
            <v>MUSA.DADI@SHELL.COM</v>
          </cell>
          <cell r="Q2219" t="str">
            <v>CAPEX</v>
          </cell>
          <cell r="R2219" t="str">
            <v>OPEX</v>
          </cell>
          <cell r="S2219">
            <v>0</v>
          </cell>
          <cell r="T2219">
            <v>0</v>
          </cell>
          <cell r="U2219">
            <v>0</v>
          </cell>
          <cell r="V2219">
            <v>0</v>
          </cell>
          <cell r="W2219">
            <v>0</v>
          </cell>
          <cell r="X2219">
            <v>0</v>
          </cell>
          <cell r="Y2219">
            <v>0</v>
          </cell>
          <cell r="AB2219">
            <v>0</v>
          </cell>
          <cell r="AC2219">
            <v>0</v>
          </cell>
          <cell r="AD2219">
            <v>0</v>
          </cell>
        </row>
        <row r="2220">
          <cell r="A2220" t="str">
            <v>C.NG.LNG.DG.15.001.AC06</v>
          </cell>
          <cell r="B2220" t="str">
            <v>GBARAN NODAL PROJ MGT &amp; QA/QC/INSPECTN</v>
          </cell>
          <cell r="C2220" t="str">
            <v>C.NG.LNG.DG.15.001.AC06</v>
          </cell>
          <cell r="D2220" t="str">
            <v>GBARAN NODAL PROJ MGT &amp; QA/QC/INSPECTN</v>
          </cell>
          <cell r="E2220">
            <v>5200.07</v>
          </cell>
          <cell r="G2220" t="str">
            <v>G&amp;A</v>
          </cell>
          <cell r="H2220" t="str">
            <v>BASE JV</v>
          </cell>
          <cell r="I2220" t="str">
            <v>P&amp;T</v>
          </cell>
          <cell r="M2220" t="str">
            <v>MOJEED OKUNADE</v>
          </cell>
          <cell r="N2220" t="str">
            <v>MAJOR PROJECTS</v>
          </cell>
          <cell r="O2220" t="str">
            <v>AKINLAMI, OLUWAKEMI</v>
          </cell>
          <cell r="P2220" t="str">
            <v>MUSA.DADI@SHELL.COM</v>
          </cell>
          <cell r="Q2220" t="str">
            <v>CAPEX</v>
          </cell>
          <cell r="R2220" t="str">
            <v>OPEX</v>
          </cell>
          <cell r="S2220">
            <v>0</v>
          </cell>
          <cell r="T2220">
            <v>0</v>
          </cell>
          <cell r="U2220">
            <v>0</v>
          </cell>
          <cell r="V2220">
            <v>0</v>
          </cell>
          <cell r="W2220">
            <v>0</v>
          </cell>
          <cell r="X2220">
            <v>0</v>
          </cell>
          <cell r="Y2220">
            <v>0</v>
          </cell>
          <cell r="AB2220">
            <v>0</v>
          </cell>
          <cell r="AC2220">
            <v>0</v>
          </cell>
          <cell r="AD2220">
            <v>0</v>
          </cell>
        </row>
        <row r="2221">
          <cell r="A2221" t="str">
            <v>C.NG.LNG.DG.15.001.AC07</v>
          </cell>
          <cell r="B2221" t="str">
            <v>GBARAN NODAL PROJ MGT &amp; QA/QC/INSPECTN</v>
          </cell>
          <cell r="C2221" t="str">
            <v>C.NG.LNG.DG.15.001.AC07</v>
          </cell>
          <cell r="D2221" t="str">
            <v>GBARAN NODAL PROJ MGT &amp; QA/QC/INSPECTN</v>
          </cell>
          <cell r="E2221">
            <v>5300.05</v>
          </cell>
          <cell r="G2221" t="str">
            <v>MMD</v>
          </cell>
          <cell r="H2221" t="str">
            <v>BASE JV</v>
          </cell>
          <cell r="I2221" t="str">
            <v>P&amp;T</v>
          </cell>
          <cell r="M2221" t="str">
            <v>MOJEED OKUNADE</v>
          </cell>
          <cell r="N2221" t="str">
            <v>MAJOR PROJECTS</v>
          </cell>
          <cell r="O2221" t="str">
            <v>AKINLAMI, OLUWAKEMI</v>
          </cell>
          <cell r="P2221" t="str">
            <v>MUSA.DADI@SHELL.COM</v>
          </cell>
          <cell r="Q2221" t="str">
            <v>CAPEX</v>
          </cell>
          <cell r="R2221" t="str">
            <v>OPEX</v>
          </cell>
          <cell r="S2221">
            <v>0</v>
          </cell>
          <cell r="T2221">
            <v>0</v>
          </cell>
          <cell r="U2221">
            <v>0</v>
          </cell>
          <cell r="V2221">
            <v>0</v>
          </cell>
          <cell r="W2221">
            <v>0</v>
          </cell>
          <cell r="X2221">
            <v>0</v>
          </cell>
          <cell r="Y2221">
            <v>0</v>
          </cell>
          <cell r="AB2221">
            <v>0</v>
          </cell>
          <cell r="AC2221">
            <v>0</v>
          </cell>
          <cell r="AD2221">
            <v>0</v>
          </cell>
        </row>
        <row r="2222">
          <cell r="A2222" t="str">
            <v>C.NG.LNG.DG.15.001.AC08</v>
          </cell>
          <cell r="B2222" t="str">
            <v>GBARAN NODAL PROJ MGT &amp; QA/QC/INSPECTN</v>
          </cell>
          <cell r="C2222" t="str">
            <v>C.NG.LNG.DG.15.001.AC08</v>
          </cell>
          <cell r="D2222" t="str">
            <v>GBARAN NODAL PROJ MGT &amp; QA/QC/INSPECTN</v>
          </cell>
          <cell r="E2222">
            <v>5400.01</v>
          </cell>
          <cell r="G2222" t="str">
            <v>G&amp;A</v>
          </cell>
          <cell r="H2222" t="str">
            <v>BASE JV</v>
          </cell>
          <cell r="I2222" t="str">
            <v>P&amp;T</v>
          </cell>
          <cell r="M2222" t="str">
            <v>MOJEED OKUNADE</v>
          </cell>
          <cell r="N2222" t="str">
            <v>HR - SALARIES</v>
          </cell>
          <cell r="O2222" t="str">
            <v>AKINLAMI, OLUWAKEMI</v>
          </cell>
          <cell r="P2222" t="str">
            <v>MUSA.DADI@SHELL.COM</v>
          </cell>
          <cell r="Q2222" t="str">
            <v>CAPEX</v>
          </cell>
          <cell r="R2222" t="str">
            <v>OPEX</v>
          </cell>
          <cell r="S2222">
            <v>0</v>
          </cell>
          <cell r="T2222">
            <v>0</v>
          </cell>
          <cell r="U2222">
            <v>0</v>
          </cell>
          <cell r="V2222">
            <v>0</v>
          </cell>
          <cell r="W2222">
            <v>0</v>
          </cell>
          <cell r="X2222">
            <v>0</v>
          </cell>
          <cell r="Y2222">
            <v>0</v>
          </cell>
          <cell r="AB2222">
            <v>0</v>
          </cell>
          <cell r="AC2222">
            <v>0</v>
          </cell>
          <cell r="AD2222">
            <v>0</v>
          </cell>
        </row>
        <row r="2223">
          <cell r="A2223" t="str">
            <v>C.NG.LNG.DG.15.001.AC09</v>
          </cell>
          <cell r="B2223" t="str">
            <v>GBARAN NODAL PROJ MGT &amp; QA/QC/INSPECTN</v>
          </cell>
          <cell r="C2223" t="str">
            <v>C.NG.LNG.DG.15.001.AC09</v>
          </cell>
          <cell r="D2223" t="str">
            <v>GBARAN NODAL PROJ MGT &amp; QA/QC/INSPECTN</v>
          </cell>
          <cell r="E2223">
            <v>5500.01</v>
          </cell>
          <cell r="G2223" t="str">
            <v>FACILITIES</v>
          </cell>
          <cell r="H2223" t="str">
            <v>BASE JV</v>
          </cell>
          <cell r="I2223" t="str">
            <v>P&amp;T</v>
          </cell>
          <cell r="M2223" t="str">
            <v>MOJEED OKUNADE</v>
          </cell>
          <cell r="N2223" t="str">
            <v>MAJOR PROJECTS</v>
          </cell>
          <cell r="O2223" t="str">
            <v>AKINLAMI, OLUWAKEMI</v>
          </cell>
          <cell r="P2223" t="str">
            <v>MUSA.DADI@SHELL.COM</v>
          </cell>
          <cell r="Q2223" t="str">
            <v>CAPEX</v>
          </cell>
          <cell r="R2223" t="str">
            <v>OPEX</v>
          </cell>
          <cell r="S2223">
            <v>0</v>
          </cell>
          <cell r="T2223">
            <v>0</v>
          </cell>
          <cell r="U2223">
            <v>0</v>
          </cell>
          <cell r="V2223">
            <v>0</v>
          </cell>
          <cell r="W2223">
            <v>0</v>
          </cell>
          <cell r="X2223">
            <v>0</v>
          </cell>
          <cell r="Y2223">
            <v>0</v>
          </cell>
          <cell r="AB2223">
            <v>0</v>
          </cell>
          <cell r="AC2223">
            <v>0</v>
          </cell>
          <cell r="AD2223">
            <v>0</v>
          </cell>
        </row>
        <row r="2224">
          <cell r="A2224" t="str">
            <v>C.NG.LNG.DG.17.001.AC04</v>
          </cell>
          <cell r="B2224" t="str">
            <v>GBARAN 3A ENWHE PROJ MGT &amp; QA/QC/INSPECTN</v>
          </cell>
          <cell r="C2224" t="str">
            <v>C.NG.LNG.DG.17.001.AC04</v>
          </cell>
          <cell r="D2224" t="str">
            <v>GBARAN 3A ENWHE PROJ MGT &amp; QA/QC/INSPECTN</v>
          </cell>
          <cell r="E2224">
            <v>5200.01</v>
          </cell>
          <cell r="G2224" t="str">
            <v>G&amp;A</v>
          </cell>
          <cell r="H2224" t="str">
            <v>BASE JV</v>
          </cell>
          <cell r="I2224" t="str">
            <v>P&amp;T</v>
          </cell>
          <cell r="M2224" t="str">
            <v>MOJEED OKUNADE</v>
          </cell>
          <cell r="N2224" t="str">
            <v>MAJOR PROJECTS</v>
          </cell>
          <cell r="O2224" t="str">
            <v>AKINLAMI, OLUWAKEMI</v>
          </cell>
          <cell r="P2224" t="str">
            <v>MUSA.DADI@SHELL.COM</v>
          </cell>
          <cell r="Q2224" t="str">
            <v>CAPEX</v>
          </cell>
          <cell r="R2224" t="str">
            <v>OPEX</v>
          </cell>
          <cell r="S2224">
            <v>0</v>
          </cell>
          <cell r="T2224">
            <v>0</v>
          </cell>
          <cell r="U2224">
            <v>0</v>
          </cell>
          <cell r="V2224">
            <v>0</v>
          </cell>
          <cell r="W2224">
            <v>0</v>
          </cell>
          <cell r="X2224">
            <v>0</v>
          </cell>
          <cell r="Y2224">
            <v>0</v>
          </cell>
          <cell r="AB2224">
            <v>0</v>
          </cell>
          <cell r="AC2224">
            <v>0</v>
          </cell>
          <cell r="AD2224">
            <v>0</v>
          </cell>
        </row>
        <row r="2225">
          <cell r="A2225" t="str">
            <v>C.NG.LNG.DG.17.001.AC06</v>
          </cell>
          <cell r="B2225" t="str">
            <v>GBARAN 3A ENWHE PROJ MGT &amp; QA/QC/INSPECTN</v>
          </cell>
          <cell r="C2225" t="str">
            <v>C.NG.LNG.DG.17.001.AC06</v>
          </cell>
          <cell r="D2225" t="str">
            <v>GBARAN 3A ENWHE PROJ MGT &amp; QA/QC/INSPECTN</v>
          </cell>
          <cell r="E2225">
            <v>5200.07</v>
          </cell>
          <cell r="G2225" t="str">
            <v>G&amp;A</v>
          </cell>
          <cell r="H2225" t="str">
            <v>BASE JV</v>
          </cell>
          <cell r="I2225" t="str">
            <v>P&amp;T</v>
          </cell>
          <cell r="M2225" t="str">
            <v>MOJEED OKUNADE</v>
          </cell>
          <cell r="N2225" t="str">
            <v>MAJOR PROJECTS</v>
          </cell>
          <cell r="O2225" t="str">
            <v>AKINLAMI, OLUWAKEMI</v>
          </cell>
          <cell r="P2225" t="str">
            <v>MUSA.DADI@SHELL.COM</v>
          </cell>
          <cell r="Q2225" t="str">
            <v>CAPEX</v>
          </cell>
          <cell r="R2225" t="str">
            <v>OPEX</v>
          </cell>
          <cell r="S2225">
            <v>0</v>
          </cell>
          <cell r="T2225">
            <v>0</v>
          </cell>
          <cell r="U2225">
            <v>0</v>
          </cell>
          <cell r="V2225">
            <v>0</v>
          </cell>
          <cell r="W2225">
            <v>0</v>
          </cell>
          <cell r="X2225">
            <v>0</v>
          </cell>
          <cell r="Y2225">
            <v>0</v>
          </cell>
          <cell r="AB2225">
            <v>0</v>
          </cell>
          <cell r="AC2225">
            <v>0</v>
          </cell>
          <cell r="AD2225">
            <v>0</v>
          </cell>
        </row>
        <row r="2226">
          <cell r="A2226" t="str">
            <v>C.NG.LNG.DG.17.001.AC07</v>
          </cell>
          <cell r="B2226" t="str">
            <v>GBARAN 3A ENWHE PROJ MGT &amp; QA/QC/INSPECTN</v>
          </cell>
          <cell r="C2226" t="str">
            <v>C.NG.LNG.DG.17.001.AC07</v>
          </cell>
          <cell r="D2226" t="str">
            <v>GBARAN 3A ENWHE PROJ MGT &amp; QA/QC/INSPECTN</v>
          </cell>
          <cell r="E2226">
            <v>5300.05</v>
          </cell>
          <cell r="G2226" t="str">
            <v>MMD</v>
          </cell>
          <cell r="H2226" t="str">
            <v>BASE JV</v>
          </cell>
          <cell r="I2226" t="str">
            <v>P&amp;T</v>
          </cell>
          <cell r="M2226" t="str">
            <v>MOJEED OKUNADE</v>
          </cell>
          <cell r="N2226" t="str">
            <v>MAJOR PROJECTS</v>
          </cell>
          <cell r="O2226" t="str">
            <v>AKINLAMI, OLUWAKEMI</v>
          </cell>
          <cell r="P2226" t="str">
            <v>MUSA.DADI@SHELL.COM</v>
          </cell>
          <cell r="Q2226" t="str">
            <v>CAPEX</v>
          </cell>
          <cell r="R2226" t="str">
            <v>OPEX</v>
          </cell>
          <cell r="S2226">
            <v>0</v>
          </cell>
          <cell r="T2226">
            <v>0</v>
          </cell>
          <cell r="U2226">
            <v>0</v>
          </cell>
          <cell r="V2226">
            <v>0</v>
          </cell>
          <cell r="W2226">
            <v>0</v>
          </cell>
          <cell r="X2226">
            <v>0</v>
          </cell>
          <cell r="Y2226">
            <v>0</v>
          </cell>
          <cell r="AB2226">
            <v>0</v>
          </cell>
          <cell r="AC2226">
            <v>0</v>
          </cell>
          <cell r="AD2226">
            <v>0</v>
          </cell>
        </row>
        <row r="2227">
          <cell r="A2227" t="str">
            <v>C.NG.LNG.DG.17.001.AC08</v>
          </cell>
          <cell r="B2227" t="str">
            <v>GBARAN 3A ENWHE PROJ MGT &amp; QA/QC/INSPECTN</v>
          </cell>
          <cell r="C2227" t="str">
            <v>C.NG.LNG.DG.17.001.AC08</v>
          </cell>
          <cell r="D2227" t="str">
            <v>GBARAN 3A ENWHE PROJ MGT &amp; QA/QC/INSPECTN</v>
          </cell>
          <cell r="E2227">
            <v>5400.01</v>
          </cell>
          <cell r="G2227" t="str">
            <v>G&amp;A</v>
          </cell>
          <cell r="H2227" t="str">
            <v>BASE JV</v>
          </cell>
          <cell r="I2227" t="str">
            <v>P&amp;T</v>
          </cell>
          <cell r="M2227" t="str">
            <v>MOJEED OKUNADE</v>
          </cell>
          <cell r="N2227" t="str">
            <v>HR - SALARIES</v>
          </cell>
          <cell r="O2227" t="str">
            <v>AKINLAMI, OLUWAKEMI</v>
          </cell>
          <cell r="P2227" t="str">
            <v>MUSA.DADI@SHELL.COM</v>
          </cell>
          <cell r="Q2227" t="str">
            <v>CAPEX</v>
          </cell>
          <cell r="R2227" t="str">
            <v>OPEX</v>
          </cell>
          <cell r="S2227">
            <v>0</v>
          </cell>
          <cell r="T2227">
            <v>0</v>
          </cell>
          <cell r="U2227">
            <v>0</v>
          </cell>
          <cell r="V2227">
            <v>0</v>
          </cell>
          <cell r="W2227">
            <v>0</v>
          </cell>
          <cell r="X2227">
            <v>0</v>
          </cell>
          <cell r="Y2227">
            <v>0</v>
          </cell>
          <cell r="AB2227">
            <v>0</v>
          </cell>
          <cell r="AC2227">
            <v>0</v>
          </cell>
          <cell r="AD2227">
            <v>0</v>
          </cell>
        </row>
        <row r="2228">
          <cell r="A2228" t="str">
            <v>C.NG.LNG.DG.17.001.AC09</v>
          </cell>
          <cell r="B2228" t="str">
            <v>GBARAN 3A ENWHE PROJ MGT &amp; QA/QC/INSPECTN</v>
          </cell>
          <cell r="C2228" t="str">
            <v>C.NG.LNG.DG.17.001.AC09</v>
          </cell>
          <cell r="D2228" t="str">
            <v>GBARAN 3A ENWHE PROJ MGT &amp; QA/QC/INSPECTN</v>
          </cell>
          <cell r="E2228">
            <v>5500.01</v>
          </cell>
          <cell r="G2228" t="str">
            <v>FACILITIES</v>
          </cell>
          <cell r="H2228" t="str">
            <v>BASE JV</v>
          </cell>
          <cell r="I2228" t="str">
            <v>P&amp;T</v>
          </cell>
          <cell r="M2228" t="str">
            <v>MOJEED OKUNADE</v>
          </cell>
          <cell r="N2228" t="str">
            <v>MAJOR PROJECTS</v>
          </cell>
          <cell r="O2228" t="str">
            <v>AKINLAMI, OLUWAKEMI</v>
          </cell>
          <cell r="P2228" t="str">
            <v>MUSA.DADI@SHELL.COM</v>
          </cell>
          <cell r="Q2228" t="str">
            <v>CAPEX</v>
          </cell>
          <cell r="R2228" t="str">
            <v>OPEX</v>
          </cell>
          <cell r="S2228">
            <v>0</v>
          </cell>
          <cell r="T2228">
            <v>0</v>
          </cell>
          <cell r="U2228">
            <v>0</v>
          </cell>
          <cell r="V2228">
            <v>0</v>
          </cell>
          <cell r="W2228">
            <v>0</v>
          </cell>
          <cell r="X2228">
            <v>0</v>
          </cell>
          <cell r="Y2228">
            <v>0</v>
          </cell>
          <cell r="AB2228">
            <v>0</v>
          </cell>
          <cell r="AC2228">
            <v>0</v>
          </cell>
          <cell r="AD2228">
            <v>0</v>
          </cell>
        </row>
        <row r="2229">
          <cell r="A2229" t="str">
            <v>C.NG.LOC.OR.17.034</v>
          </cell>
          <cell r="B2229" t="str">
            <v>L AND D IT INFRA</v>
          </cell>
          <cell r="C2229" t="str">
            <v>C.NG.LOC.OR.17.034</v>
          </cell>
          <cell r="D2229" t="str">
            <v>L AND D IT INFRA</v>
          </cell>
          <cell r="E2229">
            <v>14007</v>
          </cell>
          <cell r="G2229" t="str">
            <v>MMD</v>
          </cell>
          <cell r="H2229" t="str">
            <v>BASE JV</v>
          </cell>
          <cell r="M2229" t="str">
            <v>CHIGBO ENENMO</v>
          </cell>
          <cell r="N2229" t="str">
            <v>HR</v>
          </cell>
          <cell r="O2229" t="str">
            <v>AJILIMA- ISAAC, HAWA</v>
          </cell>
          <cell r="P2229" t="str">
            <v>JOBSON.GWATANA@SHELL.COM</v>
          </cell>
          <cell r="Q2229" t="str">
            <v>CAPEX</v>
          </cell>
          <cell r="R2229" t="str">
            <v>CAPEX</v>
          </cell>
          <cell r="S2229">
            <v>0</v>
          </cell>
          <cell r="T2229">
            <v>0</v>
          </cell>
          <cell r="U2229">
            <v>0</v>
          </cell>
          <cell r="V2229">
            <v>0</v>
          </cell>
          <cell r="W2229">
            <v>0</v>
          </cell>
          <cell r="X2229">
            <v>0</v>
          </cell>
          <cell r="Y2229">
            <v>0</v>
          </cell>
          <cell r="AB2229">
            <v>0</v>
          </cell>
          <cell r="AC2229">
            <v>0</v>
          </cell>
          <cell r="AD2229">
            <v>0</v>
          </cell>
        </row>
        <row r="2230">
          <cell r="A2230" t="str">
            <v>C.NG.LOG.OR.10.029_New</v>
          </cell>
          <cell r="B2230" t="str">
            <v>IMPROVE FUEL DISPENSING AND MANAGEMENT</v>
          </cell>
          <cell r="C2230" t="str">
            <v>C.NG.LOG.OR.10.029_New</v>
          </cell>
          <cell r="D2230" t="str">
            <v>IMPROVE FUEL DISPENSING AND MANAGEMENT</v>
          </cell>
          <cell r="E2230">
            <v>14001</v>
          </cell>
          <cell r="G2230" t="str">
            <v>FACILITIES</v>
          </cell>
          <cell r="H2230" t="str">
            <v>BASE JV</v>
          </cell>
          <cell r="I2230" t="str">
            <v>PRODUCTION</v>
          </cell>
          <cell r="J2230" t="str">
            <v>PRODUCTION</v>
          </cell>
          <cell r="K2230" t="str">
            <v>Asset Manager, Swamp West Hub</v>
          </cell>
          <cell r="L2230" t="str">
            <v>Asset Management Integration Lead</v>
          </cell>
          <cell r="M2230" t="str">
            <v>IRETI OMOTOSO</v>
          </cell>
          <cell r="N2230" t="str">
            <v>PRODUCTION</v>
          </cell>
          <cell r="O2230" t="str">
            <v>OKEKE, JULIUS</v>
          </cell>
          <cell r="P2230" t="str">
            <v xml:space="preserve"> Edoghogho.Enaibre@shelll.com</v>
          </cell>
          <cell r="Q2230" t="str">
            <v>CAPEX</v>
          </cell>
          <cell r="R2230" t="str">
            <v>CAPEX</v>
          </cell>
          <cell r="S2230" t="str">
            <v>NON SAL</v>
          </cell>
          <cell r="T2230" t="str">
            <v>N/A</v>
          </cell>
          <cell r="U2230" t="str">
            <v>N/A</v>
          </cell>
          <cell r="V2230">
            <v>0</v>
          </cell>
          <cell r="W2230">
            <v>0</v>
          </cell>
          <cell r="X2230">
            <v>0</v>
          </cell>
          <cell r="Y2230">
            <v>0</v>
          </cell>
          <cell r="AB2230">
            <v>0</v>
          </cell>
          <cell r="AC2230">
            <v>0</v>
          </cell>
          <cell r="AD2230">
            <v>0</v>
          </cell>
        </row>
        <row r="2231">
          <cell r="A2231" t="str">
            <v>C.NG.PAE.DF.11.029</v>
          </cell>
          <cell r="B2231" t="str">
            <v>NLNG SUPPLY PMT</v>
          </cell>
          <cell r="C2231" t="str">
            <v>C.NG.PAE.DF.11.029</v>
          </cell>
          <cell r="D2231" t="str">
            <v>NLNG SUPPLY PMT</v>
          </cell>
          <cell r="E2231">
            <v>5400.01</v>
          </cell>
          <cell r="G2231" t="str">
            <v>G&amp;A</v>
          </cell>
          <cell r="H2231" t="str">
            <v>BASE JV</v>
          </cell>
          <cell r="I2231" t="str">
            <v>P&amp;T</v>
          </cell>
          <cell r="M2231" t="str">
            <v>MOJEED OKUNADE</v>
          </cell>
          <cell r="N2231" t="str">
            <v>HR - SALARIES</v>
          </cell>
          <cell r="O2231" t="str">
            <v>AKINLAMI, OLUWAKEMI</v>
          </cell>
          <cell r="P2231" t="str">
            <v>MUSA.DADI@SHELL.COM</v>
          </cell>
          <cell r="Q2231" t="str">
            <v>CAPEX</v>
          </cell>
          <cell r="R2231" t="str">
            <v>OPEX</v>
          </cell>
          <cell r="S2231">
            <v>0</v>
          </cell>
          <cell r="T2231">
            <v>0</v>
          </cell>
          <cell r="U2231">
            <v>0</v>
          </cell>
          <cell r="V2231">
            <v>0</v>
          </cell>
          <cell r="W2231">
            <v>0</v>
          </cell>
          <cell r="X2231">
            <v>0</v>
          </cell>
          <cell r="Y2231">
            <v>0</v>
          </cell>
          <cell r="AB2231">
            <v>0</v>
          </cell>
          <cell r="AC2231">
            <v>0</v>
          </cell>
          <cell r="AD2231">
            <v>0</v>
          </cell>
        </row>
        <row r="2232">
          <cell r="A2232" t="str">
            <v>C.NG.PAE.DF.11.030</v>
          </cell>
          <cell r="B2232" t="str">
            <v>NLNG SUPPLY PMT</v>
          </cell>
          <cell r="C2232" t="str">
            <v>C.NG.PAE.DF.11.030</v>
          </cell>
          <cell r="D2232" t="str">
            <v>NLNG SUPPLY PMT</v>
          </cell>
          <cell r="E2232">
            <v>5200.01</v>
          </cell>
          <cell r="G2232" t="str">
            <v>G&amp;A</v>
          </cell>
          <cell r="H2232" t="str">
            <v>BASE JV</v>
          </cell>
          <cell r="I2232" t="str">
            <v>P&amp;T</v>
          </cell>
          <cell r="M2232" t="str">
            <v>MOJEED OKUNADE</v>
          </cell>
          <cell r="N2232" t="str">
            <v>MAJOR PROJECTS</v>
          </cell>
          <cell r="O2232" t="str">
            <v>AKINLAMI, OLUWAKEMI</v>
          </cell>
          <cell r="P2232" t="str">
            <v>MUSA.DADI@SHELL.COM</v>
          </cell>
          <cell r="Q2232" t="str">
            <v>CAPEX</v>
          </cell>
          <cell r="R2232" t="str">
            <v>OPEX</v>
          </cell>
          <cell r="S2232">
            <v>0</v>
          </cell>
          <cell r="T2232">
            <v>0</v>
          </cell>
          <cell r="U2232">
            <v>0</v>
          </cell>
          <cell r="V2232">
            <v>0</v>
          </cell>
          <cell r="W2232">
            <v>0</v>
          </cell>
          <cell r="X2232">
            <v>0</v>
          </cell>
          <cell r="Y2232">
            <v>0</v>
          </cell>
          <cell r="AB2232">
            <v>0</v>
          </cell>
          <cell r="AC2232">
            <v>0</v>
          </cell>
          <cell r="AD2232">
            <v>0</v>
          </cell>
        </row>
        <row r="2233">
          <cell r="A2233" t="str">
            <v>C.NG.PAE.DG.18.005_DGS</v>
          </cell>
          <cell r="B2233" t="str">
            <v>OKOLOMA/OBIGBO NAG PLANT UPGRADE</v>
          </cell>
          <cell r="C2233" t="str">
            <v>C.NG.PAE.DG.18.005_DGS</v>
          </cell>
          <cell r="D2233" t="str">
            <v>OKOLOMA/OBIGBO NAG PLANT UPGRADE</v>
          </cell>
          <cell r="E2233">
            <v>13303</v>
          </cell>
          <cell r="G2233" t="str">
            <v>DOMGAS</v>
          </cell>
          <cell r="H2233" t="str">
            <v>DOMGAS/IPP</v>
          </cell>
          <cell r="I2233" t="str">
            <v>P&amp;T</v>
          </cell>
          <cell r="J2233" t="str">
            <v>WELLS</v>
          </cell>
          <cell r="K2233" t="str">
            <v>GM Wells Ops SPDC</v>
          </cell>
          <cell r="L2233" t="str">
            <v>Well Operations Manager, Swamp/Offshore</v>
          </cell>
          <cell r="M2233" t="str">
            <v>MOJEED OKUNADE</v>
          </cell>
          <cell r="N2233" t="str">
            <v>ENGINEERING</v>
          </cell>
          <cell r="O2233" t="str">
            <v>EBEM, MARCEL</v>
          </cell>
          <cell r="P2233" t="str">
            <v>EGUONO.OMONIGHO@SHELL.COM</v>
          </cell>
          <cell r="Q2233" t="str">
            <v>CAPEX</v>
          </cell>
          <cell r="R2233" t="str">
            <v>CAPEX</v>
          </cell>
          <cell r="S2233">
            <v>0</v>
          </cell>
          <cell r="T2233">
            <v>0</v>
          </cell>
          <cell r="U2233">
            <v>0</v>
          </cell>
          <cell r="V2233">
            <v>0</v>
          </cell>
          <cell r="W2233">
            <v>0</v>
          </cell>
          <cell r="X2233">
            <v>0</v>
          </cell>
          <cell r="Y2233">
            <v>0</v>
          </cell>
          <cell r="AB2233">
            <v>0</v>
          </cell>
          <cell r="AC2233">
            <v>0</v>
          </cell>
          <cell r="AD2233">
            <v>0</v>
          </cell>
        </row>
        <row r="2234">
          <cell r="A2234" t="str">
            <v>C.NG.PBE.IM.17.017</v>
          </cell>
          <cell r="B2234" t="str">
            <v>SOKU PRODUCED WATER DISPOSAL PROJECT</v>
          </cell>
          <cell r="C2234" t="str">
            <v>C.NG.PBE.IM.17.017</v>
          </cell>
          <cell r="D2234" t="str">
            <v>SOKU PRODUCED WATER DISPOSAL PROJECT</v>
          </cell>
          <cell r="E2234">
            <v>13204</v>
          </cell>
          <cell r="G2234" t="str">
            <v>OF-EM</v>
          </cell>
          <cell r="H2234" t="str">
            <v>BASE JV</v>
          </cell>
          <cell r="I2234" t="str">
            <v>P&amp;T</v>
          </cell>
          <cell r="J2234" t="str">
            <v>GM Nigeria, Operated</v>
          </cell>
          <cell r="M2234" t="str">
            <v>MOJEED OKUNADE</v>
          </cell>
          <cell r="N2234" t="str">
            <v>ENGINEERING</v>
          </cell>
          <cell r="O2234" t="str">
            <v>EBEM, MARCEL</v>
          </cell>
          <cell r="P2234" t="str">
            <v>ADESHINA.AMOBI@SHELL.COM</v>
          </cell>
          <cell r="Q2234" t="str">
            <v>CAPEX</v>
          </cell>
          <cell r="R2234" t="str">
            <v>CAPEX</v>
          </cell>
          <cell r="S2234">
            <v>0</v>
          </cell>
          <cell r="T2234">
            <v>0</v>
          </cell>
          <cell r="U2234">
            <v>0</v>
          </cell>
          <cell r="V2234">
            <v>0</v>
          </cell>
          <cell r="W2234">
            <v>0</v>
          </cell>
          <cell r="X2234">
            <v>0</v>
          </cell>
          <cell r="Y2234">
            <v>0</v>
          </cell>
          <cell r="AB2234">
            <v>0</v>
          </cell>
          <cell r="AC2234">
            <v>0</v>
          </cell>
          <cell r="AD2234">
            <v>0</v>
          </cell>
        </row>
        <row r="2235">
          <cell r="A2235" t="str">
            <v>C.NG.PBW.DF.18.013_New</v>
          </cell>
          <cell r="B2235" t="str">
            <v>UPGRADE OF SEWAGE TREATMENT FACILITIES AT FOT</v>
          </cell>
          <cell r="C2235" t="str">
            <v>C.NG.PBW.DF.18.013_New</v>
          </cell>
          <cell r="D2235" t="str">
            <v>UPGRADE OF SEWAGE TREATMENT FACILITIES AT FOT</v>
          </cell>
          <cell r="E2235">
            <v>13203</v>
          </cell>
          <cell r="G2235" t="str">
            <v>HSSE</v>
          </cell>
          <cell r="H2235" t="str">
            <v>BASE JV</v>
          </cell>
          <cell r="I2235" t="str">
            <v>PRODUCTION</v>
          </cell>
          <cell r="J2235" t="str">
            <v>PRODUCTION</v>
          </cell>
          <cell r="K2235" t="str">
            <v>Asset Manager, Swamp West Hub</v>
          </cell>
          <cell r="L2235" t="str">
            <v>Asset Management Integration Lead</v>
          </cell>
          <cell r="M2235" t="str">
            <v>IRETI OMOTOSO</v>
          </cell>
          <cell r="N2235" t="str">
            <v>PRODUCTION</v>
          </cell>
          <cell r="O2235" t="str">
            <v>OLALEYE, OLAYEMI</v>
          </cell>
          <cell r="P2235" t="str">
            <v xml:space="preserve">i.nwosu@shell.com / Patrick.Ogun@shell.com </v>
          </cell>
          <cell r="Q2235" t="str">
            <v>CAPEX</v>
          </cell>
          <cell r="R2235" t="str">
            <v>CAPEX</v>
          </cell>
          <cell r="S2235" t="str">
            <v>NON SAL</v>
          </cell>
          <cell r="T2235" t="str">
            <v>N/A</v>
          </cell>
          <cell r="U2235" t="str">
            <v>N/A</v>
          </cell>
          <cell r="V2235">
            <v>0</v>
          </cell>
          <cell r="W2235">
            <v>0</v>
          </cell>
          <cell r="X2235">
            <v>0</v>
          </cell>
          <cell r="Y2235">
            <v>0</v>
          </cell>
          <cell r="AB2235">
            <v>0</v>
          </cell>
          <cell r="AC2235">
            <v>0</v>
          </cell>
          <cell r="AD2235">
            <v>0</v>
          </cell>
        </row>
        <row r="2236">
          <cell r="A2236" t="str">
            <v>C.NG.PTE.DF.18.001_1</v>
          </cell>
          <cell r="B2236" t="str">
            <v>BOGT INSTRUMENTATION UPGRADE</v>
          </cell>
          <cell r="C2236" t="str">
            <v>C.NG.PTE.DF.18.001_1</v>
          </cell>
          <cell r="D2236" t="str">
            <v>BOGT INSTRUMENTATION UPGRADE</v>
          </cell>
          <cell r="E2236">
            <v>13210</v>
          </cell>
          <cell r="G2236" t="str">
            <v>OF-EM</v>
          </cell>
          <cell r="H2236" t="str">
            <v>BASE JV</v>
          </cell>
          <cell r="I2236" t="str">
            <v>PRODUCTION</v>
          </cell>
          <cell r="J2236" t="str">
            <v>PRODUCTION</v>
          </cell>
          <cell r="K2236" t="str">
            <v>Asset Manager, Swamp West Hub</v>
          </cell>
          <cell r="L2236" t="str">
            <v>Asset Management Integration Lead</v>
          </cell>
          <cell r="M2236" t="str">
            <v>IRETI OMOTOSO</v>
          </cell>
          <cell r="N2236" t="str">
            <v>PRODUCTION</v>
          </cell>
          <cell r="O2236" t="str">
            <v>MBANEFO, DUBEM</v>
          </cell>
          <cell r="P2236" t="str">
            <v>AKPALA.UDE@SHELL.COM</v>
          </cell>
          <cell r="Q2236" t="str">
            <v>CAPEX</v>
          </cell>
          <cell r="R2236" t="str">
            <v>CAPEX</v>
          </cell>
          <cell r="S2236" t="str">
            <v>NON SAL</v>
          </cell>
          <cell r="T2236" t="str">
            <v>N/A</v>
          </cell>
          <cell r="U2236" t="str">
            <v>N/A</v>
          </cell>
          <cell r="V2236">
            <v>0</v>
          </cell>
          <cell r="W2236">
            <v>0</v>
          </cell>
          <cell r="X2236">
            <v>0</v>
          </cell>
          <cell r="Y2236">
            <v>0</v>
          </cell>
          <cell r="AB2236">
            <v>0</v>
          </cell>
          <cell r="AC2236">
            <v>0</v>
          </cell>
          <cell r="AD2236">
            <v>0</v>
          </cell>
        </row>
        <row r="2237">
          <cell r="A2237" t="str">
            <v>C.NG.SAG.DG.12.206.1238_1</v>
          </cell>
          <cell r="B2237" t="str">
            <v>SOUTHERN SWAMP AGS TUNU FACILITIES-PMT</v>
          </cell>
          <cell r="C2237" t="str">
            <v>C.NG.SAG.DG.12.206.1238_1</v>
          </cell>
          <cell r="D2237" t="str">
            <v>SOUTHERN SWAMP AGS TUNU FACILITIES-PMT</v>
          </cell>
          <cell r="E2237">
            <v>5800.1</v>
          </cell>
          <cell r="G2237" t="str">
            <v>DOMGAS</v>
          </cell>
          <cell r="H2237" t="str">
            <v>BASE JV</v>
          </cell>
          <cell r="I2237" t="str">
            <v>P&amp;T</v>
          </cell>
          <cell r="M2237" t="str">
            <v>MOJEED OKUNADE</v>
          </cell>
          <cell r="N2237" t="str">
            <v>MAJOR PROJECTS</v>
          </cell>
          <cell r="O2237" t="str">
            <v>AJALA, OLUFEMI</v>
          </cell>
          <cell r="P2237" t="str">
            <v>FAUSTINA.FRANK@SHELL.COM</v>
          </cell>
          <cell r="Q2237" t="str">
            <v>CAPEX</v>
          </cell>
          <cell r="R2237" t="str">
            <v>CAPEX</v>
          </cell>
          <cell r="S2237">
            <v>0</v>
          </cell>
          <cell r="T2237">
            <v>0</v>
          </cell>
          <cell r="U2237">
            <v>0</v>
          </cell>
          <cell r="V2237">
            <v>0</v>
          </cell>
          <cell r="W2237">
            <v>0</v>
          </cell>
          <cell r="X2237">
            <v>0</v>
          </cell>
          <cell r="Y2237">
            <v>0</v>
          </cell>
          <cell r="AB2237">
            <v>0</v>
          </cell>
          <cell r="AC2237">
            <v>0</v>
          </cell>
          <cell r="AD2237">
            <v>0</v>
          </cell>
        </row>
        <row r="2238">
          <cell r="A2238" t="str">
            <v>C.NG.SAG.DN.14.601.9411</v>
          </cell>
          <cell r="B2238" t="str">
            <v>DODO EASN2 COMPLETION</v>
          </cell>
          <cell r="C2238" t="str">
            <v>C.NG.SAG.DN.14.601.9411</v>
          </cell>
          <cell r="D2238" t="str">
            <v>DODO EASN2 COMPLETION</v>
          </cell>
          <cell r="E2238">
            <v>13104</v>
          </cell>
          <cell r="G2238" t="str">
            <v>DOMGAS</v>
          </cell>
          <cell r="H2238" t="str">
            <v>DOMGAS/IPP</v>
          </cell>
          <cell r="I2238" t="str">
            <v>P&amp;T</v>
          </cell>
          <cell r="J2238" t="str">
            <v>WELLS</v>
          </cell>
          <cell r="K2238" t="str">
            <v>GM Wells Ops SPDC</v>
          </cell>
          <cell r="L2238" t="str">
            <v>Well Operations Manager, Swamp/Offshore</v>
          </cell>
          <cell r="M2238" t="str">
            <v>MOJEED OKUNADE</v>
          </cell>
          <cell r="N2238" t="str">
            <v>WELLS</v>
          </cell>
          <cell r="O2238" t="str">
            <v>AUDU-USMAN, ISAAC</v>
          </cell>
          <cell r="P2238" t="str">
            <v>FRED.TIMIBITEI@SHELL.COM</v>
          </cell>
          <cell r="Q2238" t="str">
            <v>CAPEX</v>
          </cell>
          <cell r="R2238" t="str">
            <v>CAPEX</v>
          </cell>
          <cell r="S2238">
            <v>0</v>
          </cell>
          <cell r="T2238">
            <v>0</v>
          </cell>
          <cell r="U2238">
            <v>0</v>
          </cell>
          <cell r="V2238">
            <v>0</v>
          </cell>
          <cell r="W2238">
            <v>0</v>
          </cell>
          <cell r="X2238">
            <v>0</v>
          </cell>
          <cell r="Y2238">
            <v>0</v>
          </cell>
          <cell r="AB2238">
            <v>0</v>
          </cell>
          <cell r="AC2238">
            <v>0</v>
          </cell>
          <cell r="AD2238">
            <v>0</v>
          </cell>
        </row>
        <row r="2239">
          <cell r="A2239" t="str">
            <v>C.NG.SAG.DN.14.602.9410</v>
          </cell>
          <cell r="B2239" t="str">
            <v>DODO EASN3T DRILLING</v>
          </cell>
          <cell r="C2239" t="str">
            <v>C.NG.SAG.DN.14.602.9410</v>
          </cell>
          <cell r="D2239" t="str">
            <v>DODO EASN3T DRILLING</v>
          </cell>
          <cell r="E2239">
            <v>13102</v>
          </cell>
          <cell r="G2239" t="str">
            <v>DOMGAS</v>
          </cell>
          <cell r="H2239" t="str">
            <v>DOMGAS/IPP</v>
          </cell>
          <cell r="I2239" t="str">
            <v>P&amp;T</v>
          </cell>
          <cell r="J2239" t="str">
            <v>WELLS</v>
          </cell>
          <cell r="K2239" t="str">
            <v>GM Wells Ops SPDC</v>
          </cell>
          <cell r="L2239" t="str">
            <v>Well Operations Manager, Swamp/Offshore</v>
          </cell>
          <cell r="M2239" t="str">
            <v>MOJEED OKUNADE</v>
          </cell>
          <cell r="N2239" t="str">
            <v>WELLS</v>
          </cell>
          <cell r="O2239" t="str">
            <v>AUDU-USMAN, ISAAC</v>
          </cell>
          <cell r="P2239" t="str">
            <v>FRED.TIMIBITEI@SHELL.COM</v>
          </cell>
          <cell r="Q2239" t="str">
            <v>CAPEX</v>
          </cell>
          <cell r="R2239" t="str">
            <v>CAPEX</v>
          </cell>
          <cell r="S2239">
            <v>0</v>
          </cell>
          <cell r="T2239">
            <v>0</v>
          </cell>
          <cell r="U2239">
            <v>0</v>
          </cell>
          <cell r="V2239">
            <v>0</v>
          </cell>
          <cell r="W2239">
            <v>0</v>
          </cell>
          <cell r="X2239">
            <v>0</v>
          </cell>
          <cell r="Y2239">
            <v>0</v>
          </cell>
          <cell r="AB2239">
            <v>0</v>
          </cell>
          <cell r="AC2239">
            <v>0</v>
          </cell>
          <cell r="AD2239">
            <v>0</v>
          </cell>
        </row>
        <row r="2240">
          <cell r="A2240" t="str">
            <v>FORCADOS 129 L/S</v>
          </cell>
          <cell r="B2240" t="str">
            <v>FORCADOS 129 L/S</v>
          </cell>
          <cell r="C2240" t="str">
            <v>FORCADOS 129 L/S</v>
          </cell>
          <cell r="D2240" t="str">
            <v>FORCADOS 129 L/S</v>
          </cell>
          <cell r="E2240">
            <v>130.04</v>
          </cell>
          <cell r="G2240" t="str">
            <v>PE</v>
          </cell>
          <cell r="H2240" t="str">
            <v>BASE JV</v>
          </cell>
          <cell r="I2240" t="str">
            <v>P&amp;T</v>
          </cell>
          <cell r="J2240" t="str">
            <v>WELLS</v>
          </cell>
          <cell r="M2240" t="str">
            <v>MOJEED OKUNADE</v>
          </cell>
          <cell r="N2240" t="str">
            <v>WELLS</v>
          </cell>
          <cell r="O2240" t="str">
            <v>GABRIEL COOKEY</v>
          </cell>
          <cell r="P2240" t="str">
            <v>NURUDEEN.IBRAHIM@SHELL.COM</v>
          </cell>
          <cell r="Q2240" t="str">
            <v>CAPEX</v>
          </cell>
          <cell r="R2240" t="str">
            <v>CAPEX</v>
          </cell>
          <cell r="S2240">
            <v>0</v>
          </cell>
          <cell r="T2240">
            <v>0</v>
          </cell>
          <cell r="U2240">
            <v>0</v>
          </cell>
          <cell r="V2240">
            <v>0</v>
          </cell>
          <cell r="W2240">
            <v>0</v>
          </cell>
          <cell r="X2240">
            <v>0</v>
          </cell>
          <cell r="Y2240">
            <v>0</v>
          </cell>
          <cell r="AB2240">
            <v>0</v>
          </cell>
          <cell r="AC2240">
            <v>0</v>
          </cell>
          <cell r="AD2240">
            <v>0</v>
          </cell>
        </row>
        <row r="2241">
          <cell r="A2241" t="str">
            <v>FORCADOS 130 L/S</v>
          </cell>
          <cell r="B2241" t="str">
            <v>FORCADOS 130 L/S</v>
          </cell>
          <cell r="C2241" t="str">
            <v>FORCADOS 130 L/S</v>
          </cell>
          <cell r="D2241" t="str">
            <v>FORCADOS 130 L/S</v>
          </cell>
          <cell r="E2241">
            <v>130.04</v>
          </cell>
          <cell r="G2241" t="str">
            <v>PE</v>
          </cell>
          <cell r="H2241" t="str">
            <v>BASE JV</v>
          </cell>
          <cell r="I2241" t="str">
            <v>P&amp;T</v>
          </cell>
          <cell r="J2241" t="str">
            <v>WELLS</v>
          </cell>
          <cell r="M2241" t="str">
            <v>MOJEED OKUNADE</v>
          </cell>
          <cell r="N2241" t="str">
            <v>WELLS</v>
          </cell>
          <cell r="O2241" t="str">
            <v>GABRIEL COOKEY</v>
          </cell>
          <cell r="P2241" t="str">
            <v>NURUDEEN.IBRAHIM@SHELL.COM</v>
          </cell>
          <cell r="Q2241" t="str">
            <v>CAPEX</v>
          </cell>
          <cell r="R2241" t="str">
            <v>CAPEX</v>
          </cell>
          <cell r="S2241">
            <v>0</v>
          </cell>
          <cell r="T2241">
            <v>0</v>
          </cell>
          <cell r="U2241">
            <v>0</v>
          </cell>
          <cell r="V2241">
            <v>0</v>
          </cell>
          <cell r="W2241">
            <v>0</v>
          </cell>
          <cell r="X2241">
            <v>0</v>
          </cell>
          <cell r="Y2241">
            <v>0</v>
          </cell>
          <cell r="AB2241">
            <v>0</v>
          </cell>
          <cell r="AC2241">
            <v>0</v>
          </cell>
          <cell r="AD2241">
            <v>0</v>
          </cell>
        </row>
        <row r="2242">
          <cell r="A2242" t="str">
            <v>FORCADOS 141 L/S</v>
          </cell>
          <cell r="B2242" t="str">
            <v>FORCADOS 141 L/S</v>
          </cell>
          <cell r="C2242" t="str">
            <v>FORCADOS 141 L/S</v>
          </cell>
          <cell r="D2242" t="str">
            <v>FORCADOS 141 L/S</v>
          </cell>
          <cell r="E2242">
            <v>130.04</v>
          </cell>
          <cell r="G2242" t="str">
            <v>PE</v>
          </cell>
          <cell r="H2242" t="str">
            <v>BASE JV</v>
          </cell>
          <cell r="I2242" t="str">
            <v>P&amp;T</v>
          </cell>
          <cell r="J2242" t="str">
            <v>WELLS</v>
          </cell>
          <cell r="M2242" t="str">
            <v>MOJEED OKUNADE</v>
          </cell>
          <cell r="N2242" t="str">
            <v>WELLS</v>
          </cell>
          <cell r="O2242" t="str">
            <v>GABRIEL COOKEY</v>
          </cell>
          <cell r="P2242" t="str">
            <v>NURUDEEN.IBRAHIM@SHELL.COM</v>
          </cell>
          <cell r="Q2242" t="str">
            <v>CAPEX</v>
          </cell>
          <cell r="R2242" t="str">
            <v>CAPEX</v>
          </cell>
          <cell r="S2242">
            <v>0</v>
          </cell>
          <cell r="T2242">
            <v>0</v>
          </cell>
          <cell r="U2242">
            <v>0</v>
          </cell>
          <cell r="V2242">
            <v>0</v>
          </cell>
          <cell r="W2242">
            <v>0</v>
          </cell>
          <cell r="X2242">
            <v>0</v>
          </cell>
          <cell r="Y2242">
            <v>0</v>
          </cell>
          <cell r="AB2242">
            <v>0</v>
          </cell>
          <cell r="AC2242">
            <v>0</v>
          </cell>
          <cell r="AD2242">
            <v>0</v>
          </cell>
        </row>
        <row r="2243">
          <cell r="A2243" t="str">
            <v>FORCADOS 142 L/S</v>
          </cell>
          <cell r="B2243" t="str">
            <v>FORCADOS 142 L/S</v>
          </cell>
          <cell r="C2243" t="str">
            <v>FORCADOS 142 L/S</v>
          </cell>
          <cell r="D2243" t="str">
            <v>FORCADOS 142 L/S</v>
          </cell>
          <cell r="E2243">
            <v>130.04</v>
          </cell>
          <cell r="G2243" t="str">
            <v>PE</v>
          </cell>
          <cell r="H2243" t="str">
            <v>BASE JV</v>
          </cell>
          <cell r="I2243" t="str">
            <v>P&amp;T</v>
          </cell>
          <cell r="J2243" t="str">
            <v>WELLS</v>
          </cell>
          <cell r="M2243" t="str">
            <v>MOJEED OKUNADE</v>
          </cell>
          <cell r="N2243" t="str">
            <v>WELLS</v>
          </cell>
          <cell r="O2243" t="str">
            <v>GABRIEL COOKEY</v>
          </cell>
          <cell r="P2243" t="str">
            <v>NURUDEEN.IBRAHIM@SHELL.COM</v>
          </cell>
          <cell r="Q2243" t="str">
            <v>CAPEX</v>
          </cell>
          <cell r="R2243" t="str">
            <v>CAPEX</v>
          </cell>
          <cell r="S2243">
            <v>0</v>
          </cell>
          <cell r="T2243">
            <v>0</v>
          </cell>
          <cell r="U2243">
            <v>0</v>
          </cell>
          <cell r="V2243">
            <v>0</v>
          </cell>
          <cell r="W2243">
            <v>0</v>
          </cell>
          <cell r="X2243">
            <v>0</v>
          </cell>
          <cell r="Y2243">
            <v>0</v>
          </cell>
          <cell r="AB2243">
            <v>0</v>
          </cell>
          <cell r="AC2243">
            <v>0</v>
          </cell>
          <cell r="AD2243">
            <v>0</v>
          </cell>
        </row>
        <row r="2244">
          <cell r="A2244" t="str">
            <v>FORCADOS 143 T</v>
          </cell>
          <cell r="B2244" t="str">
            <v>FORCADOS 143 T</v>
          </cell>
          <cell r="C2244" t="str">
            <v>FORCADOS 143 T</v>
          </cell>
          <cell r="D2244" t="str">
            <v>FORCADOS 143 T</v>
          </cell>
          <cell r="E2244">
            <v>130.04</v>
          </cell>
          <cell r="G2244" t="str">
            <v>PE</v>
          </cell>
          <cell r="H2244" t="str">
            <v>BASE JV</v>
          </cell>
          <cell r="I2244" t="str">
            <v>P&amp;T</v>
          </cell>
          <cell r="J2244" t="str">
            <v>WELLS</v>
          </cell>
          <cell r="M2244" t="str">
            <v>MOJEED OKUNADE</v>
          </cell>
          <cell r="N2244" t="str">
            <v>WELLS</v>
          </cell>
          <cell r="O2244" t="str">
            <v>GABRIEL COOKEY</v>
          </cell>
          <cell r="P2244" t="str">
            <v>NURUDEEN.IBRAHIM@SHELL.COM</v>
          </cell>
          <cell r="Q2244" t="str">
            <v>CAPEX</v>
          </cell>
          <cell r="R2244" t="str">
            <v>CAPEX</v>
          </cell>
          <cell r="S2244">
            <v>0</v>
          </cell>
          <cell r="T2244">
            <v>0</v>
          </cell>
          <cell r="U2244">
            <v>0</v>
          </cell>
          <cell r="V2244">
            <v>0</v>
          </cell>
          <cell r="W2244">
            <v>0</v>
          </cell>
          <cell r="X2244">
            <v>0</v>
          </cell>
          <cell r="Y2244">
            <v>0</v>
          </cell>
          <cell r="AB2244">
            <v>0</v>
          </cell>
          <cell r="AC2244">
            <v>0</v>
          </cell>
          <cell r="AD2244">
            <v>0</v>
          </cell>
        </row>
        <row r="2245">
          <cell r="A2245" t="str">
            <v>FORCADOS 144 T</v>
          </cell>
          <cell r="B2245" t="str">
            <v>FORCADOS 144 T</v>
          </cell>
          <cell r="C2245" t="str">
            <v>FORCADOS 144 T</v>
          </cell>
          <cell r="D2245" t="str">
            <v>FORCADOS 144 T</v>
          </cell>
          <cell r="E2245">
            <v>130.04</v>
          </cell>
          <cell r="G2245" t="str">
            <v>PE</v>
          </cell>
          <cell r="H2245" t="str">
            <v>BASE JV</v>
          </cell>
          <cell r="I2245" t="str">
            <v>P&amp;T</v>
          </cell>
          <cell r="J2245" t="str">
            <v>WELLS</v>
          </cell>
          <cell r="M2245" t="str">
            <v>MOJEED OKUNADE</v>
          </cell>
          <cell r="N2245" t="str">
            <v>WELLS</v>
          </cell>
          <cell r="O2245" t="str">
            <v>GABRIEL COOKEY</v>
          </cell>
          <cell r="P2245" t="str">
            <v>NURUDEEN.IBRAHIM@SHELL.COM</v>
          </cell>
          <cell r="Q2245" t="str">
            <v>CAPEX</v>
          </cell>
          <cell r="R2245" t="str">
            <v>CAPEX</v>
          </cell>
          <cell r="S2245">
            <v>0</v>
          </cell>
          <cell r="T2245">
            <v>0</v>
          </cell>
          <cell r="U2245">
            <v>0</v>
          </cell>
          <cell r="V2245">
            <v>0</v>
          </cell>
          <cell r="W2245">
            <v>0</v>
          </cell>
          <cell r="X2245">
            <v>0</v>
          </cell>
          <cell r="Y2245">
            <v>0</v>
          </cell>
          <cell r="AB2245">
            <v>0</v>
          </cell>
          <cell r="AC2245">
            <v>0</v>
          </cell>
          <cell r="AD2245">
            <v>0</v>
          </cell>
        </row>
        <row r="2246">
          <cell r="A2246" t="str">
            <v>FORCADOS 145 T</v>
          </cell>
          <cell r="B2246" t="str">
            <v>FORCADOS 145 T</v>
          </cell>
          <cell r="C2246" t="str">
            <v>FORCADOS 145 T</v>
          </cell>
          <cell r="D2246" t="str">
            <v>FORCADOS 145 T</v>
          </cell>
          <cell r="E2246">
            <v>130.04</v>
          </cell>
          <cell r="G2246" t="str">
            <v>PE</v>
          </cell>
          <cell r="H2246" t="str">
            <v>BASE JV</v>
          </cell>
          <cell r="I2246" t="str">
            <v>P&amp;T</v>
          </cell>
          <cell r="J2246" t="str">
            <v>WELLS</v>
          </cell>
          <cell r="M2246" t="str">
            <v>MOJEED OKUNADE</v>
          </cell>
          <cell r="N2246" t="str">
            <v>WELLS</v>
          </cell>
          <cell r="O2246" t="str">
            <v>GABRIEL COOKEY</v>
          </cell>
          <cell r="P2246" t="str">
            <v>NURUDEEN.IBRAHIM@SHELL.COM</v>
          </cell>
          <cell r="Q2246" t="str">
            <v>CAPEX</v>
          </cell>
          <cell r="R2246" t="str">
            <v>CAPEX</v>
          </cell>
          <cell r="S2246">
            <v>0</v>
          </cell>
          <cell r="T2246">
            <v>0</v>
          </cell>
          <cell r="U2246">
            <v>0</v>
          </cell>
          <cell r="V2246">
            <v>0</v>
          </cell>
          <cell r="W2246">
            <v>0</v>
          </cell>
          <cell r="X2246">
            <v>0</v>
          </cell>
          <cell r="Y2246">
            <v>0</v>
          </cell>
          <cell r="AB2246">
            <v>0</v>
          </cell>
          <cell r="AC2246">
            <v>0</v>
          </cell>
          <cell r="AD2246">
            <v>0</v>
          </cell>
        </row>
        <row r="2247">
          <cell r="A2247" t="str">
            <v>FORCADOS 146 T</v>
          </cell>
          <cell r="B2247" t="str">
            <v>FORCADOS 146 T</v>
          </cell>
          <cell r="C2247" t="str">
            <v>FORCADOS 146 T</v>
          </cell>
          <cell r="D2247" t="str">
            <v>FORCADOS 146 T</v>
          </cell>
          <cell r="E2247">
            <v>130.04</v>
          </cell>
          <cell r="G2247" t="str">
            <v>PE</v>
          </cell>
          <cell r="H2247" t="str">
            <v>BASE JV</v>
          </cell>
          <cell r="I2247" t="str">
            <v>P&amp;T</v>
          </cell>
          <cell r="J2247" t="str">
            <v>WELLS</v>
          </cell>
          <cell r="M2247" t="str">
            <v>MOJEED OKUNADE</v>
          </cell>
          <cell r="N2247" t="str">
            <v>WELLS</v>
          </cell>
          <cell r="O2247" t="str">
            <v>GABRIEL COOKEY</v>
          </cell>
          <cell r="P2247" t="str">
            <v>NURUDEEN.IBRAHIM@SHELL.COM</v>
          </cell>
          <cell r="Q2247" t="str">
            <v>CAPEX</v>
          </cell>
          <cell r="R2247" t="str">
            <v>CAPEX</v>
          </cell>
          <cell r="S2247">
            <v>0</v>
          </cell>
          <cell r="T2247">
            <v>0</v>
          </cell>
          <cell r="U2247">
            <v>0</v>
          </cell>
          <cell r="V2247">
            <v>0</v>
          </cell>
          <cell r="W2247">
            <v>0</v>
          </cell>
          <cell r="X2247">
            <v>0</v>
          </cell>
          <cell r="Y2247">
            <v>0</v>
          </cell>
          <cell r="AB2247">
            <v>0</v>
          </cell>
          <cell r="AC2247">
            <v>0</v>
          </cell>
          <cell r="AD2247">
            <v>0</v>
          </cell>
        </row>
        <row r="2248">
          <cell r="A2248" t="str">
            <v>FORCADOS 147L/S</v>
          </cell>
          <cell r="B2248" t="str">
            <v>FORCADOS 147L/S</v>
          </cell>
          <cell r="C2248" t="str">
            <v>FORCADOS 147L/S</v>
          </cell>
          <cell r="D2248" t="str">
            <v>FORCADOS 147L/S</v>
          </cell>
          <cell r="E2248">
            <v>130.04</v>
          </cell>
          <cell r="G2248" t="str">
            <v>PE</v>
          </cell>
          <cell r="H2248" t="str">
            <v>BASE JV</v>
          </cell>
          <cell r="I2248" t="str">
            <v>P&amp;T</v>
          </cell>
          <cell r="J2248" t="str">
            <v>WELLS</v>
          </cell>
          <cell r="M2248" t="str">
            <v>MOJEED OKUNADE</v>
          </cell>
          <cell r="N2248" t="str">
            <v>WELLS</v>
          </cell>
          <cell r="O2248" t="str">
            <v>GABRIEL COOKEY</v>
          </cell>
          <cell r="P2248" t="str">
            <v>NURUDEEN.IBRAHIM@SHELL.COM</v>
          </cell>
          <cell r="Q2248" t="str">
            <v>CAPEX</v>
          </cell>
          <cell r="R2248" t="str">
            <v>CAPEX</v>
          </cell>
          <cell r="S2248">
            <v>0</v>
          </cell>
          <cell r="T2248">
            <v>0</v>
          </cell>
          <cell r="U2248">
            <v>0</v>
          </cell>
          <cell r="V2248">
            <v>0</v>
          </cell>
          <cell r="W2248">
            <v>0</v>
          </cell>
          <cell r="X2248">
            <v>0</v>
          </cell>
          <cell r="Y2248">
            <v>0</v>
          </cell>
          <cell r="AB2248">
            <v>0</v>
          </cell>
          <cell r="AC2248">
            <v>0</v>
          </cell>
          <cell r="AD2248">
            <v>0</v>
          </cell>
        </row>
        <row r="2249">
          <cell r="A2249" t="str">
            <v>FORCADOS 148L/S</v>
          </cell>
          <cell r="B2249" t="str">
            <v>FORCADOS 148L/S</v>
          </cell>
          <cell r="C2249" t="str">
            <v>FORCADOS 148L/S</v>
          </cell>
          <cell r="D2249" t="str">
            <v>FORCADOS 148L/S</v>
          </cell>
          <cell r="E2249">
            <v>130.04</v>
          </cell>
          <cell r="G2249" t="str">
            <v>PE</v>
          </cell>
          <cell r="H2249" t="str">
            <v>BASE JV</v>
          </cell>
          <cell r="I2249" t="str">
            <v>P&amp;T</v>
          </cell>
          <cell r="J2249" t="str">
            <v>WELLS</v>
          </cell>
          <cell r="M2249" t="str">
            <v>MOJEED OKUNADE</v>
          </cell>
          <cell r="N2249" t="str">
            <v>WELLS</v>
          </cell>
          <cell r="O2249" t="str">
            <v>GABRIEL COOKEY</v>
          </cell>
          <cell r="P2249" t="str">
            <v>NURUDEEN.IBRAHIM@SHELL.COM</v>
          </cell>
          <cell r="Q2249" t="str">
            <v>CAPEX</v>
          </cell>
          <cell r="R2249" t="str">
            <v>CAPEX</v>
          </cell>
          <cell r="S2249">
            <v>0</v>
          </cell>
          <cell r="T2249">
            <v>0</v>
          </cell>
          <cell r="U2249">
            <v>0</v>
          </cell>
          <cell r="V2249">
            <v>0</v>
          </cell>
          <cell r="W2249">
            <v>0</v>
          </cell>
          <cell r="X2249">
            <v>0</v>
          </cell>
          <cell r="Y2249">
            <v>0</v>
          </cell>
          <cell r="AB2249">
            <v>0</v>
          </cell>
          <cell r="AC2249">
            <v>0</v>
          </cell>
          <cell r="AD2249">
            <v>0</v>
          </cell>
        </row>
        <row r="2250">
          <cell r="A2250" t="str">
            <v>FORCADOS 150L/S</v>
          </cell>
          <cell r="B2250" t="str">
            <v>FORCADOS 150L/S</v>
          </cell>
          <cell r="C2250" t="str">
            <v>FORCADOS 150L/S</v>
          </cell>
          <cell r="D2250" t="str">
            <v>FORCADOS 150L/S</v>
          </cell>
          <cell r="E2250">
            <v>130.04</v>
          </cell>
          <cell r="G2250" t="str">
            <v>PE</v>
          </cell>
          <cell r="H2250" t="str">
            <v>BASE JV</v>
          </cell>
          <cell r="I2250" t="str">
            <v>P&amp;T</v>
          </cell>
          <cell r="J2250" t="str">
            <v>WELLS</v>
          </cell>
          <cell r="M2250" t="str">
            <v>MOJEED OKUNADE</v>
          </cell>
          <cell r="N2250" t="str">
            <v>WELLS</v>
          </cell>
          <cell r="O2250" t="str">
            <v>GABRIEL COOKEY</v>
          </cell>
          <cell r="P2250" t="str">
            <v>NURUDEEN.IBRAHIM@SHELL.COM</v>
          </cell>
          <cell r="Q2250" t="str">
            <v>CAPEX</v>
          </cell>
          <cell r="R2250" t="str">
            <v>CAPEX</v>
          </cell>
          <cell r="S2250">
            <v>0</v>
          </cell>
          <cell r="T2250">
            <v>0</v>
          </cell>
          <cell r="U2250">
            <v>0</v>
          </cell>
          <cell r="V2250">
            <v>0</v>
          </cell>
          <cell r="W2250">
            <v>0</v>
          </cell>
          <cell r="X2250">
            <v>0</v>
          </cell>
          <cell r="Y2250">
            <v>0</v>
          </cell>
          <cell r="AB2250">
            <v>0</v>
          </cell>
          <cell r="AC2250">
            <v>0</v>
          </cell>
          <cell r="AD2250">
            <v>0</v>
          </cell>
        </row>
        <row r="2251">
          <cell r="A2251" t="str">
            <v>FORCADOS 151L/S</v>
          </cell>
          <cell r="B2251" t="str">
            <v>FORCADOS 151L/S</v>
          </cell>
          <cell r="C2251" t="str">
            <v>FORCADOS 151L/S</v>
          </cell>
          <cell r="D2251" t="str">
            <v>FORCADOS 151L/S</v>
          </cell>
          <cell r="E2251">
            <v>130.04</v>
          </cell>
          <cell r="G2251" t="str">
            <v>PE</v>
          </cell>
          <cell r="H2251" t="str">
            <v>BASE JV</v>
          </cell>
          <cell r="I2251" t="str">
            <v>P&amp;T</v>
          </cell>
          <cell r="J2251" t="str">
            <v>WELLS</v>
          </cell>
          <cell r="M2251" t="str">
            <v>MOJEED OKUNADE</v>
          </cell>
          <cell r="N2251" t="str">
            <v>WELLS</v>
          </cell>
          <cell r="O2251" t="str">
            <v>GABRIEL COOKEY</v>
          </cell>
          <cell r="P2251" t="str">
            <v>NURUDEEN.IBRAHIM@SHELL.COM</v>
          </cell>
          <cell r="Q2251" t="str">
            <v>CAPEX</v>
          </cell>
          <cell r="R2251" t="str">
            <v>CAPEX</v>
          </cell>
          <cell r="S2251">
            <v>0</v>
          </cell>
          <cell r="T2251">
            <v>0</v>
          </cell>
          <cell r="U2251">
            <v>0</v>
          </cell>
          <cell r="V2251">
            <v>0</v>
          </cell>
          <cell r="W2251">
            <v>0</v>
          </cell>
          <cell r="X2251">
            <v>0</v>
          </cell>
          <cell r="Y2251">
            <v>0</v>
          </cell>
          <cell r="AB2251">
            <v>0</v>
          </cell>
          <cell r="AC2251">
            <v>0</v>
          </cell>
          <cell r="AD2251">
            <v>0</v>
          </cell>
        </row>
        <row r="2252">
          <cell r="A2252" t="str">
            <v>FORCADOS CLP_RISER REHAB</v>
          </cell>
          <cell r="B2252" t="str">
            <v>FORCADOS CRUDE LOADING PLATFORM RISER REHABILITATION</v>
          </cell>
          <cell r="C2252" t="str">
            <v>FORCADOS CLP_RISER REHAB</v>
          </cell>
          <cell r="D2252" t="str">
            <v>FORCADOS CRUDE LOADING PLATFORM RISER REHABILITATION</v>
          </cell>
          <cell r="E2252">
            <v>13902</v>
          </cell>
          <cell r="G2252" t="str">
            <v>OF-EM</v>
          </cell>
          <cell r="H2252" t="str">
            <v>BASE JV</v>
          </cell>
          <cell r="I2252" t="str">
            <v>P&amp;T</v>
          </cell>
          <cell r="M2252" t="str">
            <v>MOJEED OKUNADE</v>
          </cell>
          <cell r="N2252" t="str">
            <v>MAJOR PROJECTS</v>
          </cell>
          <cell r="O2252" t="str">
            <v>EBEM, MARCEL</v>
          </cell>
          <cell r="P2252" t="str">
            <v>NIYI.SALAMI@SHELL.COM</v>
          </cell>
          <cell r="Q2252" t="str">
            <v>CAPEX</v>
          </cell>
          <cell r="R2252" t="str">
            <v>CAPEX</v>
          </cell>
          <cell r="S2252">
            <v>0</v>
          </cell>
          <cell r="T2252">
            <v>0</v>
          </cell>
          <cell r="U2252">
            <v>0</v>
          </cell>
          <cell r="V2252">
            <v>0</v>
          </cell>
          <cell r="W2252">
            <v>0</v>
          </cell>
          <cell r="X2252">
            <v>0</v>
          </cell>
          <cell r="Y2252">
            <v>0</v>
          </cell>
          <cell r="AB2252">
            <v>0</v>
          </cell>
          <cell r="AC2252">
            <v>0</v>
          </cell>
          <cell r="AD2252">
            <v>0</v>
          </cell>
        </row>
        <row r="2253">
          <cell r="A2253" t="str">
            <v>P.NG.AGS.DG.12.108_New</v>
          </cell>
          <cell r="B2253" t="str">
            <v>OTUAMARA AGS PROJECT OPEX</v>
          </cell>
          <cell r="C2253" t="str">
            <v>P.NG.AGS.DG.12.108_New</v>
          </cell>
          <cell r="D2253" t="str">
            <v>OTUAMARA AGS PROJECT OPEX</v>
          </cell>
          <cell r="E2253">
            <v>5800.03</v>
          </cell>
          <cell r="G2253" t="str">
            <v>DOMGAS</v>
          </cell>
          <cell r="H2253" t="str">
            <v>BASE JV</v>
          </cell>
          <cell r="I2253" t="str">
            <v>P&amp;T</v>
          </cell>
          <cell r="M2253" t="str">
            <v>MOJEED OKUNADE</v>
          </cell>
          <cell r="N2253" t="str">
            <v>MAJOR PROJECTS</v>
          </cell>
          <cell r="O2253" t="str">
            <v>AJALA, OLUFEMI</v>
          </cell>
          <cell r="P2253" t="str">
            <v>BUCHI.UGWU@SHELL.COM</v>
          </cell>
          <cell r="Q2253" t="str">
            <v>OPEX</v>
          </cell>
          <cell r="R2253" t="str">
            <v>OPEX</v>
          </cell>
          <cell r="S2253">
            <v>0</v>
          </cell>
          <cell r="T2253">
            <v>0</v>
          </cell>
          <cell r="U2253">
            <v>0</v>
          </cell>
          <cell r="V2253">
            <v>0</v>
          </cell>
          <cell r="W2253">
            <v>0</v>
          </cell>
          <cell r="X2253">
            <v>0</v>
          </cell>
          <cell r="Y2253">
            <v>0</v>
          </cell>
          <cell r="AB2253">
            <v>0</v>
          </cell>
          <cell r="AC2253">
            <v>0</v>
          </cell>
          <cell r="AD2253">
            <v>0</v>
          </cell>
        </row>
        <row r="2254">
          <cell r="A2254" t="str">
            <v>P.NG.PPE.DP.13.006</v>
          </cell>
          <cell r="B2254" t="str">
            <v>PIPELINE ABANDONMENT EAST</v>
          </cell>
          <cell r="C2254" t="str">
            <v>P.NG.PPE.DP.13.006</v>
          </cell>
          <cell r="D2254" t="str">
            <v>PIPELINE ABANDONMENT EAST</v>
          </cell>
          <cell r="E2254">
            <v>4260</v>
          </cell>
          <cell r="G2254" t="str">
            <v>PE</v>
          </cell>
          <cell r="H2254" t="str">
            <v>BASE JV</v>
          </cell>
          <cell r="I2254" t="str">
            <v>P&amp;T</v>
          </cell>
          <cell r="M2254" t="str">
            <v>MOJEED OKUNADE</v>
          </cell>
          <cell r="N2254" t="str">
            <v>MAJOR PROJECTS</v>
          </cell>
          <cell r="O2254" t="str">
            <v>EBEM, MARCEL</v>
          </cell>
          <cell r="P2254" t="str">
            <v>PAUL.AYENI@SHELL.COM</v>
          </cell>
          <cell r="Q2254" t="str">
            <v>CAPEX</v>
          </cell>
          <cell r="R2254" t="str">
            <v>OPEX</v>
          </cell>
          <cell r="S2254">
            <v>0</v>
          </cell>
          <cell r="T2254">
            <v>0</v>
          </cell>
          <cell r="U2254">
            <v>0</v>
          </cell>
          <cell r="V2254">
            <v>0</v>
          </cell>
          <cell r="W2254">
            <v>0</v>
          </cell>
          <cell r="X2254">
            <v>0</v>
          </cell>
          <cell r="Y2254">
            <v>0</v>
          </cell>
          <cell r="AB2254">
            <v>0</v>
          </cell>
          <cell r="AC2254">
            <v>0</v>
          </cell>
          <cell r="AD2254">
            <v>0</v>
          </cell>
        </row>
        <row r="2255">
          <cell r="A2255" t="str">
            <v>P.NG.SAG.DG.14.206_1</v>
          </cell>
          <cell r="B2255" t="str">
            <v>SSAGS COMM ELECTRICITY INTERDEPENDENCY</v>
          </cell>
          <cell r="C2255" t="str">
            <v>P.NG.SAG.DG.14.206_1</v>
          </cell>
          <cell r="D2255" t="str">
            <v>SSAGS COMM ELECTRICITY INTERDEPENDENCY</v>
          </cell>
          <cell r="E2255">
            <v>13306</v>
          </cell>
          <cell r="G2255" t="str">
            <v>DOMGAS</v>
          </cell>
          <cell r="H2255" t="str">
            <v>DOMGAS/IPP</v>
          </cell>
          <cell r="I2255" t="str">
            <v>P&amp;T</v>
          </cell>
          <cell r="M2255" t="str">
            <v>MOJEED OKUNADE</v>
          </cell>
          <cell r="N2255" t="str">
            <v>MAJOR PROJECTS</v>
          </cell>
          <cell r="O2255" t="str">
            <v>AJALA, OLUFEMI</v>
          </cell>
          <cell r="P2255" t="str">
            <v>BUCHI.UGWU@SHELL.COM</v>
          </cell>
          <cell r="Q2255" t="str">
            <v>CAPEX</v>
          </cell>
          <cell r="R2255" t="str">
            <v>CAPEX</v>
          </cell>
          <cell r="S2255">
            <v>0</v>
          </cell>
          <cell r="T2255">
            <v>0</v>
          </cell>
          <cell r="U2255">
            <v>0</v>
          </cell>
          <cell r="V2255">
            <v>0</v>
          </cell>
          <cell r="W2255">
            <v>0</v>
          </cell>
          <cell r="X2255">
            <v>0</v>
          </cell>
          <cell r="Y2255">
            <v>0</v>
          </cell>
          <cell r="AB2255">
            <v>0</v>
          </cell>
          <cell r="AC2255">
            <v>0</v>
          </cell>
          <cell r="AD2255">
            <v>0</v>
          </cell>
        </row>
        <row r="2256">
          <cell r="A2256" t="str">
            <v>SSAGS EVACUATION LINE</v>
          </cell>
          <cell r="B2256" t="str">
            <v>SSAGS EVACUATION LINE</v>
          </cell>
          <cell r="C2256" t="str">
            <v>SSAGS EVACUATION LINE</v>
          </cell>
          <cell r="D2256" t="str">
            <v>SSAGS EVACUATION LINE</v>
          </cell>
          <cell r="E2256">
            <v>13005</v>
          </cell>
          <cell r="G2256" t="str">
            <v>PE</v>
          </cell>
          <cell r="H2256" t="str">
            <v>PROJECT FINANCE</v>
          </cell>
          <cell r="M2256" t="str">
            <v>MOJEED OKUNADE</v>
          </cell>
          <cell r="N2256" t="str">
            <v>DEVELOPMENT</v>
          </cell>
          <cell r="O2256" t="str">
            <v>ENONCHE, VANESSA</v>
          </cell>
          <cell r="P2256" t="str">
            <v>IFEANYICHUKWU.OFIA@SHELL.COM</v>
          </cell>
          <cell r="Q2256" t="str">
            <v>CAPEX</v>
          </cell>
          <cell r="R2256" t="str">
            <v>CAPEX</v>
          </cell>
          <cell r="S2256">
            <v>0</v>
          </cell>
          <cell r="T2256">
            <v>0</v>
          </cell>
          <cell r="U2256">
            <v>0</v>
          </cell>
          <cell r="V2256">
            <v>0</v>
          </cell>
          <cell r="W2256">
            <v>0</v>
          </cell>
          <cell r="X2256">
            <v>0</v>
          </cell>
          <cell r="Y2256">
            <v>0</v>
          </cell>
          <cell r="AB2256">
            <v>0</v>
          </cell>
          <cell r="AC2256">
            <v>0</v>
          </cell>
          <cell r="AD2256">
            <v>0</v>
          </cell>
        </row>
        <row r="2258">
          <cell r="AB2258">
            <v>452242735696.83032</v>
          </cell>
          <cell r="AC2258">
            <v>1674051306.6823125</v>
          </cell>
          <cell r="AD2258">
            <v>3156814368.4489732</v>
          </cell>
        </row>
        <row r="2266">
          <cell r="AB2266" t="e">
            <v>#REF!</v>
          </cell>
          <cell r="AC2266" t="e">
            <v>#REF!</v>
          </cell>
          <cell r="AD2266" t="e">
            <v>#REF!</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5"/>
  <sheetViews>
    <sheetView tabSelected="1" zoomScale="90" zoomScaleNormal="90" workbookViewId="0">
      <pane xSplit="1" ySplit="1" topLeftCell="F2" activePane="bottomRight" state="frozen"/>
      <selection activeCell="D9" sqref="D9"/>
      <selection pane="topRight" activeCell="D9" sqref="D9"/>
      <selection pane="bottomLeft" activeCell="D9" sqref="D9"/>
      <selection pane="bottomRight" activeCell="I33" sqref="I33"/>
    </sheetView>
  </sheetViews>
  <sheetFormatPr defaultColWidth="8.85546875" defaultRowHeight="12.75" x14ac:dyDescent="0.25"/>
  <cols>
    <col min="1" max="1" width="9.85546875" style="1" customWidth="1"/>
    <col min="2" max="2" width="30.85546875" style="1" customWidth="1"/>
    <col min="3" max="3" width="35.5703125" style="1" customWidth="1"/>
    <col min="4" max="4" width="16.7109375" style="1" customWidth="1"/>
    <col min="5" max="5" width="30.5703125" style="1" customWidth="1"/>
    <col min="6" max="6" width="33.140625" style="19" customWidth="1"/>
    <col min="7" max="7" width="13.28515625" style="1" customWidth="1"/>
    <col min="8" max="8" width="14.5703125" style="1" customWidth="1"/>
    <col min="9" max="9" width="16.85546875" style="1" customWidth="1"/>
    <col min="10" max="10" width="14.7109375" style="1" customWidth="1"/>
    <col min="11" max="11" width="14.28515625" style="1" customWidth="1"/>
    <col min="12" max="12" width="14" style="1" customWidth="1"/>
    <col min="13" max="13" width="15" style="1" customWidth="1"/>
    <col min="14" max="15" width="14.5703125" style="1" customWidth="1"/>
    <col min="16" max="16" width="15.42578125" style="1" customWidth="1"/>
    <col min="17" max="17" width="83.85546875" style="1" customWidth="1"/>
    <col min="18" max="18" width="43.28515625" style="1" customWidth="1"/>
    <col min="19" max="19" width="41.7109375" style="1" customWidth="1"/>
    <col min="20" max="20" width="14.42578125" style="1" customWidth="1"/>
    <col min="21" max="21" width="17.7109375" style="1" customWidth="1"/>
    <col min="22" max="22" width="22" style="1" customWidth="1"/>
    <col min="23" max="23" width="18.28515625" style="1" customWidth="1"/>
    <col min="24" max="24" width="23.7109375" style="1" customWidth="1"/>
    <col min="25" max="26" width="16.140625" style="1" customWidth="1"/>
    <col min="27" max="27" width="12.140625" style="1" customWidth="1"/>
    <col min="28" max="28" width="12.85546875" style="1" customWidth="1"/>
    <col min="29" max="16384" width="8.85546875" style="1"/>
  </cols>
  <sheetData>
    <row r="1" spans="1:28" ht="64.5" customHeight="1" x14ac:dyDescent="0.25">
      <c r="A1" s="13" t="s">
        <v>23</v>
      </c>
      <c r="B1" s="13" t="s">
        <v>22</v>
      </c>
      <c r="C1" s="13" t="s">
        <v>21</v>
      </c>
      <c r="D1" s="13" t="s">
        <v>20</v>
      </c>
      <c r="E1" s="13" t="s">
        <v>19</v>
      </c>
      <c r="F1" s="13" t="s">
        <v>18</v>
      </c>
      <c r="G1" s="13" t="s">
        <v>17</v>
      </c>
      <c r="H1" s="13" t="s">
        <v>16</v>
      </c>
      <c r="I1" s="13" t="s">
        <v>15</v>
      </c>
      <c r="J1" s="13" t="s">
        <v>14</v>
      </c>
      <c r="K1" s="17" t="s">
        <v>26</v>
      </c>
      <c r="L1" s="17" t="s">
        <v>27</v>
      </c>
      <c r="M1" s="17" t="s">
        <v>28</v>
      </c>
      <c r="N1" s="16" t="s">
        <v>13</v>
      </c>
      <c r="O1" s="16" t="s">
        <v>12</v>
      </c>
      <c r="P1" s="15" t="s">
        <v>11</v>
      </c>
      <c r="Q1" s="13" t="s">
        <v>10</v>
      </c>
      <c r="R1" s="13" t="s">
        <v>9</v>
      </c>
      <c r="S1" s="13" t="s">
        <v>8</v>
      </c>
      <c r="T1" s="13" t="s">
        <v>7</v>
      </c>
      <c r="U1" s="13" t="s">
        <v>6</v>
      </c>
      <c r="V1" s="13" t="s">
        <v>5</v>
      </c>
      <c r="W1" s="13" t="s">
        <v>4</v>
      </c>
      <c r="X1" s="13" t="s">
        <v>3</v>
      </c>
      <c r="Y1" s="18" t="s">
        <v>24</v>
      </c>
      <c r="Z1" s="18" t="s">
        <v>25</v>
      </c>
      <c r="AA1" s="14" t="s">
        <v>2</v>
      </c>
      <c r="AB1" s="13" t="s">
        <v>1</v>
      </c>
    </row>
    <row r="2" spans="1:28" s="26" customFormat="1" ht="38.25" x14ac:dyDescent="0.25">
      <c r="A2" s="50">
        <v>1</v>
      </c>
      <c r="B2" s="50" t="s">
        <v>679</v>
      </c>
      <c r="C2" s="50" t="s">
        <v>693</v>
      </c>
      <c r="D2" s="50" t="s">
        <v>32</v>
      </c>
      <c r="E2" s="50" t="s">
        <v>631</v>
      </c>
      <c r="F2" s="50" t="s">
        <v>630</v>
      </c>
      <c r="G2" s="50">
        <v>10619718</v>
      </c>
      <c r="H2" s="50">
        <v>4510394246</v>
      </c>
      <c r="I2" s="50">
        <v>4610047459</v>
      </c>
      <c r="J2" s="50"/>
      <c r="K2" s="191">
        <v>754531.45196800004</v>
      </c>
      <c r="L2" s="191">
        <v>9289.3712093982758</v>
      </c>
      <c r="M2" s="191">
        <v>11763.244822408113</v>
      </c>
      <c r="N2" s="45">
        <v>7295.5</v>
      </c>
      <c r="O2" s="45">
        <v>74.959999999999994</v>
      </c>
      <c r="P2" s="45">
        <f t="shared" ref="P2:P33" si="0">N2/305+O2</f>
        <v>98.87967213114753</v>
      </c>
      <c r="Q2" s="20" t="s">
        <v>695</v>
      </c>
      <c r="R2" s="50" t="s">
        <v>691</v>
      </c>
      <c r="S2" s="50" t="s">
        <v>100</v>
      </c>
      <c r="T2" s="50" t="s">
        <v>29</v>
      </c>
      <c r="U2" s="50" t="s">
        <v>100</v>
      </c>
      <c r="V2" s="50" t="s">
        <v>690</v>
      </c>
      <c r="W2" s="50" t="s">
        <v>689</v>
      </c>
      <c r="X2" s="50" t="s">
        <v>694</v>
      </c>
      <c r="Y2" s="50" t="s">
        <v>47</v>
      </c>
      <c r="Z2" s="50" t="s">
        <v>47</v>
      </c>
      <c r="AA2" s="50" t="s">
        <v>47</v>
      </c>
      <c r="AB2" s="50" t="s">
        <v>115</v>
      </c>
    </row>
    <row r="3" spans="1:28" s="26" customFormat="1" ht="38.25" x14ac:dyDescent="0.25">
      <c r="A3" s="50">
        <v>2</v>
      </c>
      <c r="B3" s="50" t="s">
        <v>679</v>
      </c>
      <c r="C3" s="50" t="s">
        <v>693</v>
      </c>
      <c r="D3" s="50" t="s">
        <v>32</v>
      </c>
      <c r="E3" s="50" t="s">
        <v>631</v>
      </c>
      <c r="F3" s="50" t="s">
        <v>630</v>
      </c>
      <c r="G3" s="50">
        <v>10621292</v>
      </c>
      <c r="H3" s="50">
        <v>4510394260</v>
      </c>
      <c r="I3" s="50">
        <v>4610047459</v>
      </c>
      <c r="J3" s="50"/>
      <c r="K3" s="191">
        <v>754531.45196800004</v>
      </c>
      <c r="L3" s="191">
        <v>9289.3712093982758</v>
      </c>
      <c r="M3" s="191">
        <v>11763.244822408113</v>
      </c>
      <c r="N3" s="45">
        <v>8754.6</v>
      </c>
      <c r="O3" s="45">
        <v>89.950999999999993</v>
      </c>
      <c r="P3" s="45">
        <f t="shared" si="0"/>
        <v>118.65460655737704</v>
      </c>
      <c r="Q3" s="20" t="s">
        <v>692</v>
      </c>
      <c r="R3" s="50" t="s">
        <v>691</v>
      </c>
      <c r="S3" s="50" t="s">
        <v>100</v>
      </c>
      <c r="T3" s="50" t="s">
        <v>29</v>
      </c>
      <c r="U3" s="50" t="s">
        <v>100</v>
      </c>
      <c r="V3" s="50" t="s">
        <v>690</v>
      </c>
      <c r="W3" s="50" t="s">
        <v>689</v>
      </c>
      <c r="X3" s="50" t="s">
        <v>688</v>
      </c>
      <c r="Y3" s="50" t="s">
        <v>47</v>
      </c>
      <c r="Z3" s="50" t="s">
        <v>47</v>
      </c>
      <c r="AA3" s="50" t="s">
        <v>47</v>
      </c>
      <c r="AB3" s="50" t="s">
        <v>115</v>
      </c>
    </row>
    <row r="4" spans="1:28" s="26" customFormat="1" ht="89.25" x14ac:dyDescent="0.25">
      <c r="A4" s="50">
        <v>3</v>
      </c>
      <c r="B4" s="50" t="s">
        <v>633</v>
      </c>
      <c r="C4" s="50" t="s">
        <v>687</v>
      </c>
      <c r="D4" s="50" t="s">
        <v>32</v>
      </c>
      <c r="E4" s="50" t="s">
        <v>631</v>
      </c>
      <c r="F4" s="50" t="s">
        <v>630</v>
      </c>
      <c r="G4" s="50"/>
      <c r="H4" s="50"/>
      <c r="I4" s="50"/>
      <c r="J4" s="50"/>
      <c r="K4" s="191">
        <v>226026.10320000001</v>
      </c>
      <c r="L4" s="191">
        <v>2556.3648100000009</v>
      </c>
      <c r="M4" s="191">
        <v>3297.4340008196732</v>
      </c>
      <c r="N4" s="45">
        <v>18491.71</v>
      </c>
      <c r="O4" s="45"/>
      <c r="P4" s="45">
        <f t="shared" si="0"/>
        <v>60.628557377049177</v>
      </c>
      <c r="Q4" s="20" t="s">
        <v>686</v>
      </c>
      <c r="R4" s="50" t="s">
        <v>685</v>
      </c>
      <c r="S4" s="50" t="s">
        <v>76</v>
      </c>
      <c r="T4" s="50" t="s">
        <v>39</v>
      </c>
      <c r="U4" s="50" t="s">
        <v>684</v>
      </c>
      <c r="V4" s="50" t="s">
        <v>683</v>
      </c>
      <c r="W4" s="50" t="s">
        <v>682</v>
      </c>
      <c r="X4" s="50" t="s">
        <v>681</v>
      </c>
      <c r="Y4" s="50" t="s">
        <v>47</v>
      </c>
      <c r="Z4" s="50" t="s">
        <v>47</v>
      </c>
      <c r="AA4" s="50" t="s">
        <v>47</v>
      </c>
      <c r="AB4" s="50" t="s">
        <v>115</v>
      </c>
    </row>
    <row r="5" spans="1:28" s="26" customFormat="1" ht="79.5" customHeight="1" x14ac:dyDescent="0.25">
      <c r="A5" s="50">
        <v>4</v>
      </c>
      <c r="B5" s="199" t="s">
        <v>679</v>
      </c>
      <c r="C5" s="3" t="s">
        <v>632</v>
      </c>
      <c r="D5" s="37" t="s">
        <v>32</v>
      </c>
      <c r="E5" s="30" t="s">
        <v>631</v>
      </c>
      <c r="F5" s="31" t="s">
        <v>630</v>
      </c>
      <c r="G5" s="198">
        <v>10599187</v>
      </c>
      <c r="H5" s="197">
        <v>4510393730</v>
      </c>
      <c r="I5" s="204"/>
      <c r="J5" s="36"/>
      <c r="K5" s="203">
        <v>754531.45196800004</v>
      </c>
      <c r="L5" s="202">
        <v>9289.3712093982758</v>
      </c>
      <c r="M5" s="179">
        <v>11763.244822408113</v>
      </c>
      <c r="N5" s="179">
        <v>116.166</v>
      </c>
      <c r="O5" s="179">
        <v>0.56999999999999995</v>
      </c>
      <c r="P5" s="45">
        <f t="shared" si="0"/>
        <v>0.95087213114754099</v>
      </c>
      <c r="Q5" s="29" t="s">
        <v>680</v>
      </c>
      <c r="R5" s="28" t="s">
        <v>627</v>
      </c>
      <c r="S5" s="28" t="s">
        <v>51</v>
      </c>
      <c r="T5" s="3" t="s">
        <v>39</v>
      </c>
      <c r="U5" s="3" t="s">
        <v>626</v>
      </c>
      <c r="V5" s="3" t="s">
        <v>625</v>
      </c>
      <c r="W5" s="3" t="s">
        <v>677</v>
      </c>
      <c r="X5" s="27" t="s">
        <v>623</v>
      </c>
      <c r="Y5" s="50" t="s">
        <v>47</v>
      </c>
      <c r="Z5" s="50" t="s">
        <v>47</v>
      </c>
      <c r="AA5" s="3" t="s">
        <v>0</v>
      </c>
      <c r="AB5" s="50" t="s">
        <v>115</v>
      </c>
    </row>
    <row r="6" spans="1:28" s="26" customFormat="1" ht="79.5" customHeight="1" x14ac:dyDescent="0.25">
      <c r="A6" s="50">
        <v>5</v>
      </c>
      <c r="B6" s="199" t="s">
        <v>679</v>
      </c>
      <c r="C6" s="3" t="s">
        <v>632</v>
      </c>
      <c r="D6" s="37" t="s">
        <v>32</v>
      </c>
      <c r="E6" s="30" t="s">
        <v>631</v>
      </c>
      <c r="F6" s="31" t="s">
        <v>630</v>
      </c>
      <c r="G6" s="198">
        <v>10599187</v>
      </c>
      <c r="H6" s="197">
        <v>4510393730</v>
      </c>
      <c r="I6" s="197"/>
      <c r="J6" s="36"/>
      <c r="K6" s="203">
        <v>754531.45196800004</v>
      </c>
      <c r="L6" s="202">
        <v>9289.3712093982758</v>
      </c>
      <c r="M6" s="179">
        <v>11763.244822408113</v>
      </c>
      <c r="N6" s="179">
        <v>16.38552</v>
      </c>
      <c r="O6" s="179">
        <v>8.0399999999999999E-2</v>
      </c>
      <c r="P6" s="45">
        <f t="shared" si="0"/>
        <v>0.13412301639344262</v>
      </c>
      <c r="Q6" s="29" t="s">
        <v>678</v>
      </c>
      <c r="R6" s="28" t="s">
        <v>627</v>
      </c>
      <c r="S6" s="28" t="s">
        <v>51</v>
      </c>
      <c r="T6" s="3" t="s">
        <v>39</v>
      </c>
      <c r="U6" s="3" t="s">
        <v>626</v>
      </c>
      <c r="V6" s="3" t="s">
        <v>625</v>
      </c>
      <c r="W6" s="3" t="s">
        <v>677</v>
      </c>
      <c r="X6" s="27" t="s">
        <v>623</v>
      </c>
      <c r="Y6" s="50" t="s">
        <v>47</v>
      </c>
      <c r="Z6" s="50" t="s">
        <v>47</v>
      </c>
      <c r="AA6" s="3" t="s">
        <v>0</v>
      </c>
      <c r="AB6" s="50" t="s">
        <v>115</v>
      </c>
    </row>
    <row r="7" spans="1:28" s="26" customFormat="1" ht="79.5" customHeight="1" x14ac:dyDescent="0.25">
      <c r="A7" s="50">
        <v>6</v>
      </c>
      <c r="B7" s="199" t="s">
        <v>633</v>
      </c>
      <c r="C7" s="3" t="s">
        <v>632</v>
      </c>
      <c r="D7" s="37" t="s">
        <v>32</v>
      </c>
      <c r="E7" s="30" t="s">
        <v>631</v>
      </c>
      <c r="F7" s="31" t="s">
        <v>630</v>
      </c>
      <c r="G7" s="198">
        <v>10618572</v>
      </c>
      <c r="H7" s="197">
        <v>4510394142</v>
      </c>
      <c r="I7" s="197"/>
      <c r="J7" s="36"/>
      <c r="K7" s="179">
        <v>226026.10320000001</v>
      </c>
      <c r="L7" s="179">
        <v>2556.3648100000009</v>
      </c>
      <c r="M7" s="179">
        <v>3297.4340008196732</v>
      </c>
      <c r="N7" s="179">
        <v>415.22181</v>
      </c>
      <c r="O7" s="179">
        <v>3.1415100000000002</v>
      </c>
      <c r="P7" s="45">
        <f t="shared" si="0"/>
        <v>4.5028929836065572</v>
      </c>
      <c r="Q7" s="29" t="s">
        <v>676</v>
      </c>
      <c r="R7" s="28" t="s">
        <v>627</v>
      </c>
      <c r="S7" s="28" t="s">
        <v>51</v>
      </c>
      <c r="T7" s="3" t="s">
        <v>39</v>
      </c>
      <c r="U7" s="3" t="s">
        <v>626</v>
      </c>
      <c r="V7" s="3" t="s">
        <v>625</v>
      </c>
      <c r="W7" s="3" t="s">
        <v>624</v>
      </c>
      <c r="X7" s="27" t="s">
        <v>623</v>
      </c>
      <c r="Y7" s="50" t="s">
        <v>47</v>
      </c>
      <c r="Z7" s="50" t="s">
        <v>47</v>
      </c>
      <c r="AA7" s="3" t="s">
        <v>0</v>
      </c>
      <c r="AB7" s="50" t="s">
        <v>115</v>
      </c>
    </row>
    <row r="8" spans="1:28" s="26" customFormat="1" ht="79.5" customHeight="1" x14ac:dyDescent="0.25">
      <c r="A8" s="50">
        <v>7</v>
      </c>
      <c r="B8" s="199" t="s">
        <v>633</v>
      </c>
      <c r="C8" s="3" t="s">
        <v>632</v>
      </c>
      <c r="D8" s="37" t="s">
        <v>32</v>
      </c>
      <c r="E8" s="30" t="s">
        <v>631</v>
      </c>
      <c r="F8" s="31" t="s">
        <v>630</v>
      </c>
      <c r="G8" s="198">
        <v>10618707</v>
      </c>
      <c r="H8" s="197">
        <v>4510394142</v>
      </c>
      <c r="I8" s="197"/>
      <c r="J8" s="36"/>
      <c r="K8" s="179">
        <v>226026.10320000001</v>
      </c>
      <c r="L8" s="179">
        <v>2556.3648100000009</v>
      </c>
      <c r="M8" s="179">
        <v>3297.4340008196732</v>
      </c>
      <c r="N8" s="179">
        <v>18.880470000000003</v>
      </c>
      <c r="O8" s="179">
        <v>8.8230000000000003E-2</v>
      </c>
      <c r="P8" s="45">
        <f t="shared" si="0"/>
        <v>0.15013318032786888</v>
      </c>
      <c r="Q8" s="29" t="s">
        <v>675</v>
      </c>
      <c r="R8" s="28" t="s">
        <v>627</v>
      </c>
      <c r="S8" s="28" t="s">
        <v>51</v>
      </c>
      <c r="T8" s="3" t="s">
        <v>39</v>
      </c>
      <c r="U8" s="3" t="s">
        <v>626</v>
      </c>
      <c r="V8" s="3" t="s">
        <v>625</v>
      </c>
      <c r="W8" s="3" t="s">
        <v>624</v>
      </c>
      <c r="X8" s="27" t="s">
        <v>623</v>
      </c>
      <c r="Y8" s="50" t="s">
        <v>47</v>
      </c>
      <c r="Z8" s="50" t="s">
        <v>47</v>
      </c>
      <c r="AA8" s="3" t="s">
        <v>0</v>
      </c>
      <c r="AB8" s="50" t="s">
        <v>115</v>
      </c>
    </row>
    <row r="9" spans="1:28" s="26" customFormat="1" ht="79.5" customHeight="1" x14ac:dyDescent="0.25">
      <c r="A9" s="50">
        <v>8</v>
      </c>
      <c r="B9" s="199" t="s">
        <v>633</v>
      </c>
      <c r="C9" s="3" t="s">
        <v>632</v>
      </c>
      <c r="D9" s="37" t="s">
        <v>32</v>
      </c>
      <c r="E9" s="30" t="s">
        <v>631</v>
      </c>
      <c r="F9" s="31" t="s">
        <v>630</v>
      </c>
      <c r="G9" s="198">
        <v>10618707</v>
      </c>
      <c r="H9" s="197">
        <v>4510394142</v>
      </c>
      <c r="I9" s="197"/>
      <c r="J9" s="36"/>
      <c r="K9" s="179">
        <v>226026.10320000001</v>
      </c>
      <c r="L9" s="179">
        <v>2556.3648100000009</v>
      </c>
      <c r="M9" s="179">
        <v>3297.4340008196732</v>
      </c>
      <c r="N9" s="179">
        <v>434.53790000000004</v>
      </c>
      <c r="O9" s="179">
        <v>3.5783200000000002</v>
      </c>
      <c r="P9" s="45">
        <f t="shared" si="0"/>
        <v>5.0030344262295081</v>
      </c>
      <c r="Q9" s="29" t="s">
        <v>674</v>
      </c>
      <c r="R9" s="28" t="s">
        <v>627</v>
      </c>
      <c r="S9" s="28" t="s">
        <v>51</v>
      </c>
      <c r="T9" s="3" t="s">
        <v>39</v>
      </c>
      <c r="U9" s="3" t="s">
        <v>626</v>
      </c>
      <c r="V9" s="3" t="s">
        <v>625</v>
      </c>
      <c r="W9" s="3" t="s">
        <v>624</v>
      </c>
      <c r="X9" s="27" t="s">
        <v>623</v>
      </c>
      <c r="Y9" s="50" t="s">
        <v>47</v>
      </c>
      <c r="Z9" s="50" t="s">
        <v>47</v>
      </c>
      <c r="AA9" s="3" t="s">
        <v>0</v>
      </c>
      <c r="AB9" s="50" t="s">
        <v>115</v>
      </c>
    </row>
    <row r="10" spans="1:28" s="26" customFormat="1" ht="79.5" customHeight="1" x14ac:dyDescent="0.25">
      <c r="A10" s="50">
        <v>9</v>
      </c>
      <c r="B10" s="199" t="s">
        <v>633</v>
      </c>
      <c r="C10" s="3" t="s">
        <v>632</v>
      </c>
      <c r="D10" s="37" t="s">
        <v>32</v>
      </c>
      <c r="E10" s="30" t="s">
        <v>631</v>
      </c>
      <c r="F10" s="31" t="s">
        <v>630</v>
      </c>
      <c r="G10" s="198">
        <v>10618707</v>
      </c>
      <c r="H10" s="197">
        <v>4510394142</v>
      </c>
      <c r="I10" s="197"/>
      <c r="J10" s="36"/>
      <c r="K10" s="179">
        <v>226026.10320000001</v>
      </c>
      <c r="L10" s="179">
        <v>2556.3648100000009</v>
      </c>
      <c r="M10" s="179">
        <v>3297.4340008196732</v>
      </c>
      <c r="N10" s="179">
        <v>483.41219999999998</v>
      </c>
      <c r="O10" s="179">
        <v>3.8184200000000001</v>
      </c>
      <c r="P10" s="45">
        <f t="shared" si="0"/>
        <v>5.4033780327868852</v>
      </c>
      <c r="Q10" s="29" t="s">
        <v>673</v>
      </c>
      <c r="R10" s="28" t="s">
        <v>627</v>
      </c>
      <c r="S10" s="28" t="s">
        <v>51</v>
      </c>
      <c r="T10" s="3" t="s">
        <v>39</v>
      </c>
      <c r="U10" s="3" t="s">
        <v>626</v>
      </c>
      <c r="V10" s="3" t="s">
        <v>625</v>
      </c>
      <c r="W10" s="3" t="s">
        <v>624</v>
      </c>
      <c r="X10" s="27" t="s">
        <v>623</v>
      </c>
      <c r="Y10" s="50" t="s">
        <v>47</v>
      </c>
      <c r="Z10" s="50" t="s">
        <v>47</v>
      </c>
      <c r="AA10" s="3" t="s">
        <v>0</v>
      </c>
      <c r="AB10" s="50" t="s">
        <v>115</v>
      </c>
    </row>
    <row r="11" spans="1:28" s="26" customFormat="1" ht="79.5" customHeight="1" x14ac:dyDescent="0.25">
      <c r="A11" s="50">
        <v>10</v>
      </c>
      <c r="B11" s="199" t="s">
        <v>633</v>
      </c>
      <c r="C11" s="3" t="s">
        <v>632</v>
      </c>
      <c r="D11" s="37" t="s">
        <v>32</v>
      </c>
      <c r="E11" s="30" t="s">
        <v>631</v>
      </c>
      <c r="F11" s="31" t="s">
        <v>630</v>
      </c>
      <c r="G11" s="198">
        <v>10618707</v>
      </c>
      <c r="H11" s="197">
        <v>4510394142</v>
      </c>
      <c r="I11" s="197"/>
      <c r="J11" s="36"/>
      <c r="K11" s="179">
        <v>226026.10320000001</v>
      </c>
      <c r="L11" s="179">
        <v>2556.3648100000009</v>
      </c>
      <c r="M11" s="179">
        <v>3297.4340008196732</v>
      </c>
      <c r="N11" s="179">
        <v>252.55483999999998</v>
      </c>
      <c r="O11" s="179">
        <v>2.6237199999999996</v>
      </c>
      <c r="P11" s="45">
        <f t="shared" si="0"/>
        <v>3.4517686557377045</v>
      </c>
      <c r="Q11" s="29" t="s">
        <v>672</v>
      </c>
      <c r="R11" s="28" t="s">
        <v>627</v>
      </c>
      <c r="S11" s="28" t="s">
        <v>51</v>
      </c>
      <c r="T11" s="3" t="s">
        <v>39</v>
      </c>
      <c r="U11" s="3" t="s">
        <v>626</v>
      </c>
      <c r="V11" s="3" t="s">
        <v>625</v>
      </c>
      <c r="W11" s="3" t="s">
        <v>624</v>
      </c>
      <c r="X11" s="27" t="s">
        <v>623</v>
      </c>
      <c r="Y11" s="50" t="s">
        <v>47</v>
      </c>
      <c r="Z11" s="50" t="s">
        <v>47</v>
      </c>
      <c r="AA11" s="3" t="s">
        <v>0</v>
      </c>
      <c r="AB11" s="50" t="s">
        <v>115</v>
      </c>
    </row>
    <row r="12" spans="1:28" s="26" customFormat="1" ht="79.5" customHeight="1" x14ac:dyDescent="0.25">
      <c r="A12" s="50">
        <v>11</v>
      </c>
      <c r="B12" s="199" t="s">
        <v>633</v>
      </c>
      <c r="C12" s="3" t="s">
        <v>632</v>
      </c>
      <c r="D12" s="37" t="s">
        <v>32</v>
      </c>
      <c r="E12" s="30" t="s">
        <v>631</v>
      </c>
      <c r="F12" s="31" t="s">
        <v>630</v>
      </c>
      <c r="G12" s="198">
        <v>10618707</v>
      </c>
      <c r="H12" s="197">
        <v>4510394142</v>
      </c>
      <c r="I12" s="197"/>
      <c r="J12" s="36"/>
      <c r="K12" s="179">
        <v>226026.10320000001</v>
      </c>
      <c r="L12" s="179">
        <v>2556.3648100000009</v>
      </c>
      <c r="M12" s="179">
        <v>3297.4340008196732</v>
      </c>
      <c r="N12" s="179">
        <v>274.77512000000002</v>
      </c>
      <c r="O12" s="179">
        <v>3.1010200000000001</v>
      </c>
      <c r="P12" s="45">
        <f t="shared" si="0"/>
        <v>4.0019220327868856</v>
      </c>
      <c r="Q12" s="29" t="s">
        <v>671</v>
      </c>
      <c r="R12" s="28" t="s">
        <v>627</v>
      </c>
      <c r="S12" s="28" t="s">
        <v>51</v>
      </c>
      <c r="T12" s="3" t="s">
        <v>39</v>
      </c>
      <c r="U12" s="3" t="s">
        <v>626</v>
      </c>
      <c r="V12" s="3" t="s">
        <v>625</v>
      </c>
      <c r="W12" s="3" t="s">
        <v>624</v>
      </c>
      <c r="X12" s="27" t="s">
        <v>623</v>
      </c>
      <c r="Y12" s="50" t="s">
        <v>47</v>
      </c>
      <c r="Z12" s="50" t="s">
        <v>47</v>
      </c>
      <c r="AA12" s="3" t="s">
        <v>0</v>
      </c>
      <c r="AB12" s="50" t="s">
        <v>115</v>
      </c>
    </row>
    <row r="13" spans="1:28" s="26" customFormat="1" ht="79.5" customHeight="1" x14ac:dyDescent="0.25">
      <c r="A13" s="50">
        <v>12</v>
      </c>
      <c r="B13" s="199" t="s">
        <v>633</v>
      </c>
      <c r="C13" s="3" t="s">
        <v>632</v>
      </c>
      <c r="D13" s="37" t="s">
        <v>32</v>
      </c>
      <c r="E13" s="30" t="s">
        <v>631</v>
      </c>
      <c r="F13" s="31" t="s">
        <v>630</v>
      </c>
      <c r="G13" s="198">
        <v>10618707</v>
      </c>
      <c r="H13" s="197">
        <v>4510394142</v>
      </c>
      <c r="I13" s="197"/>
      <c r="J13" s="36"/>
      <c r="K13" s="179">
        <v>226026.10320000001</v>
      </c>
      <c r="L13" s="179">
        <v>2556.3648100000009</v>
      </c>
      <c r="M13" s="179">
        <v>3297.4340008196732</v>
      </c>
      <c r="N13" s="179">
        <v>341.40361999999999</v>
      </c>
      <c r="O13" s="179">
        <v>6.2830200000000005</v>
      </c>
      <c r="P13" s="45">
        <f t="shared" si="0"/>
        <v>7.4023761311475411</v>
      </c>
      <c r="Q13" s="29" t="s">
        <v>670</v>
      </c>
      <c r="R13" s="28" t="s">
        <v>627</v>
      </c>
      <c r="S13" s="28" t="s">
        <v>51</v>
      </c>
      <c r="T13" s="3" t="s">
        <v>39</v>
      </c>
      <c r="U13" s="3" t="s">
        <v>626</v>
      </c>
      <c r="V13" s="3" t="s">
        <v>625</v>
      </c>
      <c r="W13" s="3" t="s">
        <v>624</v>
      </c>
      <c r="X13" s="27" t="s">
        <v>623</v>
      </c>
      <c r="Y13" s="50" t="s">
        <v>47</v>
      </c>
      <c r="Z13" s="50" t="s">
        <v>47</v>
      </c>
      <c r="AA13" s="3" t="s">
        <v>0</v>
      </c>
      <c r="AB13" s="50" t="s">
        <v>115</v>
      </c>
    </row>
    <row r="14" spans="1:28" s="26" customFormat="1" ht="79.5" customHeight="1" x14ac:dyDescent="0.25">
      <c r="A14" s="50">
        <v>13</v>
      </c>
      <c r="B14" s="199" t="s">
        <v>633</v>
      </c>
      <c r="C14" s="3" t="s">
        <v>632</v>
      </c>
      <c r="D14" s="37" t="s">
        <v>32</v>
      </c>
      <c r="E14" s="30" t="s">
        <v>631</v>
      </c>
      <c r="F14" s="31" t="s">
        <v>630</v>
      </c>
      <c r="G14" s="198">
        <v>10618706</v>
      </c>
      <c r="H14" s="197">
        <v>4510394142</v>
      </c>
      <c r="I14" s="197"/>
      <c r="J14" s="36"/>
      <c r="K14" s="179">
        <v>226026.10320000001</v>
      </c>
      <c r="L14" s="179">
        <v>2556.3648100000009</v>
      </c>
      <c r="M14" s="179">
        <v>3297.4340008196732</v>
      </c>
      <c r="N14" s="179">
        <v>18.880470000000003</v>
      </c>
      <c r="O14" s="179">
        <v>8.8230000000000003E-2</v>
      </c>
      <c r="P14" s="45">
        <f t="shared" si="0"/>
        <v>0.15013318032786888</v>
      </c>
      <c r="Q14" s="29" t="s">
        <v>669</v>
      </c>
      <c r="R14" s="28" t="s">
        <v>627</v>
      </c>
      <c r="S14" s="28" t="s">
        <v>51</v>
      </c>
      <c r="T14" s="3" t="s">
        <v>39</v>
      </c>
      <c r="U14" s="3" t="s">
        <v>626</v>
      </c>
      <c r="V14" s="3" t="s">
        <v>625</v>
      </c>
      <c r="W14" s="3" t="s">
        <v>624</v>
      </c>
      <c r="X14" s="27" t="s">
        <v>623</v>
      </c>
      <c r="Y14" s="50" t="s">
        <v>47</v>
      </c>
      <c r="Z14" s="50" t="s">
        <v>47</v>
      </c>
      <c r="AA14" s="3" t="s">
        <v>0</v>
      </c>
      <c r="AB14" s="50" t="s">
        <v>115</v>
      </c>
    </row>
    <row r="15" spans="1:28" s="26" customFormat="1" ht="79.5" customHeight="1" x14ac:dyDescent="0.25">
      <c r="A15" s="50">
        <v>14</v>
      </c>
      <c r="B15" s="199" t="s">
        <v>633</v>
      </c>
      <c r="C15" s="3" t="s">
        <v>632</v>
      </c>
      <c r="D15" s="37" t="s">
        <v>32</v>
      </c>
      <c r="E15" s="30" t="s">
        <v>631</v>
      </c>
      <c r="F15" s="31" t="s">
        <v>630</v>
      </c>
      <c r="G15" s="198">
        <v>10618706</v>
      </c>
      <c r="H15" s="197">
        <v>4510394142</v>
      </c>
      <c r="I15" s="197"/>
      <c r="J15" s="36"/>
      <c r="K15" s="179">
        <v>226026.10320000001</v>
      </c>
      <c r="L15" s="179">
        <v>2556.3648100000009</v>
      </c>
      <c r="M15" s="179">
        <v>3297.4340008196732</v>
      </c>
      <c r="N15" s="179">
        <v>564.10352</v>
      </c>
      <c r="O15" s="179">
        <v>4.65442</v>
      </c>
      <c r="P15" s="45">
        <f t="shared" si="0"/>
        <v>6.5039397377049184</v>
      </c>
      <c r="Q15" s="29" t="s">
        <v>668</v>
      </c>
      <c r="R15" s="28" t="s">
        <v>627</v>
      </c>
      <c r="S15" s="28" t="s">
        <v>51</v>
      </c>
      <c r="T15" s="3" t="s">
        <v>39</v>
      </c>
      <c r="U15" s="3" t="s">
        <v>626</v>
      </c>
      <c r="V15" s="3" t="s">
        <v>625</v>
      </c>
      <c r="W15" s="3" t="s">
        <v>624</v>
      </c>
      <c r="X15" s="27" t="s">
        <v>623</v>
      </c>
      <c r="Y15" s="50" t="s">
        <v>47</v>
      </c>
      <c r="Z15" s="50" t="s">
        <v>47</v>
      </c>
      <c r="AA15" s="3" t="s">
        <v>0</v>
      </c>
      <c r="AB15" s="50" t="s">
        <v>115</v>
      </c>
    </row>
    <row r="16" spans="1:28" s="26" customFormat="1" ht="79.5" customHeight="1" x14ac:dyDescent="0.25">
      <c r="A16" s="50">
        <v>15</v>
      </c>
      <c r="B16" s="199" t="s">
        <v>633</v>
      </c>
      <c r="C16" s="3" t="s">
        <v>632</v>
      </c>
      <c r="D16" s="37" t="s">
        <v>32</v>
      </c>
      <c r="E16" s="30" t="s">
        <v>631</v>
      </c>
      <c r="F16" s="31" t="s">
        <v>630</v>
      </c>
      <c r="G16" s="198">
        <v>10618706</v>
      </c>
      <c r="H16" s="197">
        <v>4510394142</v>
      </c>
      <c r="I16" s="197"/>
      <c r="J16" s="36"/>
      <c r="K16" s="179">
        <v>226026.10320000001</v>
      </c>
      <c r="L16" s="179">
        <v>2556.3648100000009</v>
      </c>
      <c r="M16" s="179">
        <v>3297.4340008196732</v>
      </c>
      <c r="N16" s="179">
        <v>48.904000000000003</v>
      </c>
      <c r="O16" s="179">
        <v>0.64</v>
      </c>
      <c r="P16" s="45">
        <f t="shared" si="0"/>
        <v>0.80034098360655737</v>
      </c>
      <c r="Q16" s="29" t="s">
        <v>667</v>
      </c>
      <c r="R16" s="28" t="s">
        <v>627</v>
      </c>
      <c r="S16" s="28" t="s">
        <v>51</v>
      </c>
      <c r="T16" s="3" t="s">
        <v>39</v>
      </c>
      <c r="U16" s="3" t="s">
        <v>626</v>
      </c>
      <c r="V16" s="3" t="s">
        <v>625</v>
      </c>
      <c r="W16" s="3" t="s">
        <v>624</v>
      </c>
      <c r="X16" s="27" t="s">
        <v>623</v>
      </c>
      <c r="Y16" s="50" t="s">
        <v>47</v>
      </c>
      <c r="Z16" s="50" t="s">
        <v>47</v>
      </c>
      <c r="AA16" s="3" t="s">
        <v>0</v>
      </c>
      <c r="AB16" s="50" t="s">
        <v>115</v>
      </c>
    </row>
    <row r="17" spans="1:28" s="26" customFormat="1" ht="79.5" customHeight="1" x14ac:dyDescent="0.25">
      <c r="A17" s="50">
        <v>16</v>
      </c>
      <c r="B17" s="199" t="s">
        <v>633</v>
      </c>
      <c r="C17" s="3" t="s">
        <v>632</v>
      </c>
      <c r="D17" s="37" t="s">
        <v>32</v>
      </c>
      <c r="E17" s="30" t="s">
        <v>631</v>
      </c>
      <c r="F17" s="31" t="s">
        <v>630</v>
      </c>
      <c r="G17" s="198">
        <v>10618572</v>
      </c>
      <c r="H17" s="197">
        <v>4510394142</v>
      </c>
      <c r="I17" s="197"/>
      <c r="J17" s="36"/>
      <c r="K17" s="179">
        <v>226026.10320000001</v>
      </c>
      <c r="L17" s="179">
        <v>2556.3648100000009</v>
      </c>
      <c r="M17" s="179">
        <v>3297.4340008196732</v>
      </c>
      <c r="N17" s="179">
        <v>290.72240999999997</v>
      </c>
      <c r="O17" s="179">
        <v>1.29884</v>
      </c>
      <c r="P17" s="45">
        <f t="shared" si="0"/>
        <v>2.2520282295081966</v>
      </c>
      <c r="Q17" s="29" t="s">
        <v>666</v>
      </c>
      <c r="R17" s="28" t="s">
        <v>627</v>
      </c>
      <c r="S17" s="28" t="s">
        <v>51</v>
      </c>
      <c r="T17" s="3" t="s">
        <v>39</v>
      </c>
      <c r="U17" s="3" t="s">
        <v>626</v>
      </c>
      <c r="V17" s="3" t="s">
        <v>625</v>
      </c>
      <c r="W17" s="3" t="s">
        <v>624</v>
      </c>
      <c r="X17" s="27" t="s">
        <v>623</v>
      </c>
      <c r="Y17" s="50" t="s">
        <v>47</v>
      </c>
      <c r="Z17" s="50" t="s">
        <v>47</v>
      </c>
      <c r="AA17" s="3" t="s">
        <v>0</v>
      </c>
      <c r="AB17" s="50" t="s">
        <v>115</v>
      </c>
    </row>
    <row r="18" spans="1:28" s="26" customFormat="1" ht="79.5" customHeight="1" x14ac:dyDescent="0.25">
      <c r="A18" s="50">
        <v>17</v>
      </c>
      <c r="B18" s="199" t="s">
        <v>633</v>
      </c>
      <c r="C18" s="3" t="s">
        <v>632</v>
      </c>
      <c r="D18" s="37" t="s">
        <v>32</v>
      </c>
      <c r="E18" s="30" t="s">
        <v>631</v>
      </c>
      <c r="F18" s="31" t="s">
        <v>630</v>
      </c>
      <c r="G18" s="198">
        <v>10618572</v>
      </c>
      <c r="H18" s="197">
        <v>4510394142</v>
      </c>
      <c r="I18" s="197"/>
      <c r="J18" s="36"/>
      <c r="K18" s="179">
        <v>226026.10320000001</v>
      </c>
      <c r="L18" s="179">
        <v>2556.3648100000009</v>
      </c>
      <c r="M18" s="179">
        <v>3297.4340008196732</v>
      </c>
      <c r="N18" s="179">
        <v>342.99784000000005</v>
      </c>
      <c r="O18" s="179">
        <v>2.0278</v>
      </c>
      <c r="P18" s="45">
        <f t="shared" si="0"/>
        <v>3.1523830819672134</v>
      </c>
      <c r="Q18" s="29" t="s">
        <v>665</v>
      </c>
      <c r="R18" s="28" t="s">
        <v>627</v>
      </c>
      <c r="S18" s="28" t="s">
        <v>51</v>
      </c>
      <c r="T18" s="3" t="s">
        <v>39</v>
      </c>
      <c r="U18" s="3" t="s">
        <v>626</v>
      </c>
      <c r="V18" s="3" t="s">
        <v>625</v>
      </c>
      <c r="W18" s="3" t="s">
        <v>624</v>
      </c>
      <c r="X18" s="27" t="s">
        <v>623</v>
      </c>
      <c r="Y18" s="50" t="s">
        <v>47</v>
      </c>
      <c r="Z18" s="50" t="s">
        <v>47</v>
      </c>
      <c r="AA18" s="3" t="s">
        <v>0</v>
      </c>
      <c r="AB18" s="50" t="s">
        <v>115</v>
      </c>
    </row>
    <row r="19" spans="1:28" s="26" customFormat="1" ht="79.5" customHeight="1" x14ac:dyDescent="0.25">
      <c r="A19" s="50">
        <v>18</v>
      </c>
      <c r="B19" s="199" t="s">
        <v>633</v>
      </c>
      <c r="C19" s="3" t="s">
        <v>632</v>
      </c>
      <c r="D19" s="37" t="s">
        <v>32</v>
      </c>
      <c r="E19" s="30" t="s">
        <v>631</v>
      </c>
      <c r="F19" s="31" t="s">
        <v>630</v>
      </c>
      <c r="G19" s="198">
        <v>10618572</v>
      </c>
      <c r="H19" s="197">
        <v>4510394142</v>
      </c>
      <c r="I19" s="197"/>
      <c r="J19" s="36"/>
      <c r="K19" s="179">
        <v>226026.10320000001</v>
      </c>
      <c r="L19" s="179">
        <v>2556.3648100000009</v>
      </c>
      <c r="M19" s="179">
        <v>3297.4340008196732</v>
      </c>
      <c r="N19" s="179">
        <v>186.26185999999998</v>
      </c>
      <c r="O19" s="179">
        <v>1.7906</v>
      </c>
      <c r="P19" s="45">
        <f t="shared" si="0"/>
        <v>2.4012946229508199</v>
      </c>
      <c r="Q19" s="29" t="s">
        <v>664</v>
      </c>
      <c r="R19" s="28" t="s">
        <v>627</v>
      </c>
      <c r="S19" s="28" t="s">
        <v>51</v>
      </c>
      <c r="T19" s="3" t="s">
        <v>39</v>
      </c>
      <c r="U19" s="3" t="s">
        <v>626</v>
      </c>
      <c r="V19" s="3" t="s">
        <v>625</v>
      </c>
      <c r="W19" s="3" t="s">
        <v>624</v>
      </c>
      <c r="X19" s="27" t="s">
        <v>623</v>
      </c>
      <c r="Y19" s="50" t="s">
        <v>47</v>
      </c>
      <c r="Z19" s="50" t="s">
        <v>47</v>
      </c>
      <c r="AA19" s="3" t="s">
        <v>0</v>
      </c>
      <c r="AB19" s="50" t="s">
        <v>115</v>
      </c>
    </row>
    <row r="20" spans="1:28" s="26" customFormat="1" ht="79.5" customHeight="1" x14ac:dyDescent="0.25">
      <c r="A20" s="50">
        <v>19</v>
      </c>
      <c r="B20" s="199" t="s">
        <v>633</v>
      </c>
      <c r="C20" s="3" t="s">
        <v>632</v>
      </c>
      <c r="D20" s="37" t="s">
        <v>32</v>
      </c>
      <c r="E20" s="30" t="s">
        <v>631</v>
      </c>
      <c r="F20" s="31" t="s">
        <v>630</v>
      </c>
      <c r="G20" s="198">
        <v>10618572</v>
      </c>
      <c r="H20" s="197">
        <v>4510394142</v>
      </c>
      <c r="I20" s="197"/>
      <c r="J20" s="36"/>
      <c r="K20" s="179">
        <v>226026.10320000001</v>
      </c>
      <c r="L20" s="179">
        <v>2556.3648100000009</v>
      </c>
      <c r="M20" s="179">
        <v>3297.4340008196732</v>
      </c>
      <c r="N20" s="179">
        <v>455.35121999999996</v>
      </c>
      <c r="O20" s="179">
        <v>5.0102200000000003</v>
      </c>
      <c r="P20" s="45">
        <f t="shared" si="0"/>
        <v>6.5031748196721315</v>
      </c>
      <c r="Q20" s="29" t="s">
        <v>663</v>
      </c>
      <c r="R20" s="28" t="s">
        <v>627</v>
      </c>
      <c r="S20" s="28" t="s">
        <v>51</v>
      </c>
      <c r="T20" s="3" t="s">
        <v>39</v>
      </c>
      <c r="U20" s="3" t="s">
        <v>626</v>
      </c>
      <c r="V20" s="3" t="s">
        <v>625</v>
      </c>
      <c r="W20" s="3" t="s">
        <v>624</v>
      </c>
      <c r="X20" s="27" t="s">
        <v>623</v>
      </c>
      <c r="Y20" s="50" t="s">
        <v>47</v>
      </c>
      <c r="Z20" s="50" t="s">
        <v>47</v>
      </c>
      <c r="AA20" s="3" t="s">
        <v>0</v>
      </c>
      <c r="AB20" s="50" t="s">
        <v>115</v>
      </c>
    </row>
    <row r="21" spans="1:28" s="26" customFormat="1" ht="79.5" customHeight="1" x14ac:dyDescent="0.25">
      <c r="A21" s="50">
        <v>20</v>
      </c>
      <c r="B21" s="199" t="s">
        <v>633</v>
      </c>
      <c r="C21" s="3" t="s">
        <v>632</v>
      </c>
      <c r="D21" s="37" t="s">
        <v>32</v>
      </c>
      <c r="E21" s="30" t="s">
        <v>631</v>
      </c>
      <c r="F21" s="31" t="s">
        <v>630</v>
      </c>
      <c r="G21" s="198">
        <v>10618572</v>
      </c>
      <c r="H21" s="197">
        <v>4510394142</v>
      </c>
      <c r="I21" s="197"/>
      <c r="J21" s="36"/>
      <c r="K21" s="179">
        <v>226026.10320000001</v>
      </c>
      <c r="L21" s="179">
        <v>2556.3648100000009</v>
      </c>
      <c r="M21" s="179">
        <v>3297.4340008196732</v>
      </c>
      <c r="N21" s="179">
        <v>144.32532999999998</v>
      </c>
      <c r="O21" s="179">
        <v>2.0278100000000001</v>
      </c>
      <c r="P21" s="45">
        <f t="shared" si="0"/>
        <v>2.5010078032786884</v>
      </c>
      <c r="Q21" s="29" t="s">
        <v>662</v>
      </c>
      <c r="R21" s="28" t="s">
        <v>627</v>
      </c>
      <c r="S21" s="28" t="s">
        <v>51</v>
      </c>
      <c r="T21" s="3" t="s">
        <v>39</v>
      </c>
      <c r="U21" s="3" t="s">
        <v>626</v>
      </c>
      <c r="V21" s="3" t="s">
        <v>625</v>
      </c>
      <c r="W21" s="3" t="s">
        <v>624</v>
      </c>
      <c r="X21" s="27" t="s">
        <v>623</v>
      </c>
      <c r="Y21" s="50" t="s">
        <v>47</v>
      </c>
      <c r="Z21" s="50" t="s">
        <v>47</v>
      </c>
      <c r="AA21" s="3" t="s">
        <v>0</v>
      </c>
      <c r="AB21" s="50" t="s">
        <v>115</v>
      </c>
    </row>
    <row r="22" spans="1:28" s="26" customFormat="1" ht="79.5" customHeight="1" x14ac:dyDescent="0.25">
      <c r="A22" s="50">
        <v>21</v>
      </c>
      <c r="B22" s="199" t="s">
        <v>633</v>
      </c>
      <c r="C22" s="3" t="s">
        <v>632</v>
      </c>
      <c r="D22" s="37" t="s">
        <v>32</v>
      </c>
      <c r="E22" s="30" t="s">
        <v>631</v>
      </c>
      <c r="F22" s="31" t="s">
        <v>630</v>
      </c>
      <c r="G22" s="198">
        <v>10599186</v>
      </c>
      <c r="H22" s="197">
        <v>4510394142</v>
      </c>
      <c r="I22" s="197"/>
      <c r="J22" s="36"/>
      <c r="K22" s="179">
        <v>226026.10320000001</v>
      </c>
      <c r="L22" s="179">
        <v>2556.3648100000009</v>
      </c>
      <c r="M22" s="179">
        <v>3297.4340008196732</v>
      </c>
      <c r="N22" s="179">
        <v>373.07549</v>
      </c>
      <c r="O22" s="179">
        <v>4.4794</v>
      </c>
      <c r="P22" s="45">
        <f t="shared" si="0"/>
        <v>5.7025983278688521</v>
      </c>
      <c r="Q22" s="29" t="s">
        <v>661</v>
      </c>
      <c r="R22" s="28" t="s">
        <v>627</v>
      </c>
      <c r="S22" s="28" t="s">
        <v>51</v>
      </c>
      <c r="T22" s="3" t="s">
        <v>39</v>
      </c>
      <c r="U22" s="3" t="s">
        <v>626</v>
      </c>
      <c r="V22" s="3" t="s">
        <v>625</v>
      </c>
      <c r="W22" s="3" t="s">
        <v>624</v>
      </c>
      <c r="X22" s="27" t="s">
        <v>623</v>
      </c>
      <c r="Y22" s="50" t="s">
        <v>47</v>
      </c>
      <c r="Z22" s="50" t="s">
        <v>47</v>
      </c>
      <c r="AA22" s="3" t="s">
        <v>0</v>
      </c>
      <c r="AB22" s="50" t="s">
        <v>115</v>
      </c>
    </row>
    <row r="23" spans="1:28" s="26" customFormat="1" ht="79.5" customHeight="1" x14ac:dyDescent="0.25">
      <c r="A23" s="50">
        <v>22</v>
      </c>
      <c r="B23" s="199" t="s">
        <v>633</v>
      </c>
      <c r="C23" s="3" t="s">
        <v>632</v>
      </c>
      <c r="D23" s="37" t="s">
        <v>32</v>
      </c>
      <c r="E23" s="30" t="s">
        <v>631</v>
      </c>
      <c r="F23" s="31" t="s">
        <v>630</v>
      </c>
      <c r="G23" s="198">
        <v>10599186</v>
      </c>
      <c r="H23" s="197">
        <v>4510394142</v>
      </c>
      <c r="I23" s="197"/>
      <c r="J23" s="36"/>
      <c r="K23" s="179">
        <v>226026.10320000001</v>
      </c>
      <c r="L23" s="179">
        <v>2556.3648100000009</v>
      </c>
      <c r="M23" s="179">
        <v>3297.4340008196732</v>
      </c>
      <c r="N23" s="179">
        <v>78.487369999999999</v>
      </c>
      <c r="O23" s="179">
        <v>0.49320999999999998</v>
      </c>
      <c r="P23" s="45">
        <f t="shared" si="0"/>
        <v>0.75054563934426222</v>
      </c>
      <c r="Q23" s="29" t="s">
        <v>660</v>
      </c>
      <c r="R23" s="28" t="s">
        <v>627</v>
      </c>
      <c r="S23" s="28" t="s">
        <v>51</v>
      </c>
      <c r="T23" s="3" t="s">
        <v>39</v>
      </c>
      <c r="U23" s="3" t="s">
        <v>626</v>
      </c>
      <c r="V23" s="3" t="s">
        <v>625</v>
      </c>
      <c r="W23" s="3" t="s">
        <v>624</v>
      </c>
      <c r="X23" s="27" t="s">
        <v>623</v>
      </c>
      <c r="Y23" s="50" t="s">
        <v>47</v>
      </c>
      <c r="Z23" s="50" t="s">
        <v>47</v>
      </c>
      <c r="AA23" s="3" t="s">
        <v>0</v>
      </c>
      <c r="AB23" s="50" t="s">
        <v>115</v>
      </c>
    </row>
    <row r="24" spans="1:28" s="26" customFormat="1" ht="79.5" customHeight="1" x14ac:dyDescent="0.25">
      <c r="A24" s="50">
        <v>23</v>
      </c>
      <c r="B24" s="199" t="s">
        <v>633</v>
      </c>
      <c r="C24" s="3" t="s">
        <v>632</v>
      </c>
      <c r="D24" s="37" t="s">
        <v>32</v>
      </c>
      <c r="E24" s="30" t="s">
        <v>631</v>
      </c>
      <c r="F24" s="31" t="s">
        <v>630</v>
      </c>
      <c r="G24" s="198">
        <v>10599186</v>
      </c>
      <c r="H24" s="197">
        <v>4510394142</v>
      </c>
      <c r="I24" s="197"/>
      <c r="J24" s="36"/>
      <c r="K24" s="179">
        <v>226026.10320000001</v>
      </c>
      <c r="L24" s="179">
        <v>2556.3648100000009</v>
      </c>
      <c r="M24" s="179">
        <v>3297.4340008196732</v>
      </c>
      <c r="N24" s="179">
        <v>36.489530000000002</v>
      </c>
      <c r="O24" s="179">
        <v>0.63061999999999996</v>
      </c>
      <c r="P24" s="45">
        <f t="shared" si="0"/>
        <v>0.75025780327868852</v>
      </c>
      <c r="Q24" s="29" t="s">
        <v>659</v>
      </c>
      <c r="R24" s="28" t="s">
        <v>627</v>
      </c>
      <c r="S24" s="28" t="s">
        <v>51</v>
      </c>
      <c r="T24" s="3" t="s">
        <v>39</v>
      </c>
      <c r="U24" s="3" t="s">
        <v>626</v>
      </c>
      <c r="V24" s="3" t="s">
        <v>625</v>
      </c>
      <c r="W24" s="3" t="s">
        <v>624</v>
      </c>
      <c r="X24" s="27" t="s">
        <v>623</v>
      </c>
      <c r="Y24" s="50" t="s">
        <v>47</v>
      </c>
      <c r="Z24" s="50" t="s">
        <v>47</v>
      </c>
      <c r="AA24" s="3" t="s">
        <v>0</v>
      </c>
      <c r="AB24" s="50" t="s">
        <v>115</v>
      </c>
    </row>
    <row r="25" spans="1:28" s="26" customFormat="1" ht="79.5" customHeight="1" x14ac:dyDescent="0.25">
      <c r="A25" s="50">
        <v>24</v>
      </c>
      <c r="B25" s="21" t="s">
        <v>633</v>
      </c>
      <c r="C25" s="2" t="s">
        <v>632</v>
      </c>
      <c r="D25" s="131" t="s">
        <v>32</v>
      </c>
      <c r="E25" s="24" t="s">
        <v>631</v>
      </c>
      <c r="F25" s="11" t="s">
        <v>630</v>
      </c>
      <c r="G25" s="201">
        <v>10599186</v>
      </c>
      <c r="H25" s="200">
        <v>4510394142</v>
      </c>
      <c r="I25" s="200"/>
      <c r="J25" s="4"/>
      <c r="K25" s="129">
        <v>226026.10320000001</v>
      </c>
      <c r="L25" s="129">
        <v>2556.3648100000009</v>
      </c>
      <c r="M25" s="129">
        <v>3297.4340008196732</v>
      </c>
      <c r="N25" s="129">
        <v>75.005549999999999</v>
      </c>
      <c r="O25" s="129">
        <v>0.9546</v>
      </c>
      <c r="P25" s="45">
        <f t="shared" si="0"/>
        <v>1.2005198360655738</v>
      </c>
      <c r="Q25" s="20" t="s">
        <v>658</v>
      </c>
      <c r="R25" s="7" t="s">
        <v>627</v>
      </c>
      <c r="S25" s="7" t="s">
        <v>51</v>
      </c>
      <c r="T25" s="2" t="s">
        <v>39</v>
      </c>
      <c r="U25" s="2" t="s">
        <v>626</v>
      </c>
      <c r="V25" s="2" t="s">
        <v>625</v>
      </c>
      <c r="W25" s="2" t="s">
        <v>624</v>
      </c>
      <c r="X25" s="6" t="s">
        <v>623</v>
      </c>
      <c r="Y25" s="50" t="s">
        <v>47</v>
      </c>
      <c r="Z25" s="50" t="s">
        <v>47</v>
      </c>
      <c r="AA25" s="3" t="s">
        <v>0</v>
      </c>
      <c r="AB25" s="50" t="s">
        <v>115</v>
      </c>
    </row>
    <row r="26" spans="1:28" s="26" customFormat="1" ht="79.5" customHeight="1" x14ac:dyDescent="0.25">
      <c r="A26" s="50">
        <v>25</v>
      </c>
      <c r="B26" s="21" t="s">
        <v>633</v>
      </c>
      <c r="C26" s="2" t="s">
        <v>632</v>
      </c>
      <c r="D26" s="131" t="s">
        <v>32</v>
      </c>
      <c r="E26" s="24" t="s">
        <v>631</v>
      </c>
      <c r="F26" s="11" t="s">
        <v>630</v>
      </c>
      <c r="G26" s="201">
        <v>10599186</v>
      </c>
      <c r="H26" s="200">
        <v>4510394142</v>
      </c>
      <c r="I26" s="200"/>
      <c r="J26" s="4"/>
      <c r="K26" s="129">
        <v>226026.10320000001</v>
      </c>
      <c r="L26" s="129">
        <v>2556.3648100000009</v>
      </c>
      <c r="M26" s="129">
        <v>3297.4340008196732</v>
      </c>
      <c r="N26" s="129">
        <v>42.181760000000004</v>
      </c>
      <c r="O26" s="129">
        <v>0.16200000000000001</v>
      </c>
      <c r="P26" s="45">
        <f t="shared" si="0"/>
        <v>0.30030085245901639</v>
      </c>
      <c r="Q26" s="20" t="s">
        <v>657</v>
      </c>
      <c r="R26" s="7" t="s">
        <v>627</v>
      </c>
      <c r="S26" s="7" t="s">
        <v>51</v>
      </c>
      <c r="T26" s="2" t="s">
        <v>39</v>
      </c>
      <c r="U26" s="2" t="s">
        <v>626</v>
      </c>
      <c r="V26" s="2" t="s">
        <v>625</v>
      </c>
      <c r="W26" s="2" t="s">
        <v>624</v>
      </c>
      <c r="X26" s="6" t="s">
        <v>623</v>
      </c>
      <c r="Y26" s="50" t="s">
        <v>47</v>
      </c>
      <c r="Z26" s="50" t="s">
        <v>47</v>
      </c>
      <c r="AA26" s="3" t="s">
        <v>0</v>
      </c>
      <c r="AB26" s="50" t="s">
        <v>115</v>
      </c>
    </row>
    <row r="27" spans="1:28" s="26" customFormat="1" ht="79.5" customHeight="1" x14ac:dyDescent="0.25">
      <c r="A27" s="50">
        <v>26</v>
      </c>
      <c r="B27" s="21" t="s">
        <v>656</v>
      </c>
      <c r="C27" s="2" t="s">
        <v>632</v>
      </c>
      <c r="D27" s="131" t="s">
        <v>32</v>
      </c>
      <c r="E27" s="24" t="s">
        <v>631</v>
      </c>
      <c r="F27" s="11" t="s">
        <v>630</v>
      </c>
      <c r="G27" s="201">
        <v>10621327</v>
      </c>
      <c r="H27" s="200">
        <v>4510394268</v>
      </c>
      <c r="I27" s="200">
        <v>4610046545</v>
      </c>
      <c r="J27" s="4"/>
      <c r="K27" s="129">
        <v>226026.10320000001</v>
      </c>
      <c r="L27" s="129">
        <v>2556.3648100000009</v>
      </c>
      <c r="M27" s="129">
        <v>3297.4340008196732</v>
      </c>
      <c r="N27" s="129">
        <v>19.044640000000001</v>
      </c>
      <c r="O27" s="129">
        <v>0.25980999999999999</v>
      </c>
      <c r="P27" s="45">
        <f t="shared" si="0"/>
        <v>0.3222514426229508</v>
      </c>
      <c r="Q27" s="20" t="s">
        <v>655</v>
      </c>
      <c r="R27" s="7" t="s">
        <v>627</v>
      </c>
      <c r="S27" s="7" t="s">
        <v>51</v>
      </c>
      <c r="T27" s="2" t="s">
        <v>39</v>
      </c>
      <c r="U27" s="2" t="s">
        <v>626</v>
      </c>
      <c r="V27" s="2" t="s">
        <v>625</v>
      </c>
      <c r="W27" s="2" t="s">
        <v>654</v>
      </c>
      <c r="X27" s="6" t="s">
        <v>623</v>
      </c>
      <c r="Y27" s="50" t="s">
        <v>47</v>
      </c>
      <c r="Z27" s="50" t="s">
        <v>47</v>
      </c>
      <c r="AA27" s="3" t="s">
        <v>0</v>
      </c>
      <c r="AB27" s="50" t="s">
        <v>115</v>
      </c>
    </row>
    <row r="28" spans="1:28" s="26" customFormat="1" ht="112.5" customHeight="1" x14ac:dyDescent="0.25">
      <c r="A28" s="50">
        <v>27</v>
      </c>
      <c r="B28" s="21">
        <v>112879</v>
      </c>
      <c r="C28" s="2" t="s">
        <v>653</v>
      </c>
      <c r="D28" s="131" t="s">
        <v>32</v>
      </c>
      <c r="E28" s="24" t="s">
        <v>631</v>
      </c>
      <c r="F28" s="11" t="s">
        <v>630</v>
      </c>
      <c r="G28" s="201"/>
      <c r="H28" s="200"/>
      <c r="I28" s="200"/>
      <c r="J28" s="4"/>
      <c r="K28" s="129">
        <v>997640.08600000013</v>
      </c>
      <c r="L28" s="129">
        <v>7154.8468000000003</v>
      </c>
      <c r="M28" s="129">
        <v>10425.797901639346</v>
      </c>
      <c r="N28" s="129">
        <f>((1356179.72*365)/1000)*0.5</f>
        <v>247502.79889999999</v>
      </c>
      <c r="O28" s="129">
        <f>((10706.68*365)/1000)*0.5</f>
        <v>1953.9691</v>
      </c>
      <c r="P28" s="45">
        <f>(N28/305+O28)</f>
        <v>2765.4536865573773</v>
      </c>
      <c r="Q28" s="20" t="s">
        <v>696</v>
      </c>
      <c r="R28" s="7" t="s">
        <v>100</v>
      </c>
      <c r="S28" s="7" t="s">
        <v>652</v>
      </c>
      <c r="T28" s="2" t="s">
        <v>29</v>
      </c>
      <c r="U28" s="2" t="s">
        <v>651</v>
      </c>
      <c r="V28" s="2" t="s">
        <v>650</v>
      </c>
      <c r="W28" s="2" t="s">
        <v>649</v>
      </c>
      <c r="X28" s="6" t="s">
        <v>701</v>
      </c>
      <c r="Y28" s="50" t="s">
        <v>47</v>
      </c>
      <c r="Z28" s="50" t="s">
        <v>47</v>
      </c>
      <c r="AA28" s="3" t="s">
        <v>47</v>
      </c>
      <c r="AB28" s="50" t="s">
        <v>115</v>
      </c>
    </row>
    <row r="29" spans="1:28" s="26" customFormat="1" ht="94.5" customHeight="1" x14ac:dyDescent="0.25">
      <c r="A29" s="50">
        <v>28</v>
      </c>
      <c r="B29" s="21">
        <v>112879</v>
      </c>
      <c r="C29" s="2" t="s">
        <v>653</v>
      </c>
      <c r="D29" s="131" t="s">
        <v>32</v>
      </c>
      <c r="E29" s="24" t="s">
        <v>631</v>
      </c>
      <c r="F29" s="11" t="s">
        <v>630</v>
      </c>
      <c r="G29" s="201"/>
      <c r="H29" s="200"/>
      <c r="I29" s="200"/>
      <c r="J29" s="4"/>
      <c r="K29" s="129">
        <v>997640.08600000013</v>
      </c>
      <c r="L29" s="129">
        <v>7154.8468000000003</v>
      </c>
      <c r="M29" s="129">
        <v>10425.797901639346</v>
      </c>
      <c r="N29" s="129">
        <f>((800000*365)/1000)*0.5</f>
        <v>146000</v>
      </c>
      <c r="O29" s="129">
        <f>((7000*365)/1000)*0.5</f>
        <v>1277.5</v>
      </c>
      <c r="P29" s="45">
        <f>(N29/305+O29)</f>
        <v>1756.188524590164</v>
      </c>
      <c r="Q29" s="20" t="s">
        <v>697</v>
      </c>
      <c r="R29" s="7" t="s">
        <v>100</v>
      </c>
      <c r="S29" s="7" t="s">
        <v>652</v>
      </c>
      <c r="T29" s="2" t="s">
        <v>29</v>
      </c>
      <c r="U29" s="2" t="s">
        <v>651</v>
      </c>
      <c r="V29" s="2" t="s">
        <v>650</v>
      </c>
      <c r="W29" s="2" t="s">
        <v>649</v>
      </c>
      <c r="X29" s="6" t="s">
        <v>701</v>
      </c>
      <c r="Y29" s="50" t="s">
        <v>47</v>
      </c>
      <c r="Z29" s="50" t="s">
        <v>47</v>
      </c>
      <c r="AA29" s="3" t="s">
        <v>47</v>
      </c>
      <c r="AB29" s="50" t="s">
        <v>115</v>
      </c>
    </row>
    <row r="30" spans="1:28" s="26" customFormat="1" ht="146.25" customHeight="1" x14ac:dyDescent="0.25">
      <c r="A30" s="50">
        <v>29</v>
      </c>
      <c r="B30" s="199">
        <v>112885</v>
      </c>
      <c r="C30" s="3" t="s">
        <v>648</v>
      </c>
      <c r="D30" s="37" t="s">
        <v>32</v>
      </c>
      <c r="E30" s="30" t="s">
        <v>644</v>
      </c>
      <c r="F30" s="31" t="s">
        <v>630</v>
      </c>
      <c r="G30" s="198"/>
      <c r="H30" s="197"/>
      <c r="I30" s="197"/>
      <c r="J30" s="36"/>
      <c r="K30" s="179">
        <v>77660.656799999997</v>
      </c>
      <c r="L30" s="179">
        <v>2870.37462</v>
      </c>
      <c r="M30" s="179">
        <v>3124.9997242622953</v>
      </c>
      <c r="N30" s="179">
        <v>0</v>
      </c>
      <c r="O30" s="179">
        <v>1144.5</v>
      </c>
      <c r="P30" s="45">
        <f>(N30/305+O30)</f>
        <v>1144.5</v>
      </c>
      <c r="Q30" s="29" t="s">
        <v>698</v>
      </c>
      <c r="R30" s="28" t="s">
        <v>58</v>
      </c>
      <c r="S30" s="28" t="s">
        <v>643</v>
      </c>
      <c r="T30" s="3" t="s">
        <v>39</v>
      </c>
      <c r="U30" s="3" t="s">
        <v>58</v>
      </c>
      <c r="V30" s="3" t="s">
        <v>642</v>
      </c>
      <c r="W30" s="3" t="s">
        <v>641</v>
      </c>
      <c r="X30" s="27" t="s">
        <v>701</v>
      </c>
      <c r="Y30" s="50" t="s">
        <v>47</v>
      </c>
      <c r="Z30" s="50" t="s">
        <v>47</v>
      </c>
      <c r="AA30" s="3" t="s">
        <v>47</v>
      </c>
      <c r="AB30" s="50" t="s">
        <v>115</v>
      </c>
    </row>
    <row r="31" spans="1:28" s="26" customFormat="1" ht="180.75" customHeight="1" x14ac:dyDescent="0.25">
      <c r="A31" s="50">
        <v>30</v>
      </c>
      <c r="B31" s="21">
        <v>112875</v>
      </c>
      <c r="C31" s="2" t="s">
        <v>647</v>
      </c>
      <c r="D31" s="131" t="s">
        <v>32</v>
      </c>
      <c r="E31" s="24" t="s">
        <v>644</v>
      </c>
      <c r="F31" s="11" t="s">
        <v>630</v>
      </c>
      <c r="G31" s="201"/>
      <c r="H31" s="200"/>
      <c r="I31" s="200"/>
      <c r="J31" s="4"/>
      <c r="K31" s="129">
        <v>136222.12499999997</v>
      </c>
      <c r="L31" s="129">
        <v>2069.5500000000002</v>
      </c>
      <c r="M31" s="129">
        <v>2516.1799180327871</v>
      </c>
      <c r="N31" s="129">
        <v>68111.062499999985</v>
      </c>
      <c r="O31" s="129">
        <v>1034.7750000000001</v>
      </c>
      <c r="P31" s="45">
        <f>(N31/305+O31)</f>
        <v>1258.0899590163935</v>
      </c>
      <c r="Q31" s="20" t="s">
        <v>646</v>
      </c>
      <c r="R31" s="7" t="s">
        <v>58</v>
      </c>
      <c r="S31" s="7" t="s">
        <v>643</v>
      </c>
      <c r="T31" s="2" t="s">
        <v>39</v>
      </c>
      <c r="U31" s="2" t="s">
        <v>58</v>
      </c>
      <c r="V31" s="2" t="s">
        <v>642</v>
      </c>
      <c r="W31" s="2" t="s">
        <v>641</v>
      </c>
      <c r="X31" s="6" t="s">
        <v>701</v>
      </c>
      <c r="Y31" s="50" t="s">
        <v>47</v>
      </c>
      <c r="Z31" s="50" t="s">
        <v>47</v>
      </c>
      <c r="AA31" s="3" t="s">
        <v>47</v>
      </c>
      <c r="AB31" s="50" t="s">
        <v>115</v>
      </c>
    </row>
    <row r="32" spans="1:28" s="26" customFormat="1" ht="212.25" customHeight="1" x14ac:dyDescent="0.25">
      <c r="A32" s="50">
        <v>31</v>
      </c>
      <c r="B32" s="21">
        <v>113053</v>
      </c>
      <c r="C32" s="2" t="s">
        <v>645</v>
      </c>
      <c r="D32" s="131" t="s">
        <v>32</v>
      </c>
      <c r="E32" s="24" t="s">
        <v>644</v>
      </c>
      <c r="F32" s="11" t="s">
        <v>630</v>
      </c>
      <c r="G32" s="201"/>
      <c r="H32" s="200"/>
      <c r="I32" s="200"/>
      <c r="J32" s="4"/>
      <c r="K32" s="129">
        <v>1145457.3084</v>
      </c>
      <c r="L32" s="129">
        <v>8747.1473700000006</v>
      </c>
      <c r="M32" s="129">
        <v>12174.876250000001</v>
      </c>
      <c r="N32" s="129">
        <f>(1104187575/1000)*0.5</f>
        <v>552093.78749999998</v>
      </c>
      <c r="O32" s="129">
        <f>(8512129.5/1000)*0.5</f>
        <v>4256.0647499999995</v>
      </c>
      <c r="P32" s="45">
        <f>(N32/305+O32)</f>
        <v>6066.2083155737701</v>
      </c>
      <c r="Q32" s="20" t="s">
        <v>699</v>
      </c>
      <c r="R32" s="7" t="s">
        <v>58</v>
      </c>
      <c r="S32" s="7" t="s">
        <v>643</v>
      </c>
      <c r="T32" s="2" t="s">
        <v>39</v>
      </c>
      <c r="U32" s="2" t="s">
        <v>58</v>
      </c>
      <c r="V32" s="2" t="s">
        <v>642</v>
      </c>
      <c r="W32" s="2" t="s">
        <v>641</v>
      </c>
      <c r="X32" s="6" t="s">
        <v>701</v>
      </c>
      <c r="Y32" s="50" t="s">
        <v>47</v>
      </c>
      <c r="Z32" s="50" t="s">
        <v>47</v>
      </c>
      <c r="AA32" s="3" t="s">
        <v>47</v>
      </c>
      <c r="AB32" s="50" t="s">
        <v>115</v>
      </c>
    </row>
    <row r="33" spans="1:28" s="26" customFormat="1" ht="206.25" customHeight="1" x14ac:dyDescent="0.25">
      <c r="A33" s="50">
        <v>32</v>
      </c>
      <c r="B33" s="21">
        <v>112876</v>
      </c>
      <c r="C33" s="2" t="s">
        <v>640</v>
      </c>
      <c r="D33" s="131" t="s">
        <v>32</v>
      </c>
      <c r="E33" s="24" t="s">
        <v>631</v>
      </c>
      <c r="F33" s="11" t="s">
        <v>630</v>
      </c>
      <c r="G33" s="201">
        <v>1058606</v>
      </c>
      <c r="H33" s="200">
        <v>4510370720</v>
      </c>
      <c r="I33" s="200">
        <v>4610036004</v>
      </c>
      <c r="J33" s="205">
        <f>1/2</f>
        <v>0.5</v>
      </c>
      <c r="K33" s="129">
        <v>100555.76940266667</v>
      </c>
      <c r="L33" s="129">
        <v>3448.6253283582096</v>
      </c>
      <c r="M33" s="129">
        <v>3778.3163755800674</v>
      </c>
      <c r="N33" s="129">
        <v>50277.884701333336</v>
      </c>
      <c r="O33" s="129">
        <v>1724.3126641791048</v>
      </c>
      <c r="P33" s="45">
        <f>(N33/305+O33)</f>
        <v>1889.1581877900337</v>
      </c>
      <c r="Q33" s="20" t="s">
        <v>700</v>
      </c>
      <c r="R33" s="7" t="s">
        <v>100</v>
      </c>
      <c r="S33" s="7" t="s">
        <v>637</v>
      </c>
      <c r="T33" s="2" t="s">
        <v>29</v>
      </c>
      <c r="U33" s="2" t="s">
        <v>636</v>
      </c>
      <c r="V33" s="2" t="s">
        <v>639</v>
      </c>
      <c r="W33" s="2" t="s">
        <v>634</v>
      </c>
      <c r="X33" s="6" t="s">
        <v>701</v>
      </c>
      <c r="Y33" s="50" t="s">
        <v>47</v>
      </c>
      <c r="Z33" s="50" t="s">
        <v>47</v>
      </c>
      <c r="AA33" s="3" t="s">
        <v>47</v>
      </c>
      <c r="AB33" s="50" t="s">
        <v>115</v>
      </c>
    </row>
    <row r="34" spans="1:28" s="26" customFormat="1" ht="167.25" customHeight="1" x14ac:dyDescent="0.25">
      <c r="A34" s="50">
        <v>33</v>
      </c>
      <c r="B34" s="21">
        <v>112889</v>
      </c>
      <c r="C34" s="2" t="s">
        <v>638</v>
      </c>
      <c r="D34" s="131" t="s">
        <v>32</v>
      </c>
      <c r="E34" s="24" t="s">
        <v>631</v>
      </c>
      <c r="F34" s="11" t="s">
        <v>630</v>
      </c>
      <c r="G34" s="201">
        <v>10594748</v>
      </c>
      <c r="H34" s="200">
        <v>4510377257</v>
      </c>
      <c r="I34" s="200">
        <v>4610036003</v>
      </c>
      <c r="J34" s="4"/>
      <c r="K34" s="129">
        <v>0</v>
      </c>
      <c r="L34" s="129">
        <v>1012.0362</v>
      </c>
      <c r="M34" s="129">
        <v>1012.0362</v>
      </c>
      <c r="N34" s="129"/>
      <c r="O34" s="129">
        <v>506.0181</v>
      </c>
      <c r="P34" s="45">
        <f t="shared" ref="P34:P63" si="1">N34/305+O34</f>
        <v>506.0181</v>
      </c>
      <c r="Q34" s="20" t="s">
        <v>702</v>
      </c>
      <c r="R34" s="7" t="s">
        <v>100</v>
      </c>
      <c r="S34" s="7" t="s">
        <v>637</v>
      </c>
      <c r="T34" s="2" t="s">
        <v>29</v>
      </c>
      <c r="U34" s="2" t="s">
        <v>636</v>
      </c>
      <c r="V34" s="2" t="s">
        <v>635</v>
      </c>
      <c r="W34" s="2" t="s">
        <v>634</v>
      </c>
      <c r="X34" s="6" t="s">
        <v>701</v>
      </c>
      <c r="Y34" s="50" t="s">
        <v>47</v>
      </c>
      <c r="Z34" s="50" t="s">
        <v>47</v>
      </c>
      <c r="AA34" s="3" t="s">
        <v>47</v>
      </c>
      <c r="AB34" s="50" t="s">
        <v>115</v>
      </c>
    </row>
    <row r="35" spans="1:28" s="26" customFormat="1" ht="69.75" customHeight="1" x14ac:dyDescent="0.25">
      <c r="A35" s="50">
        <v>34</v>
      </c>
      <c r="B35" s="199" t="s">
        <v>633</v>
      </c>
      <c r="C35" s="3" t="s">
        <v>632</v>
      </c>
      <c r="D35" s="37" t="s">
        <v>32</v>
      </c>
      <c r="E35" s="30" t="s">
        <v>631</v>
      </c>
      <c r="F35" s="31" t="s">
        <v>630</v>
      </c>
      <c r="G35" s="198"/>
      <c r="H35" s="197" t="s">
        <v>629</v>
      </c>
      <c r="I35" s="197"/>
      <c r="J35" s="36"/>
      <c r="K35" s="196">
        <v>226026.10320000001</v>
      </c>
      <c r="L35" s="196">
        <v>2556.3648100000009</v>
      </c>
      <c r="M35" s="196">
        <v>3297.4340008196732</v>
      </c>
      <c r="N35" s="196">
        <f>16200/1000</f>
        <v>16.2</v>
      </c>
      <c r="O35" s="196"/>
      <c r="P35" s="45">
        <f t="shared" si="1"/>
        <v>5.3114754098360653E-2</v>
      </c>
      <c r="Q35" s="29" t="s">
        <v>628</v>
      </c>
      <c r="R35" s="28" t="s">
        <v>627</v>
      </c>
      <c r="S35" s="28" t="s">
        <v>51</v>
      </c>
      <c r="T35" s="3" t="s">
        <v>39</v>
      </c>
      <c r="U35" s="3" t="s">
        <v>626</v>
      </c>
      <c r="V35" s="3" t="s">
        <v>625</v>
      </c>
      <c r="W35" s="3" t="s">
        <v>624</v>
      </c>
      <c r="X35" s="27" t="s">
        <v>623</v>
      </c>
      <c r="Y35" s="3" t="s">
        <v>47</v>
      </c>
      <c r="Z35" s="3" t="s">
        <v>47</v>
      </c>
      <c r="AA35" s="3" t="s">
        <v>0</v>
      </c>
      <c r="AB35" s="3" t="s">
        <v>115</v>
      </c>
    </row>
    <row r="36" spans="1:28" ht="54.75" customHeight="1" x14ac:dyDescent="0.25">
      <c r="A36" s="50">
        <v>35</v>
      </c>
      <c r="B36" s="21">
        <v>101343</v>
      </c>
      <c r="C36" s="25" t="s">
        <v>622</v>
      </c>
      <c r="D36" s="11" t="s">
        <v>32</v>
      </c>
      <c r="E36" s="131" t="s">
        <v>621</v>
      </c>
      <c r="F36" s="11" t="s">
        <v>43</v>
      </c>
      <c r="G36" s="10" t="s">
        <v>45</v>
      </c>
      <c r="H36" s="10" t="s">
        <v>45</v>
      </c>
      <c r="I36" s="195">
        <v>4610047283</v>
      </c>
      <c r="J36" s="9"/>
      <c r="K36" s="191">
        <v>7614.5</v>
      </c>
      <c r="L36" s="194">
        <v>0</v>
      </c>
      <c r="M36" s="129">
        <v>24.965573770491805</v>
      </c>
      <c r="N36" s="128">
        <v>215</v>
      </c>
      <c r="O36" s="192">
        <v>0</v>
      </c>
      <c r="P36" s="45">
        <f t="shared" si="1"/>
        <v>0.70491803278688525</v>
      </c>
      <c r="Q36" s="20" t="s">
        <v>620</v>
      </c>
      <c r="R36" s="20" t="s">
        <v>619</v>
      </c>
      <c r="S36" s="2" t="s">
        <v>614</v>
      </c>
      <c r="T36" s="6" t="s">
        <v>29</v>
      </c>
      <c r="U36" s="2" t="s">
        <v>548</v>
      </c>
      <c r="V36" s="6" t="s">
        <v>613</v>
      </c>
      <c r="W36" s="2" t="s">
        <v>612</v>
      </c>
      <c r="X36" s="6" t="s">
        <v>611</v>
      </c>
      <c r="Y36" s="50" t="s">
        <v>47</v>
      </c>
      <c r="Z36" s="50" t="s">
        <v>47</v>
      </c>
      <c r="AA36" s="3" t="s">
        <v>47</v>
      </c>
      <c r="AB36" s="50" t="s">
        <v>115</v>
      </c>
    </row>
    <row r="37" spans="1:28" ht="65.25" customHeight="1" x14ac:dyDescent="0.25">
      <c r="A37" s="50">
        <v>36</v>
      </c>
      <c r="B37" s="2">
        <v>101958</v>
      </c>
      <c r="C37" s="20" t="s">
        <v>618</v>
      </c>
      <c r="D37" s="5" t="s">
        <v>32</v>
      </c>
      <c r="E37" s="131" t="s">
        <v>617</v>
      </c>
      <c r="F37" s="11" t="s">
        <v>43</v>
      </c>
      <c r="G37" s="10" t="s">
        <v>45</v>
      </c>
      <c r="H37" s="10" t="s">
        <v>45</v>
      </c>
      <c r="I37" s="193" t="s">
        <v>45</v>
      </c>
      <c r="J37" s="4"/>
      <c r="K37" s="129">
        <v>21175.599999999999</v>
      </c>
      <c r="L37" s="129">
        <v>0</v>
      </c>
      <c r="M37" s="129">
        <v>69.428196721311465</v>
      </c>
      <c r="N37" s="128">
        <v>13770</v>
      </c>
      <c r="O37" s="192">
        <v>0</v>
      </c>
      <c r="P37" s="45">
        <f t="shared" si="1"/>
        <v>45.147540983606561</v>
      </c>
      <c r="Q37" s="20" t="s">
        <v>616</v>
      </c>
      <c r="R37" s="20" t="s">
        <v>615</v>
      </c>
      <c r="S37" s="2" t="s">
        <v>614</v>
      </c>
      <c r="T37" s="6" t="s">
        <v>29</v>
      </c>
      <c r="U37" s="2" t="s">
        <v>548</v>
      </c>
      <c r="V37" s="6" t="s">
        <v>613</v>
      </c>
      <c r="W37" s="2" t="s">
        <v>612</v>
      </c>
      <c r="X37" s="6" t="s">
        <v>611</v>
      </c>
      <c r="Y37" s="50" t="s">
        <v>47</v>
      </c>
      <c r="Z37" s="50" t="s">
        <v>47</v>
      </c>
      <c r="AA37" s="3" t="s">
        <v>47</v>
      </c>
      <c r="AB37" s="50" t="s">
        <v>115</v>
      </c>
    </row>
    <row r="38" spans="1:28" ht="57.75" customHeight="1" x14ac:dyDescent="0.25">
      <c r="A38" s="50">
        <v>37</v>
      </c>
      <c r="B38" s="2">
        <v>103524</v>
      </c>
      <c r="C38" s="20" t="s">
        <v>604</v>
      </c>
      <c r="D38" s="5" t="s">
        <v>32</v>
      </c>
      <c r="E38" s="131" t="s">
        <v>603</v>
      </c>
      <c r="F38" s="11" t="s">
        <v>43</v>
      </c>
      <c r="G38" s="10" t="s">
        <v>45</v>
      </c>
      <c r="H38" s="10" t="s">
        <v>45</v>
      </c>
      <c r="I38" s="4" t="s">
        <v>610</v>
      </c>
      <c r="J38" s="4"/>
      <c r="K38" s="129">
        <v>65711.094827586203</v>
      </c>
      <c r="L38" s="129">
        <v>173.9</v>
      </c>
      <c r="M38" s="129">
        <v>389.34621254946296</v>
      </c>
      <c r="N38" s="128">
        <v>4804.0682900000002</v>
      </c>
      <c r="O38" s="192">
        <v>0</v>
      </c>
      <c r="P38" s="45">
        <f t="shared" si="1"/>
        <v>15.751043573770492</v>
      </c>
      <c r="Q38" s="20" t="s">
        <v>609</v>
      </c>
      <c r="R38" s="20" t="s">
        <v>600</v>
      </c>
      <c r="S38" s="2" t="s">
        <v>581</v>
      </c>
      <c r="T38" s="6" t="s">
        <v>39</v>
      </c>
      <c r="U38" s="2" t="s">
        <v>548</v>
      </c>
      <c r="V38" s="6" t="s">
        <v>561</v>
      </c>
      <c r="W38" s="2" t="s">
        <v>599</v>
      </c>
      <c r="X38" s="2" t="s">
        <v>41</v>
      </c>
      <c r="Y38" s="50" t="s">
        <v>47</v>
      </c>
      <c r="Z38" s="50" t="s">
        <v>47</v>
      </c>
      <c r="AA38" s="3" t="s">
        <v>47</v>
      </c>
      <c r="AB38" s="50" t="s">
        <v>115</v>
      </c>
    </row>
    <row r="39" spans="1:28" ht="125.25" customHeight="1" x14ac:dyDescent="0.25">
      <c r="A39" s="50">
        <v>38</v>
      </c>
      <c r="B39" s="2">
        <v>103524</v>
      </c>
      <c r="C39" s="20" t="s">
        <v>604</v>
      </c>
      <c r="D39" s="5" t="s">
        <v>32</v>
      </c>
      <c r="E39" s="131" t="s">
        <v>603</v>
      </c>
      <c r="F39" s="11" t="s">
        <v>43</v>
      </c>
      <c r="G39" s="33" t="s">
        <v>45</v>
      </c>
      <c r="H39" s="33" t="s">
        <v>45</v>
      </c>
      <c r="I39" s="130" t="s">
        <v>608</v>
      </c>
      <c r="J39" s="4"/>
      <c r="K39" s="129">
        <v>65711.094827586203</v>
      </c>
      <c r="L39" s="129">
        <v>173.9</v>
      </c>
      <c r="M39" s="129">
        <v>389.34621254946296</v>
      </c>
      <c r="N39" s="128">
        <v>5090.3680000000004</v>
      </c>
      <c r="O39" s="128">
        <v>0</v>
      </c>
      <c r="P39" s="45">
        <f t="shared" si="1"/>
        <v>16.689731147540986</v>
      </c>
      <c r="Q39" s="20" t="s">
        <v>607</v>
      </c>
      <c r="R39" s="20" t="s">
        <v>600</v>
      </c>
      <c r="S39" s="2" t="s">
        <v>581</v>
      </c>
      <c r="T39" s="6" t="s">
        <v>39</v>
      </c>
      <c r="U39" s="2" t="s">
        <v>548</v>
      </c>
      <c r="V39" s="6" t="s">
        <v>561</v>
      </c>
      <c r="W39" s="2" t="s">
        <v>599</v>
      </c>
      <c r="X39" s="2" t="s">
        <v>41</v>
      </c>
      <c r="Y39" s="50" t="s">
        <v>47</v>
      </c>
      <c r="Z39" s="50" t="s">
        <v>47</v>
      </c>
      <c r="AA39" s="3" t="s">
        <v>47</v>
      </c>
      <c r="AB39" s="50" t="s">
        <v>115</v>
      </c>
    </row>
    <row r="40" spans="1:28" ht="120.75" customHeight="1" x14ac:dyDescent="0.25">
      <c r="A40" s="50">
        <v>39</v>
      </c>
      <c r="B40" s="2">
        <v>103524</v>
      </c>
      <c r="C40" s="20" t="s">
        <v>604</v>
      </c>
      <c r="D40" s="5" t="s">
        <v>32</v>
      </c>
      <c r="E40" s="131" t="s">
        <v>603</v>
      </c>
      <c r="F40" s="11" t="s">
        <v>43</v>
      </c>
      <c r="G40" s="33" t="s">
        <v>45</v>
      </c>
      <c r="H40" s="33" t="s">
        <v>45</v>
      </c>
      <c r="I40" s="130" t="s">
        <v>606</v>
      </c>
      <c r="J40" s="4"/>
      <c r="K40" s="129">
        <v>65711.094827586203</v>
      </c>
      <c r="L40" s="129">
        <v>173.9</v>
      </c>
      <c r="M40" s="129">
        <v>389.34621254946296</v>
      </c>
      <c r="N40" s="128">
        <v>5286.7402499999998</v>
      </c>
      <c r="O40" s="128"/>
      <c r="P40" s="45">
        <f t="shared" si="1"/>
        <v>17.333574590163934</v>
      </c>
      <c r="Q40" s="20" t="s">
        <v>605</v>
      </c>
      <c r="R40" s="20" t="s">
        <v>600</v>
      </c>
      <c r="S40" s="2" t="s">
        <v>581</v>
      </c>
      <c r="T40" s="6" t="s">
        <v>39</v>
      </c>
      <c r="U40" s="2" t="s">
        <v>548</v>
      </c>
      <c r="V40" s="6" t="s">
        <v>561</v>
      </c>
      <c r="W40" s="2" t="s">
        <v>599</v>
      </c>
      <c r="X40" s="2" t="s">
        <v>41</v>
      </c>
      <c r="Y40" s="50" t="s">
        <v>47</v>
      </c>
      <c r="Z40" s="50" t="s">
        <v>47</v>
      </c>
      <c r="AA40" s="3" t="s">
        <v>47</v>
      </c>
      <c r="AB40" s="50" t="s">
        <v>115</v>
      </c>
    </row>
    <row r="41" spans="1:28" ht="96.75" customHeight="1" x14ac:dyDescent="0.25">
      <c r="A41" s="50">
        <v>40</v>
      </c>
      <c r="B41" s="2">
        <v>103524</v>
      </c>
      <c r="C41" s="20" t="s">
        <v>604</v>
      </c>
      <c r="D41" s="5" t="s">
        <v>32</v>
      </c>
      <c r="E41" s="131" t="s">
        <v>603</v>
      </c>
      <c r="F41" s="11" t="s">
        <v>43</v>
      </c>
      <c r="G41" s="33" t="s">
        <v>45</v>
      </c>
      <c r="H41" s="33" t="s">
        <v>45</v>
      </c>
      <c r="I41" s="130" t="s">
        <v>602</v>
      </c>
      <c r="J41" s="4"/>
      <c r="K41" s="129">
        <v>65711.094827586203</v>
      </c>
      <c r="L41" s="129">
        <v>173.9</v>
      </c>
      <c r="M41" s="129">
        <v>389.34621254946296</v>
      </c>
      <c r="N41" s="128">
        <v>5360.1835999999994</v>
      </c>
      <c r="O41" s="128"/>
      <c r="P41" s="45">
        <f t="shared" si="1"/>
        <v>17.574372459016391</v>
      </c>
      <c r="Q41" s="20" t="s">
        <v>601</v>
      </c>
      <c r="R41" s="20" t="s">
        <v>600</v>
      </c>
      <c r="S41" s="2" t="s">
        <v>581</v>
      </c>
      <c r="T41" s="6" t="s">
        <v>39</v>
      </c>
      <c r="U41" s="2" t="s">
        <v>548</v>
      </c>
      <c r="V41" s="6" t="s">
        <v>561</v>
      </c>
      <c r="W41" s="2" t="s">
        <v>599</v>
      </c>
      <c r="X41" s="6" t="s">
        <v>41</v>
      </c>
      <c r="Y41" s="50" t="s">
        <v>47</v>
      </c>
      <c r="Z41" s="50" t="s">
        <v>47</v>
      </c>
      <c r="AA41" s="3" t="s">
        <v>47</v>
      </c>
      <c r="AB41" s="50" t="s">
        <v>115</v>
      </c>
    </row>
    <row r="42" spans="1:28" ht="96.75" customHeight="1" x14ac:dyDescent="0.25">
      <c r="A42" s="50">
        <v>41</v>
      </c>
      <c r="B42" s="2">
        <v>106227</v>
      </c>
      <c r="C42" s="20" t="s">
        <v>585</v>
      </c>
      <c r="D42" s="5" t="s">
        <v>32</v>
      </c>
      <c r="E42" s="131" t="s">
        <v>584</v>
      </c>
      <c r="F42" s="11" t="s">
        <v>43</v>
      </c>
      <c r="G42" s="33">
        <v>10621350</v>
      </c>
      <c r="H42" s="33"/>
      <c r="I42" s="130">
        <v>4610047189</v>
      </c>
      <c r="J42" s="4"/>
      <c r="K42" s="129"/>
      <c r="L42" s="129"/>
      <c r="M42" s="129"/>
      <c r="N42" s="128">
        <v>3592.1115</v>
      </c>
      <c r="O42" s="128"/>
      <c r="P42" s="45">
        <f t="shared" si="1"/>
        <v>11.777414754098361</v>
      </c>
      <c r="Q42" s="20" t="s">
        <v>598</v>
      </c>
      <c r="R42" s="20" t="s">
        <v>582</v>
      </c>
      <c r="S42" s="2" t="s">
        <v>581</v>
      </c>
      <c r="T42" s="6" t="s">
        <v>29</v>
      </c>
      <c r="U42" s="2" t="s">
        <v>580</v>
      </c>
      <c r="V42" s="6" t="s">
        <v>579</v>
      </c>
      <c r="W42" s="2" t="s">
        <v>578</v>
      </c>
      <c r="X42" s="6" t="s">
        <v>577</v>
      </c>
      <c r="Y42" s="50" t="s">
        <v>47</v>
      </c>
      <c r="Z42" s="50" t="s">
        <v>47</v>
      </c>
      <c r="AA42" s="3" t="s">
        <v>47</v>
      </c>
      <c r="AB42" s="50" t="s">
        <v>115</v>
      </c>
    </row>
    <row r="43" spans="1:28" ht="96.75" customHeight="1" x14ac:dyDescent="0.25">
      <c r="A43" s="50">
        <v>42</v>
      </c>
      <c r="B43" s="2">
        <v>106227</v>
      </c>
      <c r="C43" s="20" t="s">
        <v>585</v>
      </c>
      <c r="D43" s="5" t="s">
        <v>32</v>
      </c>
      <c r="E43" s="131" t="s">
        <v>584</v>
      </c>
      <c r="F43" s="11" t="s">
        <v>43</v>
      </c>
      <c r="G43" s="33">
        <v>10621349</v>
      </c>
      <c r="H43" s="33"/>
      <c r="I43" s="130">
        <v>4610047189</v>
      </c>
      <c r="J43" s="4"/>
      <c r="K43" s="129"/>
      <c r="L43" s="129"/>
      <c r="M43" s="129"/>
      <c r="N43" s="128">
        <v>3592.1115</v>
      </c>
      <c r="O43" s="128"/>
      <c r="P43" s="45">
        <f t="shared" si="1"/>
        <v>11.777414754098361</v>
      </c>
      <c r="Q43" s="20" t="s">
        <v>597</v>
      </c>
      <c r="R43" s="20" t="s">
        <v>582</v>
      </c>
      <c r="S43" s="2" t="s">
        <v>581</v>
      </c>
      <c r="T43" s="6" t="s">
        <v>29</v>
      </c>
      <c r="U43" s="2" t="s">
        <v>580</v>
      </c>
      <c r="V43" s="6" t="s">
        <v>579</v>
      </c>
      <c r="W43" s="2" t="s">
        <v>578</v>
      </c>
      <c r="X43" s="6" t="s">
        <v>577</v>
      </c>
      <c r="Y43" s="50" t="s">
        <v>47</v>
      </c>
      <c r="Z43" s="50" t="s">
        <v>47</v>
      </c>
      <c r="AA43" s="3" t="s">
        <v>47</v>
      </c>
      <c r="AB43" s="50" t="s">
        <v>115</v>
      </c>
    </row>
    <row r="44" spans="1:28" ht="96.75" customHeight="1" x14ac:dyDescent="0.25">
      <c r="A44" s="50">
        <v>43</v>
      </c>
      <c r="B44" s="2">
        <v>106227</v>
      </c>
      <c r="C44" s="20" t="s">
        <v>585</v>
      </c>
      <c r="D44" s="5" t="s">
        <v>32</v>
      </c>
      <c r="E44" s="131" t="s">
        <v>584</v>
      </c>
      <c r="F44" s="11" t="s">
        <v>43</v>
      </c>
      <c r="G44" s="33">
        <v>10621352</v>
      </c>
      <c r="H44" s="33"/>
      <c r="I44" s="130">
        <v>4610047189</v>
      </c>
      <c r="J44" s="4"/>
      <c r="K44" s="129"/>
      <c r="L44" s="129"/>
      <c r="M44" s="129"/>
      <c r="N44" s="128">
        <v>2932.2934599999999</v>
      </c>
      <c r="O44" s="128"/>
      <c r="P44" s="45">
        <f t="shared" si="1"/>
        <v>9.6140769180327865</v>
      </c>
      <c r="Q44" s="20" t="s">
        <v>596</v>
      </c>
      <c r="R44" s="20" t="s">
        <v>582</v>
      </c>
      <c r="S44" s="2" t="s">
        <v>581</v>
      </c>
      <c r="T44" s="6" t="s">
        <v>29</v>
      </c>
      <c r="U44" s="2" t="s">
        <v>580</v>
      </c>
      <c r="V44" s="6" t="s">
        <v>579</v>
      </c>
      <c r="W44" s="2" t="s">
        <v>578</v>
      </c>
      <c r="X44" s="6" t="s">
        <v>577</v>
      </c>
      <c r="Y44" s="50" t="s">
        <v>47</v>
      </c>
      <c r="Z44" s="50" t="s">
        <v>47</v>
      </c>
      <c r="AA44" s="3" t="s">
        <v>47</v>
      </c>
      <c r="AB44" s="50" t="s">
        <v>115</v>
      </c>
    </row>
    <row r="45" spans="1:28" ht="96.75" customHeight="1" x14ac:dyDescent="0.25">
      <c r="A45" s="50">
        <v>44</v>
      </c>
      <c r="B45" s="2">
        <v>106227</v>
      </c>
      <c r="C45" s="20" t="s">
        <v>585</v>
      </c>
      <c r="D45" s="5" t="s">
        <v>32</v>
      </c>
      <c r="E45" s="131" t="s">
        <v>584</v>
      </c>
      <c r="F45" s="11" t="s">
        <v>43</v>
      </c>
      <c r="G45" s="33">
        <v>10621356</v>
      </c>
      <c r="H45" s="33"/>
      <c r="I45" s="130">
        <v>4610047189</v>
      </c>
      <c r="J45" s="4"/>
      <c r="K45" s="129"/>
      <c r="L45" s="129"/>
      <c r="M45" s="129"/>
      <c r="N45" s="128">
        <v>1577.7885000000001</v>
      </c>
      <c r="O45" s="128"/>
      <c r="P45" s="45">
        <f t="shared" si="1"/>
        <v>5.1730770491803284</v>
      </c>
      <c r="Q45" s="20" t="s">
        <v>595</v>
      </c>
      <c r="R45" s="20" t="s">
        <v>582</v>
      </c>
      <c r="S45" s="2" t="s">
        <v>581</v>
      </c>
      <c r="T45" s="6" t="s">
        <v>29</v>
      </c>
      <c r="U45" s="2" t="s">
        <v>580</v>
      </c>
      <c r="V45" s="6" t="s">
        <v>579</v>
      </c>
      <c r="W45" s="2" t="s">
        <v>578</v>
      </c>
      <c r="X45" s="6" t="s">
        <v>577</v>
      </c>
      <c r="Y45" s="50" t="s">
        <v>47</v>
      </c>
      <c r="Z45" s="50" t="s">
        <v>47</v>
      </c>
      <c r="AA45" s="3" t="s">
        <v>47</v>
      </c>
      <c r="AB45" s="50" t="s">
        <v>115</v>
      </c>
    </row>
    <row r="46" spans="1:28" ht="96.75" customHeight="1" x14ac:dyDescent="0.25">
      <c r="A46" s="50">
        <v>45</v>
      </c>
      <c r="B46" s="2">
        <v>106227</v>
      </c>
      <c r="C46" s="20" t="s">
        <v>585</v>
      </c>
      <c r="D46" s="5" t="s">
        <v>32</v>
      </c>
      <c r="E46" s="131" t="s">
        <v>584</v>
      </c>
      <c r="F46" s="11" t="s">
        <v>43</v>
      </c>
      <c r="G46" s="33">
        <v>10621355</v>
      </c>
      <c r="H46" s="33"/>
      <c r="I46" s="130">
        <v>4610047189</v>
      </c>
      <c r="J46" s="4"/>
      <c r="K46" s="129"/>
      <c r="L46" s="129"/>
      <c r="M46" s="129"/>
      <c r="N46" s="128">
        <v>3482.5626600000001</v>
      </c>
      <c r="O46" s="128"/>
      <c r="P46" s="45">
        <f t="shared" si="1"/>
        <v>11.418238229508196</v>
      </c>
      <c r="Q46" s="20" t="s">
        <v>594</v>
      </c>
      <c r="R46" s="20" t="s">
        <v>582</v>
      </c>
      <c r="S46" s="2" t="s">
        <v>581</v>
      </c>
      <c r="T46" s="6" t="s">
        <v>29</v>
      </c>
      <c r="U46" s="2" t="s">
        <v>580</v>
      </c>
      <c r="V46" s="6" t="s">
        <v>579</v>
      </c>
      <c r="W46" s="2" t="s">
        <v>578</v>
      </c>
      <c r="X46" s="6" t="s">
        <v>577</v>
      </c>
      <c r="Y46" s="50" t="s">
        <v>47</v>
      </c>
      <c r="Z46" s="50" t="s">
        <v>47</v>
      </c>
      <c r="AA46" s="3" t="s">
        <v>47</v>
      </c>
      <c r="AB46" s="50" t="s">
        <v>115</v>
      </c>
    </row>
    <row r="47" spans="1:28" ht="96.75" customHeight="1" x14ac:dyDescent="0.25">
      <c r="A47" s="50">
        <v>46</v>
      </c>
      <c r="B47" s="2">
        <v>106227</v>
      </c>
      <c r="C47" s="20" t="s">
        <v>585</v>
      </c>
      <c r="D47" s="5" t="s">
        <v>32</v>
      </c>
      <c r="E47" s="131" t="s">
        <v>584</v>
      </c>
      <c r="F47" s="11" t="s">
        <v>43</v>
      </c>
      <c r="G47" s="33">
        <v>10621353</v>
      </c>
      <c r="H47" s="33"/>
      <c r="I47" s="130">
        <v>4610047189</v>
      </c>
      <c r="J47" s="4"/>
      <c r="K47" s="129"/>
      <c r="L47" s="129"/>
      <c r="M47" s="129"/>
      <c r="N47" s="128">
        <v>2702.0218199999999</v>
      </c>
      <c r="O47" s="128"/>
      <c r="P47" s="45">
        <f t="shared" si="1"/>
        <v>8.8590879344262294</v>
      </c>
      <c r="Q47" s="20" t="s">
        <v>593</v>
      </c>
      <c r="R47" s="20" t="s">
        <v>582</v>
      </c>
      <c r="S47" s="2" t="s">
        <v>581</v>
      </c>
      <c r="T47" s="6" t="s">
        <v>29</v>
      </c>
      <c r="U47" s="2" t="s">
        <v>580</v>
      </c>
      <c r="V47" s="6" t="s">
        <v>579</v>
      </c>
      <c r="W47" s="2" t="s">
        <v>578</v>
      </c>
      <c r="X47" s="6" t="s">
        <v>577</v>
      </c>
      <c r="Y47" s="50" t="s">
        <v>47</v>
      </c>
      <c r="Z47" s="50" t="s">
        <v>47</v>
      </c>
      <c r="AA47" s="3" t="s">
        <v>47</v>
      </c>
      <c r="AB47" s="50" t="s">
        <v>115</v>
      </c>
    </row>
    <row r="48" spans="1:28" ht="96.75" customHeight="1" x14ac:dyDescent="0.25">
      <c r="A48" s="50">
        <v>47</v>
      </c>
      <c r="B48" s="2">
        <v>106227</v>
      </c>
      <c r="C48" s="20" t="s">
        <v>585</v>
      </c>
      <c r="D48" s="5" t="s">
        <v>32</v>
      </c>
      <c r="E48" s="131" t="s">
        <v>584</v>
      </c>
      <c r="F48" s="11" t="s">
        <v>43</v>
      </c>
      <c r="G48" s="33">
        <v>10621354</v>
      </c>
      <c r="H48" s="33"/>
      <c r="I48" s="130">
        <v>4610047189</v>
      </c>
      <c r="J48" s="4"/>
      <c r="K48" s="129"/>
      <c r="L48" s="129"/>
      <c r="M48" s="129"/>
      <c r="N48" s="128">
        <v>3518.2820400000001</v>
      </c>
      <c r="O48" s="128"/>
      <c r="P48" s="45">
        <f t="shared" si="1"/>
        <v>11.535350950819673</v>
      </c>
      <c r="Q48" s="20" t="s">
        <v>592</v>
      </c>
      <c r="R48" s="20" t="s">
        <v>582</v>
      </c>
      <c r="S48" s="2" t="s">
        <v>581</v>
      </c>
      <c r="T48" s="6" t="s">
        <v>29</v>
      </c>
      <c r="U48" s="2" t="s">
        <v>580</v>
      </c>
      <c r="V48" s="6" t="s">
        <v>579</v>
      </c>
      <c r="W48" s="2" t="s">
        <v>578</v>
      </c>
      <c r="X48" s="6" t="s">
        <v>577</v>
      </c>
      <c r="Y48" s="50" t="s">
        <v>47</v>
      </c>
      <c r="Z48" s="50" t="s">
        <v>47</v>
      </c>
      <c r="AA48" s="3" t="s">
        <v>47</v>
      </c>
      <c r="AB48" s="50" t="s">
        <v>115</v>
      </c>
    </row>
    <row r="49" spans="1:28" ht="96.75" customHeight="1" x14ac:dyDescent="0.25">
      <c r="A49" s="50">
        <v>48</v>
      </c>
      <c r="B49" s="2">
        <v>106227</v>
      </c>
      <c r="C49" s="20" t="s">
        <v>585</v>
      </c>
      <c r="D49" s="5" t="s">
        <v>32</v>
      </c>
      <c r="E49" s="131" t="s">
        <v>584</v>
      </c>
      <c r="F49" s="11" t="s">
        <v>43</v>
      </c>
      <c r="G49" s="33">
        <v>10621348</v>
      </c>
      <c r="H49" s="33"/>
      <c r="I49" s="130">
        <v>4610047189</v>
      </c>
      <c r="J49" s="4"/>
      <c r="K49" s="129"/>
      <c r="L49" s="129"/>
      <c r="M49" s="129"/>
      <c r="N49" s="128">
        <v>2850.0427200000004</v>
      </c>
      <c r="O49" s="128"/>
      <c r="P49" s="45">
        <f t="shared" si="1"/>
        <v>9.3444023606557387</v>
      </c>
      <c r="Q49" s="20" t="s">
        <v>591</v>
      </c>
      <c r="R49" s="20" t="s">
        <v>582</v>
      </c>
      <c r="S49" s="2" t="s">
        <v>581</v>
      </c>
      <c r="T49" s="6" t="s">
        <v>29</v>
      </c>
      <c r="U49" s="2" t="s">
        <v>580</v>
      </c>
      <c r="V49" s="6" t="s">
        <v>579</v>
      </c>
      <c r="W49" s="2" t="s">
        <v>578</v>
      </c>
      <c r="X49" s="6" t="s">
        <v>577</v>
      </c>
      <c r="Y49" s="50" t="s">
        <v>47</v>
      </c>
      <c r="Z49" s="50" t="s">
        <v>47</v>
      </c>
      <c r="AA49" s="3" t="s">
        <v>47</v>
      </c>
      <c r="AB49" s="50" t="s">
        <v>115</v>
      </c>
    </row>
    <row r="50" spans="1:28" ht="96.75" customHeight="1" x14ac:dyDescent="0.25">
      <c r="A50" s="50">
        <v>49</v>
      </c>
      <c r="B50" s="2">
        <v>106227</v>
      </c>
      <c r="C50" s="20" t="s">
        <v>585</v>
      </c>
      <c r="D50" s="5" t="s">
        <v>32</v>
      </c>
      <c r="E50" s="131" t="s">
        <v>584</v>
      </c>
      <c r="F50" s="11" t="s">
        <v>43</v>
      </c>
      <c r="G50" s="33">
        <v>10621351</v>
      </c>
      <c r="H50" s="33"/>
      <c r="I50" s="130">
        <v>4610047189</v>
      </c>
      <c r="J50" s="4"/>
      <c r="K50" s="129"/>
      <c r="L50" s="129"/>
      <c r="M50" s="129"/>
      <c r="N50" s="128">
        <v>2394.7383</v>
      </c>
      <c r="O50" s="128"/>
      <c r="P50" s="45">
        <f t="shared" si="1"/>
        <v>7.8516009836065574</v>
      </c>
      <c r="Q50" s="20" t="s">
        <v>590</v>
      </c>
      <c r="R50" s="20" t="s">
        <v>582</v>
      </c>
      <c r="S50" s="2" t="s">
        <v>581</v>
      </c>
      <c r="T50" s="6" t="s">
        <v>29</v>
      </c>
      <c r="U50" s="2" t="s">
        <v>580</v>
      </c>
      <c r="V50" s="6" t="s">
        <v>579</v>
      </c>
      <c r="W50" s="2" t="s">
        <v>578</v>
      </c>
      <c r="X50" s="6" t="s">
        <v>577</v>
      </c>
      <c r="Y50" s="50" t="s">
        <v>47</v>
      </c>
      <c r="Z50" s="50" t="s">
        <v>47</v>
      </c>
      <c r="AA50" s="3" t="s">
        <v>47</v>
      </c>
      <c r="AB50" s="50" t="s">
        <v>115</v>
      </c>
    </row>
    <row r="51" spans="1:28" ht="96.75" customHeight="1" x14ac:dyDescent="0.25">
      <c r="A51" s="50">
        <v>50</v>
      </c>
      <c r="B51" s="2">
        <v>106227</v>
      </c>
      <c r="C51" s="20" t="s">
        <v>585</v>
      </c>
      <c r="D51" s="5" t="s">
        <v>32</v>
      </c>
      <c r="E51" s="131" t="s">
        <v>584</v>
      </c>
      <c r="F51" s="11" t="s">
        <v>43</v>
      </c>
      <c r="G51" s="33">
        <v>10621345</v>
      </c>
      <c r="H51" s="33"/>
      <c r="I51" s="130">
        <v>4610047189</v>
      </c>
      <c r="J51" s="4"/>
      <c r="K51" s="129"/>
      <c r="L51" s="129"/>
      <c r="M51" s="129"/>
      <c r="N51" s="128">
        <v>3512.6714700000002</v>
      </c>
      <c r="O51" s="128"/>
      <c r="P51" s="45">
        <f t="shared" si="1"/>
        <v>11.516955639344262</v>
      </c>
      <c r="Q51" s="20" t="s">
        <v>589</v>
      </c>
      <c r="R51" s="20" t="s">
        <v>582</v>
      </c>
      <c r="S51" s="2" t="s">
        <v>581</v>
      </c>
      <c r="T51" s="6" t="s">
        <v>29</v>
      </c>
      <c r="U51" s="2" t="s">
        <v>580</v>
      </c>
      <c r="V51" s="6" t="s">
        <v>579</v>
      </c>
      <c r="W51" s="2" t="s">
        <v>578</v>
      </c>
      <c r="X51" s="6" t="s">
        <v>577</v>
      </c>
      <c r="Y51" s="50" t="s">
        <v>47</v>
      </c>
      <c r="Z51" s="50" t="s">
        <v>47</v>
      </c>
      <c r="AA51" s="3" t="s">
        <v>47</v>
      </c>
      <c r="AB51" s="50" t="s">
        <v>115</v>
      </c>
    </row>
    <row r="52" spans="1:28" ht="96.75" customHeight="1" x14ac:dyDescent="0.25">
      <c r="A52" s="50">
        <v>51</v>
      </c>
      <c r="B52" s="2">
        <v>106227</v>
      </c>
      <c r="C52" s="20" t="s">
        <v>585</v>
      </c>
      <c r="D52" s="5" t="s">
        <v>32</v>
      </c>
      <c r="E52" s="131" t="s">
        <v>584</v>
      </c>
      <c r="F52" s="11" t="s">
        <v>43</v>
      </c>
      <c r="G52" s="33">
        <v>10621347</v>
      </c>
      <c r="H52" s="33"/>
      <c r="I52" s="130">
        <v>4610047189</v>
      </c>
      <c r="J52" s="4"/>
      <c r="K52" s="129"/>
      <c r="L52" s="129"/>
      <c r="M52" s="129"/>
      <c r="N52" s="128">
        <v>3512.6714700000002</v>
      </c>
      <c r="O52" s="128"/>
      <c r="P52" s="45">
        <f t="shared" si="1"/>
        <v>11.516955639344262</v>
      </c>
      <c r="Q52" s="20" t="s">
        <v>588</v>
      </c>
      <c r="R52" s="20" t="s">
        <v>582</v>
      </c>
      <c r="S52" s="2" t="s">
        <v>581</v>
      </c>
      <c r="T52" s="6" t="s">
        <v>29</v>
      </c>
      <c r="U52" s="2" t="s">
        <v>580</v>
      </c>
      <c r="V52" s="6" t="s">
        <v>579</v>
      </c>
      <c r="W52" s="2" t="s">
        <v>578</v>
      </c>
      <c r="X52" s="6" t="s">
        <v>577</v>
      </c>
      <c r="Y52" s="50" t="s">
        <v>47</v>
      </c>
      <c r="Z52" s="50" t="s">
        <v>47</v>
      </c>
      <c r="AA52" s="3" t="s">
        <v>47</v>
      </c>
      <c r="AB52" s="50" t="s">
        <v>115</v>
      </c>
    </row>
    <row r="53" spans="1:28" ht="96.75" customHeight="1" x14ac:dyDescent="0.25">
      <c r="A53" s="50">
        <v>52</v>
      </c>
      <c r="B53" s="2">
        <v>106227</v>
      </c>
      <c r="C53" s="20" t="s">
        <v>585</v>
      </c>
      <c r="D53" s="5" t="s">
        <v>32</v>
      </c>
      <c r="E53" s="131" t="s">
        <v>584</v>
      </c>
      <c r="F53" s="11" t="s">
        <v>43</v>
      </c>
      <c r="G53" s="33">
        <v>10621343</v>
      </c>
      <c r="H53" s="33"/>
      <c r="I53" s="130">
        <v>4610047189</v>
      </c>
      <c r="J53" s="4"/>
      <c r="K53" s="129"/>
      <c r="L53" s="129"/>
      <c r="M53" s="129"/>
      <c r="N53" s="128">
        <v>3695.9433300000001</v>
      </c>
      <c r="O53" s="128"/>
      <c r="P53" s="45">
        <f t="shared" si="1"/>
        <v>12.117846983606558</v>
      </c>
      <c r="Q53" s="20" t="s">
        <v>587</v>
      </c>
      <c r="R53" s="20" t="s">
        <v>582</v>
      </c>
      <c r="S53" s="2" t="s">
        <v>581</v>
      </c>
      <c r="T53" s="6" t="s">
        <v>29</v>
      </c>
      <c r="U53" s="2" t="s">
        <v>580</v>
      </c>
      <c r="V53" s="6" t="s">
        <v>579</v>
      </c>
      <c r="W53" s="2" t="s">
        <v>578</v>
      </c>
      <c r="X53" s="6" t="s">
        <v>577</v>
      </c>
      <c r="Y53" s="50" t="s">
        <v>47</v>
      </c>
      <c r="Z53" s="50" t="s">
        <v>47</v>
      </c>
      <c r="AA53" s="3" t="s">
        <v>47</v>
      </c>
      <c r="AB53" s="50" t="s">
        <v>115</v>
      </c>
    </row>
    <row r="54" spans="1:28" ht="96.75" customHeight="1" x14ac:dyDescent="0.25">
      <c r="A54" s="50">
        <v>53</v>
      </c>
      <c r="B54" s="2">
        <v>106227</v>
      </c>
      <c r="C54" s="20" t="s">
        <v>585</v>
      </c>
      <c r="D54" s="5" t="s">
        <v>32</v>
      </c>
      <c r="E54" s="131" t="s">
        <v>584</v>
      </c>
      <c r="F54" s="11" t="s">
        <v>43</v>
      </c>
      <c r="G54" s="33">
        <v>10621344</v>
      </c>
      <c r="H54" s="33"/>
      <c r="I54" s="130">
        <v>4610047189</v>
      </c>
      <c r="J54" s="4"/>
      <c r="K54" s="129"/>
      <c r="L54" s="129"/>
      <c r="M54" s="129"/>
      <c r="N54" s="128">
        <v>3519.0517500000001</v>
      </c>
      <c r="O54" s="128"/>
      <c r="P54" s="45">
        <f t="shared" si="1"/>
        <v>11.537874590163934</v>
      </c>
      <c r="Q54" s="20" t="s">
        <v>586</v>
      </c>
      <c r="R54" s="20" t="s">
        <v>582</v>
      </c>
      <c r="S54" s="2" t="s">
        <v>581</v>
      </c>
      <c r="T54" s="6" t="s">
        <v>29</v>
      </c>
      <c r="U54" s="2" t="s">
        <v>580</v>
      </c>
      <c r="V54" s="6" t="s">
        <v>579</v>
      </c>
      <c r="W54" s="2" t="s">
        <v>578</v>
      </c>
      <c r="X54" s="6" t="s">
        <v>577</v>
      </c>
      <c r="Y54" s="50" t="s">
        <v>47</v>
      </c>
      <c r="Z54" s="50" t="s">
        <v>47</v>
      </c>
      <c r="AA54" s="3" t="s">
        <v>47</v>
      </c>
      <c r="AB54" s="50" t="s">
        <v>115</v>
      </c>
    </row>
    <row r="55" spans="1:28" ht="96.75" customHeight="1" x14ac:dyDescent="0.25">
      <c r="A55" s="50">
        <v>54</v>
      </c>
      <c r="B55" s="2">
        <v>106227</v>
      </c>
      <c r="C55" s="20" t="s">
        <v>585</v>
      </c>
      <c r="D55" s="5" t="s">
        <v>32</v>
      </c>
      <c r="E55" s="131" t="s">
        <v>584</v>
      </c>
      <c r="F55" s="11" t="s">
        <v>43</v>
      </c>
      <c r="G55" s="33">
        <v>10621346</v>
      </c>
      <c r="H55" s="33"/>
      <c r="I55" s="130">
        <v>4610047189</v>
      </c>
      <c r="J55" s="4"/>
      <c r="K55" s="129"/>
      <c r="L55" s="129"/>
      <c r="M55" s="129"/>
      <c r="N55" s="128">
        <v>3472.3686600000001</v>
      </c>
      <c r="O55" s="128"/>
      <c r="P55" s="45">
        <f t="shared" si="1"/>
        <v>11.384815278688524</v>
      </c>
      <c r="Q55" s="20" t="s">
        <v>583</v>
      </c>
      <c r="R55" s="20" t="s">
        <v>582</v>
      </c>
      <c r="S55" s="2" t="s">
        <v>581</v>
      </c>
      <c r="T55" s="6" t="s">
        <v>29</v>
      </c>
      <c r="U55" s="2" t="s">
        <v>580</v>
      </c>
      <c r="V55" s="6" t="s">
        <v>579</v>
      </c>
      <c r="W55" s="2" t="s">
        <v>578</v>
      </c>
      <c r="X55" s="6" t="s">
        <v>577</v>
      </c>
      <c r="Y55" s="50" t="s">
        <v>47</v>
      </c>
      <c r="Z55" s="50" t="s">
        <v>47</v>
      </c>
      <c r="AA55" s="3" t="s">
        <v>47</v>
      </c>
      <c r="AB55" s="50" t="s">
        <v>115</v>
      </c>
    </row>
    <row r="56" spans="1:28" ht="245.25" customHeight="1" x14ac:dyDescent="0.25">
      <c r="A56" s="50">
        <v>55</v>
      </c>
      <c r="B56" s="2">
        <v>104556</v>
      </c>
      <c r="C56" s="20" t="s">
        <v>573</v>
      </c>
      <c r="D56" s="5" t="s">
        <v>32</v>
      </c>
      <c r="E56" s="131" t="s">
        <v>569</v>
      </c>
      <c r="F56" s="11" t="s">
        <v>43</v>
      </c>
      <c r="G56" s="33"/>
      <c r="H56" s="33"/>
      <c r="I56" s="130"/>
      <c r="J56" s="4"/>
      <c r="K56" s="129">
        <v>401154.77799999999</v>
      </c>
      <c r="L56" s="129">
        <v>471.17999999999995</v>
      </c>
      <c r="M56" s="129">
        <v>1786.4415672131149</v>
      </c>
      <c r="N56" s="128">
        <v>9527.7451299999993</v>
      </c>
      <c r="O56" s="128">
        <v>64.058409999999995</v>
      </c>
      <c r="P56" s="45">
        <f t="shared" si="1"/>
        <v>95.296918622950813</v>
      </c>
      <c r="Q56" s="20" t="s">
        <v>576</v>
      </c>
      <c r="R56" s="20" t="s">
        <v>575</v>
      </c>
      <c r="S56" s="2" t="s">
        <v>569</v>
      </c>
      <c r="T56" s="6" t="s">
        <v>29</v>
      </c>
      <c r="U56" s="2" t="s">
        <v>569</v>
      </c>
      <c r="V56" s="6" t="s">
        <v>568</v>
      </c>
      <c r="W56" s="2" t="s">
        <v>567</v>
      </c>
      <c r="X56" s="6" t="s">
        <v>574</v>
      </c>
      <c r="Y56" s="50" t="s">
        <v>47</v>
      </c>
      <c r="Z56" s="50" t="s">
        <v>47</v>
      </c>
      <c r="AA56" s="3" t="s">
        <v>47</v>
      </c>
      <c r="AB56" s="50" t="s">
        <v>115</v>
      </c>
    </row>
    <row r="57" spans="1:28" ht="328.5" customHeight="1" x14ac:dyDescent="0.25">
      <c r="A57" s="50">
        <v>56</v>
      </c>
      <c r="B57" s="2">
        <v>104556</v>
      </c>
      <c r="C57" s="20" t="s">
        <v>573</v>
      </c>
      <c r="D57" s="5" t="s">
        <v>32</v>
      </c>
      <c r="E57" s="131" t="s">
        <v>569</v>
      </c>
      <c r="F57" s="11" t="s">
        <v>43</v>
      </c>
      <c r="G57" s="33" t="s">
        <v>572</v>
      </c>
      <c r="H57" s="33"/>
      <c r="I57" s="130">
        <v>4610045800</v>
      </c>
      <c r="J57" s="4"/>
      <c r="K57" s="129">
        <v>401154.77799999999</v>
      </c>
      <c r="L57" s="129">
        <v>471.17999999999995</v>
      </c>
      <c r="M57" s="129">
        <v>1786.4415672131149</v>
      </c>
      <c r="N57" s="128">
        <v>11115.159100000001</v>
      </c>
      <c r="O57" s="128">
        <v>0</v>
      </c>
      <c r="P57" s="45">
        <f t="shared" si="1"/>
        <v>36.443144590163939</v>
      </c>
      <c r="Q57" s="20" t="s">
        <v>571</v>
      </c>
      <c r="R57" s="20" t="s">
        <v>570</v>
      </c>
      <c r="S57" s="2" t="s">
        <v>569</v>
      </c>
      <c r="T57" s="6" t="s">
        <v>29</v>
      </c>
      <c r="U57" s="2" t="s">
        <v>569</v>
      </c>
      <c r="V57" s="6" t="s">
        <v>568</v>
      </c>
      <c r="W57" s="2" t="s">
        <v>567</v>
      </c>
      <c r="X57" s="6" t="s">
        <v>515</v>
      </c>
      <c r="Y57" s="50" t="s">
        <v>47</v>
      </c>
      <c r="Z57" s="50" t="s">
        <v>47</v>
      </c>
      <c r="AA57" s="3" t="s">
        <v>47</v>
      </c>
      <c r="AB57" s="50" t="s">
        <v>115</v>
      </c>
    </row>
    <row r="58" spans="1:28" s="26" customFormat="1" ht="152.25" customHeight="1" x14ac:dyDescent="0.25">
      <c r="A58" s="50">
        <v>57</v>
      </c>
      <c r="B58" s="50">
        <v>102204</v>
      </c>
      <c r="C58" s="50" t="s">
        <v>566</v>
      </c>
      <c r="D58" s="50" t="s">
        <v>32</v>
      </c>
      <c r="E58" s="50" t="s">
        <v>565</v>
      </c>
      <c r="F58" s="50" t="s">
        <v>43</v>
      </c>
      <c r="G58" s="50"/>
      <c r="H58" s="50" t="s">
        <v>45</v>
      </c>
      <c r="I58" s="50">
        <v>4610045414</v>
      </c>
      <c r="J58" s="50"/>
      <c r="K58" s="191">
        <v>233590.27869000001</v>
      </c>
      <c r="L58" s="191">
        <v>1653.2410799999998</v>
      </c>
      <c r="M58" s="191">
        <v>2419.1108461967215</v>
      </c>
      <c r="N58" s="45">
        <v>162561.41016999999</v>
      </c>
      <c r="O58" s="45">
        <v>1150.1536299999998</v>
      </c>
      <c r="P58" s="45">
        <f t="shared" si="1"/>
        <v>1683.1418600655734</v>
      </c>
      <c r="Q58" s="20" t="s">
        <v>564</v>
      </c>
      <c r="R58" s="20" t="s">
        <v>563</v>
      </c>
      <c r="S58" s="50" t="s">
        <v>562</v>
      </c>
      <c r="T58" s="50" t="s">
        <v>39</v>
      </c>
      <c r="U58" s="50" t="s">
        <v>548</v>
      </c>
      <c r="V58" s="50" t="s">
        <v>561</v>
      </c>
      <c r="W58" s="50" t="s">
        <v>42</v>
      </c>
      <c r="X58" s="50" t="s">
        <v>560</v>
      </c>
      <c r="Y58" s="50" t="s">
        <v>47</v>
      </c>
      <c r="Z58" s="50" t="s">
        <v>47</v>
      </c>
      <c r="AA58" s="3" t="s">
        <v>47</v>
      </c>
      <c r="AB58" s="50" t="s">
        <v>115</v>
      </c>
    </row>
    <row r="59" spans="1:28" s="26" customFormat="1" ht="84" customHeight="1" x14ac:dyDescent="0.25">
      <c r="A59" s="50">
        <v>58</v>
      </c>
      <c r="B59" s="190">
        <v>102209</v>
      </c>
      <c r="C59" s="2" t="s">
        <v>553</v>
      </c>
      <c r="D59" s="5" t="s">
        <v>32</v>
      </c>
      <c r="E59" s="5" t="s">
        <v>552</v>
      </c>
      <c r="F59" s="11" t="s">
        <v>43</v>
      </c>
      <c r="G59" s="5" t="s">
        <v>45</v>
      </c>
      <c r="H59" s="4" t="s">
        <v>45</v>
      </c>
      <c r="I59" s="130" t="s">
        <v>559</v>
      </c>
      <c r="J59" s="189">
        <v>0</v>
      </c>
      <c r="K59" s="189">
        <f>(VLOOKUP(B59,[29]Sheet1!$A:$AB,28,0))/1000</f>
        <v>25704.053844000002</v>
      </c>
      <c r="L59" s="189">
        <f>(VLOOKUP(B59,[29]Sheet1!$A:$AC,29,0))/1000</f>
        <v>0</v>
      </c>
      <c r="M59" s="189">
        <f>(VLOOKUP(B59,[29]Sheet1!$A:$AD,30,0))/1000</f>
        <v>84.275586373770494</v>
      </c>
      <c r="N59" s="189">
        <v>9500</v>
      </c>
      <c r="O59" s="189">
        <v>0</v>
      </c>
      <c r="P59" s="45">
        <f t="shared" si="1"/>
        <v>31.147540983606557</v>
      </c>
      <c r="Q59" s="20" t="s">
        <v>558</v>
      </c>
      <c r="R59" s="137" t="s">
        <v>557</v>
      </c>
      <c r="S59" s="138" t="s">
        <v>43</v>
      </c>
      <c r="T59" s="6" t="s">
        <v>39</v>
      </c>
      <c r="U59" s="2" t="s">
        <v>548</v>
      </c>
      <c r="V59" s="2" t="s">
        <v>547</v>
      </c>
      <c r="W59" s="2" t="s">
        <v>546</v>
      </c>
      <c r="X59" s="2" t="s">
        <v>556</v>
      </c>
      <c r="Y59" s="2" t="s">
        <v>33</v>
      </c>
      <c r="Z59" s="2" t="s">
        <v>33</v>
      </c>
      <c r="AA59" s="3" t="s">
        <v>544</v>
      </c>
      <c r="AB59" s="2" t="s">
        <v>0</v>
      </c>
    </row>
    <row r="60" spans="1:28" s="26" customFormat="1" ht="88.5" customHeight="1" x14ac:dyDescent="0.25">
      <c r="A60" s="50">
        <v>59</v>
      </c>
      <c r="B60" s="190">
        <v>101345</v>
      </c>
      <c r="C60" s="2" t="s">
        <v>553</v>
      </c>
      <c r="D60" s="5" t="s">
        <v>32</v>
      </c>
      <c r="E60" s="5" t="s">
        <v>552</v>
      </c>
      <c r="F60" s="11" t="s">
        <v>43</v>
      </c>
      <c r="G60" s="5" t="s">
        <v>45</v>
      </c>
      <c r="H60" s="4" t="s">
        <v>45</v>
      </c>
      <c r="I60" s="130" t="s">
        <v>551</v>
      </c>
      <c r="J60" s="189">
        <v>0</v>
      </c>
      <c r="K60" s="189">
        <f>(VLOOKUP(B60,[29]Sheet1!$A:$AB,28,0))/1000</f>
        <v>265535.49191000004</v>
      </c>
      <c r="L60" s="189">
        <f>(VLOOKUP(B60,[29]Sheet1!$A:$AC,29,0))/1000</f>
        <v>18.369</v>
      </c>
      <c r="M60" s="189">
        <f>(VLOOKUP(B60,[29]Sheet1!$A:$AD,30,0))/1000</f>
        <v>888.97717019672143</v>
      </c>
      <c r="N60" s="189">
        <f>8375.88*2</f>
        <v>16751.759999999998</v>
      </c>
      <c r="O60" s="189">
        <v>0</v>
      </c>
      <c r="P60" s="45">
        <f t="shared" si="1"/>
        <v>54.923803278688517</v>
      </c>
      <c r="Q60" s="20" t="s">
        <v>555</v>
      </c>
      <c r="R60" s="137" t="s">
        <v>549</v>
      </c>
      <c r="S60" s="138" t="s">
        <v>43</v>
      </c>
      <c r="T60" s="6" t="s">
        <v>39</v>
      </c>
      <c r="U60" s="2" t="s">
        <v>548</v>
      </c>
      <c r="V60" s="2" t="s">
        <v>547</v>
      </c>
      <c r="W60" s="2" t="s">
        <v>546</v>
      </c>
      <c r="X60" s="2" t="s">
        <v>545</v>
      </c>
      <c r="Y60" s="2" t="s">
        <v>33</v>
      </c>
      <c r="Z60" s="2" t="s">
        <v>33</v>
      </c>
      <c r="AA60" s="3" t="s">
        <v>544</v>
      </c>
      <c r="AB60" s="2" t="s">
        <v>0</v>
      </c>
    </row>
    <row r="61" spans="1:28" s="26" customFormat="1" ht="107.25" customHeight="1" x14ac:dyDescent="0.25">
      <c r="A61" s="50">
        <v>60</v>
      </c>
      <c r="B61" s="190">
        <v>101345</v>
      </c>
      <c r="C61" s="2" t="s">
        <v>553</v>
      </c>
      <c r="D61" s="5" t="s">
        <v>32</v>
      </c>
      <c r="E61" s="5" t="s">
        <v>552</v>
      </c>
      <c r="F61" s="11" t="s">
        <v>43</v>
      </c>
      <c r="G61" s="5" t="s">
        <v>45</v>
      </c>
      <c r="H61" s="4" t="s">
        <v>45</v>
      </c>
      <c r="I61" s="130" t="s">
        <v>551</v>
      </c>
      <c r="J61" s="189">
        <v>0</v>
      </c>
      <c r="K61" s="189">
        <f>(VLOOKUP(B61,[29]Sheet1!$A:$AB,28,0))/1000</f>
        <v>265535.49191000004</v>
      </c>
      <c r="L61" s="189">
        <f>(VLOOKUP(B61,[29]Sheet1!$A:$AC,29,0))/1000</f>
        <v>18.369</v>
      </c>
      <c r="M61" s="189">
        <f>(VLOOKUP(B61,[29]Sheet1!$A:$AD,30,0))/1000</f>
        <v>888.97717019672143</v>
      </c>
      <c r="N61" s="189">
        <f>5863.64*2</f>
        <v>11727.28</v>
      </c>
      <c r="O61" s="189">
        <v>0</v>
      </c>
      <c r="P61" s="45">
        <f t="shared" si="1"/>
        <v>38.450098360655737</v>
      </c>
      <c r="Q61" s="20" t="s">
        <v>554</v>
      </c>
      <c r="R61" s="137" t="s">
        <v>549</v>
      </c>
      <c r="S61" s="138" t="s">
        <v>43</v>
      </c>
      <c r="T61" s="6" t="s">
        <v>39</v>
      </c>
      <c r="U61" s="2" t="s">
        <v>548</v>
      </c>
      <c r="V61" s="2" t="s">
        <v>547</v>
      </c>
      <c r="W61" s="2" t="s">
        <v>546</v>
      </c>
      <c r="X61" s="2" t="s">
        <v>545</v>
      </c>
      <c r="Y61" s="2" t="s">
        <v>33</v>
      </c>
      <c r="Z61" s="2" t="s">
        <v>33</v>
      </c>
      <c r="AA61" s="3" t="s">
        <v>544</v>
      </c>
      <c r="AB61" s="2" t="s">
        <v>0</v>
      </c>
    </row>
    <row r="62" spans="1:28" s="26" customFormat="1" ht="72.75" customHeight="1" x14ac:dyDescent="0.25">
      <c r="A62" s="50">
        <v>61</v>
      </c>
      <c r="B62" s="190">
        <v>101345</v>
      </c>
      <c r="C62" s="2" t="s">
        <v>553</v>
      </c>
      <c r="D62" s="5" t="s">
        <v>32</v>
      </c>
      <c r="E62" s="5" t="s">
        <v>552</v>
      </c>
      <c r="F62" s="11" t="s">
        <v>43</v>
      </c>
      <c r="G62" s="5" t="s">
        <v>45</v>
      </c>
      <c r="H62" s="4" t="s">
        <v>45</v>
      </c>
      <c r="I62" s="130" t="s">
        <v>551</v>
      </c>
      <c r="J62" s="189">
        <v>0</v>
      </c>
      <c r="K62" s="189">
        <f>(VLOOKUP(B62,[29]Sheet1!$A:$AB,28,0))/1000</f>
        <v>265535.49191000004</v>
      </c>
      <c r="L62" s="189">
        <f>(VLOOKUP(B62,[29]Sheet1!$A:$AC,29,0))/1000</f>
        <v>18.369</v>
      </c>
      <c r="M62" s="189">
        <f>(VLOOKUP(B62,[29]Sheet1!$A:$AD,30,0))/1000</f>
        <v>888.97717019672143</v>
      </c>
      <c r="N62" s="189">
        <f>65000*2</f>
        <v>130000</v>
      </c>
      <c r="O62" s="189">
        <v>0</v>
      </c>
      <c r="P62" s="45">
        <f t="shared" si="1"/>
        <v>426.22950819672133</v>
      </c>
      <c r="Q62" s="20" t="s">
        <v>550</v>
      </c>
      <c r="R62" s="137" t="s">
        <v>549</v>
      </c>
      <c r="S62" s="138" t="s">
        <v>43</v>
      </c>
      <c r="T62" s="6" t="s">
        <v>39</v>
      </c>
      <c r="U62" s="2" t="s">
        <v>548</v>
      </c>
      <c r="V62" s="2" t="s">
        <v>547</v>
      </c>
      <c r="W62" s="2" t="s">
        <v>546</v>
      </c>
      <c r="X62" s="2" t="s">
        <v>545</v>
      </c>
      <c r="Y62" s="2" t="s">
        <v>33</v>
      </c>
      <c r="Z62" s="2" t="s">
        <v>33</v>
      </c>
      <c r="AA62" s="3" t="s">
        <v>544</v>
      </c>
      <c r="AB62" s="2" t="s">
        <v>0</v>
      </c>
    </row>
    <row r="63" spans="1:28" ht="168" customHeight="1" x14ac:dyDescent="0.25">
      <c r="A63" s="50">
        <v>62</v>
      </c>
      <c r="B63" s="2">
        <v>113307</v>
      </c>
      <c r="C63" s="20" t="s">
        <v>527</v>
      </c>
      <c r="D63" s="5" t="s">
        <v>32</v>
      </c>
      <c r="E63" s="131" t="s">
        <v>526</v>
      </c>
      <c r="F63" s="11" t="s">
        <v>525</v>
      </c>
      <c r="G63" s="33">
        <v>10620205</v>
      </c>
      <c r="H63" s="33"/>
      <c r="I63" s="130" t="s">
        <v>543</v>
      </c>
      <c r="J63" s="4">
        <v>0</v>
      </c>
      <c r="K63" s="129">
        <v>88759.873680000004</v>
      </c>
      <c r="L63" s="129">
        <v>653.74800000000005</v>
      </c>
      <c r="M63" s="129">
        <v>944.76397927868857</v>
      </c>
      <c r="N63" s="128">
        <v>3622</v>
      </c>
      <c r="O63" s="128">
        <v>148</v>
      </c>
      <c r="P63" s="45">
        <f t="shared" si="1"/>
        <v>159.87540983606559</v>
      </c>
      <c r="Q63" s="137" t="s">
        <v>542</v>
      </c>
      <c r="R63" s="137" t="s">
        <v>541</v>
      </c>
      <c r="S63" s="2"/>
      <c r="T63" s="6" t="s">
        <v>29</v>
      </c>
      <c r="U63" s="2" t="s">
        <v>522</v>
      </c>
      <c r="V63" s="6" t="s">
        <v>521</v>
      </c>
      <c r="W63" s="2" t="s">
        <v>520</v>
      </c>
      <c r="X63" s="6" t="s">
        <v>540</v>
      </c>
      <c r="Y63" s="50" t="s">
        <v>47</v>
      </c>
      <c r="Z63" s="50" t="s">
        <v>47</v>
      </c>
      <c r="AA63" s="3" t="s">
        <v>47</v>
      </c>
      <c r="AB63" s="50" t="s">
        <v>115</v>
      </c>
    </row>
    <row r="64" spans="1:28" ht="168" customHeight="1" x14ac:dyDescent="0.25">
      <c r="A64" s="50">
        <v>63</v>
      </c>
      <c r="B64" s="2">
        <v>113098</v>
      </c>
      <c r="C64" s="20" t="s">
        <v>536</v>
      </c>
      <c r="D64" s="5" t="s">
        <v>535</v>
      </c>
      <c r="E64" s="131" t="s">
        <v>530</v>
      </c>
      <c r="F64" s="188" t="s">
        <v>525</v>
      </c>
      <c r="G64" s="187" t="s">
        <v>31</v>
      </c>
      <c r="H64" s="187" t="s">
        <v>31</v>
      </c>
      <c r="I64" s="186" t="s">
        <v>534</v>
      </c>
      <c r="J64" s="185">
        <v>0</v>
      </c>
      <c r="K64" s="184">
        <v>124801.33900000001</v>
      </c>
      <c r="L64" s="184">
        <v>131.934</v>
      </c>
      <c r="M64" s="184">
        <v>541.11871803278689</v>
      </c>
      <c r="N64" s="183">
        <v>11695</v>
      </c>
      <c r="O64" s="183">
        <v>0</v>
      </c>
      <c r="P64" s="45">
        <v>38.344262295081968</v>
      </c>
      <c r="Q64" s="20" t="s">
        <v>539</v>
      </c>
      <c r="R64" s="2" t="s">
        <v>532</v>
      </c>
      <c r="S64" s="2" t="s">
        <v>531</v>
      </c>
      <c r="T64" s="6" t="s">
        <v>39</v>
      </c>
      <c r="U64" s="2" t="s">
        <v>530</v>
      </c>
      <c r="V64" s="6" t="s">
        <v>529</v>
      </c>
      <c r="W64" s="2" t="s">
        <v>528</v>
      </c>
      <c r="X64" s="6">
        <v>43101</v>
      </c>
      <c r="Y64" s="50" t="s">
        <v>47</v>
      </c>
      <c r="Z64" s="50" t="s">
        <v>47</v>
      </c>
      <c r="AA64" s="3" t="s">
        <v>0</v>
      </c>
      <c r="AB64" s="50" t="s">
        <v>115</v>
      </c>
    </row>
    <row r="65" spans="1:28" ht="210.75" customHeight="1" x14ac:dyDescent="0.25">
      <c r="A65" s="50">
        <v>64</v>
      </c>
      <c r="B65" s="2">
        <v>113098</v>
      </c>
      <c r="C65" s="20" t="s">
        <v>536</v>
      </c>
      <c r="D65" s="5" t="s">
        <v>535</v>
      </c>
      <c r="E65" s="131" t="s">
        <v>530</v>
      </c>
      <c r="F65" s="11" t="s">
        <v>525</v>
      </c>
      <c r="G65" s="33" t="s">
        <v>31</v>
      </c>
      <c r="H65" s="33" t="s">
        <v>31</v>
      </c>
      <c r="I65" s="130" t="s">
        <v>534</v>
      </c>
      <c r="J65" s="4">
        <v>0</v>
      </c>
      <c r="K65" s="129">
        <v>124801.33900000001</v>
      </c>
      <c r="L65" s="129">
        <v>131.934</v>
      </c>
      <c r="M65" s="129">
        <v>541.11871803278689</v>
      </c>
      <c r="N65" s="128">
        <v>2910</v>
      </c>
      <c r="O65" s="128">
        <v>0</v>
      </c>
      <c r="P65" s="45">
        <f t="shared" ref="P65:P96" si="2">N65/305+O65</f>
        <v>9.5409836065573774</v>
      </c>
      <c r="Q65" s="20" t="s">
        <v>538</v>
      </c>
      <c r="R65" s="2" t="s">
        <v>532</v>
      </c>
      <c r="S65" s="2" t="s">
        <v>531</v>
      </c>
      <c r="T65" s="6" t="s">
        <v>39</v>
      </c>
      <c r="U65" s="2" t="s">
        <v>530</v>
      </c>
      <c r="V65" s="6" t="s">
        <v>529</v>
      </c>
      <c r="W65" s="2" t="s">
        <v>528</v>
      </c>
      <c r="X65" s="6">
        <v>43101</v>
      </c>
      <c r="Y65" s="50" t="s">
        <v>47</v>
      </c>
      <c r="Z65" s="50" t="s">
        <v>47</v>
      </c>
      <c r="AA65" s="3" t="s">
        <v>47</v>
      </c>
      <c r="AB65" s="50" t="s">
        <v>115</v>
      </c>
    </row>
    <row r="66" spans="1:28" ht="93.75" customHeight="1" x14ac:dyDescent="0.25">
      <c r="A66" s="50">
        <v>65</v>
      </c>
      <c r="B66" s="2">
        <v>113098</v>
      </c>
      <c r="C66" s="20" t="s">
        <v>536</v>
      </c>
      <c r="D66" s="5" t="s">
        <v>535</v>
      </c>
      <c r="E66" s="131" t="s">
        <v>530</v>
      </c>
      <c r="F66" s="11" t="s">
        <v>525</v>
      </c>
      <c r="G66" s="33" t="s">
        <v>31</v>
      </c>
      <c r="H66" s="33" t="s">
        <v>31</v>
      </c>
      <c r="I66" s="130" t="s">
        <v>534</v>
      </c>
      <c r="J66" s="4">
        <v>0</v>
      </c>
      <c r="K66" s="129">
        <v>124801.33900000001</v>
      </c>
      <c r="L66" s="129">
        <v>131.934</v>
      </c>
      <c r="M66" s="129">
        <v>541.11871803278689</v>
      </c>
      <c r="N66" s="128">
        <v>4293</v>
      </c>
      <c r="O66" s="128">
        <v>0</v>
      </c>
      <c r="P66" s="45">
        <f t="shared" si="2"/>
        <v>14.075409836065575</v>
      </c>
      <c r="Q66" s="20" t="s">
        <v>537</v>
      </c>
      <c r="R66" s="2" t="s">
        <v>532</v>
      </c>
      <c r="S66" s="2" t="s">
        <v>531</v>
      </c>
      <c r="T66" s="6" t="s">
        <v>39</v>
      </c>
      <c r="U66" s="2" t="s">
        <v>530</v>
      </c>
      <c r="V66" s="6" t="s">
        <v>529</v>
      </c>
      <c r="W66" s="2" t="s">
        <v>528</v>
      </c>
      <c r="X66" s="6">
        <v>43101</v>
      </c>
      <c r="Y66" s="50" t="s">
        <v>47</v>
      </c>
      <c r="Z66" s="50" t="s">
        <v>47</v>
      </c>
      <c r="AA66" s="3" t="s">
        <v>47</v>
      </c>
      <c r="AB66" s="50" t="s">
        <v>115</v>
      </c>
    </row>
    <row r="67" spans="1:28" ht="93.75" customHeight="1" x14ac:dyDescent="0.25">
      <c r="A67" s="50">
        <v>66</v>
      </c>
      <c r="B67" s="2">
        <v>113098</v>
      </c>
      <c r="C67" s="20" t="s">
        <v>536</v>
      </c>
      <c r="D67" s="5" t="s">
        <v>535</v>
      </c>
      <c r="E67" s="131" t="s">
        <v>530</v>
      </c>
      <c r="F67" s="11" t="s">
        <v>525</v>
      </c>
      <c r="G67" s="33" t="s">
        <v>31</v>
      </c>
      <c r="H67" s="33" t="s">
        <v>31</v>
      </c>
      <c r="I67" s="130" t="s">
        <v>534</v>
      </c>
      <c r="J67" s="4">
        <v>0</v>
      </c>
      <c r="K67" s="129">
        <v>124801.33900000001</v>
      </c>
      <c r="L67" s="129">
        <v>131.934</v>
      </c>
      <c r="M67" s="129">
        <v>541.11871803278689</v>
      </c>
      <c r="N67" s="128">
        <v>200</v>
      </c>
      <c r="O67" s="128">
        <v>0</v>
      </c>
      <c r="P67" s="45">
        <f t="shared" si="2"/>
        <v>0.65573770491803274</v>
      </c>
      <c r="Q67" s="20" t="s">
        <v>533</v>
      </c>
      <c r="R67" s="2" t="s">
        <v>532</v>
      </c>
      <c r="S67" s="2" t="s">
        <v>531</v>
      </c>
      <c r="T67" s="6" t="s">
        <v>39</v>
      </c>
      <c r="U67" s="2" t="s">
        <v>530</v>
      </c>
      <c r="V67" s="6" t="s">
        <v>529</v>
      </c>
      <c r="W67" s="2" t="s">
        <v>528</v>
      </c>
      <c r="X67" s="6">
        <v>43101</v>
      </c>
      <c r="Y67" s="50" t="s">
        <v>47</v>
      </c>
      <c r="Z67" s="50" t="s">
        <v>47</v>
      </c>
      <c r="AA67" s="3" t="s">
        <v>47</v>
      </c>
      <c r="AB67" s="50" t="s">
        <v>115</v>
      </c>
    </row>
    <row r="68" spans="1:28" s="26" customFormat="1" ht="93.75" customHeight="1" x14ac:dyDescent="0.25">
      <c r="A68" s="50">
        <v>67</v>
      </c>
      <c r="B68" s="3">
        <v>113307</v>
      </c>
      <c r="C68" s="29" t="s">
        <v>527</v>
      </c>
      <c r="D68" s="182" t="s">
        <v>32</v>
      </c>
      <c r="E68" s="37" t="s">
        <v>526</v>
      </c>
      <c r="F68" s="31" t="s">
        <v>525</v>
      </c>
      <c r="G68" s="181" t="s">
        <v>31</v>
      </c>
      <c r="H68" s="181" t="s">
        <v>31</v>
      </c>
      <c r="I68" s="180" t="s">
        <v>31</v>
      </c>
      <c r="J68" s="36">
        <v>0</v>
      </c>
      <c r="K68" s="179">
        <v>88759.873680000004</v>
      </c>
      <c r="L68" s="179">
        <v>653.74800000000005</v>
      </c>
      <c r="M68" s="179">
        <v>944.76397927868857</v>
      </c>
      <c r="N68" s="178">
        <v>0</v>
      </c>
      <c r="O68" s="178">
        <v>87</v>
      </c>
      <c r="P68" s="45">
        <f t="shared" si="2"/>
        <v>87</v>
      </c>
      <c r="Q68" s="29" t="s">
        <v>524</v>
      </c>
      <c r="R68" s="3" t="s">
        <v>523</v>
      </c>
      <c r="S68" s="3"/>
      <c r="T68" s="27" t="s">
        <v>29</v>
      </c>
      <c r="U68" s="3" t="s">
        <v>522</v>
      </c>
      <c r="V68" s="27" t="s">
        <v>521</v>
      </c>
      <c r="W68" s="3" t="s">
        <v>520</v>
      </c>
      <c r="X68" s="27" t="s">
        <v>519</v>
      </c>
      <c r="Y68" s="50" t="s">
        <v>47</v>
      </c>
      <c r="Z68" s="50" t="s">
        <v>47</v>
      </c>
      <c r="AA68" s="3" t="s">
        <v>47</v>
      </c>
      <c r="AB68" s="50" t="s">
        <v>115</v>
      </c>
    </row>
    <row r="69" spans="1:28" ht="173.25" customHeight="1" x14ac:dyDescent="0.25">
      <c r="A69" s="50">
        <v>68</v>
      </c>
      <c r="B69" s="2" t="s">
        <v>509</v>
      </c>
      <c r="C69" s="20" t="s">
        <v>508</v>
      </c>
      <c r="D69" s="5" t="s">
        <v>32</v>
      </c>
      <c r="E69" s="131" t="s">
        <v>507</v>
      </c>
      <c r="F69" s="11" t="s">
        <v>490</v>
      </c>
      <c r="G69" s="33"/>
      <c r="H69" s="33"/>
      <c r="I69" s="130">
        <v>4610047293</v>
      </c>
      <c r="J69" s="4">
        <v>0</v>
      </c>
      <c r="K69" s="129">
        <v>127861.06151692801</v>
      </c>
      <c r="L69" s="129">
        <v>263.62191000000001</v>
      </c>
      <c r="M69" s="129">
        <v>682.83850513746893</v>
      </c>
      <c r="N69" s="128">
        <v>3772.5</v>
      </c>
      <c r="O69" s="128">
        <v>0</v>
      </c>
      <c r="P69" s="45">
        <f t="shared" si="2"/>
        <v>12.368852459016393</v>
      </c>
      <c r="Q69" s="20" t="s">
        <v>518</v>
      </c>
      <c r="R69" s="2" t="s">
        <v>517</v>
      </c>
      <c r="S69" s="2" t="s">
        <v>100</v>
      </c>
      <c r="T69" s="6" t="s">
        <v>29</v>
      </c>
      <c r="U69" s="2" t="s">
        <v>100</v>
      </c>
      <c r="V69" s="6" t="s">
        <v>471</v>
      </c>
      <c r="W69" s="2" t="s">
        <v>516</v>
      </c>
      <c r="X69" s="6" t="s">
        <v>515</v>
      </c>
      <c r="Y69" s="50" t="s">
        <v>47</v>
      </c>
      <c r="Z69" s="50" t="s">
        <v>47</v>
      </c>
      <c r="AA69" s="3" t="s">
        <v>47</v>
      </c>
      <c r="AB69" s="50" t="s">
        <v>115</v>
      </c>
    </row>
    <row r="70" spans="1:28" ht="306" customHeight="1" x14ac:dyDescent="0.25">
      <c r="A70" s="50">
        <v>69</v>
      </c>
      <c r="B70" s="2" t="s">
        <v>509</v>
      </c>
      <c r="C70" s="20" t="s">
        <v>508</v>
      </c>
      <c r="D70" s="5" t="s">
        <v>32</v>
      </c>
      <c r="E70" s="131" t="s">
        <v>514</v>
      </c>
      <c r="F70" s="11" t="s">
        <v>474</v>
      </c>
      <c r="G70" s="33">
        <v>10620858</v>
      </c>
      <c r="H70" s="33"/>
      <c r="I70" s="130">
        <v>4610047008</v>
      </c>
      <c r="J70" s="4">
        <v>0</v>
      </c>
      <c r="K70" s="129">
        <v>127861.06151692801</v>
      </c>
      <c r="L70" s="129">
        <v>263.62191000000001</v>
      </c>
      <c r="M70" s="129">
        <v>682.83850513746893</v>
      </c>
      <c r="N70" s="128">
        <v>2372</v>
      </c>
      <c r="O70" s="128">
        <v>0</v>
      </c>
      <c r="P70" s="45">
        <f t="shared" si="2"/>
        <v>7.777049180327869</v>
      </c>
      <c r="Q70" s="20" t="s">
        <v>513</v>
      </c>
      <c r="R70" s="2" t="s">
        <v>512</v>
      </c>
      <c r="S70" s="2" t="s">
        <v>58</v>
      </c>
      <c r="T70" s="6" t="s">
        <v>29</v>
      </c>
      <c r="U70" s="2" t="s">
        <v>100</v>
      </c>
      <c r="V70" s="6" t="s">
        <v>471</v>
      </c>
      <c r="W70" s="2" t="s">
        <v>511</v>
      </c>
      <c r="X70" s="6" t="s">
        <v>510</v>
      </c>
      <c r="Y70" s="50" t="s">
        <v>47</v>
      </c>
      <c r="Z70" s="50" t="s">
        <v>47</v>
      </c>
      <c r="AA70" s="3" t="s">
        <v>47</v>
      </c>
      <c r="AB70" s="50" t="s">
        <v>115</v>
      </c>
    </row>
    <row r="71" spans="1:28" ht="93.75" customHeight="1" x14ac:dyDescent="0.25">
      <c r="A71" s="50">
        <v>70</v>
      </c>
      <c r="B71" s="2" t="s">
        <v>509</v>
      </c>
      <c r="C71" s="20" t="s">
        <v>508</v>
      </c>
      <c r="D71" s="5" t="s">
        <v>32</v>
      </c>
      <c r="E71" s="131" t="s">
        <v>507</v>
      </c>
      <c r="F71" s="11" t="s">
        <v>490</v>
      </c>
      <c r="G71" s="33"/>
      <c r="H71" s="33"/>
      <c r="I71" s="130" t="s">
        <v>489</v>
      </c>
      <c r="J71" s="4">
        <v>0</v>
      </c>
      <c r="K71" s="129">
        <v>127861.06151692801</v>
      </c>
      <c r="L71" s="129">
        <v>263.62191000000001</v>
      </c>
      <c r="M71" s="129">
        <v>682.83850513746893</v>
      </c>
      <c r="N71" s="128">
        <v>1890</v>
      </c>
      <c r="O71" s="128"/>
      <c r="P71" s="45">
        <f t="shared" si="2"/>
        <v>6.1967213114754101</v>
      </c>
      <c r="Q71" s="20" t="s">
        <v>506</v>
      </c>
      <c r="R71" s="2" t="s">
        <v>505</v>
      </c>
      <c r="S71" s="2" t="s">
        <v>486</v>
      </c>
      <c r="T71" s="6" t="s">
        <v>39</v>
      </c>
      <c r="U71" s="2" t="s">
        <v>485</v>
      </c>
      <c r="V71" s="6" t="s">
        <v>484</v>
      </c>
      <c r="W71" s="2" t="s">
        <v>483</v>
      </c>
      <c r="X71" s="6" t="s">
        <v>482</v>
      </c>
      <c r="Y71" s="50" t="s">
        <v>47</v>
      </c>
      <c r="Z71" s="50" t="s">
        <v>47</v>
      </c>
      <c r="AA71" s="3" t="s">
        <v>47</v>
      </c>
      <c r="AB71" s="50" t="s">
        <v>115</v>
      </c>
    </row>
    <row r="72" spans="1:28" ht="93.75" customHeight="1" x14ac:dyDescent="0.25">
      <c r="A72" s="50">
        <v>71</v>
      </c>
      <c r="B72" s="2" t="s">
        <v>504</v>
      </c>
      <c r="C72" s="20" t="s">
        <v>503</v>
      </c>
      <c r="D72" s="5" t="s">
        <v>32</v>
      </c>
      <c r="E72" s="131" t="s">
        <v>502</v>
      </c>
      <c r="F72" s="11" t="s">
        <v>490</v>
      </c>
      <c r="G72" s="33"/>
      <c r="H72" s="33"/>
      <c r="I72" s="130" t="s">
        <v>489</v>
      </c>
      <c r="J72" s="4">
        <v>0</v>
      </c>
      <c r="K72" s="129">
        <v>136150</v>
      </c>
      <c r="L72" s="129">
        <v>0</v>
      </c>
      <c r="M72" s="129">
        <v>446.39344262295077</v>
      </c>
      <c r="N72" s="128">
        <v>1890</v>
      </c>
      <c r="O72" s="128">
        <v>0</v>
      </c>
      <c r="P72" s="45">
        <f t="shared" si="2"/>
        <v>6.1967213114754101</v>
      </c>
      <c r="Q72" s="20" t="s">
        <v>501</v>
      </c>
      <c r="R72" s="2" t="s">
        <v>500</v>
      </c>
      <c r="S72" s="2" t="s">
        <v>486</v>
      </c>
      <c r="T72" s="6" t="s">
        <v>39</v>
      </c>
      <c r="U72" s="2" t="s">
        <v>485</v>
      </c>
      <c r="V72" s="6" t="s">
        <v>484</v>
      </c>
      <c r="W72" s="2" t="s">
        <v>483</v>
      </c>
      <c r="X72" s="6" t="s">
        <v>482</v>
      </c>
      <c r="Y72" s="50" t="s">
        <v>47</v>
      </c>
      <c r="Z72" s="50" t="s">
        <v>47</v>
      </c>
      <c r="AA72" s="3" t="s">
        <v>47</v>
      </c>
      <c r="AB72" s="50" t="s">
        <v>115</v>
      </c>
    </row>
    <row r="73" spans="1:28" ht="93.75" customHeight="1" x14ac:dyDescent="0.25">
      <c r="A73" s="50">
        <v>72</v>
      </c>
      <c r="B73" s="2" t="s">
        <v>493</v>
      </c>
      <c r="C73" s="20" t="s">
        <v>492</v>
      </c>
      <c r="D73" s="5" t="s">
        <v>32</v>
      </c>
      <c r="E73" s="131" t="s">
        <v>491</v>
      </c>
      <c r="F73" s="11" t="s">
        <v>490</v>
      </c>
      <c r="G73" s="33"/>
      <c r="H73" s="33"/>
      <c r="I73" s="130" t="s">
        <v>489</v>
      </c>
      <c r="J73" s="4">
        <v>0</v>
      </c>
      <c r="K73" s="129">
        <v>276112.36046674883</v>
      </c>
      <c r="L73" s="129">
        <v>1716.2469000000001</v>
      </c>
      <c r="M73" s="129">
        <v>2621.5333277598324</v>
      </c>
      <c r="N73" s="128">
        <v>1675</v>
      </c>
      <c r="O73" s="128">
        <v>0</v>
      </c>
      <c r="P73" s="45">
        <f t="shared" si="2"/>
        <v>5.4918032786885247</v>
      </c>
      <c r="Q73" s="20" t="s">
        <v>499</v>
      </c>
      <c r="R73" s="2" t="s">
        <v>487</v>
      </c>
      <c r="S73" s="2" t="s">
        <v>486</v>
      </c>
      <c r="T73" s="6" t="s">
        <v>39</v>
      </c>
      <c r="U73" s="2" t="s">
        <v>485</v>
      </c>
      <c r="V73" s="6" t="s">
        <v>484</v>
      </c>
      <c r="W73" s="2" t="s">
        <v>483</v>
      </c>
      <c r="X73" s="6" t="s">
        <v>482</v>
      </c>
      <c r="Y73" s="50" t="s">
        <v>47</v>
      </c>
      <c r="Z73" s="50" t="s">
        <v>47</v>
      </c>
      <c r="AA73" s="3" t="s">
        <v>47</v>
      </c>
      <c r="AB73" s="50" t="s">
        <v>115</v>
      </c>
    </row>
    <row r="74" spans="1:28" ht="93.75" customHeight="1" x14ac:dyDescent="0.25">
      <c r="A74" s="50">
        <v>73</v>
      </c>
      <c r="B74" s="2" t="s">
        <v>498</v>
      </c>
      <c r="C74" s="20" t="s">
        <v>497</v>
      </c>
      <c r="D74" s="5" t="s">
        <v>32</v>
      </c>
      <c r="E74" s="131" t="s">
        <v>496</v>
      </c>
      <c r="F74" s="11" t="s">
        <v>490</v>
      </c>
      <c r="G74" s="33"/>
      <c r="H74" s="33"/>
      <c r="I74" s="130" t="s">
        <v>489</v>
      </c>
      <c r="J74" s="4">
        <v>0</v>
      </c>
      <c r="K74" s="129">
        <v>19293.750000000004</v>
      </c>
      <c r="L74" s="129">
        <v>92.7</v>
      </c>
      <c r="M74" s="129">
        <v>155.95819672131148</v>
      </c>
      <c r="N74" s="128">
        <v>1650</v>
      </c>
      <c r="O74" s="128">
        <v>0</v>
      </c>
      <c r="P74" s="45">
        <f t="shared" si="2"/>
        <v>5.4098360655737707</v>
      </c>
      <c r="Q74" s="20" t="s">
        <v>495</v>
      </c>
      <c r="R74" s="2" t="s">
        <v>494</v>
      </c>
      <c r="S74" s="2" t="s">
        <v>486</v>
      </c>
      <c r="T74" s="6" t="s">
        <v>39</v>
      </c>
      <c r="U74" s="2" t="s">
        <v>485</v>
      </c>
      <c r="V74" s="6" t="s">
        <v>484</v>
      </c>
      <c r="W74" s="2" t="s">
        <v>483</v>
      </c>
      <c r="X74" s="6" t="s">
        <v>482</v>
      </c>
      <c r="Y74" s="50" t="s">
        <v>47</v>
      </c>
      <c r="Z74" s="50" t="s">
        <v>47</v>
      </c>
      <c r="AA74" s="3" t="s">
        <v>47</v>
      </c>
      <c r="AB74" s="50" t="s">
        <v>115</v>
      </c>
    </row>
    <row r="75" spans="1:28" ht="93.75" customHeight="1" x14ac:dyDescent="0.25">
      <c r="A75" s="50">
        <v>74</v>
      </c>
      <c r="B75" s="2" t="s">
        <v>493</v>
      </c>
      <c r="C75" s="20" t="s">
        <v>492</v>
      </c>
      <c r="D75" s="5" t="s">
        <v>32</v>
      </c>
      <c r="E75" s="131" t="s">
        <v>491</v>
      </c>
      <c r="F75" s="11" t="s">
        <v>490</v>
      </c>
      <c r="G75" s="33"/>
      <c r="H75" s="33"/>
      <c r="I75" s="130" t="s">
        <v>489</v>
      </c>
      <c r="J75" s="4">
        <v>0</v>
      </c>
      <c r="K75" s="129">
        <v>276112.36046674883</v>
      </c>
      <c r="L75" s="129">
        <v>1716.2469000000001</v>
      </c>
      <c r="M75" s="129">
        <v>2621.5333277598324</v>
      </c>
      <c r="N75" s="128">
        <v>945</v>
      </c>
      <c r="O75" s="128">
        <v>0</v>
      </c>
      <c r="P75" s="45">
        <f t="shared" si="2"/>
        <v>3.098360655737705</v>
      </c>
      <c r="Q75" s="20" t="s">
        <v>488</v>
      </c>
      <c r="R75" s="2" t="s">
        <v>487</v>
      </c>
      <c r="S75" s="2" t="s">
        <v>486</v>
      </c>
      <c r="T75" s="6" t="s">
        <v>39</v>
      </c>
      <c r="U75" s="2" t="s">
        <v>485</v>
      </c>
      <c r="V75" s="6" t="s">
        <v>484</v>
      </c>
      <c r="W75" s="2" t="s">
        <v>483</v>
      </c>
      <c r="X75" s="6" t="s">
        <v>482</v>
      </c>
      <c r="Y75" s="50" t="s">
        <v>47</v>
      </c>
      <c r="Z75" s="50" t="s">
        <v>47</v>
      </c>
      <c r="AA75" s="3" t="s">
        <v>47</v>
      </c>
      <c r="AB75" s="50" t="s">
        <v>115</v>
      </c>
    </row>
    <row r="76" spans="1:28" ht="93.75" customHeight="1" x14ac:dyDescent="0.25">
      <c r="A76" s="50">
        <v>75</v>
      </c>
      <c r="B76" s="2" t="s">
        <v>481</v>
      </c>
      <c r="C76" s="20" t="s">
        <v>480</v>
      </c>
      <c r="D76" s="5" t="s">
        <v>32</v>
      </c>
      <c r="E76" s="131" t="s">
        <v>40</v>
      </c>
      <c r="F76" s="11" t="s">
        <v>474</v>
      </c>
      <c r="G76" s="33">
        <v>10621052</v>
      </c>
      <c r="H76" s="33"/>
      <c r="I76" s="130">
        <v>4610046766</v>
      </c>
      <c r="J76" s="4">
        <v>0</v>
      </c>
      <c r="K76" s="129">
        <v>102644.87480392</v>
      </c>
      <c r="L76" s="129">
        <v>197.25811999999999</v>
      </c>
      <c r="M76" s="129">
        <v>533.7986931276065</v>
      </c>
      <c r="N76" s="128">
        <v>1936</v>
      </c>
      <c r="O76" s="128">
        <v>0</v>
      </c>
      <c r="P76" s="45">
        <f t="shared" si="2"/>
        <v>6.3475409836065575</v>
      </c>
      <c r="Q76" s="20" t="s">
        <v>479</v>
      </c>
      <c r="R76" s="2" t="s">
        <v>472</v>
      </c>
      <c r="S76" s="2" t="s">
        <v>58</v>
      </c>
      <c r="T76" s="6" t="s">
        <v>34</v>
      </c>
      <c r="U76" s="2" t="s">
        <v>350</v>
      </c>
      <c r="V76" s="6" t="s">
        <v>471</v>
      </c>
      <c r="W76" s="2" t="s">
        <v>470</v>
      </c>
      <c r="X76" s="6" t="s">
        <v>478</v>
      </c>
      <c r="Y76" s="50" t="s">
        <v>47</v>
      </c>
      <c r="Z76" s="50" t="s">
        <v>47</v>
      </c>
      <c r="AA76" s="3" t="s">
        <v>47</v>
      </c>
      <c r="AB76" s="50" t="s">
        <v>115</v>
      </c>
    </row>
    <row r="77" spans="1:28" ht="93.75" customHeight="1" x14ac:dyDescent="0.25">
      <c r="A77" s="50">
        <v>76</v>
      </c>
      <c r="B77" s="2" t="s">
        <v>477</v>
      </c>
      <c r="C77" s="20" t="s">
        <v>476</v>
      </c>
      <c r="D77" s="5" t="s">
        <v>32</v>
      </c>
      <c r="E77" s="131" t="s">
        <v>475</v>
      </c>
      <c r="F77" s="11" t="s">
        <v>474</v>
      </c>
      <c r="G77" s="33">
        <v>10621053</v>
      </c>
      <c r="H77" s="33"/>
      <c r="I77" s="130">
        <v>4610047121</v>
      </c>
      <c r="J77" s="4">
        <v>0</v>
      </c>
      <c r="K77" s="129">
        <v>80892.604047040004</v>
      </c>
      <c r="L77" s="129">
        <v>323.41776999999996</v>
      </c>
      <c r="M77" s="129">
        <v>588.63942261324587</v>
      </c>
      <c r="N77" s="128">
        <v>2258.3760000000002</v>
      </c>
      <c r="O77" s="128">
        <v>0</v>
      </c>
      <c r="P77" s="45">
        <f t="shared" si="2"/>
        <v>7.4045114754098371</v>
      </c>
      <c r="Q77" s="20" t="s">
        <v>473</v>
      </c>
      <c r="R77" s="2" t="s">
        <v>472</v>
      </c>
      <c r="S77" s="2" t="s">
        <v>58</v>
      </c>
      <c r="T77" s="6" t="s">
        <v>34</v>
      </c>
      <c r="U77" s="2" t="s">
        <v>350</v>
      </c>
      <c r="V77" s="6" t="s">
        <v>471</v>
      </c>
      <c r="W77" s="2" t="s">
        <v>470</v>
      </c>
      <c r="X77" s="6" t="s">
        <v>173</v>
      </c>
      <c r="Y77" s="50" t="s">
        <v>47</v>
      </c>
      <c r="Z77" s="50" t="s">
        <v>47</v>
      </c>
      <c r="AA77" s="3" t="s">
        <v>47</v>
      </c>
      <c r="AB77" s="50" t="s">
        <v>115</v>
      </c>
    </row>
    <row r="78" spans="1:28" ht="93.75" customHeight="1" x14ac:dyDescent="0.25">
      <c r="A78" s="50">
        <v>77</v>
      </c>
      <c r="B78" s="2">
        <v>113039</v>
      </c>
      <c r="C78" s="20" t="s">
        <v>469</v>
      </c>
      <c r="D78" s="5" t="s">
        <v>32</v>
      </c>
      <c r="E78" s="131" t="s">
        <v>468</v>
      </c>
      <c r="F78" s="11" t="s">
        <v>359</v>
      </c>
      <c r="G78" s="33">
        <v>10620261</v>
      </c>
      <c r="H78" s="33"/>
      <c r="I78" s="130"/>
      <c r="J78" s="4"/>
      <c r="K78" s="129">
        <v>103604.34568000001</v>
      </c>
      <c r="L78" s="129">
        <v>115.61951000000001</v>
      </c>
      <c r="M78" s="129">
        <v>455.3058892786886</v>
      </c>
      <c r="N78" s="128">
        <v>750</v>
      </c>
      <c r="O78" s="128">
        <v>0</v>
      </c>
      <c r="P78" s="45">
        <f t="shared" si="2"/>
        <v>2.459016393442623</v>
      </c>
      <c r="Q78" s="20" t="s">
        <v>467</v>
      </c>
      <c r="R78" s="2" t="s">
        <v>466</v>
      </c>
      <c r="S78" s="2" t="s">
        <v>273</v>
      </c>
      <c r="T78" s="6" t="s">
        <v>29</v>
      </c>
      <c r="U78" s="2"/>
      <c r="V78" s="6" t="s">
        <v>465</v>
      </c>
      <c r="W78" s="2" t="s">
        <v>464</v>
      </c>
      <c r="X78" s="6">
        <v>43101</v>
      </c>
      <c r="Y78" s="50" t="s">
        <v>47</v>
      </c>
      <c r="Z78" s="50" t="s">
        <v>47</v>
      </c>
      <c r="AA78" s="3"/>
      <c r="AB78" s="50" t="s">
        <v>115</v>
      </c>
    </row>
    <row r="79" spans="1:28" ht="93.75" customHeight="1" x14ac:dyDescent="0.25">
      <c r="A79" s="50">
        <v>78</v>
      </c>
      <c r="B79" s="2" t="s">
        <v>391</v>
      </c>
      <c r="C79" s="20" t="s">
        <v>390</v>
      </c>
      <c r="D79" s="5" t="s">
        <v>32</v>
      </c>
      <c r="E79" s="131" t="s">
        <v>463</v>
      </c>
      <c r="F79" s="11" t="s">
        <v>359</v>
      </c>
      <c r="G79" s="33">
        <v>22479729</v>
      </c>
      <c r="H79" s="33"/>
      <c r="I79" s="130"/>
      <c r="J79" s="4"/>
      <c r="K79" s="129">
        <v>8051.3212600000006</v>
      </c>
      <c r="L79" s="129">
        <v>253.42599999999999</v>
      </c>
      <c r="M79" s="129">
        <v>279.82377462295079</v>
      </c>
      <c r="N79" s="128">
        <v>0</v>
      </c>
      <c r="O79" s="128">
        <v>0.87</v>
      </c>
      <c r="P79" s="45">
        <f t="shared" si="2"/>
        <v>0.87</v>
      </c>
      <c r="Q79" s="20" t="s">
        <v>462</v>
      </c>
      <c r="R79" s="2" t="s">
        <v>461</v>
      </c>
      <c r="S79" s="2" t="s">
        <v>302</v>
      </c>
      <c r="T79" s="6" t="s">
        <v>29</v>
      </c>
      <c r="U79" s="2" t="s">
        <v>460</v>
      </c>
      <c r="V79" s="6" t="s">
        <v>413</v>
      </c>
      <c r="W79" s="2" t="s">
        <v>459</v>
      </c>
      <c r="X79" s="6">
        <v>43118</v>
      </c>
      <c r="Y79" s="50" t="s">
        <v>47</v>
      </c>
      <c r="Z79" s="50" t="s">
        <v>47</v>
      </c>
      <c r="AA79" s="3"/>
      <c r="AB79" s="50" t="s">
        <v>115</v>
      </c>
    </row>
    <row r="80" spans="1:28" ht="202.5" customHeight="1" x14ac:dyDescent="0.25">
      <c r="A80" s="50">
        <v>79</v>
      </c>
      <c r="B80" s="2" t="s">
        <v>458</v>
      </c>
      <c r="C80" s="20" t="s">
        <v>457</v>
      </c>
      <c r="D80" s="5" t="s">
        <v>32</v>
      </c>
      <c r="E80" s="131" t="s">
        <v>456</v>
      </c>
      <c r="F80" s="11" t="s">
        <v>359</v>
      </c>
      <c r="G80" s="33">
        <v>22623595</v>
      </c>
      <c r="H80" s="33"/>
      <c r="I80" s="130"/>
      <c r="J80" s="4"/>
      <c r="K80" s="129">
        <v>114658.68684152</v>
      </c>
      <c r="L80" s="129">
        <v>106.23891999999999</v>
      </c>
      <c r="M80" s="129">
        <v>482.16904079186884</v>
      </c>
      <c r="N80" s="128">
        <v>0</v>
      </c>
      <c r="O80" s="128">
        <v>31.7</v>
      </c>
      <c r="P80" s="45">
        <f t="shared" si="2"/>
        <v>31.7</v>
      </c>
      <c r="Q80" s="20" t="s">
        <v>455</v>
      </c>
      <c r="R80" s="2" t="s">
        <v>450</v>
      </c>
      <c r="S80" s="2" t="s">
        <v>302</v>
      </c>
      <c r="T80" s="6" t="s">
        <v>29</v>
      </c>
      <c r="U80" s="2" t="s">
        <v>427</v>
      </c>
      <c r="V80" s="6" t="s">
        <v>413</v>
      </c>
      <c r="W80" s="2" t="s">
        <v>449</v>
      </c>
      <c r="X80" s="6" t="s">
        <v>420</v>
      </c>
      <c r="Y80" s="50" t="s">
        <v>47</v>
      </c>
      <c r="Z80" s="50" t="s">
        <v>47</v>
      </c>
      <c r="AA80" s="3" t="s">
        <v>47</v>
      </c>
      <c r="AB80" s="50" t="s">
        <v>115</v>
      </c>
    </row>
    <row r="81" spans="1:28" ht="187.5" customHeight="1" x14ac:dyDescent="0.25">
      <c r="A81" s="50">
        <v>80</v>
      </c>
      <c r="B81" s="2" t="s">
        <v>454</v>
      </c>
      <c r="C81" s="20" t="s">
        <v>453</v>
      </c>
      <c r="D81" s="5" t="s">
        <v>32</v>
      </c>
      <c r="E81" s="131" t="s">
        <v>452</v>
      </c>
      <c r="F81" s="11" t="s">
        <v>359</v>
      </c>
      <c r="G81" s="33">
        <v>22623597</v>
      </c>
      <c r="H81" s="33"/>
      <c r="I81" s="130"/>
      <c r="J81" s="4"/>
      <c r="K81" s="129">
        <v>24950.527999999998</v>
      </c>
      <c r="L81" s="129">
        <v>283.9932</v>
      </c>
      <c r="M81" s="129">
        <v>365.79820983606561</v>
      </c>
      <c r="N81" s="128">
        <v>0</v>
      </c>
      <c r="O81" s="128">
        <v>70.41</v>
      </c>
      <c r="P81" s="45">
        <f t="shared" si="2"/>
        <v>70.41</v>
      </c>
      <c r="Q81" s="20" t="s">
        <v>451</v>
      </c>
      <c r="R81" s="2" t="s">
        <v>450</v>
      </c>
      <c r="S81" s="2" t="s">
        <v>302</v>
      </c>
      <c r="T81" s="6" t="s">
        <v>29</v>
      </c>
      <c r="U81" s="2" t="s">
        <v>36</v>
      </c>
      <c r="V81" s="6" t="s">
        <v>413</v>
      </c>
      <c r="W81" s="2" t="s">
        <v>449</v>
      </c>
      <c r="X81" s="6" t="s">
        <v>420</v>
      </c>
      <c r="Y81" s="50" t="s">
        <v>47</v>
      </c>
      <c r="Z81" s="50" t="s">
        <v>47</v>
      </c>
      <c r="AA81" s="3" t="s">
        <v>47</v>
      </c>
      <c r="AB81" s="50" t="s">
        <v>115</v>
      </c>
    </row>
    <row r="82" spans="1:28" ht="93.75" customHeight="1" x14ac:dyDescent="0.25">
      <c r="A82" s="50">
        <v>81</v>
      </c>
      <c r="B82" s="2" t="s">
        <v>441</v>
      </c>
      <c r="C82" s="20" t="s">
        <v>440</v>
      </c>
      <c r="D82" s="5" t="s">
        <v>32</v>
      </c>
      <c r="E82" s="131" t="s">
        <v>360</v>
      </c>
      <c r="F82" s="11" t="s">
        <v>359</v>
      </c>
      <c r="G82" s="33">
        <v>10620027</v>
      </c>
      <c r="H82" s="33"/>
      <c r="I82" s="130"/>
      <c r="J82" s="4"/>
      <c r="K82" s="129">
        <v>12275.05262</v>
      </c>
      <c r="L82" s="129">
        <v>620.99497799999995</v>
      </c>
      <c r="M82" s="129">
        <v>661.24105216393446</v>
      </c>
      <c r="N82" s="128">
        <v>0</v>
      </c>
      <c r="O82" s="128">
        <v>0.83199999999999996</v>
      </c>
      <c r="P82" s="45">
        <f t="shared" si="2"/>
        <v>0.83199999999999996</v>
      </c>
      <c r="Q82" s="20" t="s">
        <v>448</v>
      </c>
      <c r="R82" s="2" t="s">
        <v>447</v>
      </c>
      <c r="S82" s="2" t="s">
        <v>302</v>
      </c>
      <c r="T82" s="6" t="s">
        <v>29</v>
      </c>
      <c r="U82" s="2" t="s">
        <v>356</v>
      </c>
      <c r="V82" s="6" t="s">
        <v>355</v>
      </c>
      <c r="W82" s="2" t="s">
        <v>446</v>
      </c>
      <c r="X82" s="6">
        <v>43101</v>
      </c>
      <c r="Y82" s="50" t="s">
        <v>47</v>
      </c>
      <c r="Z82" s="50" t="s">
        <v>47</v>
      </c>
      <c r="AA82" s="3"/>
      <c r="AB82" s="50" t="s">
        <v>115</v>
      </c>
    </row>
    <row r="83" spans="1:28" ht="93.75" customHeight="1" x14ac:dyDescent="0.25">
      <c r="A83" s="50">
        <v>82</v>
      </c>
      <c r="B83" s="2" t="s">
        <v>441</v>
      </c>
      <c r="C83" s="20" t="s">
        <v>440</v>
      </c>
      <c r="D83" s="5" t="s">
        <v>32</v>
      </c>
      <c r="E83" s="131" t="s">
        <v>360</v>
      </c>
      <c r="F83" s="11" t="s">
        <v>359</v>
      </c>
      <c r="G83" s="33">
        <v>10620596</v>
      </c>
      <c r="H83" s="33"/>
      <c r="I83" s="130"/>
      <c r="J83" s="4"/>
      <c r="K83" s="129">
        <v>12275.05262</v>
      </c>
      <c r="L83" s="129">
        <v>620.99497799999995</v>
      </c>
      <c r="M83" s="129">
        <v>661.24105216393446</v>
      </c>
      <c r="N83" s="128">
        <v>25</v>
      </c>
      <c r="O83" s="128">
        <v>0</v>
      </c>
      <c r="P83" s="45">
        <f t="shared" si="2"/>
        <v>8.1967213114754092E-2</v>
      </c>
      <c r="Q83" s="20" t="s">
        <v>445</v>
      </c>
      <c r="R83" s="2" t="s">
        <v>444</v>
      </c>
      <c r="S83" s="2" t="s">
        <v>302</v>
      </c>
      <c r="T83" s="6" t="s">
        <v>29</v>
      </c>
      <c r="U83" s="2" t="s">
        <v>356</v>
      </c>
      <c r="V83" s="6" t="s">
        <v>443</v>
      </c>
      <c r="W83" s="2" t="s">
        <v>442</v>
      </c>
      <c r="X83" s="6">
        <v>43118</v>
      </c>
      <c r="Y83" s="50" t="s">
        <v>47</v>
      </c>
      <c r="Z83" s="50" t="s">
        <v>47</v>
      </c>
      <c r="AA83" s="3"/>
      <c r="AB83" s="50" t="s">
        <v>115</v>
      </c>
    </row>
    <row r="84" spans="1:28" ht="315.75" customHeight="1" x14ac:dyDescent="0.25">
      <c r="A84" s="50">
        <v>83</v>
      </c>
      <c r="B84" s="2" t="s">
        <v>441</v>
      </c>
      <c r="C84" s="20" t="s">
        <v>440</v>
      </c>
      <c r="D84" s="5" t="s">
        <v>32</v>
      </c>
      <c r="E84" s="131" t="s">
        <v>360</v>
      </c>
      <c r="F84" s="11" t="s">
        <v>359</v>
      </c>
      <c r="G84" s="33">
        <v>10620355</v>
      </c>
      <c r="H84" s="33"/>
      <c r="I84" s="130"/>
      <c r="J84" s="4"/>
      <c r="K84" s="129">
        <v>12275.05262</v>
      </c>
      <c r="L84" s="129">
        <v>620.99497799999995</v>
      </c>
      <c r="M84" s="129">
        <v>661.24105216393446</v>
      </c>
      <c r="N84" s="128">
        <v>0</v>
      </c>
      <c r="O84" s="128">
        <v>5.4587599999999998</v>
      </c>
      <c r="P84" s="45">
        <f t="shared" si="2"/>
        <v>5.4587599999999998</v>
      </c>
      <c r="Q84" s="20" t="s">
        <v>439</v>
      </c>
      <c r="R84" s="2" t="s">
        <v>438</v>
      </c>
      <c r="S84" s="2" t="s">
        <v>302</v>
      </c>
      <c r="T84" s="6" t="s">
        <v>29</v>
      </c>
      <c r="U84" s="2" t="s">
        <v>356</v>
      </c>
      <c r="V84" s="6" t="s">
        <v>355</v>
      </c>
      <c r="W84" s="2" t="s">
        <v>437</v>
      </c>
      <c r="X84" s="6">
        <v>43118</v>
      </c>
      <c r="Y84" s="50" t="s">
        <v>47</v>
      </c>
      <c r="Z84" s="50" t="s">
        <v>47</v>
      </c>
      <c r="AA84" s="3"/>
      <c r="AB84" s="50" t="s">
        <v>115</v>
      </c>
    </row>
    <row r="85" spans="1:28" ht="93.75" customHeight="1" x14ac:dyDescent="0.25">
      <c r="A85" s="50">
        <v>84</v>
      </c>
      <c r="B85" s="2" t="s">
        <v>436</v>
      </c>
      <c r="C85" s="20" t="s">
        <v>435</v>
      </c>
      <c r="D85" s="5" t="s">
        <v>32</v>
      </c>
      <c r="E85" s="131" t="s">
        <v>360</v>
      </c>
      <c r="F85" s="11" t="s">
        <v>359</v>
      </c>
      <c r="G85" s="33">
        <v>10620799</v>
      </c>
      <c r="H85" s="33"/>
      <c r="I85" s="130"/>
      <c r="J85" s="4"/>
      <c r="K85" s="129">
        <v>47956.180650000002</v>
      </c>
      <c r="L85" s="129">
        <v>587</v>
      </c>
      <c r="M85" s="129">
        <v>744.23337918032792</v>
      </c>
      <c r="N85" s="128">
        <v>0</v>
      </c>
      <c r="O85" s="128">
        <v>3.61998</v>
      </c>
      <c r="P85" s="45">
        <f t="shared" si="2"/>
        <v>3.61998</v>
      </c>
      <c r="Q85" s="20" t="s">
        <v>434</v>
      </c>
      <c r="R85" s="2" t="s">
        <v>433</v>
      </c>
      <c r="S85" s="2" t="s">
        <v>273</v>
      </c>
      <c r="T85" s="6" t="s">
        <v>29</v>
      </c>
      <c r="U85" s="2" t="s">
        <v>356</v>
      </c>
      <c r="V85" s="6" t="s">
        <v>355</v>
      </c>
      <c r="W85" s="2" t="s">
        <v>432</v>
      </c>
      <c r="X85" s="6">
        <v>43118</v>
      </c>
      <c r="Y85" s="50" t="s">
        <v>47</v>
      </c>
      <c r="Z85" s="50" t="s">
        <v>47</v>
      </c>
      <c r="AA85" s="3"/>
      <c r="AB85" s="50" t="s">
        <v>115</v>
      </c>
    </row>
    <row r="86" spans="1:28" ht="93.75" customHeight="1" x14ac:dyDescent="0.25">
      <c r="A86" s="50">
        <v>85</v>
      </c>
      <c r="B86" s="2" t="s">
        <v>400</v>
      </c>
      <c r="C86" s="20" t="s">
        <v>431</v>
      </c>
      <c r="D86" s="5" t="s">
        <v>32</v>
      </c>
      <c r="E86" s="131" t="s">
        <v>430</v>
      </c>
      <c r="F86" s="11" t="s">
        <v>359</v>
      </c>
      <c r="G86" s="33">
        <v>22626217</v>
      </c>
      <c r="H86" s="33"/>
      <c r="I86" s="130"/>
      <c r="J86" s="4"/>
      <c r="K86" s="129">
        <v>35673.367640000004</v>
      </c>
      <c r="L86" s="129">
        <v>142.15085999999999</v>
      </c>
      <c r="M86" s="129">
        <v>259.11272111475409</v>
      </c>
      <c r="N86" s="128">
        <v>10067</v>
      </c>
      <c r="O86" s="128">
        <v>0</v>
      </c>
      <c r="P86" s="45">
        <f t="shared" si="2"/>
        <v>33.006557377049184</v>
      </c>
      <c r="Q86" s="20" t="s">
        <v>429</v>
      </c>
      <c r="R86" s="2" t="s">
        <v>428</v>
      </c>
      <c r="S86" s="2" t="s">
        <v>302</v>
      </c>
      <c r="T86" s="6" t="s">
        <v>29</v>
      </c>
      <c r="U86" s="2" t="s">
        <v>427</v>
      </c>
      <c r="V86" s="6" t="s">
        <v>421</v>
      </c>
      <c r="W86" s="2" t="s">
        <v>412</v>
      </c>
      <c r="X86" s="6" t="s">
        <v>420</v>
      </c>
      <c r="Y86" s="50" t="s">
        <v>47</v>
      </c>
      <c r="Z86" s="50" t="s">
        <v>47</v>
      </c>
      <c r="AA86" s="3" t="s">
        <v>47</v>
      </c>
      <c r="AB86" s="50" t="s">
        <v>115</v>
      </c>
    </row>
    <row r="87" spans="1:28" ht="93.75" customHeight="1" x14ac:dyDescent="0.25">
      <c r="A87" s="50">
        <v>86</v>
      </c>
      <c r="B87" s="2" t="s">
        <v>426</v>
      </c>
      <c r="C87" s="20" t="s">
        <v>425</v>
      </c>
      <c r="D87" s="5" t="s">
        <v>32</v>
      </c>
      <c r="E87" s="131" t="s">
        <v>424</v>
      </c>
      <c r="F87" s="11" t="s">
        <v>359</v>
      </c>
      <c r="G87" s="33">
        <v>22626219</v>
      </c>
      <c r="H87" s="33"/>
      <c r="I87" s="130"/>
      <c r="J87" s="4"/>
      <c r="K87" s="129">
        <v>52571.982400000001</v>
      </c>
      <c r="L87" s="129">
        <v>98.532229999999998</v>
      </c>
      <c r="M87" s="129">
        <v>270.8993854098361</v>
      </c>
      <c r="N87" s="128">
        <v>0</v>
      </c>
      <c r="O87" s="128">
        <v>0.26</v>
      </c>
      <c r="P87" s="45">
        <f t="shared" si="2"/>
        <v>0.26</v>
      </c>
      <c r="Q87" s="20" t="s">
        <v>423</v>
      </c>
      <c r="R87" s="2" t="s">
        <v>422</v>
      </c>
      <c r="S87" s="2" t="s">
        <v>302</v>
      </c>
      <c r="T87" s="6" t="s">
        <v>29</v>
      </c>
      <c r="U87" s="2" t="s">
        <v>36</v>
      </c>
      <c r="V87" s="6" t="s">
        <v>421</v>
      </c>
      <c r="W87" s="2" t="s">
        <v>412</v>
      </c>
      <c r="X87" s="6" t="s">
        <v>420</v>
      </c>
      <c r="Y87" s="50" t="s">
        <v>47</v>
      </c>
      <c r="Z87" s="50" t="s">
        <v>47</v>
      </c>
      <c r="AA87" s="3"/>
      <c r="AB87" s="50" t="s">
        <v>115</v>
      </c>
    </row>
    <row r="88" spans="1:28" ht="152.25" customHeight="1" x14ac:dyDescent="0.25">
      <c r="A88" s="50">
        <v>87</v>
      </c>
      <c r="B88" s="2" t="s">
        <v>419</v>
      </c>
      <c r="C88" s="20" t="s">
        <v>418</v>
      </c>
      <c r="D88" s="5" t="s">
        <v>32</v>
      </c>
      <c r="E88" s="131" t="s">
        <v>417</v>
      </c>
      <c r="F88" s="11" t="s">
        <v>359</v>
      </c>
      <c r="G88" s="33">
        <v>22627981</v>
      </c>
      <c r="H88" s="33"/>
      <c r="I88" s="130">
        <v>4610046817</v>
      </c>
      <c r="J88" s="4"/>
      <c r="K88" s="129">
        <v>6954.6127083329002</v>
      </c>
      <c r="L88" s="129">
        <v>97</v>
      </c>
      <c r="M88" s="129">
        <v>119.80200887978</v>
      </c>
      <c r="N88" s="128">
        <v>16</v>
      </c>
      <c r="O88" s="128">
        <v>7</v>
      </c>
      <c r="P88" s="45">
        <f t="shared" si="2"/>
        <v>7.0524590163934429</v>
      </c>
      <c r="Q88" s="20" t="s">
        <v>416</v>
      </c>
      <c r="R88" s="2" t="s">
        <v>415</v>
      </c>
      <c r="S88" s="2" t="s">
        <v>273</v>
      </c>
      <c r="T88" s="6" t="s">
        <v>29</v>
      </c>
      <c r="U88" s="2" t="s">
        <v>414</v>
      </c>
      <c r="V88" s="6" t="s">
        <v>413</v>
      </c>
      <c r="W88" s="2" t="s">
        <v>412</v>
      </c>
      <c r="X88" s="6">
        <v>43118</v>
      </c>
      <c r="Y88" s="50" t="s">
        <v>47</v>
      </c>
      <c r="Z88" s="50" t="s">
        <v>47</v>
      </c>
      <c r="AA88" s="3" t="s">
        <v>47</v>
      </c>
      <c r="AB88" s="50" t="s">
        <v>115</v>
      </c>
    </row>
    <row r="89" spans="1:28" ht="141.75" customHeight="1" x14ac:dyDescent="0.25">
      <c r="A89" s="50">
        <v>88</v>
      </c>
      <c r="B89" s="2" t="s">
        <v>411</v>
      </c>
      <c r="C89" s="20" t="s">
        <v>410</v>
      </c>
      <c r="D89" s="5" t="s">
        <v>30</v>
      </c>
      <c r="E89" s="131" t="s">
        <v>409</v>
      </c>
      <c r="F89" s="11" t="s">
        <v>408</v>
      </c>
      <c r="G89" s="33">
        <v>10620991</v>
      </c>
      <c r="H89" s="33">
        <v>4510394207</v>
      </c>
      <c r="I89" s="130">
        <v>4610045696</v>
      </c>
      <c r="J89" s="4"/>
      <c r="K89" s="129">
        <v>23045.833999999999</v>
      </c>
      <c r="L89" s="129">
        <v>41.612610000000004</v>
      </c>
      <c r="M89" s="129">
        <v>117.17272147540984</v>
      </c>
      <c r="N89" s="128">
        <v>2174</v>
      </c>
      <c r="O89" s="128">
        <v>0</v>
      </c>
      <c r="P89" s="45">
        <f t="shared" si="2"/>
        <v>7.1278688524590166</v>
      </c>
      <c r="Q89" s="20" t="s">
        <v>407</v>
      </c>
      <c r="R89" s="2" t="s">
        <v>406</v>
      </c>
      <c r="S89" s="2" t="s">
        <v>405</v>
      </c>
      <c r="T89" s="6" t="s">
        <v>29</v>
      </c>
      <c r="U89" s="2" t="s">
        <v>404</v>
      </c>
      <c r="V89" s="6" t="s">
        <v>403</v>
      </c>
      <c r="W89" s="2" t="s">
        <v>402</v>
      </c>
      <c r="X89" s="6" t="s">
        <v>401</v>
      </c>
      <c r="Y89" s="50" t="s">
        <v>47</v>
      </c>
      <c r="Z89" s="50" t="s">
        <v>47</v>
      </c>
      <c r="AA89" s="3" t="s">
        <v>47</v>
      </c>
      <c r="AB89" s="50" t="s">
        <v>115</v>
      </c>
    </row>
    <row r="90" spans="1:28" ht="157.5" customHeight="1" x14ac:dyDescent="0.25">
      <c r="A90" s="50">
        <v>89</v>
      </c>
      <c r="B90" s="2" t="s">
        <v>400</v>
      </c>
      <c r="C90" s="20" t="s">
        <v>399</v>
      </c>
      <c r="D90" s="5" t="s">
        <v>32</v>
      </c>
      <c r="E90" s="131" t="s">
        <v>398</v>
      </c>
      <c r="F90" s="11" t="s">
        <v>359</v>
      </c>
      <c r="G90" s="33"/>
      <c r="H90" s="33"/>
      <c r="I90" s="130"/>
      <c r="J90" s="4"/>
      <c r="K90" s="129">
        <v>35673.367640000004</v>
      </c>
      <c r="L90" s="129">
        <v>142.15085999999999</v>
      </c>
      <c r="M90" s="129">
        <v>259.11272111475409</v>
      </c>
      <c r="N90" s="128">
        <v>10472</v>
      </c>
      <c r="O90" s="128">
        <v>0</v>
      </c>
      <c r="P90" s="45">
        <f t="shared" si="2"/>
        <v>34.334426229508196</v>
      </c>
      <c r="Q90" s="20" t="s">
        <v>397</v>
      </c>
      <c r="R90" s="2" t="s">
        <v>396</v>
      </c>
      <c r="S90" s="2" t="s">
        <v>395</v>
      </c>
      <c r="T90" s="6" t="s">
        <v>29</v>
      </c>
      <c r="U90" s="2" t="s">
        <v>394</v>
      </c>
      <c r="V90" s="6" t="s">
        <v>393</v>
      </c>
      <c r="W90" s="2" t="s">
        <v>392</v>
      </c>
      <c r="X90" s="6">
        <v>43118</v>
      </c>
      <c r="Y90" s="50" t="s">
        <v>47</v>
      </c>
      <c r="Z90" s="50" t="s">
        <v>47</v>
      </c>
      <c r="AA90" s="3"/>
      <c r="AB90" s="50" t="s">
        <v>115</v>
      </c>
    </row>
    <row r="91" spans="1:28" ht="222" customHeight="1" x14ac:dyDescent="0.25">
      <c r="A91" s="50">
        <v>90</v>
      </c>
      <c r="B91" s="174" t="s">
        <v>391</v>
      </c>
      <c r="C91" s="174" t="s">
        <v>390</v>
      </c>
      <c r="D91" s="174" t="s">
        <v>32</v>
      </c>
      <c r="E91" s="174" t="s">
        <v>389</v>
      </c>
      <c r="F91" s="11" t="s">
        <v>359</v>
      </c>
      <c r="G91" s="174"/>
      <c r="H91" s="174"/>
      <c r="I91" s="174"/>
      <c r="J91" s="174"/>
      <c r="K91" s="177">
        <v>8051.3212600000006</v>
      </c>
      <c r="L91" s="177">
        <v>253.42599999999999</v>
      </c>
      <c r="M91" s="177">
        <v>279.82377462295079</v>
      </c>
      <c r="N91" s="176">
        <v>156.65</v>
      </c>
      <c r="O91" s="176">
        <v>0</v>
      </c>
      <c r="P91" s="45">
        <f t="shared" si="2"/>
        <v>0.51360655737704919</v>
      </c>
      <c r="Q91" s="175" t="s">
        <v>388</v>
      </c>
      <c r="R91" s="174" t="s">
        <v>367</v>
      </c>
      <c r="S91" s="174" t="s">
        <v>302</v>
      </c>
      <c r="T91" s="174" t="s">
        <v>39</v>
      </c>
      <c r="U91" s="174" t="s">
        <v>387</v>
      </c>
      <c r="V91" s="174" t="s">
        <v>365</v>
      </c>
      <c r="W91" s="174" t="s">
        <v>364</v>
      </c>
      <c r="X91" s="174" t="s">
        <v>363</v>
      </c>
      <c r="Y91" s="50" t="s">
        <v>47</v>
      </c>
      <c r="Z91" s="50" t="s">
        <v>47</v>
      </c>
      <c r="AA91" s="3" t="s">
        <v>47</v>
      </c>
      <c r="AB91" s="50" t="s">
        <v>115</v>
      </c>
    </row>
    <row r="92" spans="1:28" ht="220.5" customHeight="1" x14ac:dyDescent="0.25">
      <c r="A92" s="50">
        <v>91</v>
      </c>
      <c r="B92" s="174" t="s">
        <v>386</v>
      </c>
      <c r="C92" s="174" t="s">
        <v>385</v>
      </c>
      <c r="D92" s="174" t="s">
        <v>32</v>
      </c>
      <c r="E92" s="174" t="s">
        <v>384</v>
      </c>
      <c r="F92" s="11" t="s">
        <v>359</v>
      </c>
      <c r="G92" s="174"/>
      <c r="H92" s="174"/>
      <c r="I92" s="174"/>
      <c r="J92" s="174"/>
      <c r="K92" s="177">
        <v>115969.690114</v>
      </c>
      <c r="L92" s="177">
        <v>409.77292749999998</v>
      </c>
      <c r="M92" s="177">
        <v>790.00141967704917</v>
      </c>
      <c r="N92" s="176">
        <v>156.65</v>
      </c>
      <c r="O92" s="176">
        <v>0</v>
      </c>
      <c r="P92" s="45">
        <f t="shared" si="2"/>
        <v>0.51360655737704919</v>
      </c>
      <c r="Q92" s="175" t="s">
        <v>383</v>
      </c>
      <c r="R92" s="174" t="s">
        <v>367</v>
      </c>
      <c r="S92" s="174" t="s">
        <v>302</v>
      </c>
      <c r="T92" s="174" t="s">
        <v>39</v>
      </c>
      <c r="U92" s="174" t="s">
        <v>382</v>
      </c>
      <c r="V92" s="174" t="s">
        <v>365</v>
      </c>
      <c r="W92" s="174" t="s">
        <v>364</v>
      </c>
      <c r="X92" s="174" t="s">
        <v>363</v>
      </c>
      <c r="Y92" s="50" t="s">
        <v>47</v>
      </c>
      <c r="Z92" s="50" t="s">
        <v>47</v>
      </c>
      <c r="AA92" s="3" t="s">
        <v>47</v>
      </c>
      <c r="AB92" s="50" t="s">
        <v>115</v>
      </c>
    </row>
    <row r="93" spans="1:28" ht="220.5" customHeight="1" x14ac:dyDescent="0.25">
      <c r="A93" s="50">
        <v>92</v>
      </c>
      <c r="B93" s="174" t="s">
        <v>381</v>
      </c>
      <c r="C93" s="174" t="s">
        <v>380</v>
      </c>
      <c r="D93" s="174" t="s">
        <v>32</v>
      </c>
      <c r="E93" s="174" t="s">
        <v>379</v>
      </c>
      <c r="F93" s="11" t="s">
        <v>359</v>
      </c>
      <c r="G93" s="174"/>
      <c r="H93" s="174"/>
      <c r="I93" s="174"/>
      <c r="J93" s="174"/>
      <c r="K93" s="177">
        <v>231762.00625000001</v>
      </c>
      <c r="L93" s="177">
        <v>247.92353999999997</v>
      </c>
      <c r="M93" s="177">
        <v>1007.7989703278688</v>
      </c>
      <c r="N93" s="176">
        <v>156.65</v>
      </c>
      <c r="O93" s="176">
        <v>0</v>
      </c>
      <c r="P93" s="45">
        <f t="shared" si="2"/>
        <v>0.51360655737704919</v>
      </c>
      <c r="Q93" s="175" t="s">
        <v>378</v>
      </c>
      <c r="R93" s="174" t="s">
        <v>367</v>
      </c>
      <c r="S93" s="174" t="s">
        <v>302</v>
      </c>
      <c r="T93" s="174" t="s">
        <v>39</v>
      </c>
      <c r="U93" s="174" t="s">
        <v>377</v>
      </c>
      <c r="V93" s="174" t="s">
        <v>365</v>
      </c>
      <c r="W93" s="174" t="s">
        <v>364</v>
      </c>
      <c r="X93" s="174" t="s">
        <v>363</v>
      </c>
      <c r="Y93" s="50" t="s">
        <v>47</v>
      </c>
      <c r="Z93" s="50" t="s">
        <v>47</v>
      </c>
      <c r="AA93" s="3" t="s">
        <v>47</v>
      </c>
      <c r="AB93" s="50" t="s">
        <v>115</v>
      </c>
    </row>
    <row r="94" spans="1:28" ht="221.25" customHeight="1" x14ac:dyDescent="0.25">
      <c r="A94" s="50">
        <v>93</v>
      </c>
      <c r="B94" s="174" t="s">
        <v>376</v>
      </c>
      <c r="C94" s="174" t="s">
        <v>375</v>
      </c>
      <c r="D94" s="174" t="s">
        <v>32</v>
      </c>
      <c r="E94" s="174" t="s">
        <v>374</v>
      </c>
      <c r="F94" s="11" t="s">
        <v>359</v>
      </c>
      <c r="G94" s="174"/>
      <c r="H94" s="174"/>
      <c r="I94" s="174"/>
      <c r="J94" s="174"/>
      <c r="K94" s="177">
        <v>107579.32255500001</v>
      </c>
      <c r="L94" s="177">
        <v>248.66234000000003</v>
      </c>
      <c r="M94" s="177">
        <v>601.38143034426241</v>
      </c>
      <c r="N94" s="176">
        <v>156.65</v>
      </c>
      <c r="O94" s="176">
        <v>0</v>
      </c>
      <c r="P94" s="45">
        <f t="shared" si="2"/>
        <v>0.51360655737704919</v>
      </c>
      <c r="Q94" s="175" t="s">
        <v>373</v>
      </c>
      <c r="R94" s="174" t="s">
        <v>367</v>
      </c>
      <c r="S94" s="174" t="s">
        <v>302</v>
      </c>
      <c r="T94" s="174" t="s">
        <v>39</v>
      </c>
      <c r="U94" s="174" t="s">
        <v>372</v>
      </c>
      <c r="V94" s="174" t="s">
        <v>365</v>
      </c>
      <c r="W94" s="174" t="s">
        <v>364</v>
      </c>
      <c r="X94" s="174" t="s">
        <v>363</v>
      </c>
      <c r="Y94" s="50" t="s">
        <v>47</v>
      </c>
      <c r="Z94" s="50" t="s">
        <v>47</v>
      </c>
      <c r="AA94" s="3" t="s">
        <v>47</v>
      </c>
      <c r="AB94" s="50" t="s">
        <v>115</v>
      </c>
    </row>
    <row r="95" spans="1:28" ht="228.75" customHeight="1" x14ac:dyDescent="0.25">
      <c r="A95" s="50">
        <v>94</v>
      </c>
      <c r="B95" s="174" t="s">
        <v>371</v>
      </c>
      <c r="C95" s="174" t="s">
        <v>370</v>
      </c>
      <c r="D95" s="174" t="s">
        <v>32</v>
      </c>
      <c r="E95" s="174" t="s">
        <v>369</v>
      </c>
      <c r="F95" s="11" t="s">
        <v>359</v>
      </c>
      <c r="G95" s="174"/>
      <c r="H95" s="174"/>
      <c r="I95" s="174"/>
      <c r="J95" s="174"/>
      <c r="K95" s="177">
        <v>69823.11793600001</v>
      </c>
      <c r="L95" s="177">
        <v>96.518529999999998</v>
      </c>
      <c r="M95" s="177">
        <v>325.44678552786888</v>
      </c>
      <c r="N95" s="176">
        <v>156.65</v>
      </c>
      <c r="O95" s="176">
        <v>0</v>
      </c>
      <c r="P95" s="45">
        <f t="shared" si="2"/>
        <v>0.51360655737704919</v>
      </c>
      <c r="Q95" s="175" t="s">
        <v>368</v>
      </c>
      <c r="R95" s="174" t="s">
        <v>367</v>
      </c>
      <c r="S95" s="174" t="s">
        <v>302</v>
      </c>
      <c r="T95" s="174" t="s">
        <v>39</v>
      </c>
      <c r="U95" s="174" t="s">
        <v>366</v>
      </c>
      <c r="V95" s="174" t="s">
        <v>365</v>
      </c>
      <c r="W95" s="174" t="s">
        <v>364</v>
      </c>
      <c r="X95" s="174" t="s">
        <v>363</v>
      </c>
      <c r="Y95" s="50" t="s">
        <v>47</v>
      </c>
      <c r="Z95" s="50" t="s">
        <v>47</v>
      </c>
      <c r="AA95" s="3" t="s">
        <v>47</v>
      </c>
      <c r="AB95" s="50" t="s">
        <v>115</v>
      </c>
    </row>
    <row r="96" spans="1:28" ht="228.75" customHeight="1" x14ac:dyDescent="0.2">
      <c r="A96" s="50">
        <v>95</v>
      </c>
      <c r="B96" s="173" t="s">
        <v>362</v>
      </c>
      <c r="C96" s="172" t="s">
        <v>361</v>
      </c>
      <c r="D96" s="171" t="s">
        <v>32</v>
      </c>
      <c r="E96" s="171" t="s">
        <v>360</v>
      </c>
      <c r="F96" s="170" t="s">
        <v>359</v>
      </c>
      <c r="G96" s="159">
        <v>10621426</v>
      </c>
      <c r="H96" s="169"/>
      <c r="I96" s="168"/>
      <c r="J96" s="167"/>
      <c r="K96" s="166">
        <v>12275.252619999999</v>
      </c>
      <c r="L96" s="165">
        <v>620.99497799999995</v>
      </c>
      <c r="M96" s="164">
        <v>661.24104999999997</v>
      </c>
      <c r="N96" s="163">
        <v>0</v>
      </c>
      <c r="O96" s="163">
        <v>90.876000000000005</v>
      </c>
      <c r="P96" s="163">
        <f t="shared" si="2"/>
        <v>90.876000000000005</v>
      </c>
      <c r="Q96" s="162" t="s">
        <v>358</v>
      </c>
      <c r="R96" s="161" t="s">
        <v>357</v>
      </c>
      <c r="S96" s="160" t="s">
        <v>302</v>
      </c>
      <c r="T96" s="159" t="s">
        <v>34</v>
      </c>
      <c r="U96" s="159" t="s">
        <v>356</v>
      </c>
      <c r="V96" s="158" t="s">
        <v>355</v>
      </c>
      <c r="W96" s="157" t="s">
        <v>354</v>
      </c>
      <c r="X96" s="156" t="s">
        <v>353</v>
      </c>
      <c r="Y96" s="50" t="s">
        <v>47</v>
      </c>
      <c r="Z96" s="50" t="s">
        <v>47</v>
      </c>
      <c r="AA96" s="3" t="s">
        <v>47</v>
      </c>
      <c r="AB96" s="50" t="s">
        <v>115</v>
      </c>
    </row>
    <row r="97" spans="1:28" ht="237.75" customHeight="1" x14ac:dyDescent="0.25">
      <c r="A97" s="50">
        <v>96</v>
      </c>
      <c r="B97" s="48" t="s">
        <v>322</v>
      </c>
      <c r="C97" s="48" t="s">
        <v>321</v>
      </c>
      <c r="D97" s="48" t="s">
        <v>32</v>
      </c>
      <c r="E97" s="48" t="s">
        <v>306</v>
      </c>
      <c r="F97" s="48" t="s">
        <v>305</v>
      </c>
      <c r="G97" s="48"/>
      <c r="H97" s="48"/>
      <c r="I97" s="35">
        <v>4610047325</v>
      </c>
      <c r="J97" s="155"/>
      <c r="K97" s="134">
        <v>166309.48823159875</v>
      </c>
      <c r="L97" s="134">
        <v>799.93924316300422</v>
      </c>
      <c r="M97" s="134">
        <v>1345.2162537584099</v>
      </c>
      <c r="N97" s="154">
        <v>4268</v>
      </c>
      <c r="O97" s="154">
        <v>0</v>
      </c>
      <c r="P97" s="45">
        <f t="shared" ref="P97:P128" si="3">N97/305+O97</f>
        <v>13.99344262295082</v>
      </c>
      <c r="Q97" s="20" t="s">
        <v>352</v>
      </c>
      <c r="R97" s="48" t="s">
        <v>351</v>
      </c>
      <c r="S97" s="48" t="s">
        <v>350</v>
      </c>
      <c r="T97" s="48" t="s">
        <v>29</v>
      </c>
      <c r="U97" s="48" t="s">
        <v>306</v>
      </c>
      <c r="V97" s="48" t="s">
        <v>300</v>
      </c>
      <c r="W97" s="48" t="s">
        <v>349</v>
      </c>
      <c r="X97" s="153" t="s">
        <v>348</v>
      </c>
      <c r="Y97" s="50" t="s">
        <v>47</v>
      </c>
      <c r="Z97" s="50" t="s">
        <v>47</v>
      </c>
      <c r="AA97" s="3" t="s">
        <v>47</v>
      </c>
      <c r="AB97" s="50" t="s">
        <v>115</v>
      </c>
    </row>
    <row r="98" spans="1:28" ht="111.75" customHeight="1" x14ac:dyDescent="0.2">
      <c r="A98" s="50">
        <v>97</v>
      </c>
      <c r="B98" s="23" t="s">
        <v>347</v>
      </c>
      <c r="C98" s="23" t="s">
        <v>346</v>
      </c>
      <c r="D98" s="23" t="s">
        <v>32</v>
      </c>
      <c r="E98" s="48" t="s">
        <v>306</v>
      </c>
      <c r="F98" s="48" t="s">
        <v>305</v>
      </c>
      <c r="G98" s="23"/>
      <c r="H98" s="23"/>
      <c r="I98" s="152"/>
      <c r="J98" s="151"/>
      <c r="K98" s="134">
        <v>28080.775619272161</v>
      </c>
      <c r="L98" s="134">
        <v>272.08044714992735</v>
      </c>
      <c r="M98" s="134">
        <v>364.14856393442631</v>
      </c>
      <c r="N98" s="150">
        <v>280</v>
      </c>
      <c r="O98" s="150"/>
      <c r="P98" s="45">
        <f t="shared" si="3"/>
        <v>0.91803278688524592</v>
      </c>
      <c r="Q98" s="20" t="s">
        <v>345</v>
      </c>
      <c r="R98" s="35" t="s">
        <v>344</v>
      </c>
      <c r="S98" s="35" t="s">
        <v>343</v>
      </c>
      <c r="T98" s="35" t="s">
        <v>29</v>
      </c>
      <c r="U98" s="23" t="s">
        <v>342</v>
      </c>
      <c r="V98" s="35" t="s">
        <v>341</v>
      </c>
      <c r="W98" s="149" t="s">
        <v>340</v>
      </c>
      <c r="X98" s="12" t="s">
        <v>339</v>
      </c>
      <c r="Y98" s="50" t="s">
        <v>47</v>
      </c>
      <c r="Z98" s="50" t="s">
        <v>47</v>
      </c>
      <c r="AA98" s="3" t="s">
        <v>47</v>
      </c>
      <c r="AB98" s="50" t="s">
        <v>115</v>
      </c>
    </row>
    <row r="99" spans="1:28" ht="135.75" customHeight="1" x14ac:dyDescent="0.25">
      <c r="A99" s="50">
        <v>98</v>
      </c>
      <c r="B99" s="148" t="s">
        <v>338</v>
      </c>
      <c r="C99" s="148" t="s">
        <v>337</v>
      </c>
      <c r="D99" s="24" t="s">
        <v>32</v>
      </c>
      <c r="E99" s="48" t="s">
        <v>306</v>
      </c>
      <c r="F99" s="48" t="s">
        <v>305</v>
      </c>
      <c r="G99" s="147">
        <v>10621317</v>
      </c>
      <c r="H99" s="8"/>
      <c r="I99" s="9"/>
      <c r="J99" s="9"/>
      <c r="K99" s="134">
        <v>69942.229840145752</v>
      </c>
      <c r="L99" s="134">
        <v>831.32685506956682</v>
      </c>
      <c r="M99" s="134">
        <v>1060.6456414307004</v>
      </c>
      <c r="N99" s="146"/>
      <c r="O99" s="145">
        <v>6.32</v>
      </c>
      <c r="P99" s="45">
        <f t="shared" si="3"/>
        <v>6.32</v>
      </c>
      <c r="Q99" s="20" t="s">
        <v>336</v>
      </c>
      <c r="R99" s="138" t="s">
        <v>335</v>
      </c>
      <c r="S99" s="144" t="s">
        <v>318</v>
      </c>
      <c r="T99" s="7" t="s">
        <v>29</v>
      </c>
      <c r="U99" s="20" t="s">
        <v>301</v>
      </c>
      <c r="V99" s="138" t="s">
        <v>300</v>
      </c>
      <c r="W99" s="137" t="s">
        <v>334</v>
      </c>
      <c r="X99" s="143">
        <v>43101</v>
      </c>
      <c r="Y99" s="50" t="s">
        <v>47</v>
      </c>
      <c r="Z99" s="50" t="s">
        <v>47</v>
      </c>
      <c r="AA99" s="3" t="s">
        <v>47</v>
      </c>
      <c r="AB99" s="50" t="s">
        <v>115</v>
      </c>
    </row>
    <row r="100" spans="1:28" ht="144.75" customHeight="1" x14ac:dyDescent="0.25">
      <c r="A100" s="50">
        <v>99</v>
      </c>
      <c r="B100" s="136" t="s">
        <v>322</v>
      </c>
      <c r="C100" s="136" t="s">
        <v>321</v>
      </c>
      <c r="D100" s="24" t="s">
        <v>32</v>
      </c>
      <c r="E100" s="48" t="s">
        <v>306</v>
      </c>
      <c r="F100" s="48" t="s">
        <v>305</v>
      </c>
      <c r="G100" s="142">
        <v>10621334</v>
      </c>
      <c r="H100" s="136"/>
      <c r="I100" s="136"/>
      <c r="J100" s="136"/>
      <c r="K100" s="134">
        <v>166309.48823159875</v>
      </c>
      <c r="L100" s="134">
        <v>799.93924316300422</v>
      </c>
      <c r="M100" s="134">
        <v>1345.2162537584099</v>
      </c>
      <c r="N100" s="141">
        <v>950.25963999999999</v>
      </c>
      <c r="O100" s="140">
        <v>44.217610000000001</v>
      </c>
      <c r="P100" s="45">
        <f t="shared" si="3"/>
        <v>47.333215377049179</v>
      </c>
      <c r="Q100" s="20" t="s">
        <v>333</v>
      </c>
      <c r="R100" s="138" t="s">
        <v>332</v>
      </c>
      <c r="S100" s="139" t="s">
        <v>318</v>
      </c>
      <c r="T100" s="7" t="s">
        <v>29</v>
      </c>
      <c r="U100" s="20" t="s">
        <v>301</v>
      </c>
      <c r="V100" s="138" t="s">
        <v>300</v>
      </c>
      <c r="W100" s="137" t="s">
        <v>309</v>
      </c>
      <c r="X100" s="136" t="s">
        <v>331</v>
      </c>
      <c r="Y100" s="50" t="s">
        <v>47</v>
      </c>
      <c r="Z100" s="50" t="s">
        <v>47</v>
      </c>
      <c r="AA100" s="3" t="s">
        <v>47</v>
      </c>
      <c r="AB100" s="50" t="s">
        <v>115</v>
      </c>
    </row>
    <row r="101" spans="1:28" ht="192" customHeight="1" x14ac:dyDescent="0.25">
      <c r="A101" s="50">
        <v>100</v>
      </c>
      <c r="B101" s="35" t="s">
        <v>330</v>
      </c>
      <c r="C101" s="35" t="s">
        <v>329</v>
      </c>
      <c r="D101" s="22" t="s">
        <v>32</v>
      </c>
      <c r="E101" s="48" t="s">
        <v>306</v>
      </c>
      <c r="F101" s="48" t="s">
        <v>305</v>
      </c>
      <c r="G101" s="35">
        <v>10594336</v>
      </c>
      <c r="H101" s="35">
        <v>4510394100</v>
      </c>
      <c r="I101" s="135"/>
      <c r="J101" s="125"/>
      <c r="K101" s="134">
        <v>28375.8</v>
      </c>
      <c r="L101" s="134">
        <v>466.31399999999996</v>
      </c>
      <c r="M101" s="134">
        <v>559.34940983606543</v>
      </c>
      <c r="N101" s="133">
        <v>19.12</v>
      </c>
      <c r="O101" s="125">
        <v>0.15</v>
      </c>
      <c r="P101" s="45">
        <f t="shared" si="3"/>
        <v>0.21268852459016394</v>
      </c>
      <c r="Q101" s="20" t="s">
        <v>328</v>
      </c>
      <c r="R101" s="132" t="s">
        <v>327</v>
      </c>
      <c r="S101" s="22" t="s">
        <v>302</v>
      </c>
      <c r="T101" s="22" t="s">
        <v>29</v>
      </c>
      <c r="U101" s="22" t="s">
        <v>301</v>
      </c>
      <c r="V101" s="22" t="s">
        <v>300</v>
      </c>
      <c r="W101" s="22" t="s">
        <v>299</v>
      </c>
      <c r="X101" s="7">
        <v>43106</v>
      </c>
      <c r="Y101" s="50" t="s">
        <v>47</v>
      </c>
      <c r="Z101" s="50" t="s">
        <v>47</v>
      </c>
      <c r="AA101" s="3" t="s">
        <v>47</v>
      </c>
      <c r="AB101" s="50" t="s">
        <v>115</v>
      </c>
    </row>
    <row r="102" spans="1:28" ht="219.75" customHeight="1" x14ac:dyDescent="0.25">
      <c r="A102" s="50">
        <v>101</v>
      </c>
      <c r="B102" s="35" t="s">
        <v>326</v>
      </c>
      <c r="C102" s="35" t="s">
        <v>325</v>
      </c>
      <c r="D102" s="22" t="s">
        <v>32</v>
      </c>
      <c r="E102" s="48" t="s">
        <v>306</v>
      </c>
      <c r="F102" s="48" t="s">
        <v>305</v>
      </c>
      <c r="G102" s="35">
        <v>10621297</v>
      </c>
      <c r="H102" s="35"/>
      <c r="I102" s="135"/>
      <c r="J102" s="125">
        <v>9.9380000000000006</v>
      </c>
      <c r="K102" s="134">
        <v>25017.091333333323</v>
      </c>
      <c r="L102" s="134">
        <v>379.86666666666673</v>
      </c>
      <c r="M102" s="134">
        <v>461.88991693989072</v>
      </c>
      <c r="N102" s="133">
        <v>5666.31</v>
      </c>
      <c r="O102" s="125">
        <v>43.59</v>
      </c>
      <c r="P102" s="45">
        <f t="shared" si="3"/>
        <v>62.168065573770498</v>
      </c>
      <c r="Q102" s="20" t="s">
        <v>324</v>
      </c>
      <c r="R102" s="132" t="s">
        <v>323</v>
      </c>
      <c r="S102" s="22" t="s">
        <v>302</v>
      </c>
      <c r="T102" s="22" t="s">
        <v>29</v>
      </c>
      <c r="U102" s="22" t="s">
        <v>301</v>
      </c>
      <c r="V102" s="22" t="s">
        <v>300</v>
      </c>
      <c r="W102" s="22" t="s">
        <v>299</v>
      </c>
      <c r="X102" s="7">
        <v>43106</v>
      </c>
      <c r="Y102" s="50" t="s">
        <v>47</v>
      </c>
      <c r="Z102" s="50" t="s">
        <v>47</v>
      </c>
      <c r="AA102" s="3" t="s">
        <v>47</v>
      </c>
      <c r="AB102" s="50" t="s">
        <v>115</v>
      </c>
    </row>
    <row r="103" spans="1:28" ht="153" customHeight="1" x14ac:dyDescent="0.25">
      <c r="A103" s="50">
        <v>102</v>
      </c>
      <c r="B103" s="2" t="s">
        <v>322</v>
      </c>
      <c r="C103" s="20" t="s">
        <v>321</v>
      </c>
      <c r="D103" s="5" t="s">
        <v>32</v>
      </c>
      <c r="E103" s="131" t="s">
        <v>306</v>
      </c>
      <c r="F103" s="11" t="s">
        <v>305</v>
      </c>
      <c r="G103" s="33">
        <v>10621128</v>
      </c>
      <c r="H103" s="33"/>
      <c r="I103" s="130"/>
      <c r="J103" s="4"/>
      <c r="K103" s="129">
        <v>166309.48823159875</v>
      </c>
      <c r="L103" s="129">
        <v>799.93924316300422</v>
      </c>
      <c r="M103" s="129">
        <v>1345.2162537584099</v>
      </c>
      <c r="N103" s="128"/>
      <c r="O103" s="128">
        <v>7.0819999999999999</v>
      </c>
      <c r="P103" s="45">
        <f t="shared" si="3"/>
        <v>7.0819999999999999</v>
      </c>
      <c r="Q103" s="20" t="s">
        <v>320</v>
      </c>
      <c r="R103" s="2" t="s">
        <v>319</v>
      </c>
      <c r="S103" s="2" t="s">
        <v>318</v>
      </c>
      <c r="T103" s="6" t="s">
        <v>29</v>
      </c>
      <c r="U103" s="2" t="s">
        <v>301</v>
      </c>
      <c r="V103" s="6" t="s">
        <v>300</v>
      </c>
      <c r="W103" s="2" t="s">
        <v>309</v>
      </c>
      <c r="X103" s="6">
        <v>43106</v>
      </c>
      <c r="Y103" s="50" t="s">
        <v>47</v>
      </c>
      <c r="Z103" s="50" t="s">
        <v>47</v>
      </c>
      <c r="AA103" s="3" t="s">
        <v>47</v>
      </c>
      <c r="AB103" s="50" t="s">
        <v>115</v>
      </c>
    </row>
    <row r="104" spans="1:28" ht="293.25" customHeight="1" x14ac:dyDescent="0.25">
      <c r="A104" s="50">
        <v>103</v>
      </c>
      <c r="B104" s="2" t="s">
        <v>314</v>
      </c>
      <c r="C104" s="20" t="s">
        <v>313</v>
      </c>
      <c r="D104" s="5" t="s">
        <v>38</v>
      </c>
      <c r="E104" s="131" t="s">
        <v>306</v>
      </c>
      <c r="F104" s="11" t="s">
        <v>305</v>
      </c>
      <c r="G104" s="33"/>
      <c r="H104" s="33"/>
      <c r="I104" s="130"/>
      <c r="J104" s="4"/>
      <c r="K104" s="129">
        <v>506300.00000000012</v>
      </c>
      <c r="L104" s="129">
        <v>2490</v>
      </c>
      <c r="M104" s="129">
        <v>4150</v>
      </c>
      <c r="N104" s="128"/>
      <c r="O104" s="128">
        <v>76.422499999999999</v>
      </c>
      <c r="P104" s="45">
        <f t="shared" si="3"/>
        <v>76.422499999999999</v>
      </c>
      <c r="Q104" s="20" t="s">
        <v>317</v>
      </c>
      <c r="R104" s="2" t="s">
        <v>316</v>
      </c>
      <c r="S104" s="2" t="s">
        <v>310</v>
      </c>
      <c r="T104" s="6" t="s">
        <v>29</v>
      </c>
      <c r="U104" s="2" t="s">
        <v>301</v>
      </c>
      <c r="V104" s="6" t="s">
        <v>300</v>
      </c>
      <c r="W104" s="2" t="s">
        <v>315</v>
      </c>
      <c r="X104" s="6">
        <v>43132</v>
      </c>
      <c r="Y104" s="50" t="s">
        <v>47</v>
      </c>
      <c r="Z104" s="50" t="s">
        <v>47</v>
      </c>
      <c r="AA104" s="3" t="s">
        <v>47</v>
      </c>
      <c r="AB104" s="50" t="s">
        <v>115</v>
      </c>
    </row>
    <row r="105" spans="1:28" ht="153.75" customHeight="1" x14ac:dyDescent="0.25">
      <c r="A105" s="50">
        <v>104</v>
      </c>
      <c r="B105" s="2" t="s">
        <v>314</v>
      </c>
      <c r="C105" s="20" t="s">
        <v>313</v>
      </c>
      <c r="D105" s="5" t="s">
        <v>38</v>
      </c>
      <c r="E105" s="131" t="s">
        <v>306</v>
      </c>
      <c r="F105" s="11" t="s">
        <v>305</v>
      </c>
      <c r="G105" s="33">
        <v>10621332</v>
      </c>
      <c r="H105" s="33"/>
      <c r="I105" s="130"/>
      <c r="J105" s="4"/>
      <c r="K105" s="129">
        <v>506300.00000000012</v>
      </c>
      <c r="L105" s="129">
        <v>2490</v>
      </c>
      <c r="M105" s="129">
        <v>4150</v>
      </c>
      <c r="N105" s="128">
        <v>316</v>
      </c>
      <c r="O105" s="128">
        <v>28</v>
      </c>
      <c r="P105" s="45">
        <f t="shared" si="3"/>
        <v>29.036065573770493</v>
      </c>
      <c r="Q105" s="20" t="s">
        <v>312</v>
      </c>
      <c r="R105" s="2" t="s">
        <v>311</v>
      </c>
      <c r="S105" s="2" t="s">
        <v>310</v>
      </c>
      <c r="T105" s="6" t="s">
        <v>29</v>
      </c>
      <c r="U105" s="2" t="s">
        <v>301</v>
      </c>
      <c r="V105" s="6" t="s">
        <v>300</v>
      </c>
      <c r="W105" s="2" t="s">
        <v>309</v>
      </c>
      <c r="X105" s="6">
        <v>43133</v>
      </c>
      <c r="Y105" s="50" t="s">
        <v>47</v>
      </c>
      <c r="Z105" s="50" t="s">
        <v>47</v>
      </c>
      <c r="AA105" s="3" t="s">
        <v>47</v>
      </c>
      <c r="AB105" s="50" t="s">
        <v>115</v>
      </c>
    </row>
    <row r="106" spans="1:28" ht="264" customHeight="1" x14ac:dyDescent="0.25">
      <c r="A106" s="50">
        <v>105</v>
      </c>
      <c r="B106" s="2" t="s">
        <v>308</v>
      </c>
      <c r="C106" s="20" t="s">
        <v>307</v>
      </c>
      <c r="D106" s="5" t="s">
        <v>38</v>
      </c>
      <c r="E106" s="131" t="s">
        <v>306</v>
      </c>
      <c r="F106" s="11" t="s">
        <v>305</v>
      </c>
      <c r="G106" s="33"/>
      <c r="H106" s="33"/>
      <c r="I106" s="130"/>
      <c r="J106" s="4"/>
      <c r="K106" s="129">
        <v>122000</v>
      </c>
      <c r="L106" s="129">
        <v>600</v>
      </c>
      <c r="M106" s="129">
        <v>1000</v>
      </c>
      <c r="N106" s="128">
        <v>19048.64</v>
      </c>
      <c r="O106" s="128">
        <v>146.69</v>
      </c>
      <c r="P106" s="45">
        <f t="shared" si="3"/>
        <v>209.14455737704918</v>
      </c>
      <c r="Q106" s="20" t="s">
        <v>304</v>
      </c>
      <c r="R106" s="2" t="s">
        <v>303</v>
      </c>
      <c r="S106" s="2" t="s">
        <v>302</v>
      </c>
      <c r="T106" s="6" t="s">
        <v>29</v>
      </c>
      <c r="U106" s="2" t="s">
        <v>301</v>
      </c>
      <c r="V106" s="6" t="s">
        <v>300</v>
      </c>
      <c r="W106" s="2" t="s">
        <v>299</v>
      </c>
      <c r="X106" s="6">
        <v>43106</v>
      </c>
      <c r="Y106" s="50" t="s">
        <v>47</v>
      </c>
      <c r="Z106" s="50" t="s">
        <v>47</v>
      </c>
      <c r="AA106" s="3" t="s">
        <v>47</v>
      </c>
      <c r="AB106" s="50" t="s">
        <v>115</v>
      </c>
    </row>
    <row r="107" spans="1:28" ht="187.5" customHeight="1" x14ac:dyDescent="0.25">
      <c r="A107" s="50">
        <v>106</v>
      </c>
      <c r="B107" s="119" t="s">
        <v>269</v>
      </c>
      <c r="C107" s="119" t="s">
        <v>287</v>
      </c>
      <c r="D107" s="120" t="s">
        <v>32</v>
      </c>
      <c r="E107" s="12" t="s">
        <v>286</v>
      </c>
      <c r="F107" s="120" t="s">
        <v>266</v>
      </c>
      <c r="G107" s="126"/>
      <c r="H107" s="120"/>
      <c r="I107" s="120">
        <v>4610036347</v>
      </c>
      <c r="J107" s="9">
        <v>0</v>
      </c>
      <c r="K107" s="125">
        <v>1629766.7675813499</v>
      </c>
      <c r="L107" s="124">
        <v>8576.9399246114408</v>
      </c>
      <c r="M107" s="127">
        <v>13920.437523238799</v>
      </c>
      <c r="N107" s="124">
        <v>5136</v>
      </c>
      <c r="O107" s="124">
        <v>144</v>
      </c>
      <c r="P107" s="45">
        <f t="shared" si="3"/>
        <v>160.83934426229507</v>
      </c>
      <c r="Q107" s="123" t="s">
        <v>298</v>
      </c>
      <c r="R107" s="122" t="s">
        <v>284</v>
      </c>
      <c r="S107" s="120" t="s">
        <v>273</v>
      </c>
      <c r="T107" s="119" t="s">
        <v>57</v>
      </c>
      <c r="U107" s="121" t="s">
        <v>263</v>
      </c>
      <c r="V107" s="120" t="s">
        <v>272</v>
      </c>
      <c r="W107" s="119" t="s">
        <v>271</v>
      </c>
      <c r="X107" s="6" t="s">
        <v>270</v>
      </c>
      <c r="Y107" s="50" t="s">
        <v>47</v>
      </c>
      <c r="Z107" s="50" t="s">
        <v>47</v>
      </c>
      <c r="AA107" s="3" t="s">
        <v>47</v>
      </c>
      <c r="AB107" s="50" t="s">
        <v>115</v>
      </c>
    </row>
    <row r="108" spans="1:28" ht="159.75" customHeight="1" x14ac:dyDescent="0.25">
      <c r="A108" s="50">
        <v>107</v>
      </c>
      <c r="B108" s="119" t="s">
        <v>269</v>
      </c>
      <c r="C108" s="119" t="s">
        <v>287</v>
      </c>
      <c r="D108" s="120" t="s">
        <v>32</v>
      </c>
      <c r="E108" s="12" t="s">
        <v>292</v>
      </c>
      <c r="F108" s="120" t="s">
        <v>266</v>
      </c>
      <c r="G108" s="126"/>
      <c r="H108" s="120"/>
      <c r="I108" s="120">
        <v>4610036347</v>
      </c>
      <c r="J108" s="9">
        <v>0</v>
      </c>
      <c r="K108" s="125">
        <v>1629766.7675813474</v>
      </c>
      <c r="L108" s="125">
        <v>8576.9399246114444</v>
      </c>
      <c r="M108" s="125">
        <v>13920.437523238812</v>
      </c>
      <c r="N108" s="124">
        <v>7263</v>
      </c>
      <c r="O108" s="124">
        <v>169</v>
      </c>
      <c r="P108" s="45">
        <f t="shared" si="3"/>
        <v>192.81311475409836</v>
      </c>
      <c r="Q108" s="123" t="s">
        <v>297</v>
      </c>
      <c r="R108" s="122" t="s">
        <v>284</v>
      </c>
      <c r="S108" s="120" t="s">
        <v>273</v>
      </c>
      <c r="T108" s="119" t="s">
        <v>57</v>
      </c>
      <c r="U108" s="121" t="s">
        <v>263</v>
      </c>
      <c r="V108" s="120" t="s">
        <v>272</v>
      </c>
      <c r="W108" s="119" t="s">
        <v>271</v>
      </c>
      <c r="X108" s="6" t="s">
        <v>270</v>
      </c>
      <c r="Y108" s="50" t="s">
        <v>47</v>
      </c>
      <c r="Z108" s="50" t="s">
        <v>47</v>
      </c>
      <c r="AA108" s="3" t="s">
        <v>47</v>
      </c>
      <c r="AB108" s="50" t="s">
        <v>115</v>
      </c>
    </row>
    <row r="109" spans="1:28" ht="145.5" customHeight="1" x14ac:dyDescent="0.25">
      <c r="A109" s="50">
        <v>108</v>
      </c>
      <c r="B109" s="119" t="s">
        <v>269</v>
      </c>
      <c r="C109" s="119" t="s">
        <v>287</v>
      </c>
      <c r="D109" s="120" t="s">
        <v>32</v>
      </c>
      <c r="E109" s="12" t="s">
        <v>292</v>
      </c>
      <c r="F109" s="120" t="s">
        <v>266</v>
      </c>
      <c r="G109" s="126"/>
      <c r="H109" s="120"/>
      <c r="I109" s="120">
        <v>4610036347</v>
      </c>
      <c r="J109" s="9">
        <v>0</v>
      </c>
      <c r="K109" s="125">
        <v>1629766.7675813474</v>
      </c>
      <c r="L109" s="125">
        <v>8576.9399246114444</v>
      </c>
      <c r="M109" s="125">
        <v>13920.437523238812</v>
      </c>
      <c r="N109" s="124">
        <v>2510</v>
      </c>
      <c r="O109" s="124">
        <v>171</v>
      </c>
      <c r="P109" s="45">
        <f t="shared" si="3"/>
        <v>179.22950819672133</v>
      </c>
      <c r="Q109" s="123" t="s">
        <v>296</v>
      </c>
      <c r="R109" s="122" t="s">
        <v>284</v>
      </c>
      <c r="S109" s="120" t="s">
        <v>273</v>
      </c>
      <c r="T109" s="119" t="s">
        <v>57</v>
      </c>
      <c r="U109" s="121" t="s">
        <v>263</v>
      </c>
      <c r="V109" s="120" t="s">
        <v>272</v>
      </c>
      <c r="W109" s="119" t="s">
        <v>271</v>
      </c>
      <c r="X109" s="6" t="s">
        <v>270</v>
      </c>
      <c r="Y109" s="50" t="s">
        <v>47</v>
      </c>
      <c r="Z109" s="50" t="s">
        <v>47</v>
      </c>
      <c r="AA109" s="3" t="s">
        <v>47</v>
      </c>
      <c r="AB109" s="50" t="s">
        <v>115</v>
      </c>
    </row>
    <row r="110" spans="1:28" ht="135.75" customHeight="1" x14ac:dyDescent="0.25">
      <c r="A110" s="50">
        <v>109</v>
      </c>
      <c r="B110" s="119" t="s">
        <v>269</v>
      </c>
      <c r="C110" s="119" t="s">
        <v>287</v>
      </c>
      <c r="D110" s="120" t="s">
        <v>32</v>
      </c>
      <c r="E110" s="12" t="s">
        <v>292</v>
      </c>
      <c r="F110" s="120" t="s">
        <v>266</v>
      </c>
      <c r="G110" s="126"/>
      <c r="H110" s="120"/>
      <c r="I110" s="120">
        <v>4610036347</v>
      </c>
      <c r="J110" s="9">
        <v>0</v>
      </c>
      <c r="K110" s="125">
        <v>1629766.7675813474</v>
      </c>
      <c r="L110" s="125">
        <v>8576.9399246114444</v>
      </c>
      <c r="M110" s="125">
        <v>13920.437523238812</v>
      </c>
      <c r="N110" s="124">
        <v>3047</v>
      </c>
      <c r="O110" s="124">
        <v>179.2</v>
      </c>
      <c r="P110" s="45">
        <f t="shared" si="3"/>
        <v>189.19016393442621</v>
      </c>
      <c r="Q110" s="123" t="s">
        <v>295</v>
      </c>
      <c r="R110" s="122" t="s">
        <v>284</v>
      </c>
      <c r="S110" s="120" t="s">
        <v>273</v>
      </c>
      <c r="T110" s="119" t="s">
        <v>57</v>
      </c>
      <c r="U110" s="121" t="s">
        <v>263</v>
      </c>
      <c r="V110" s="120" t="s">
        <v>272</v>
      </c>
      <c r="W110" s="119" t="s">
        <v>271</v>
      </c>
      <c r="X110" s="6" t="s">
        <v>270</v>
      </c>
      <c r="Y110" s="50" t="s">
        <v>47</v>
      </c>
      <c r="Z110" s="50" t="s">
        <v>47</v>
      </c>
      <c r="AA110" s="3" t="s">
        <v>47</v>
      </c>
      <c r="AB110" s="50" t="s">
        <v>115</v>
      </c>
    </row>
    <row r="111" spans="1:28" ht="120.75" customHeight="1" x14ac:dyDescent="0.25">
      <c r="A111" s="50">
        <v>110</v>
      </c>
      <c r="B111" s="119" t="s">
        <v>269</v>
      </c>
      <c r="C111" s="119" t="s">
        <v>287</v>
      </c>
      <c r="D111" s="120" t="s">
        <v>32</v>
      </c>
      <c r="E111" s="12" t="s">
        <v>292</v>
      </c>
      <c r="F111" s="120" t="s">
        <v>266</v>
      </c>
      <c r="G111" s="126"/>
      <c r="H111" s="120"/>
      <c r="I111" s="120">
        <v>4610036347</v>
      </c>
      <c r="J111" s="9">
        <v>0</v>
      </c>
      <c r="K111" s="125">
        <v>1629766.7675813474</v>
      </c>
      <c r="L111" s="125">
        <v>8576.9399246114444</v>
      </c>
      <c r="M111" s="125">
        <v>13920.437523238812</v>
      </c>
      <c r="N111" s="124">
        <v>2400</v>
      </c>
      <c r="O111" s="124">
        <v>161.24</v>
      </c>
      <c r="P111" s="45">
        <f t="shared" si="3"/>
        <v>169.10885245901639</v>
      </c>
      <c r="Q111" s="123" t="s">
        <v>294</v>
      </c>
      <c r="R111" s="122" t="s">
        <v>284</v>
      </c>
      <c r="S111" s="120" t="s">
        <v>273</v>
      </c>
      <c r="T111" s="119" t="s">
        <v>57</v>
      </c>
      <c r="U111" s="121" t="s">
        <v>263</v>
      </c>
      <c r="V111" s="120" t="s">
        <v>272</v>
      </c>
      <c r="W111" s="119" t="s">
        <v>271</v>
      </c>
      <c r="X111" s="6" t="s">
        <v>270</v>
      </c>
      <c r="Y111" s="50" t="s">
        <v>47</v>
      </c>
      <c r="Z111" s="50" t="s">
        <v>47</v>
      </c>
      <c r="AA111" s="3" t="s">
        <v>47</v>
      </c>
      <c r="AB111" s="50" t="s">
        <v>115</v>
      </c>
    </row>
    <row r="112" spans="1:28" ht="129.75" customHeight="1" x14ac:dyDescent="0.25">
      <c r="A112" s="50">
        <v>111</v>
      </c>
      <c r="B112" s="119" t="s">
        <v>269</v>
      </c>
      <c r="C112" s="119" t="s">
        <v>287</v>
      </c>
      <c r="D112" s="120" t="s">
        <v>32</v>
      </c>
      <c r="E112" s="12" t="s">
        <v>292</v>
      </c>
      <c r="F112" s="120" t="s">
        <v>266</v>
      </c>
      <c r="G112" s="126"/>
      <c r="H112" s="120"/>
      <c r="I112" s="120">
        <v>4610036347</v>
      </c>
      <c r="J112" s="9">
        <v>0</v>
      </c>
      <c r="K112" s="125">
        <v>1629766.7675813474</v>
      </c>
      <c r="L112" s="125">
        <v>8576.9399246114444</v>
      </c>
      <c r="M112" s="125">
        <v>13920.437523238812</v>
      </c>
      <c r="N112" s="124">
        <v>10169</v>
      </c>
      <c r="O112" s="124">
        <v>194</v>
      </c>
      <c r="P112" s="45">
        <f t="shared" si="3"/>
        <v>227.34098360655739</v>
      </c>
      <c r="Q112" s="123" t="s">
        <v>293</v>
      </c>
      <c r="R112" s="122" t="s">
        <v>284</v>
      </c>
      <c r="S112" s="120" t="s">
        <v>273</v>
      </c>
      <c r="T112" s="119" t="s">
        <v>57</v>
      </c>
      <c r="U112" s="121" t="s">
        <v>263</v>
      </c>
      <c r="V112" s="120" t="s">
        <v>272</v>
      </c>
      <c r="W112" s="119" t="s">
        <v>271</v>
      </c>
      <c r="X112" s="6" t="s">
        <v>270</v>
      </c>
      <c r="Y112" s="50" t="s">
        <v>47</v>
      </c>
      <c r="Z112" s="50" t="s">
        <v>47</v>
      </c>
      <c r="AA112" s="3" t="s">
        <v>47</v>
      </c>
      <c r="AB112" s="50" t="s">
        <v>115</v>
      </c>
    </row>
    <row r="113" spans="1:28" ht="128.25" customHeight="1" x14ac:dyDescent="0.25">
      <c r="A113" s="50">
        <v>112</v>
      </c>
      <c r="B113" s="119" t="s">
        <v>269</v>
      </c>
      <c r="C113" s="119" t="s">
        <v>287</v>
      </c>
      <c r="D113" s="120" t="s">
        <v>32</v>
      </c>
      <c r="E113" s="12" t="s">
        <v>292</v>
      </c>
      <c r="F113" s="120" t="s">
        <v>266</v>
      </c>
      <c r="G113" s="126"/>
      <c r="H113" s="120"/>
      <c r="I113" s="120">
        <v>4610036347</v>
      </c>
      <c r="J113" s="9">
        <v>0</v>
      </c>
      <c r="K113" s="125">
        <v>1629766.7675813474</v>
      </c>
      <c r="L113" s="125">
        <v>8576.9399246114444</v>
      </c>
      <c r="M113" s="125">
        <v>13920.437523238812</v>
      </c>
      <c r="N113" s="124">
        <v>11081</v>
      </c>
      <c r="O113" s="124">
        <v>268.18</v>
      </c>
      <c r="P113" s="45">
        <f t="shared" si="3"/>
        <v>304.51114754098364</v>
      </c>
      <c r="Q113" s="123" t="s">
        <v>291</v>
      </c>
      <c r="R113" s="122" t="s">
        <v>284</v>
      </c>
      <c r="S113" s="120" t="s">
        <v>273</v>
      </c>
      <c r="T113" s="119" t="s">
        <v>57</v>
      </c>
      <c r="U113" s="121" t="s">
        <v>263</v>
      </c>
      <c r="V113" s="120" t="s">
        <v>272</v>
      </c>
      <c r="W113" s="119" t="s">
        <v>271</v>
      </c>
      <c r="X113" s="6" t="s">
        <v>270</v>
      </c>
      <c r="Y113" s="50" t="s">
        <v>47</v>
      </c>
      <c r="Z113" s="50" t="s">
        <v>47</v>
      </c>
      <c r="AA113" s="3" t="s">
        <v>47</v>
      </c>
      <c r="AB113" s="50" t="s">
        <v>115</v>
      </c>
    </row>
    <row r="114" spans="1:28" ht="135" customHeight="1" x14ac:dyDescent="0.25">
      <c r="A114" s="50">
        <v>113</v>
      </c>
      <c r="B114" s="119" t="s">
        <v>282</v>
      </c>
      <c r="C114" s="119" t="s">
        <v>290</v>
      </c>
      <c r="D114" s="120" t="s">
        <v>32</v>
      </c>
      <c r="E114" s="12" t="s">
        <v>280</v>
      </c>
      <c r="F114" s="120" t="s">
        <v>266</v>
      </c>
      <c r="G114" s="126"/>
      <c r="H114" s="120"/>
      <c r="I114" s="120">
        <v>4610036347</v>
      </c>
      <c r="J114" s="9">
        <v>0</v>
      </c>
      <c r="K114" s="125">
        <v>668255.93066986301</v>
      </c>
      <c r="L114" s="125">
        <v>1934.9104000000002</v>
      </c>
      <c r="M114" s="125">
        <v>4125.9134513766003</v>
      </c>
      <c r="N114" s="124">
        <v>8126</v>
      </c>
      <c r="O114" s="124">
        <v>202.22</v>
      </c>
      <c r="P114" s="45">
        <f t="shared" si="3"/>
        <v>228.86262295081968</v>
      </c>
      <c r="Q114" s="123" t="s">
        <v>289</v>
      </c>
      <c r="R114" s="122" t="s">
        <v>274</v>
      </c>
      <c r="S114" s="120" t="s">
        <v>273</v>
      </c>
      <c r="T114" s="119" t="s">
        <v>57</v>
      </c>
      <c r="U114" s="121" t="s">
        <v>263</v>
      </c>
      <c r="V114" s="120" t="s">
        <v>272</v>
      </c>
      <c r="W114" s="119" t="s">
        <v>271</v>
      </c>
      <c r="X114" s="6" t="s">
        <v>270</v>
      </c>
      <c r="Y114" s="50" t="s">
        <v>47</v>
      </c>
      <c r="Z114" s="50" t="s">
        <v>47</v>
      </c>
      <c r="AA114" s="3" t="s">
        <v>47</v>
      </c>
      <c r="AB114" s="50" t="s">
        <v>115</v>
      </c>
    </row>
    <row r="115" spans="1:28" ht="124.5" customHeight="1" x14ac:dyDescent="0.25">
      <c r="A115" s="50">
        <v>114</v>
      </c>
      <c r="B115" s="119" t="s">
        <v>269</v>
      </c>
      <c r="C115" s="119" t="s">
        <v>287</v>
      </c>
      <c r="D115" s="120" t="s">
        <v>32</v>
      </c>
      <c r="E115" s="12" t="s">
        <v>286</v>
      </c>
      <c r="F115" s="120" t="s">
        <v>266</v>
      </c>
      <c r="G115" s="126"/>
      <c r="H115" s="120"/>
      <c r="I115" s="120">
        <v>4610036347</v>
      </c>
      <c r="J115" s="9">
        <v>0</v>
      </c>
      <c r="K115" s="125">
        <v>1629766.7675813474</v>
      </c>
      <c r="L115" s="125">
        <v>8576.9399246114444</v>
      </c>
      <c r="M115" s="125">
        <v>13920.437523238812</v>
      </c>
      <c r="N115" s="124">
        <v>291</v>
      </c>
      <c r="O115" s="124">
        <v>23.8</v>
      </c>
      <c r="P115" s="45">
        <f t="shared" si="3"/>
        <v>24.754098360655739</v>
      </c>
      <c r="Q115" s="123" t="s">
        <v>288</v>
      </c>
      <c r="R115" s="122" t="s">
        <v>284</v>
      </c>
      <c r="S115" s="120" t="s">
        <v>273</v>
      </c>
      <c r="T115" s="119" t="s">
        <v>57</v>
      </c>
      <c r="U115" s="121" t="s">
        <v>263</v>
      </c>
      <c r="V115" s="120" t="s">
        <v>272</v>
      </c>
      <c r="W115" s="119" t="s">
        <v>271</v>
      </c>
      <c r="X115" s="6" t="s">
        <v>270</v>
      </c>
      <c r="Y115" s="50" t="s">
        <v>47</v>
      </c>
      <c r="Z115" s="50" t="s">
        <v>47</v>
      </c>
      <c r="AA115" s="3" t="s">
        <v>47</v>
      </c>
      <c r="AB115" s="50" t="s">
        <v>115</v>
      </c>
    </row>
    <row r="116" spans="1:28" ht="138" customHeight="1" x14ac:dyDescent="0.25">
      <c r="A116" s="50">
        <v>115</v>
      </c>
      <c r="B116" s="119" t="s">
        <v>269</v>
      </c>
      <c r="C116" s="119" t="s">
        <v>287</v>
      </c>
      <c r="D116" s="120" t="s">
        <v>32</v>
      </c>
      <c r="E116" s="12" t="s">
        <v>286</v>
      </c>
      <c r="F116" s="120" t="s">
        <v>266</v>
      </c>
      <c r="G116" s="126"/>
      <c r="H116" s="120"/>
      <c r="I116" s="120">
        <v>4610036347</v>
      </c>
      <c r="J116" s="9">
        <v>0</v>
      </c>
      <c r="K116" s="125">
        <v>1629766.7675813474</v>
      </c>
      <c r="L116" s="125">
        <v>8576.9399246114444</v>
      </c>
      <c r="M116" s="125">
        <v>13920.437523238812</v>
      </c>
      <c r="N116" s="124">
        <v>6280</v>
      </c>
      <c r="O116" s="124">
        <v>123</v>
      </c>
      <c r="P116" s="45">
        <f t="shared" si="3"/>
        <v>143.59016393442624</v>
      </c>
      <c r="Q116" s="123" t="s">
        <v>285</v>
      </c>
      <c r="R116" s="122" t="s">
        <v>284</v>
      </c>
      <c r="S116" s="120" t="s">
        <v>273</v>
      </c>
      <c r="T116" s="119" t="s">
        <v>57</v>
      </c>
      <c r="U116" s="121" t="s">
        <v>263</v>
      </c>
      <c r="V116" s="120" t="s">
        <v>272</v>
      </c>
      <c r="W116" s="119" t="s">
        <v>271</v>
      </c>
      <c r="X116" s="6" t="s">
        <v>270</v>
      </c>
      <c r="Y116" s="50" t="s">
        <v>47</v>
      </c>
      <c r="Z116" s="50" t="s">
        <v>47</v>
      </c>
      <c r="AA116" s="3" t="s">
        <v>47</v>
      </c>
      <c r="AB116" s="50" t="s">
        <v>115</v>
      </c>
    </row>
    <row r="117" spans="1:28" ht="142.5" customHeight="1" x14ac:dyDescent="0.25">
      <c r="A117" s="50">
        <v>116</v>
      </c>
      <c r="B117" s="119" t="s">
        <v>282</v>
      </c>
      <c r="C117" s="119" t="s">
        <v>281</v>
      </c>
      <c r="D117" s="120" t="s">
        <v>32</v>
      </c>
      <c r="E117" s="12" t="s">
        <v>280</v>
      </c>
      <c r="F117" s="120" t="s">
        <v>266</v>
      </c>
      <c r="G117" s="126"/>
      <c r="H117" s="120"/>
      <c r="I117" s="120">
        <v>4610036347</v>
      </c>
      <c r="J117" s="9">
        <v>0</v>
      </c>
      <c r="K117" s="125">
        <v>668255.93066986301</v>
      </c>
      <c r="L117" s="125">
        <v>1934.9104000000002</v>
      </c>
      <c r="M117" s="125">
        <v>4125.9134513766003</v>
      </c>
      <c r="N117" s="124">
        <v>602</v>
      </c>
      <c r="O117" s="124">
        <v>24</v>
      </c>
      <c r="P117" s="45">
        <f t="shared" si="3"/>
        <v>25.973770491803279</v>
      </c>
      <c r="Q117" s="123" t="s">
        <v>283</v>
      </c>
      <c r="R117" s="122" t="s">
        <v>274</v>
      </c>
      <c r="S117" s="120" t="s">
        <v>273</v>
      </c>
      <c r="T117" s="119" t="s">
        <v>57</v>
      </c>
      <c r="U117" s="121" t="s">
        <v>263</v>
      </c>
      <c r="V117" s="120" t="s">
        <v>272</v>
      </c>
      <c r="W117" s="119" t="s">
        <v>271</v>
      </c>
      <c r="X117" s="6" t="s">
        <v>270</v>
      </c>
      <c r="Y117" s="50" t="s">
        <v>47</v>
      </c>
      <c r="Z117" s="50" t="s">
        <v>47</v>
      </c>
      <c r="AA117" s="3" t="s">
        <v>47</v>
      </c>
      <c r="AB117" s="50" t="s">
        <v>115</v>
      </c>
    </row>
    <row r="118" spans="1:28" ht="137.25" customHeight="1" x14ac:dyDescent="0.25">
      <c r="A118" s="50">
        <v>117</v>
      </c>
      <c r="B118" s="119" t="s">
        <v>282</v>
      </c>
      <c r="C118" s="119" t="s">
        <v>281</v>
      </c>
      <c r="D118" s="120" t="s">
        <v>32</v>
      </c>
      <c r="E118" s="12" t="s">
        <v>280</v>
      </c>
      <c r="F118" s="120" t="s">
        <v>266</v>
      </c>
      <c r="G118" s="126"/>
      <c r="H118" s="120"/>
      <c r="I118" s="120">
        <v>4610036353</v>
      </c>
      <c r="J118" s="9">
        <v>0</v>
      </c>
      <c r="K118" s="125">
        <v>668255.93066986301</v>
      </c>
      <c r="L118" s="125">
        <v>1934.9104000000002</v>
      </c>
      <c r="M118" s="125">
        <v>4125.9134513766003</v>
      </c>
      <c r="N118" s="124">
        <v>1337</v>
      </c>
      <c r="O118" s="124">
        <v>39</v>
      </c>
      <c r="P118" s="45">
        <f t="shared" si="3"/>
        <v>43.38360655737705</v>
      </c>
      <c r="Q118" s="123" t="s">
        <v>279</v>
      </c>
      <c r="R118" s="122" t="s">
        <v>274</v>
      </c>
      <c r="S118" s="120" t="s">
        <v>273</v>
      </c>
      <c r="T118" s="119" t="s">
        <v>57</v>
      </c>
      <c r="U118" s="121" t="s">
        <v>263</v>
      </c>
      <c r="V118" s="120" t="s">
        <v>272</v>
      </c>
      <c r="W118" s="119" t="s">
        <v>271</v>
      </c>
      <c r="X118" s="6" t="s">
        <v>270</v>
      </c>
      <c r="Y118" s="50" t="s">
        <v>47</v>
      </c>
      <c r="Z118" s="50" t="s">
        <v>47</v>
      </c>
      <c r="AA118" s="3" t="s">
        <v>47</v>
      </c>
      <c r="AB118" s="50" t="s">
        <v>115</v>
      </c>
    </row>
    <row r="119" spans="1:28" ht="138.75" customHeight="1" x14ac:dyDescent="0.25">
      <c r="A119" s="50">
        <v>118</v>
      </c>
      <c r="B119" s="119" t="s">
        <v>278</v>
      </c>
      <c r="C119" s="119" t="s">
        <v>277</v>
      </c>
      <c r="D119" s="120" t="s">
        <v>32</v>
      </c>
      <c r="E119" s="12" t="s">
        <v>276</v>
      </c>
      <c r="F119" s="120" t="s">
        <v>266</v>
      </c>
      <c r="G119" s="126"/>
      <c r="H119" s="120"/>
      <c r="I119" s="120">
        <v>4610036353</v>
      </c>
      <c r="J119" s="9">
        <v>0</v>
      </c>
      <c r="K119" s="125">
        <v>671176.85966986301</v>
      </c>
      <c r="L119" s="125">
        <v>1936.7784000000001</v>
      </c>
      <c r="M119" s="125">
        <v>4137.3582677700424</v>
      </c>
      <c r="N119" s="124">
        <v>1337</v>
      </c>
      <c r="O119" s="124">
        <v>39</v>
      </c>
      <c r="P119" s="45">
        <f t="shared" si="3"/>
        <v>43.38360655737705</v>
      </c>
      <c r="Q119" s="123" t="s">
        <v>275</v>
      </c>
      <c r="R119" s="122" t="s">
        <v>274</v>
      </c>
      <c r="S119" s="120" t="s">
        <v>273</v>
      </c>
      <c r="T119" s="119" t="s">
        <v>57</v>
      </c>
      <c r="U119" s="121" t="s">
        <v>263</v>
      </c>
      <c r="V119" s="120" t="s">
        <v>272</v>
      </c>
      <c r="W119" s="119" t="s">
        <v>271</v>
      </c>
      <c r="X119" s="6" t="s">
        <v>270</v>
      </c>
      <c r="Y119" s="50" t="s">
        <v>47</v>
      </c>
      <c r="Z119" s="50" t="s">
        <v>47</v>
      </c>
      <c r="AA119" s="3" t="s">
        <v>47</v>
      </c>
      <c r="AB119" s="50" t="s">
        <v>115</v>
      </c>
    </row>
    <row r="120" spans="1:28" ht="93.75" customHeight="1" x14ac:dyDescent="0.25">
      <c r="A120" s="50">
        <v>119</v>
      </c>
      <c r="B120" s="119" t="s">
        <v>269</v>
      </c>
      <c r="C120" s="119" t="s">
        <v>268</v>
      </c>
      <c r="D120" s="120" t="s">
        <v>32</v>
      </c>
      <c r="E120" s="12" t="s">
        <v>267</v>
      </c>
      <c r="F120" s="120" t="s">
        <v>266</v>
      </c>
      <c r="G120" s="126">
        <v>10621432</v>
      </c>
      <c r="H120" s="120" t="s">
        <v>45</v>
      </c>
      <c r="I120" s="120">
        <v>4610036346</v>
      </c>
      <c r="J120" s="9"/>
      <c r="K120" s="125">
        <v>1629766.7675813474</v>
      </c>
      <c r="L120" s="125">
        <v>8576.9399246114444</v>
      </c>
      <c r="M120" s="125">
        <v>13920.437523238812</v>
      </c>
      <c r="N120" s="124">
        <v>484.91138999999998</v>
      </c>
      <c r="O120" s="124">
        <v>19.476299999999998</v>
      </c>
      <c r="P120" s="45">
        <f t="shared" si="3"/>
        <v>21.066173409836065</v>
      </c>
      <c r="Q120" s="123" t="s">
        <v>265</v>
      </c>
      <c r="R120" s="122" t="s">
        <v>264</v>
      </c>
      <c r="S120" s="120" t="s">
        <v>57</v>
      </c>
      <c r="T120" s="119" t="s">
        <v>57</v>
      </c>
      <c r="U120" s="121" t="s">
        <v>263</v>
      </c>
      <c r="V120" s="120" t="s">
        <v>262</v>
      </c>
      <c r="W120" s="119" t="s">
        <v>261</v>
      </c>
      <c r="X120" s="6">
        <v>43101</v>
      </c>
      <c r="Y120" s="50" t="s">
        <v>47</v>
      </c>
      <c r="Z120" s="50" t="s">
        <v>47</v>
      </c>
      <c r="AA120" s="3" t="s">
        <v>47</v>
      </c>
      <c r="AB120" s="50" t="s">
        <v>115</v>
      </c>
    </row>
    <row r="121" spans="1:28" ht="165.75" customHeight="1" x14ac:dyDescent="0.25">
      <c r="A121" s="50">
        <v>120</v>
      </c>
      <c r="B121" s="113" t="s">
        <v>140</v>
      </c>
      <c r="C121" s="113" t="s">
        <v>139</v>
      </c>
      <c r="D121" s="118" t="s">
        <v>32</v>
      </c>
      <c r="E121" s="118" t="s">
        <v>260</v>
      </c>
      <c r="F121" s="117" t="s">
        <v>35</v>
      </c>
      <c r="G121" s="116">
        <v>10620219</v>
      </c>
      <c r="H121" s="115"/>
      <c r="I121" s="115"/>
      <c r="J121" s="115"/>
      <c r="K121" s="79">
        <f>(VLOOKUP(B121,[30]Sheet1!$A:$AB,28,0))/1000</f>
        <v>323880.29697337595</v>
      </c>
      <c r="L121" s="79">
        <f>(VLOOKUP(B121,[30]Sheet1!$A:$AC,29,0))/1000</f>
        <v>583.04383000000007</v>
      </c>
      <c r="M121" s="79">
        <f>(VLOOKUP(B121,[30]Sheet1!$A:$AD,30,0))/1000</f>
        <v>1644.9464430274622</v>
      </c>
      <c r="N121" s="114">
        <v>0</v>
      </c>
      <c r="O121" s="79">
        <v>51.686819999999997</v>
      </c>
      <c r="P121" s="45">
        <f t="shared" si="3"/>
        <v>51.686819999999997</v>
      </c>
      <c r="Q121" s="113" t="s">
        <v>259</v>
      </c>
      <c r="R121" s="113" t="s">
        <v>258</v>
      </c>
      <c r="S121" s="76"/>
      <c r="T121" s="76" t="s">
        <v>34</v>
      </c>
      <c r="U121" s="113"/>
      <c r="V121" s="76"/>
      <c r="W121" s="113" t="s">
        <v>257</v>
      </c>
      <c r="X121" s="76">
        <v>43101</v>
      </c>
      <c r="Y121" s="50" t="s">
        <v>47</v>
      </c>
      <c r="Z121" s="50" t="s">
        <v>47</v>
      </c>
      <c r="AA121" s="3" t="s">
        <v>47</v>
      </c>
      <c r="AB121" s="50" t="s">
        <v>115</v>
      </c>
    </row>
    <row r="122" spans="1:28" ht="192" customHeight="1" x14ac:dyDescent="0.25">
      <c r="A122" s="50">
        <v>121</v>
      </c>
      <c r="B122" s="83">
        <v>113156</v>
      </c>
      <c r="C122" s="83" t="s">
        <v>256</v>
      </c>
      <c r="D122" s="84" t="s">
        <v>32</v>
      </c>
      <c r="E122" s="84" t="s">
        <v>119</v>
      </c>
      <c r="F122" s="82" t="s">
        <v>35</v>
      </c>
      <c r="G122" s="84"/>
      <c r="H122" s="112"/>
      <c r="I122" s="112"/>
      <c r="J122" s="112"/>
      <c r="K122" s="79">
        <f>(VLOOKUP(B122,[30]Sheet1!$A:$AB,28,0))/1000</f>
        <v>77882.932079999999</v>
      </c>
      <c r="L122" s="79">
        <f>(VLOOKUP(B122,[30]Sheet1!$A:$AC,29,0))/1000</f>
        <v>0</v>
      </c>
      <c r="M122" s="79">
        <f>(VLOOKUP(B122,[30]Sheet1!$A:$AD,30,0))/1000</f>
        <v>255.35387567213112</v>
      </c>
      <c r="N122" s="111">
        <v>10290</v>
      </c>
      <c r="O122" s="78">
        <v>0</v>
      </c>
      <c r="P122" s="45">
        <f t="shared" si="3"/>
        <v>33.73770491803279</v>
      </c>
      <c r="Q122" s="75" t="s">
        <v>255</v>
      </c>
      <c r="R122" s="75" t="s">
        <v>214</v>
      </c>
      <c r="S122" s="77" t="s">
        <v>213</v>
      </c>
      <c r="T122" s="76" t="s">
        <v>34</v>
      </c>
      <c r="U122" s="75" t="s">
        <v>119</v>
      </c>
      <c r="V122" s="77" t="s">
        <v>118</v>
      </c>
      <c r="W122" s="75" t="s">
        <v>254</v>
      </c>
      <c r="X122" s="77" t="s">
        <v>210</v>
      </c>
      <c r="Y122" s="50" t="s">
        <v>47</v>
      </c>
      <c r="Z122" s="50" t="s">
        <v>47</v>
      </c>
      <c r="AA122" s="3" t="s">
        <v>47</v>
      </c>
      <c r="AB122" s="50" t="s">
        <v>115</v>
      </c>
    </row>
    <row r="123" spans="1:28" ht="148.5" customHeight="1" x14ac:dyDescent="0.25">
      <c r="A123" s="50">
        <v>122</v>
      </c>
      <c r="B123" s="83">
        <v>112954</v>
      </c>
      <c r="C123" s="88" t="s">
        <v>217</v>
      </c>
      <c r="D123" s="84" t="s">
        <v>32</v>
      </c>
      <c r="E123" s="84" t="s">
        <v>253</v>
      </c>
      <c r="F123" s="82" t="s">
        <v>35</v>
      </c>
      <c r="G123" s="84"/>
      <c r="H123" s="112"/>
      <c r="I123" s="112"/>
      <c r="J123" s="112"/>
      <c r="K123" s="79">
        <f>(VLOOKUP(B123,[30]Sheet1!$A:$AB,28,0))/1000</f>
        <v>178913.16520538399</v>
      </c>
      <c r="L123" s="79">
        <f>(VLOOKUP(B123,[30]Sheet1!$A:$AC,29,0))/1000</f>
        <v>0</v>
      </c>
      <c r="M123" s="79">
        <f>(VLOOKUP(B123,[30]Sheet1!$A:$AD,30,0))/1000</f>
        <v>586.60054165699671</v>
      </c>
      <c r="N123" s="111">
        <v>5790</v>
      </c>
      <c r="O123" s="78"/>
      <c r="P123" s="45">
        <f t="shared" si="3"/>
        <v>18.983606557377048</v>
      </c>
      <c r="Q123" s="75" t="s">
        <v>252</v>
      </c>
      <c r="R123" s="75" t="s">
        <v>214</v>
      </c>
      <c r="S123" s="77" t="s">
        <v>213</v>
      </c>
      <c r="T123" s="76" t="s">
        <v>34</v>
      </c>
      <c r="U123" s="75" t="s">
        <v>251</v>
      </c>
      <c r="V123" s="77"/>
      <c r="W123" s="75" t="s">
        <v>218</v>
      </c>
      <c r="X123" s="77" t="s">
        <v>210</v>
      </c>
      <c r="Y123" s="50" t="s">
        <v>47</v>
      </c>
      <c r="Z123" s="50" t="s">
        <v>47</v>
      </c>
      <c r="AA123" s="3" t="s">
        <v>47</v>
      </c>
      <c r="AB123" s="50" t="s">
        <v>115</v>
      </c>
    </row>
    <row r="124" spans="1:28" ht="111.75" customHeight="1" x14ac:dyDescent="0.25">
      <c r="A124" s="50">
        <v>123</v>
      </c>
      <c r="B124" s="83">
        <v>112954</v>
      </c>
      <c r="C124" s="83" t="s">
        <v>217</v>
      </c>
      <c r="D124" s="84" t="s">
        <v>32</v>
      </c>
      <c r="E124" s="84" t="s">
        <v>250</v>
      </c>
      <c r="F124" s="82" t="s">
        <v>35</v>
      </c>
      <c r="G124" s="84"/>
      <c r="H124" s="112"/>
      <c r="I124" s="112"/>
      <c r="J124" s="112"/>
      <c r="K124" s="79">
        <f>(VLOOKUP(B124,[30]Sheet1!$A:$AB,28,0))/1000</f>
        <v>178913.16520538399</v>
      </c>
      <c r="L124" s="79">
        <f>(VLOOKUP(B124,[30]Sheet1!$A:$AC,29,0))/1000</f>
        <v>0</v>
      </c>
      <c r="M124" s="79">
        <f>(VLOOKUP(B124,[30]Sheet1!$A:$AD,30,0))/1000</f>
        <v>586.60054165699671</v>
      </c>
      <c r="N124" s="111">
        <v>4774</v>
      </c>
      <c r="O124" s="78"/>
      <c r="P124" s="45">
        <f t="shared" si="3"/>
        <v>15.652459016393443</v>
      </c>
      <c r="Q124" s="75" t="s">
        <v>249</v>
      </c>
      <c r="R124" s="75" t="s">
        <v>214</v>
      </c>
      <c r="S124" s="77" t="s">
        <v>213</v>
      </c>
      <c r="T124" s="76" t="s">
        <v>34</v>
      </c>
      <c r="U124" s="75" t="s">
        <v>248</v>
      </c>
      <c r="V124" s="77" t="s">
        <v>118</v>
      </c>
      <c r="W124" s="75" t="s">
        <v>218</v>
      </c>
      <c r="X124" s="77" t="s">
        <v>210</v>
      </c>
      <c r="Y124" s="50" t="s">
        <v>47</v>
      </c>
      <c r="Z124" s="50" t="s">
        <v>47</v>
      </c>
      <c r="AA124" s="3" t="s">
        <v>47</v>
      </c>
      <c r="AB124" s="50" t="s">
        <v>115</v>
      </c>
    </row>
    <row r="125" spans="1:28" ht="144.75" customHeight="1" x14ac:dyDescent="0.25">
      <c r="A125" s="50">
        <v>124</v>
      </c>
      <c r="B125" s="83">
        <v>113282</v>
      </c>
      <c r="C125" s="83" t="s">
        <v>226</v>
      </c>
      <c r="D125" s="84" t="s">
        <v>32</v>
      </c>
      <c r="E125" s="84" t="s">
        <v>247</v>
      </c>
      <c r="F125" s="82" t="s">
        <v>35</v>
      </c>
      <c r="G125" s="84"/>
      <c r="H125" s="112"/>
      <c r="I125" s="112"/>
      <c r="J125" s="112"/>
      <c r="K125" s="79">
        <f>(VLOOKUP(B125,[30]Sheet1!$A:$AB,28,0))/1000</f>
        <v>24431.780000000002</v>
      </c>
      <c r="L125" s="79">
        <f>(VLOOKUP(B125,[30]Sheet1!$A:$AC,29,0))/1000</f>
        <v>0</v>
      </c>
      <c r="M125" s="79">
        <f>(VLOOKUP(B125,[30]Sheet1!$A:$AD,30,0))/1000</f>
        <v>80.104196721311482</v>
      </c>
      <c r="N125" s="111">
        <v>6482</v>
      </c>
      <c r="O125" s="78">
        <v>0</v>
      </c>
      <c r="P125" s="45">
        <f t="shared" si="3"/>
        <v>21.252459016393441</v>
      </c>
      <c r="Q125" s="75" t="s">
        <v>246</v>
      </c>
      <c r="R125" s="75" t="s">
        <v>214</v>
      </c>
      <c r="S125" s="77" t="s">
        <v>213</v>
      </c>
      <c r="T125" s="76" t="s">
        <v>34</v>
      </c>
      <c r="U125" s="75" t="s">
        <v>245</v>
      </c>
      <c r="V125" s="77"/>
      <c r="W125" s="75" t="s">
        <v>223</v>
      </c>
      <c r="X125" s="77" t="s">
        <v>210</v>
      </c>
      <c r="Y125" s="50" t="s">
        <v>47</v>
      </c>
      <c r="Z125" s="50" t="s">
        <v>47</v>
      </c>
      <c r="AA125" s="3" t="s">
        <v>47</v>
      </c>
      <c r="AB125" s="50" t="s">
        <v>115</v>
      </c>
    </row>
    <row r="126" spans="1:28" ht="164.25" customHeight="1" x14ac:dyDescent="0.25">
      <c r="A126" s="50">
        <v>125</v>
      </c>
      <c r="B126" s="75">
        <v>113282</v>
      </c>
      <c r="C126" s="75" t="s">
        <v>226</v>
      </c>
      <c r="D126" s="109" t="s">
        <v>32</v>
      </c>
      <c r="E126" s="109" t="s">
        <v>244</v>
      </c>
      <c r="F126" s="110" t="s">
        <v>35</v>
      </c>
      <c r="G126" s="109"/>
      <c r="H126" s="108"/>
      <c r="I126" s="108"/>
      <c r="J126" s="108"/>
      <c r="K126" s="79">
        <f>(VLOOKUP(B126,[30]Sheet1!$A:$AB,28,0))/1000</f>
        <v>24431.780000000002</v>
      </c>
      <c r="L126" s="79">
        <f>(VLOOKUP(B126,[30]Sheet1!$A:$AC,29,0))/1000</f>
        <v>0</v>
      </c>
      <c r="M126" s="79">
        <f>(VLOOKUP(B126,[30]Sheet1!$A:$AD,30,0))/1000</f>
        <v>80.104196721311482</v>
      </c>
      <c r="N126" s="78">
        <v>6262</v>
      </c>
      <c r="O126" s="78">
        <v>0</v>
      </c>
      <c r="P126" s="45">
        <f t="shared" si="3"/>
        <v>20.531147540983607</v>
      </c>
      <c r="Q126" s="75" t="s">
        <v>243</v>
      </c>
      <c r="R126" s="75" t="s">
        <v>214</v>
      </c>
      <c r="S126" s="75" t="s">
        <v>213</v>
      </c>
      <c r="T126" s="76" t="s">
        <v>34</v>
      </c>
      <c r="U126" s="75" t="s">
        <v>242</v>
      </c>
      <c r="V126" s="75"/>
      <c r="W126" s="75" t="s">
        <v>223</v>
      </c>
      <c r="X126" s="75" t="s">
        <v>210</v>
      </c>
      <c r="Y126" s="50" t="s">
        <v>47</v>
      </c>
      <c r="Z126" s="50" t="s">
        <v>47</v>
      </c>
      <c r="AA126" s="3" t="s">
        <v>47</v>
      </c>
      <c r="AB126" s="50" t="s">
        <v>115</v>
      </c>
    </row>
    <row r="127" spans="1:28" ht="132" customHeight="1" x14ac:dyDescent="0.25">
      <c r="A127" s="50">
        <v>126</v>
      </c>
      <c r="B127" s="88">
        <v>112954</v>
      </c>
      <c r="C127" s="88" t="s">
        <v>217</v>
      </c>
      <c r="D127" s="88" t="s">
        <v>32</v>
      </c>
      <c r="E127" s="88" t="s">
        <v>241</v>
      </c>
      <c r="F127" s="86" t="s">
        <v>35</v>
      </c>
      <c r="G127" s="88"/>
      <c r="H127" s="88"/>
      <c r="I127" s="88"/>
      <c r="J127" s="88"/>
      <c r="K127" s="79">
        <f>(VLOOKUP(B127,[30]Sheet1!$A:$AB,28,0))/1000</f>
        <v>178913.16520538399</v>
      </c>
      <c r="L127" s="79">
        <f>(VLOOKUP(B127,[30]Sheet1!$A:$AC,29,0))/1000</f>
        <v>0</v>
      </c>
      <c r="M127" s="79">
        <f>(VLOOKUP(B127,[30]Sheet1!$A:$AD,30,0))/1000</f>
        <v>586.60054165699671</v>
      </c>
      <c r="N127" s="89">
        <v>6529</v>
      </c>
      <c r="O127" s="89">
        <v>0</v>
      </c>
      <c r="P127" s="45">
        <f t="shared" si="3"/>
        <v>21.406557377049179</v>
      </c>
      <c r="Q127" s="88" t="s">
        <v>240</v>
      </c>
      <c r="R127" s="88" t="s">
        <v>214</v>
      </c>
      <c r="S127" s="88" t="s">
        <v>213</v>
      </c>
      <c r="T127" s="76" t="s">
        <v>34</v>
      </c>
      <c r="U127" s="88" t="s">
        <v>46</v>
      </c>
      <c r="V127" s="88"/>
      <c r="W127" s="88" t="s">
        <v>211</v>
      </c>
      <c r="X127" s="88" t="s">
        <v>210</v>
      </c>
      <c r="Y127" s="50" t="s">
        <v>47</v>
      </c>
      <c r="Z127" s="50" t="s">
        <v>47</v>
      </c>
      <c r="AA127" s="3" t="s">
        <v>47</v>
      </c>
      <c r="AB127" s="50" t="s">
        <v>115</v>
      </c>
    </row>
    <row r="128" spans="1:28" ht="141" customHeight="1" x14ac:dyDescent="0.25">
      <c r="A128" s="50">
        <v>127</v>
      </c>
      <c r="B128" s="88">
        <v>112954</v>
      </c>
      <c r="C128" s="88" t="s">
        <v>217</v>
      </c>
      <c r="D128" s="88" t="s">
        <v>32</v>
      </c>
      <c r="E128" s="88" t="s">
        <v>239</v>
      </c>
      <c r="F128" s="86" t="s">
        <v>35</v>
      </c>
      <c r="G128" s="88"/>
      <c r="H128" s="88"/>
      <c r="I128" s="88"/>
      <c r="J128" s="88"/>
      <c r="K128" s="79">
        <f>(VLOOKUP(B128,[30]Sheet1!$A:$AB,28,0))/1000</f>
        <v>178913.16520538399</v>
      </c>
      <c r="L128" s="79">
        <f>(VLOOKUP(B128,[30]Sheet1!$A:$AC,29,0))/1000</f>
        <v>0</v>
      </c>
      <c r="M128" s="79">
        <f>(VLOOKUP(B128,[30]Sheet1!$A:$AD,30,0))/1000</f>
        <v>586.60054165699671</v>
      </c>
      <c r="N128" s="89">
        <v>5502</v>
      </c>
      <c r="O128" s="89">
        <v>0</v>
      </c>
      <c r="P128" s="45">
        <f t="shared" si="3"/>
        <v>18.039344262295081</v>
      </c>
      <c r="Q128" s="88" t="s">
        <v>238</v>
      </c>
      <c r="R128" s="88" t="s">
        <v>214</v>
      </c>
      <c r="S128" s="88" t="s">
        <v>213</v>
      </c>
      <c r="T128" s="76" t="s">
        <v>34</v>
      </c>
      <c r="U128" s="88" t="s">
        <v>237</v>
      </c>
      <c r="V128" s="88"/>
      <c r="W128" s="88" t="s">
        <v>211</v>
      </c>
      <c r="X128" s="88" t="s">
        <v>210</v>
      </c>
      <c r="Y128" s="50" t="s">
        <v>47</v>
      </c>
      <c r="Z128" s="50" t="s">
        <v>47</v>
      </c>
      <c r="AA128" s="3" t="s">
        <v>47</v>
      </c>
      <c r="AB128" s="50" t="s">
        <v>115</v>
      </c>
    </row>
    <row r="129" spans="1:28" ht="123.75" customHeight="1" x14ac:dyDescent="0.25">
      <c r="A129" s="50">
        <v>128</v>
      </c>
      <c r="B129" s="88">
        <v>112954</v>
      </c>
      <c r="C129" s="88" t="s">
        <v>236</v>
      </c>
      <c r="D129" s="88" t="s">
        <v>32</v>
      </c>
      <c r="E129" s="88" t="s">
        <v>235</v>
      </c>
      <c r="F129" s="86" t="s">
        <v>35</v>
      </c>
      <c r="G129" s="88"/>
      <c r="H129" s="88"/>
      <c r="I129" s="88"/>
      <c r="J129" s="88"/>
      <c r="K129" s="79">
        <f>(VLOOKUP(B129,[30]Sheet1!$A:$AB,28,0))/1000</f>
        <v>178913.16520538399</v>
      </c>
      <c r="L129" s="79">
        <f>(VLOOKUP(B129,[30]Sheet1!$A:$AC,29,0))/1000</f>
        <v>0</v>
      </c>
      <c r="M129" s="79">
        <f>(VLOOKUP(B129,[30]Sheet1!$A:$AD,30,0))/1000</f>
        <v>586.60054165699671</v>
      </c>
      <c r="N129" s="89">
        <v>5326</v>
      </c>
      <c r="O129" s="89">
        <v>0</v>
      </c>
      <c r="P129" s="45">
        <f t="shared" ref="P129:P160" si="4">N129/305+O129</f>
        <v>17.462295081967213</v>
      </c>
      <c r="Q129" s="88" t="s">
        <v>234</v>
      </c>
      <c r="R129" s="88" t="s">
        <v>214</v>
      </c>
      <c r="S129" s="88" t="s">
        <v>213</v>
      </c>
      <c r="T129" s="76" t="s">
        <v>34</v>
      </c>
      <c r="U129" s="88" t="s">
        <v>229</v>
      </c>
      <c r="V129" s="88"/>
      <c r="W129" s="88" t="s">
        <v>218</v>
      </c>
      <c r="X129" s="88" t="s">
        <v>210</v>
      </c>
      <c r="Y129" s="50" t="s">
        <v>47</v>
      </c>
      <c r="Z129" s="50" t="s">
        <v>47</v>
      </c>
      <c r="AA129" s="3" t="s">
        <v>47</v>
      </c>
      <c r="AB129" s="50" t="s">
        <v>115</v>
      </c>
    </row>
    <row r="130" spans="1:28" ht="93.75" customHeight="1" x14ac:dyDescent="0.25">
      <c r="A130" s="50">
        <v>129</v>
      </c>
      <c r="B130" s="88" t="s">
        <v>233</v>
      </c>
      <c r="C130" s="88" t="s">
        <v>232</v>
      </c>
      <c r="D130" s="88" t="s">
        <v>32</v>
      </c>
      <c r="E130" s="88" t="s">
        <v>231</v>
      </c>
      <c r="F130" s="86" t="s">
        <v>35</v>
      </c>
      <c r="G130" s="88"/>
      <c r="H130" s="88"/>
      <c r="I130" s="88"/>
      <c r="J130" s="88"/>
      <c r="K130" s="79" t="e">
        <f>(VLOOKUP(B130,[30]Sheet1!$A:$AB,28,0))/1000</f>
        <v>#N/A</v>
      </c>
      <c r="L130" s="79" t="e">
        <f>(VLOOKUP(B130,[30]Sheet1!$A:$AC,29,0))/1000</f>
        <v>#N/A</v>
      </c>
      <c r="M130" s="79" t="e">
        <f>(VLOOKUP(B130,[30]Sheet1!$A:$AD,30,0))/1000</f>
        <v>#N/A</v>
      </c>
      <c r="N130" s="89">
        <v>2646</v>
      </c>
      <c r="O130" s="89">
        <v>0</v>
      </c>
      <c r="P130" s="45">
        <f t="shared" si="4"/>
        <v>8.6754098360655743</v>
      </c>
      <c r="Q130" s="88" t="s">
        <v>230</v>
      </c>
      <c r="R130" s="88" t="s">
        <v>214</v>
      </c>
      <c r="S130" s="88" t="s">
        <v>213</v>
      </c>
      <c r="T130" s="76" t="s">
        <v>34</v>
      </c>
      <c r="U130" s="88" t="s">
        <v>229</v>
      </c>
      <c r="V130" s="88"/>
      <c r="W130" s="88" t="s">
        <v>218</v>
      </c>
      <c r="X130" s="88" t="s">
        <v>210</v>
      </c>
      <c r="Y130" s="50" t="s">
        <v>47</v>
      </c>
      <c r="Z130" s="50" t="s">
        <v>47</v>
      </c>
      <c r="AA130" s="3" t="s">
        <v>47</v>
      </c>
      <c r="AB130" s="50" t="s">
        <v>115</v>
      </c>
    </row>
    <row r="131" spans="1:28" ht="174" customHeight="1" x14ac:dyDescent="0.25">
      <c r="A131" s="50">
        <v>130</v>
      </c>
      <c r="B131" s="88">
        <v>113282</v>
      </c>
      <c r="C131" s="88" t="s">
        <v>226</v>
      </c>
      <c r="D131" s="88" t="s">
        <v>32</v>
      </c>
      <c r="E131" s="88" t="s">
        <v>228</v>
      </c>
      <c r="F131" s="86" t="s">
        <v>35</v>
      </c>
      <c r="G131" s="88"/>
      <c r="H131" s="88"/>
      <c r="I131" s="88"/>
      <c r="J131" s="88"/>
      <c r="K131" s="79">
        <f>(VLOOKUP(B131,[30]Sheet1!$A:$AB,28,0))/1000</f>
        <v>24431.780000000002</v>
      </c>
      <c r="L131" s="79">
        <f>(VLOOKUP(B131,[30]Sheet1!$A:$AC,29,0))/1000</f>
        <v>0</v>
      </c>
      <c r="M131" s="79">
        <f>(VLOOKUP(B131,[30]Sheet1!$A:$AD,30,0))/1000</f>
        <v>80.104196721311482</v>
      </c>
      <c r="N131" s="89">
        <v>7146</v>
      </c>
      <c r="O131" s="89">
        <v>0</v>
      </c>
      <c r="P131" s="45">
        <f t="shared" si="4"/>
        <v>23.429508196721311</v>
      </c>
      <c r="Q131" s="88" t="s">
        <v>227</v>
      </c>
      <c r="R131" s="88" t="s">
        <v>214</v>
      </c>
      <c r="S131" s="88" t="s">
        <v>213</v>
      </c>
      <c r="T131" s="76" t="s">
        <v>34</v>
      </c>
      <c r="U131" s="88" t="s">
        <v>149</v>
      </c>
      <c r="V131" s="88"/>
      <c r="W131" s="88" t="s">
        <v>223</v>
      </c>
      <c r="X131" s="88" t="s">
        <v>210</v>
      </c>
      <c r="Y131" s="50" t="s">
        <v>47</v>
      </c>
      <c r="Z131" s="50" t="s">
        <v>47</v>
      </c>
      <c r="AA131" s="3" t="s">
        <v>47</v>
      </c>
      <c r="AB131" s="50" t="s">
        <v>115</v>
      </c>
    </row>
    <row r="132" spans="1:28" ht="141.75" customHeight="1" x14ac:dyDescent="0.25">
      <c r="A132" s="50">
        <v>131</v>
      </c>
      <c r="B132" s="88">
        <v>113282</v>
      </c>
      <c r="C132" s="88" t="s">
        <v>226</v>
      </c>
      <c r="D132" s="88" t="s">
        <v>32</v>
      </c>
      <c r="E132" s="88" t="s">
        <v>225</v>
      </c>
      <c r="F132" s="86" t="s">
        <v>35</v>
      </c>
      <c r="G132" s="88"/>
      <c r="H132" s="88"/>
      <c r="I132" s="88"/>
      <c r="J132" s="88"/>
      <c r="K132" s="79">
        <f>(VLOOKUP(B132,[30]Sheet1!$A:$AB,28,0))/1000</f>
        <v>24431.780000000002</v>
      </c>
      <c r="L132" s="79">
        <f>(VLOOKUP(B132,[30]Sheet1!$A:$AC,29,0))/1000</f>
        <v>0</v>
      </c>
      <c r="M132" s="79">
        <f>(VLOOKUP(B132,[30]Sheet1!$A:$AD,30,0))/1000</f>
        <v>80.104196721311482</v>
      </c>
      <c r="N132" s="89">
        <v>5700</v>
      </c>
      <c r="O132" s="89">
        <v>0</v>
      </c>
      <c r="P132" s="45">
        <f t="shared" si="4"/>
        <v>18.688524590163933</v>
      </c>
      <c r="Q132" s="88" t="s">
        <v>224</v>
      </c>
      <c r="R132" s="88" t="s">
        <v>214</v>
      </c>
      <c r="S132" s="88" t="s">
        <v>213</v>
      </c>
      <c r="T132" s="76" t="s">
        <v>34</v>
      </c>
      <c r="U132" s="88" t="s">
        <v>145</v>
      </c>
      <c r="V132" s="88"/>
      <c r="W132" s="88" t="s">
        <v>223</v>
      </c>
      <c r="X132" s="88" t="s">
        <v>210</v>
      </c>
      <c r="Y132" s="50" t="s">
        <v>47</v>
      </c>
      <c r="Z132" s="50" t="s">
        <v>47</v>
      </c>
      <c r="AA132" s="3" t="s">
        <v>47</v>
      </c>
      <c r="AB132" s="50" t="s">
        <v>115</v>
      </c>
    </row>
    <row r="133" spans="1:28" ht="129.75" customHeight="1" x14ac:dyDescent="0.25">
      <c r="A133" s="50">
        <v>132</v>
      </c>
      <c r="B133" s="88">
        <v>112954</v>
      </c>
      <c r="C133" s="88" t="s">
        <v>222</v>
      </c>
      <c r="D133" s="88" t="s">
        <v>32</v>
      </c>
      <c r="E133" s="88" t="s">
        <v>221</v>
      </c>
      <c r="F133" s="86" t="s">
        <v>35</v>
      </c>
      <c r="G133" s="88"/>
      <c r="H133" s="88"/>
      <c r="I133" s="88"/>
      <c r="J133" s="88"/>
      <c r="K133" s="79">
        <f>(VLOOKUP(B133,[30]Sheet1!$A:$AB,28,0))/1000</f>
        <v>178913.16520538399</v>
      </c>
      <c r="L133" s="79">
        <f>(VLOOKUP(B133,[30]Sheet1!$A:$AC,29,0))/1000</f>
        <v>0</v>
      </c>
      <c r="M133" s="79">
        <f>(VLOOKUP(B133,[30]Sheet1!$A:$AD,30,0))/1000</f>
        <v>586.60054165699671</v>
      </c>
      <c r="N133" s="89">
        <v>368</v>
      </c>
      <c r="O133" s="89">
        <v>0</v>
      </c>
      <c r="P133" s="45">
        <f t="shared" si="4"/>
        <v>1.2065573770491804</v>
      </c>
      <c r="Q133" s="88" t="s">
        <v>220</v>
      </c>
      <c r="R133" s="88"/>
      <c r="S133" s="88"/>
      <c r="T133" s="76" t="s">
        <v>34</v>
      </c>
      <c r="U133" s="88" t="s">
        <v>219</v>
      </c>
      <c r="V133" s="88"/>
      <c r="W133" s="88" t="s">
        <v>218</v>
      </c>
      <c r="X133" s="88"/>
      <c r="Y133" s="50" t="s">
        <v>47</v>
      </c>
      <c r="Z133" s="50" t="s">
        <v>47</v>
      </c>
      <c r="AA133" s="3" t="s">
        <v>47</v>
      </c>
      <c r="AB133" s="50" t="s">
        <v>115</v>
      </c>
    </row>
    <row r="134" spans="1:28" ht="150.75" customHeight="1" x14ac:dyDescent="0.25">
      <c r="A134" s="50">
        <v>133</v>
      </c>
      <c r="B134" s="88">
        <v>112954</v>
      </c>
      <c r="C134" s="88" t="s">
        <v>217</v>
      </c>
      <c r="D134" s="88" t="s">
        <v>32</v>
      </c>
      <c r="E134" s="88" t="s">
        <v>216</v>
      </c>
      <c r="F134" s="86" t="s">
        <v>35</v>
      </c>
      <c r="G134" s="88"/>
      <c r="H134" s="88"/>
      <c r="I134" s="88"/>
      <c r="J134" s="88"/>
      <c r="K134" s="79">
        <f>(VLOOKUP(B134,[30]Sheet1!$A:$AB,28,0))/1000</f>
        <v>178913.16520538399</v>
      </c>
      <c r="L134" s="79">
        <f>(VLOOKUP(B134,[30]Sheet1!$A:$AC,29,0))/1000</f>
        <v>0</v>
      </c>
      <c r="M134" s="79">
        <f>(VLOOKUP(B134,[30]Sheet1!$A:$AD,30,0))/1000</f>
        <v>586.60054165699671</v>
      </c>
      <c r="N134" s="89">
        <v>6529</v>
      </c>
      <c r="O134" s="89">
        <v>0</v>
      </c>
      <c r="P134" s="45">
        <f t="shared" si="4"/>
        <v>21.406557377049179</v>
      </c>
      <c r="Q134" s="88" t="s">
        <v>215</v>
      </c>
      <c r="R134" s="88" t="s">
        <v>214</v>
      </c>
      <c r="S134" s="88" t="s">
        <v>213</v>
      </c>
      <c r="T134" s="76" t="s">
        <v>34</v>
      </c>
      <c r="U134" s="88" t="s">
        <v>212</v>
      </c>
      <c r="V134" s="88"/>
      <c r="W134" s="88" t="s">
        <v>211</v>
      </c>
      <c r="X134" s="88" t="s">
        <v>210</v>
      </c>
      <c r="Y134" s="50" t="s">
        <v>47</v>
      </c>
      <c r="Z134" s="50" t="s">
        <v>47</v>
      </c>
      <c r="AA134" s="3" t="s">
        <v>47</v>
      </c>
      <c r="AB134" s="50" t="s">
        <v>115</v>
      </c>
    </row>
    <row r="135" spans="1:28" ht="93.75" customHeight="1" x14ac:dyDescent="0.25">
      <c r="A135" s="50">
        <v>134</v>
      </c>
      <c r="B135" s="102" t="s">
        <v>147</v>
      </c>
      <c r="C135" s="102" t="s">
        <v>208</v>
      </c>
      <c r="D135" s="101" t="s">
        <v>32</v>
      </c>
      <c r="E135" s="100" t="s">
        <v>46</v>
      </c>
      <c r="F135" s="86" t="s">
        <v>35</v>
      </c>
      <c r="G135" s="107"/>
      <c r="H135" s="90"/>
      <c r="I135" s="106">
        <v>4610047327</v>
      </c>
      <c r="J135" s="98"/>
      <c r="K135" s="79">
        <f>(VLOOKUP(B135,[30]Sheet1!$A:$AB,28,0))/1000</f>
        <v>255930.870598404</v>
      </c>
      <c r="L135" s="79">
        <f>(VLOOKUP(B135,[30]Sheet1!$A:$AC,29,0))/1000</f>
        <v>1314.8065279999998</v>
      </c>
      <c r="M135" s="79">
        <f>(VLOOKUP(B135,[30]Sheet1!$A:$AD,30,0))/1000</f>
        <v>2153.9241365193575</v>
      </c>
      <c r="N135" s="97">
        <f>50755.8*102/1000</f>
        <v>5177.0916000000007</v>
      </c>
      <c r="O135" s="105">
        <v>0</v>
      </c>
      <c r="P135" s="45">
        <f t="shared" si="4"/>
        <v>16.974070819672132</v>
      </c>
      <c r="Q135" s="104" t="s">
        <v>209</v>
      </c>
      <c r="R135" s="93" t="s">
        <v>44</v>
      </c>
      <c r="S135" s="93" t="s">
        <v>193</v>
      </c>
      <c r="T135" s="76" t="s">
        <v>34</v>
      </c>
      <c r="U135" s="94" t="s">
        <v>192</v>
      </c>
      <c r="V135" s="93" t="s">
        <v>191</v>
      </c>
      <c r="W135" s="94" t="s">
        <v>199</v>
      </c>
      <c r="X135" s="103" t="s">
        <v>198</v>
      </c>
      <c r="Y135" s="50" t="s">
        <v>47</v>
      </c>
      <c r="Z135" s="50" t="s">
        <v>47</v>
      </c>
      <c r="AA135" s="3" t="s">
        <v>47</v>
      </c>
      <c r="AB135" s="50" t="s">
        <v>115</v>
      </c>
    </row>
    <row r="136" spans="1:28" ht="93.75" customHeight="1" x14ac:dyDescent="0.25">
      <c r="A136" s="50">
        <v>135</v>
      </c>
      <c r="B136" s="102" t="s">
        <v>147</v>
      </c>
      <c r="C136" s="102" t="s">
        <v>208</v>
      </c>
      <c r="D136" s="101" t="s">
        <v>32</v>
      </c>
      <c r="E136" s="100" t="s">
        <v>46</v>
      </c>
      <c r="F136" s="86" t="s">
        <v>35</v>
      </c>
      <c r="G136" s="98"/>
      <c r="H136" s="90"/>
      <c r="I136" s="106">
        <v>4610047327</v>
      </c>
      <c r="J136" s="98"/>
      <c r="K136" s="79">
        <f>(VLOOKUP(B136,[30]Sheet1!$A:$AB,28,0))/1000</f>
        <v>255930.870598404</v>
      </c>
      <c r="L136" s="79">
        <f>(VLOOKUP(B136,[30]Sheet1!$A:$AC,29,0))/1000</f>
        <v>1314.8065279999998</v>
      </c>
      <c r="M136" s="79">
        <f>(VLOOKUP(B136,[30]Sheet1!$A:$AD,30,0))/1000</f>
        <v>2153.9241365193575</v>
      </c>
      <c r="N136" s="97">
        <f>36513.18*102/1000</f>
        <v>3724.3443600000001</v>
      </c>
      <c r="O136" s="105">
        <v>0</v>
      </c>
      <c r="P136" s="45">
        <f t="shared" si="4"/>
        <v>12.210965114754099</v>
      </c>
      <c r="Q136" s="104" t="s">
        <v>207</v>
      </c>
      <c r="R136" s="93" t="s">
        <v>44</v>
      </c>
      <c r="S136" s="93" t="s">
        <v>193</v>
      </c>
      <c r="T136" s="76" t="s">
        <v>34</v>
      </c>
      <c r="U136" s="94" t="s">
        <v>192</v>
      </c>
      <c r="V136" s="93" t="s">
        <v>191</v>
      </c>
      <c r="W136" s="94" t="s">
        <v>199</v>
      </c>
      <c r="X136" s="103" t="s">
        <v>198</v>
      </c>
      <c r="Y136" s="50" t="s">
        <v>47</v>
      </c>
      <c r="Z136" s="50" t="s">
        <v>47</v>
      </c>
      <c r="AA136" s="3" t="s">
        <v>47</v>
      </c>
      <c r="AB136" s="50" t="s">
        <v>115</v>
      </c>
    </row>
    <row r="137" spans="1:28" ht="93.75" customHeight="1" x14ac:dyDescent="0.25">
      <c r="A137" s="50">
        <v>136</v>
      </c>
      <c r="B137" s="102" t="s">
        <v>135</v>
      </c>
      <c r="C137" s="102" t="s">
        <v>206</v>
      </c>
      <c r="D137" s="101" t="s">
        <v>32</v>
      </c>
      <c r="E137" s="100" t="s">
        <v>149</v>
      </c>
      <c r="F137" s="86" t="s">
        <v>35</v>
      </c>
      <c r="G137" s="98"/>
      <c r="H137" s="90"/>
      <c r="I137" s="106">
        <v>4610047327</v>
      </c>
      <c r="J137" s="98"/>
      <c r="K137" s="79">
        <f>(VLOOKUP(B137,[30]Sheet1!$A:$AB,28,0))/1000</f>
        <v>314335.85151251993</v>
      </c>
      <c r="L137" s="79">
        <f>(VLOOKUP(B137,[30]Sheet1!$A:$AC,29,0))/1000</f>
        <v>464.66872999999998</v>
      </c>
      <c r="M137" s="79">
        <f>(VLOOKUP(B137,[30]Sheet1!$A:$AD,30,0))/1000</f>
        <v>1495.2780792213769</v>
      </c>
      <c r="N137" s="97">
        <f>36513.18*102/1000</f>
        <v>3724.3443600000001</v>
      </c>
      <c r="O137" s="105">
        <v>0</v>
      </c>
      <c r="P137" s="45">
        <f t="shared" si="4"/>
        <v>12.210965114754099</v>
      </c>
      <c r="Q137" s="104" t="s">
        <v>205</v>
      </c>
      <c r="R137" s="93" t="s">
        <v>44</v>
      </c>
      <c r="S137" s="93" t="s">
        <v>193</v>
      </c>
      <c r="T137" s="76" t="s">
        <v>34</v>
      </c>
      <c r="U137" s="94" t="s">
        <v>192</v>
      </c>
      <c r="V137" s="93" t="s">
        <v>191</v>
      </c>
      <c r="W137" s="94" t="s">
        <v>199</v>
      </c>
      <c r="X137" s="103" t="s">
        <v>198</v>
      </c>
      <c r="Y137" s="50" t="s">
        <v>47</v>
      </c>
      <c r="Z137" s="50" t="s">
        <v>47</v>
      </c>
      <c r="AA137" s="3" t="s">
        <v>47</v>
      </c>
      <c r="AB137" s="50" t="s">
        <v>115</v>
      </c>
    </row>
    <row r="138" spans="1:28" ht="93.75" customHeight="1" x14ac:dyDescent="0.25">
      <c r="A138" s="50">
        <v>137</v>
      </c>
      <c r="B138" s="102" t="s">
        <v>140</v>
      </c>
      <c r="C138" s="102" t="s">
        <v>204</v>
      </c>
      <c r="D138" s="101" t="s">
        <v>32</v>
      </c>
      <c r="E138" s="100" t="s">
        <v>138</v>
      </c>
      <c r="F138" s="86" t="s">
        <v>35</v>
      </c>
      <c r="G138" s="98"/>
      <c r="H138" s="90"/>
      <c r="I138" s="106">
        <v>4610047327</v>
      </c>
      <c r="J138" s="98"/>
      <c r="K138" s="79">
        <f>(VLOOKUP(B138,[30]Sheet1!$A:$AB,28,0))/1000</f>
        <v>323880.29697337595</v>
      </c>
      <c r="L138" s="79">
        <f>(VLOOKUP(B138,[30]Sheet1!$A:$AC,29,0))/1000</f>
        <v>583.04383000000007</v>
      </c>
      <c r="M138" s="79">
        <f>(VLOOKUP(B138,[30]Sheet1!$A:$AD,30,0))/1000</f>
        <v>1644.9464430274622</v>
      </c>
      <c r="N138" s="97">
        <f>36513.18*102/1000</f>
        <v>3724.3443600000001</v>
      </c>
      <c r="O138" s="105">
        <v>0</v>
      </c>
      <c r="P138" s="45">
        <f t="shared" si="4"/>
        <v>12.210965114754099</v>
      </c>
      <c r="Q138" s="104" t="s">
        <v>203</v>
      </c>
      <c r="R138" s="93" t="s">
        <v>44</v>
      </c>
      <c r="S138" s="93" t="s">
        <v>193</v>
      </c>
      <c r="T138" s="76" t="s">
        <v>34</v>
      </c>
      <c r="U138" s="94" t="s">
        <v>192</v>
      </c>
      <c r="V138" s="93" t="s">
        <v>191</v>
      </c>
      <c r="W138" s="94" t="s">
        <v>199</v>
      </c>
      <c r="X138" s="103" t="s">
        <v>198</v>
      </c>
      <c r="Y138" s="50" t="s">
        <v>47</v>
      </c>
      <c r="Z138" s="50" t="s">
        <v>47</v>
      </c>
      <c r="AA138" s="3" t="s">
        <v>47</v>
      </c>
      <c r="AB138" s="50" t="s">
        <v>115</v>
      </c>
    </row>
    <row r="139" spans="1:28" ht="93.75" customHeight="1" x14ac:dyDescent="0.25">
      <c r="A139" s="50">
        <v>138</v>
      </c>
      <c r="B139" s="102" t="s">
        <v>156</v>
      </c>
      <c r="C139" s="102" t="s">
        <v>201</v>
      </c>
      <c r="D139" s="101" t="s">
        <v>32</v>
      </c>
      <c r="E139" s="100" t="s">
        <v>154</v>
      </c>
      <c r="F139" s="86" t="s">
        <v>35</v>
      </c>
      <c r="G139" s="98"/>
      <c r="H139" s="90"/>
      <c r="I139" s="106">
        <v>4610047327</v>
      </c>
      <c r="J139" s="98"/>
      <c r="K139" s="79">
        <f>(VLOOKUP(B139,[30]Sheet1!$A:$AB,28,0))/1000</f>
        <v>288154.43573254399</v>
      </c>
      <c r="L139" s="79">
        <f>(VLOOKUP(B139,[30]Sheet1!$A:$AC,29,0))/1000</f>
        <v>967.16091999999992</v>
      </c>
      <c r="M139" s="79">
        <f>(VLOOKUP(B139,[30]Sheet1!$A:$AD,30,0))/1000</f>
        <v>1911.9295617460459</v>
      </c>
      <c r="N139" s="97">
        <f>50755.8*102/1000</f>
        <v>5177.0916000000007</v>
      </c>
      <c r="O139" s="105">
        <v>0</v>
      </c>
      <c r="P139" s="45">
        <f t="shared" si="4"/>
        <v>16.974070819672132</v>
      </c>
      <c r="Q139" s="104" t="s">
        <v>202</v>
      </c>
      <c r="R139" s="93" t="s">
        <v>44</v>
      </c>
      <c r="S139" s="93" t="s">
        <v>193</v>
      </c>
      <c r="T139" s="76" t="s">
        <v>34</v>
      </c>
      <c r="U139" s="94" t="s">
        <v>192</v>
      </c>
      <c r="V139" s="93" t="s">
        <v>191</v>
      </c>
      <c r="W139" s="94" t="s">
        <v>199</v>
      </c>
      <c r="X139" s="103" t="s">
        <v>198</v>
      </c>
      <c r="Y139" s="50" t="s">
        <v>47</v>
      </c>
      <c r="Z139" s="50" t="s">
        <v>47</v>
      </c>
      <c r="AA139" s="3" t="s">
        <v>47</v>
      </c>
      <c r="AB139" s="50" t="s">
        <v>115</v>
      </c>
    </row>
    <row r="140" spans="1:28" ht="93.75" customHeight="1" x14ac:dyDescent="0.25">
      <c r="A140" s="50">
        <v>139</v>
      </c>
      <c r="B140" s="102" t="s">
        <v>156</v>
      </c>
      <c r="C140" s="102" t="s">
        <v>201</v>
      </c>
      <c r="D140" s="101" t="s">
        <v>32</v>
      </c>
      <c r="E140" s="100" t="s">
        <v>154</v>
      </c>
      <c r="F140" s="86" t="s">
        <v>35</v>
      </c>
      <c r="G140" s="98"/>
      <c r="H140" s="90"/>
      <c r="I140" s="106">
        <v>4610047327</v>
      </c>
      <c r="J140" s="98"/>
      <c r="K140" s="79">
        <f>(VLOOKUP(B140,[30]Sheet1!$A:$AB,28,0))/1000</f>
        <v>288154.43573254399</v>
      </c>
      <c r="L140" s="79">
        <f>(VLOOKUP(B140,[30]Sheet1!$A:$AC,29,0))/1000</f>
        <v>967.16091999999992</v>
      </c>
      <c r="M140" s="79">
        <f>(VLOOKUP(B140,[30]Sheet1!$A:$AD,30,0))/1000</f>
        <v>1911.9295617460459</v>
      </c>
      <c r="N140" s="97">
        <f>36513.18*81/1000</f>
        <v>2957.5675799999999</v>
      </c>
      <c r="O140" s="105">
        <v>0</v>
      </c>
      <c r="P140" s="45">
        <f t="shared" si="4"/>
        <v>9.6969428852459014</v>
      </c>
      <c r="Q140" s="104" t="s">
        <v>200</v>
      </c>
      <c r="R140" s="93" t="s">
        <v>44</v>
      </c>
      <c r="S140" s="93" t="s">
        <v>193</v>
      </c>
      <c r="T140" s="76" t="s">
        <v>34</v>
      </c>
      <c r="U140" s="94" t="s">
        <v>192</v>
      </c>
      <c r="V140" s="93" t="s">
        <v>191</v>
      </c>
      <c r="W140" s="94" t="s">
        <v>199</v>
      </c>
      <c r="X140" s="103" t="s">
        <v>198</v>
      </c>
      <c r="Y140" s="50" t="s">
        <v>47</v>
      </c>
      <c r="Z140" s="50" t="s">
        <v>47</v>
      </c>
      <c r="AA140" s="3" t="s">
        <v>47</v>
      </c>
      <c r="AB140" s="50" t="s">
        <v>115</v>
      </c>
    </row>
    <row r="141" spans="1:28" ht="93.75" customHeight="1" x14ac:dyDescent="0.25">
      <c r="A141" s="50">
        <v>140</v>
      </c>
      <c r="B141" s="102" t="s">
        <v>197</v>
      </c>
      <c r="C141" s="102" t="s">
        <v>196</v>
      </c>
      <c r="D141" s="101" t="s">
        <v>32</v>
      </c>
      <c r="E141" s="100" t="s">
        <v>195</v>
      </c>
      <c r="F141" s="86" t="s">
        <v>35</v>
      </c>
      <c r="G141" s="98"/>
      <c r="H141" s="90"/>
      <c r="I141" s="99">
        <v>4610042256</v>
      </c>
      <c r="J141" s="98"/>
      <c r="K141" s="79">
        <f>(VLOOKUP(B141,[30]Sheet1!$A:$AB,28,0))/1000</f>
        <v>159417.224479408</v>
      </c>
      <c r="L141" s="79">
        <f>(VLOOKUP(B141,[30]Sheet1!$A:$AC,29,0))/1000</f>
        <v>1715.297896</v>
      </c>
      <c r="M141" s="79">
        <f>(VLOOKUP(B141,[30]Sheet1!$A:$AD,30,0))/1000</f>
        <v>2237.9773205226493</v>
      </c>
      <c r="N141" s="97">
        <f>148059.63*59/1000</f>
        <v>8735.5181699999994</v>
      </c>
      <c r="O141" s="96">
        <f>1377*59/1000</f>
        <v>81.242999999999995</v>
      </c>
      <c r="P141" s="45">
        <f t="shared" si="4"/>
        <v>109.88404318032786</v>
      </c>
      <c r="Q141" s="95" t="s">
        <v>194</v>
      </c>
      <c r="R141" s="93" t="s">
        <v>44</v>
      </c>
      <c r="S141" s="93" t="s">
        <v>193</v>
      </c>
      <c r="T141" s="76" t="s">
        <v>34</v>
      </c>
      <c r="U141" s="94" t="s">
        <v>192</v>
      </c>
      <c r="V141" s="93" t="s">
        <v>191</v>
      </c>
      <c r="W141" s="92" t="s">
        <v>190</v>
      </c>
      <c r="X141" s="91" t="s">
        <v>189</v>
      </c>
      <c r="Y141" s="50" t="s">
        <v>47</v>
      </c>
      <c r="Z141" s="50" t="s">
        <v>47</v>
      </c>
      <c r="AA141" s="3" t="s">
        <v>47</v>
      </c>
      <c r="AB141" s="50" t="s">
        <v>115</v>
      </c>
    </row>
    <row r="142" spans="1:28" ht="93.75" customHeight="1" x14ac:dyDescent="0.25">
      <c r="A142" s="50">
        <v>141</v>
      </c>
      <c r="B142" s="88" t="s">
        <v>156</v>
      </c>
      <c r="C142" s="88" t="s">
        <v>187</v>
      </c>
      <c r="D142" s="88" t="s">
        <v>32</v>
      </c>
      <c r="E142" s="88" t="s">
        <v>186</v>
      </c>
      <c r="F142" s="86" t="s">
        <v>35</v>
      </c>
      <c r="G142" s="88"/>
      <c r="H142" s="90"/>
      <c r="I142" s="88">
        <v>4610046492</v>
      </c>
      <c r="J142" s="88"/>
      <c r="K142" s="79">
        <f>(VLOOKUP(B142,[30]Sheet1!$A:$AB,28,0))/1000</f>
        <v>288154.43573254399</v>
      </c>
      <c r="L142" s="79">
        <f>(VLOOKUP(B142,[30]Sheet1!$A:$AC,29,0))/1000</f>
        <v>967.16091999999992</v>
      </c>
      <c r="M142" s="79">
        <f>(VLOOKUP(B142,[30]Sheet1!$A:$AD,30,0))/1000</f>
        <v>1911.9295617460459</v>
      </c>
      <c r="N142" s="89">
        <v>2040</v>
      </c>
      <c r="O142" s="89">
        <v>0</v>
      </c>
      <c r="P142" s="45">
        <f t="shared" si="4"/>
        <v>6.6885245901639347</v>
      </c>
      <c r="Q142" s="88" t="s">
        <v>188</v>
      </c>
      <c r="R142" s="88" t="s">
        <v>176</v>
      </c>
      <c r="S142" s="88" t="s">
        <v>58</v>
      </c>
      <c r="T142" s="76" t="s">
        <v>34</v>
      </c>
      <c r="U142" s="88" t="s">
        <v>175</v>
      </c>
      <c r="V142" s="88" t="s">
        <v>174</v>
      </c>
      <c r="W142" s="88" t="s">
        <v>128</v>
      </c>
      <c r="X142" s="88" t="s">
        <v>173</v>
      </c>
      <c r="Y142" s="50" t="s">
        <v>47</v>
      </c>
      <c r="Z142" s="50" t="s">
        <v>47</v>
      </c>
      <c r="AA142" s="3" t="s">
        <v>47</v>
      </c>
      <c r="AB142" s="50" t="s">
        <v>115</v>
      </c>
    </row>
    <row r="143" spans="1:28" ht="93.75" customHeight="1" x14ac:dyDescent="0.25">
      <c r="A143" s="50">
        <v>142</v>
      </c>
      <c r="B143" s="88" t="s">
        <v>156</v>
      </c>
      <c r="C143" s="88" t="s">
        <v>187</v>
      </c>
      <c r="D143" s="88" t="s">
        <v>32</v>
      </c>
      <c r="E143" s="88" t="s">
        <v>186</v>
      </c>
      <c r="F143" s="86" t="s">
        <v>35</v>
      </c>
      <c r="G143" s="88"/>
      <c r="H143" s="90"/>
      <c r="I143" s="88">
        <v>4610046492</v>
      </c>
      <c r="J143" s="88"/>
      <c r="K143" s="79">
        <f>(VLOOKUP(B143,[30]Sheet1!$A:$AB,28,0))/1000</f>
        <v>288154.43573254399</v>
      </c>
      <c r="L143" s="79">
        <f>(VLOOKUP(B143,[30]Sheet1!$A:$AC,29,0))/1000</f>
        <v>967.16091999999992</v>
      </c>
      <c r="M143" s="79">
        <f>(VLOOKUP(B143,[30]Sheet1!$A:$AD,30,0))/1000</f>
        <v>1911.9295617460459</v>
      </c>
      <c r="N143" s="89">
        <v>1503.49999</v>
      </c>
      <c r="O143" s="89">
        <v>0</v>
      </c>
      <c r="P143" s="45">
        <f t="shared" si="4"/>
        <v>4.9295081639344263</v>
      </c>
      <c r="Q143" s="88" t="s">
        <v>185</v>
      </c>
      <c r="R143" s="88" t="s">
        <v>176</v>
      </c>
      <c r="S143" s="88" t="s">
        <v>58</v>
      </c>
      <c r="T143" s="76" t="s">
        <v>34</v>
      </c>
      <c r="U143" s="88" t="s">
        <v>175</v>
      </c>
      <c r="V143" s="88" t="s">
        <v>174</v>
      </c>
      <c r="W143" s="88" t="s">
        <v>128</v>
      </c>
      <c r="X143" s="88" t="s">
        <v>173</v>
      </c>
      <c r="Y143" s="50" t="s">
        <v>47</v>
      </c>
      <c r="Z143" s="50" t="s">
        <v>47</v>
      </c>
      <c r="AA143" s="3" t="s">
        <v>47</v>
      </c>
      <c r="AB143" s="50" t="s">
        <v>115</v>
      </c>
    </row>
    <row r="144" spans="1:28" ht="93.75" customHeight="1" x14ac:dyDescent="0.25">
      <c r="A144" s="50">
        <v>143</v>
      </c>
      <c r="B144" s="88" t="s">
        <v>140</v>
      </c>
      <c r="C144" s="88" t="s">
        <v>183</v>
      </c>
      <c r="D144" s="88" t="s">
        <v>32</v>
      </c>
      <c r="E144" s="88" t="s">
        <v>182</v>
      </c>
      <c r="F144" s="86" t="s">
        <v>35</v>
      </c>
      <c r="G144" s="88"/>
      <c r="H144" s="90"/>
      <c r="I144" s="88">
        <v>4610046492</v>
      </c>
      <c r="J144" s="88"/>
      <c r="K144" s="79">
        <f>(VLOOKUP(B144,[30]Sheet1!$A:$AB,28,0))/1000</f>
        <v>323880.29697337595</v>
      </c>
      <c r="L144" s="79">
        <f>(VLOOKUP(B144,[30]Sheet1!$A:$AC,29,0))/1000</f>
        <v>583.04383000000007</v>
      </c>
      <c r="M144" s="79">
        <f>(VLOOKUP(B144,[30]Sheet1!$A:$AD,30,0))/1000</f>
        <v>1644.9464430274622</v>
      </c>
      <c r="N144" s="89">
        <v>2108.7499800000001</v>
      </c>
      <c r="O144" s="89">
        <v>0</v>
      </c>
      <c r="P144" s="45">
        <f t="shared" si="4"/>
        <v>6.9139343606557375</v>
      </c>
      <c r="Q144" s="88" t="s">
        <v>184</v>
      </c>
      <c r="R144" s="88" t="s">
        <v>176</v>
      </c>
      <c r="S144" s="88" t="s">
        <v>58</v>
      </c>
      <c r="T144" s="76" t="s">
        <v>34</v>
      </c>
      <c r="U144" s="88" t="s">
        <v>175</v>
      </c>
      <c r="V144" s="88" t="s">
        <v>174</v>
      </c>
      <c r="W144" s="88" t="s">
        <v>128</v>
      </c>
      <c r="X144" s="88" t="s">
        <v>173</v>
      </c>
      <c r="Y144" s="50" t="s">
        <v>47</v>
      </c>
      <c r="Z144" s="50" t="s">
        <v>47</v>
      </c>
      <c r="AA144" s="3" t="s">
        <v>47</v>
      </c>
      <c r="AB144" s="50" t="s">
        <v>115</v>
      </c>
    </row>
    <row r="145" spans="1:28" ht="93.75" customHeight="1" x14ac:dyDescent="0.25">
      <c r="A145" s="50">
        <v>144</v>
      </c>
      <c r="B145" s="88" t="s">
        <v>140</v>
      </c>
      <c r="C145" s="88" t="s">
        <v>183</v>
      </c>
      <c r="D145" s="88" t="s">
        <v>32</v>
      </c>
      <c r="E145" s="88" t="s">
        <v>182</v>
      </c>
      <c r="F145" s="86" t="s">
        <v>35</v>
      </c>
      <c r="G145" s="88"/>
      <c r="H145" s="90"/>
      <c r="I145" s="88">
        <v>4610046492</v>
      </c>
      <c r="J145" s="88"/>
      <c r="K145" s="79">
        <f>(VLOOKUP(B145,[30]Sheet1!$A:$AB,28,0))/1000</f>
        <v>323880.29697337595</v>
      </c>
      <c r="L145" s="79">
        <f>(VLOOKUP(B145,[30]Sheet1!$A:$AC,29,0))/1000</f>
        <v>583.04383000000007</v>
      </c>
      <c r="M145" s="79">
        <f>(VLOOKUP(B145,[30]Sheet1!$A:$AD,30,0))/1000</f>
        <v>1644.9464430274622</v>
      </c>
      <c r="N145" s="89">
        <v>1632</v>
      </c>
      <c r="O145" s="89">
        <v>0</v>
      </c>
      <c r="P145" s="45">
        <f t="shared" si="4"/>
        <v>5.3508196721311476</v>
      </c>
      <c r="Q145" s="88" t="s">
        <v>181</v>
      </c>
      <c r="R145" s="88" t="s">
        <v>176</v>
      </c>
      <c r="S145" s="88" t="s">
        <v>58</v>
      </c>
      <c r="T145" s="76" t="s">
        <v>34</v>
      </c>
      <c r="U145" s="88" t="s">
        <v>175</v>
      </c>
      <c r="V145" s="88" t="s">
        <v>174</v>
      </c>
      <c r="W145" s="88" t="s">
        <v>128</v>
      </c>
      <c r="X145" s="88" t="s">
        <v>173</v>
      </c>
      <c r="Y145" s="50" t="s">
        <v>47</v>
      </c>
      <c r="Z145" s="50" t="s">
        <v>47</v>
      </c>
      <c r="AA145" s="3" t="s">
        <v>47</v>
      </c>
      <c r="AB145" s="50" t="s">
        <v>115</v>
      </c>
    </row>
    <row r="146" spans="1:28" ht="93.75" customHeight="1" x14ac:dyDescent="0.25">
      <c r="A146" s="50">
        <v>145</v>
      </c>
      <c r="B146" s="88" t="s">
        <v>135</v>
      </c>
      <c r="C146" s="88" t="s">
        <v>179</v>
      </c>
      <c r="D146" s="88" t="s">
        <v>32</v>
      </c>
      <c r="E146" s="88" t="s">
        <v>178</v>
      </c>
      <c r="F146" s="86" t="s">
        <v>35</v>
      </c>
      <c r="G146" s="88"/>
      <c r="H146" s="90"/>
      <c r="I146" s="88">
        <v>4610046492</v>
      </c>
      <c r="J146" s="88"/>
      <c r="K146" s="79">
        <f>(VLOOKUP(B146,[30]Sheet1!$A:$AB,28,0))/1000</f>
        <v>314335.85151251993</v>
      </c>
      <c r="L146" s="79">
        <f>(VLOOKUP(B146,[30]Sheet1!$A:$AC,29,0))/1000</f>
        <v>464.66872999999998</v>
      </c>
      <c r="M146" s="79">
        <f>(VLOOKUP(B146,[30]Sheet1!$A:$AD,30,0))/1000</f>
        <v>1495.2780792213769</v>
      </c>
      <c r="N146" s="89">
        <v>2136.96</v>
      </c>
      <c r="O146" s="89">
        <v>0</v>
      </c>
      <c r="P146" s="45">
        <f t="shared" si="4"/>
        <v>7.0064262295081967</v>
      </c>
      <c r="Q146" s="88" t="s">
        <v>180</v>
      </c>
      <c r="R146" s="88" t="s">
        <v>176</v>
      </c>
      <c r="S146" s="88" t="s">
        <v>58</v>
      </c>
      <c r="T146" s="76" t="s">
        <v>34</v>
      </c>
      <c r="U146" s="88" t="s">
        <v>175</v>
      </c>
      <c r="V146" s="88" t="s">
        <v>174</v>
      </c>
      <c r="W146" s="88" t="s">
        <v>128</v>
      </c>
      <c r="X146" s="88" t="s">
        <v>173</v>
      </c>
      <c r="Y146" s="50" t="s">
        <v>47</v>
      </c>
      <c r="Z146" s="50" t="s">
        <v>47</v>
      </c>
      <c r="AA146" s="3" t="s">
        <v>47</v>
      </c>
      <c r="AB146" s="50" t="s">
        <v>115</v>
      </c>
    </row>
    <row r="147" spans="1:28" ht="93.75" customHeight="1" x14ac:dyDescent="0.25">
      <c r="A147" s="50">
        <v>146</v>
      </c>
      <c r="B147" s="88" t="s">
        <v>135</v>
      </c>
      <c r="C147" s="88" t="s">
        <v>179</v>
      </c>
      <c r="D147" s="88" t="s">
        <v>32</v>
      </c>
      <c r="E147" s="88" t="s">
        <v>178</v>
      </c>
      <c r="F147" s="86" t="s">
        <v>35</v>
      </c>
      <c r="G147" s="88"/>
      <c r="H147" s="90"/>
      <c r="I147" s="88">
        <v>4610046492</v>
      </c>
      <c r="J147" s="88"/>
      <c r="K147" s="79">
        <f>(VLOOKUP(B147,[30]Sheet1!$A:$AB,28,0))/1000</f>
        <v>314335.85151251993</v>
      </c>
      <c r="L147" s="79">
        <f>(VLOOKUP(B147,[30]Sheet1!$A:$AC,29,0))/1000</f>
        <v>464.66872999999998</v>
      </c>
      <c r="M147" s="79">
        <f>(VLOOKUP(B147,[30]Sheet1!$A:$AD,30,0))/1000</f>
        <v>1495.2780792213769</v>
      </c>
      <c r="N147" s="89">
        <v>1650</v>
      </c>
      <c r="O147" s="89">
        <v>0</v>
      </c>
      <c r="P147" s="45">
        <f t="shared" si="4"/>
        <v>5.4098360655737707</v>
      </c>
      <c r="Q147" s="88" t="s">
        <v>177</v>
      </c>
      <c r="R147" s="88" t="s">
        <v>176</v>
      </c>
      <c r="S147" s="88" t="s">
        <v>58</v>
      </c>
      <c r="T147" s="76" t="s">
        <v>34</v>
      </c>
      <c r="U147" s="88" t="s">
        <v>175</v>
      </c>
      <c r="V147" s="88" t="s">
        <v>174</v>
      </c>
      <c r="W147" s="88" t="s">
        <v>128</v>
      </c>
      <c r="X147" s="88" t="s">
        <v>173</v>
      </c>
      <c r="Y147" s="50" t="s">
        <v>47</v>
      </c>
      <c r="Z147" s="50" t="s">
        <v>47</v>
      </c>
      <c r="AA147" s="3" t="s">
        <v>47</v>
      </c>
      <c r="AB147" s="50" t="s">
        <v>115</v>
      </c>
    </row>
    <row r="148" spans="1:28" ht="93.75" customHeight="1" x14ac:dyDescent="0.25">
      <c r="A148" s="50">
        <v>147</v>
      </c>
      <c r="B148" s="88" t="s">
        <v>156</v>
      </c>
      <c r="C148" s="88" t="s">
        <v>172</v>
      </c>
      <c r="D148" s="88" t="s">
        <v>32</v>
      </c>
      <c r="E148" s="88" t="s">
        <v>154</v>
      </c>
      <c r="F148" s="86" t="s">
        <v>35</v>
      </c>
      <c r="G148" s="88"/>
      <c r="H148" s="90"/>
      <c r="I148" s="88">
        <v>4610047161</v>
      </c>
      <c r="J148" s="88"/>
      <c r="K148" s="79">
        <f>(VLOOKUP(B148,[30]Sheet1!$A:$AB,28,0))/1000</f>
        <v>288154.43573254399</v>
      </c>
      <c r="L148" s="79">
        <f>(VLOOKUP(B148,[30]Sheet1!$A:$AC,29,0))/1000</f>
        <v>967.16091999999992</v>
      </c>
      <c r="M148" s="79">
        <f>(VLOOKUP(B148,[30]Sheet1!$A:$AD,30,0))/1000</f>
        <v>1911.9295617460459</v>
      </c>
      <c r="N148" s="89">
        <v>1888.7588800000001</v>
      </c>
      <c r="O148" s="89">
        <v>0</v>
      </c>
      <c r="P148" s="45">
        <f t="shared" si="4"/>
        <v>6.1926520655737711</v>
      </c>
      <c r="Q148" s="88" t="s">
        <v>171</v>
      </c>
      <c r="R148" s="88" t="s">
        <v>163</v>
      </c>
      <c r="S148" s="88" t="s">
        <v>162</v>
      </c>
      <c r="T148" s="76" t="s">
        <v>34</v>
      </c>
      <c r="U148" s="88" t="s">
        <v>130</v>
      </c>
      <c r="V148" s="88" t="s">
        <v>129</v>
      </c>
      <c r="W148" s="88" t="s">
        <v>161</v>
      </c>
      <c r="X148" s="88" t="s">
        <v>160</v>
      </c>
      <c r="Y148" s="50" t="s">
        <v>47</v>
      </c>
      <c r="Z148" s="50" t="s">
        <v>47</v>
      </c>
      <c r="AA148" s="3" t="s">
        <v>47</v>
      </c>
      <c r="AB148" s="50" t="s">
        <v>115</v>
      </c>
    </row>
    <row r="149" spans="1:28" ht="76.5" customHeight="1" x14ac:dyDescent="0.25">
      <c r="A149" s="50">
        <v>148</v>
      </c>
      <c r="B149" s="88" t="s">
        <v>135</v>
      </c>
      <c r="C149" s="88" t="s">
        <v>170</v>
      </c>
      <c r="D149" s="88" t="s">
        <v>32</v>
      </c>
      <c r="E149" s="88" t="s">
        <v>149</v>
      </c>
      <c r="F149" s="86" t="s">
        <v>35</v>
      </c>
      <c r="G149" s="88"/>
      <c r="H149" s="90"/>
      <c r="I149" s="88">
        <v>4610047161</v>
      </c>
      <c r="J149" s="88"/>
      <c r="K149" s="79">
        <f>(VLOOKUP(B149,[30]Sheet1!$A:$AB,28,0))/1000</f>
        <v>314335.85151251993</v>
      </c>
      <c r="L149" s="79">
        <f>(VLOOKUP(B149,[30]Sheet1!$A:$AC,29,0))/1000</f>
        <v>464.66872999999998</v>
      </c>
      <c r="M149" s="79">
        <f>(VLOOKUP(B149,[30]Sheet1!$A:$AD,30,0))/1000</f>
        <v>1495.2780792213769</v>
      </c>
      <c r="N149" s="89">
        <v>964.96079999999995</v>
      </c>
      <c r="O149" s="89">
        <v>0</v>
      </c>
      <c r="P149" s="45">
        <f t="shared" si="4"/>
        <v>3.1638059016393441</v>
      </c>
      <c r="Q149" s="88" t="s">
        <v>169</v>
      </c>
      <c r="R149" s="88" t="s">
        <v>163</v>
      </c>
      <c r="S149" s="88" t="s">
        <v>162</v>
      </c>
      <c r="T149" s="76" t="s">
        <v>34</v>
      </c>
      <c r="U149" s="88" t="s">
        <v>130</v>
      </c>
      <c r="V149" s="88" t="s">
        <v>129</v>
      </c>
      <c r="W149" s="88" t="s">
        <v>161</v>
      </c>
      <c r="X149" s="88" t="s">
        <v>160</v>
      </c>
      <c r="Y149" s="50" t="s">
        <v>47</v>
      </c>
      <c r="Z149" s="50" t="s">
        <v>47</v>
      </c>
      <c r="AA149" s="3" t="s">
        <v>47</v>
      </c>
      <c r="AB149" s="50" t="s">
        <v>115</v>
      </c>
    </row>
    <row r="150" spans="1:28" ht="77.25" customHeight="1" x14ac:dyDescent="0.25">
      <c r="A150" s="50">
        <v>149</v>
      </c>
      <c r="B150" s="88" t="s">
        <v>140</v>
      </c>
      <c r="C150" s="88" t="s">
        <v>167</v>
      </c>
      <c r="D150" s="88" t="s">
        <v>32</v>
      </c>
      <c r="E150" s="88" t="s">
        <v>138</v>
      </c>
      <c r="F150" s="86" t="s">
        <v>35</v>
      </c>
      <c r="G150" s="88"/>
      <c r="H150" s="90"/>
      <c r="I150" s="88">
        <v>4610047161</v>
      </c>
      <c r="J150" s="88"/>
      <c r="K150" s="79">
        <f>(VLOOKUP(B150,[30]Sheet1!$A:$AB,28,0))/1000</f>
        <v>323880.29697337595</v>
      </c>
      <c r="L150" s="79">
        <f>(VLOOKUP(B150,[30]Sheet1!$A:$AC,29,0))/1000</f>
        <v>583.04383000000007</v>
      </c>
      <c r="M150" s="79">
        <f>(VLOOKUP(B150,[30]Sheet1!$A:$AD,30,0))/1000</f>
        <v>1644.9464430274622</v>
      </c>
      <c r="N150" s="89">
        <v>3676.41336</v>
      </c>
      <c r="O150" s="89">
        <v>0</v>
      </c>
      <c r="P150" s="45">
        <f t="shared" si="4"/>
        <v>12.053814295081967</v>
      </c>
      <c r="Q150" s="88" t="s">
        <v>168</v>
      </c>
      <c r="R150" s="88" t="s">
        <v>163</v>
      </c>
      <c r="S150" s="88" t="s">
        <v>162</v>
      </c>
      <c r="T150" s="76" t="s">
        <v>34</v>
      </c>
      <c r="U150" s="88" t="s">
        <v>130</v>
      </c>
      <c r="V150" s="88" t="s">
        <v>129</v>
      </c>
      <c r="W150" s="88" t="s">
        <v>161</v>
      </c>
      <c r="X150" s="88" t="s">
        <v>160</v>
      </c>
      <c r="Y150" s="50" t="s">
        <v>47</v>
      </c>
      <c r="Z150" s="50" t="s">
        <v>47</v>
      </c>
      <c r="AA150" s="3" t="s">
        <v>47</v>
      </c>
      <c r="AB150" s="50" t="s">
        <v>115</v>
      </c>
    </row>
    <row r="151" spans="1:28" ht="114.75" customHeight="1" x14ac:dyDescent="0.25">
      <c r="A151" s="50">
        <v>150</v>
      </c>
      <c r="B151" s="88" t="s">
        <v>140</v>
      </c>
      <c r="C151" s="88" t="s">
        <v>167</v>
      </c>
      <c r="D151" s="88" t="s">
        <v>32</v>
      </c>
      <c r="E151" s="88" t="s">
        <v>138</v>
      </c>
      <c r="F151" s="86" t="s">
        <v>35</v>
      </c>
      <c r="G151" s="88"/>
      <c r="H151" s="90"/>
      <c r="I151" s="88">
        <v>4610047161</v>
      </c>
      <c r="J151" s="88"/>
      <c r="K151" s="79">
        <f>(VLOOKUP(B151,[30]Sheet1!$A:$AB,28,0))/1000</f>
        <v>323880.29697337595</v>
      </c>
      <c r="L151" s="79">
        <f>(VLOOKUP(B151,[30]Sheet1!$A:$AC,29,0))/1000</f>
        <v>583.04383000000007</v>
      </c>
      <c r="M151" s="79">
        <f>(VLOOKUP(B151,[30]Sheet1!$A:$AD,30,0))/1000</f>
        <v>1644.9464430274622</v>
      </c>
      <c r="N151" s="89">
        <v>5341.4279999999999</v>
      </c>
      <c r="O151" s="89">
        <v>0</v>
      </c>
      <c r="P151" s="45">
        <f t="shared" si="4"/>
        <v>17.512878688524591</v>
      </c>
      <c r="Q151" s="88" t="s">
        <v>166</v>
      </c>
      <c r="R151" s="88" t="s">
        <v>163</v>
      </c>
      <c r="S151" s="88" t="s">
        <v>162</v>
      </c>
      <c r="T151" s="76" t="s">
        <v>34</v>
      </c>
      <c r="U151" s="88" t="s">
        <v>130</v>
      </c>
      <c r="V151" s="88" t="s">
        <v>129</v>
      </c>
      <c r="W151" s="88" t="s">
        <v>161</v>
      </c>
      <c r="X151" s="88" t="s">
        <v>160</v>
      </c>
      <c r="Y151" s="50" t="s">
        <v>47</v>
      </c>
      <c r="Z151" s="50" t="s">
        <v>47</v>
      </c>
      <c r="AA151" s="3" t="s">
        <v>47</v>
      </c>
      <c r="AB151" s="50" t="s">
        <v>115</v>
      </c>
    </row>
    <row r="152" spans="1:28" ht="119.25" customHeight="1" x14ac:dyDescent="0.25">
      <c r="A152" s="50">
        <v>151</v>
      </c>
      <c r="B152" s="88" t="s">
        <v>135</v>
      </c>
      <c r="C152" s="88" t="s">
        <v>165</v>
      </c>
      <c r="D152" s="88" t="s">
        <v>32</v>
      </c>
      <c r="E152" s="88" t="s">
        <v>149</v>
      </c>
      <c r="F152" s="86" t="s">
        <v>35</v>
      </c>
      <c r="G152" s="88"/>
      <c r="H152" s="90"/>
      <c r="I152" s="88">
        <v>4610047161</v>
      </c>
      <c r="J152" s="88"/>
      <c r="K152" s="79">
        <f>(VLOOKUP(B152,[30]Sheet1!$A:$AB,28,0))/1000</f>
        <v>314335.85151251993</v>
      </c>
      <c r="L152" s="79">
        <f>(VLOOKUP(B152,[30]Sheet1!$A:$AC,29,0))/1000</f>
        <v>464.66872999999998</v>
      </c>
      <c r="M152" s="79">
        <f>(VLOOKUP(B152,[30]Sheet1!$A:$AD,30,0))/1000</f>
        <v>1495.2780792213769</v>
      </c>
      <c r="N152" s="89">
        <v>2948.39</v>
      </c>
      <c r="O152" s="89">
        <v>0</v>
      </c>
      <c r="P152" s="45">
        <f t="shared" si="4"/>
        <v>9.6668524590163933</v>
      </c>
      <c r="Q152" s="88" t="s">
        <v>164</v>
      </c>
      <c r="R152" s="88" t="s">
        <v>163</v>
      </c>
      <c r="S152" s="88" t="s">
        <v>162</v>
      </c>
      <c r="T152" s="76" t="s">
        <v>34</v>
      </c>
      <c r="U152" s="88" t="s">
        <v>130</v>
      </c>
      <c r="V152" s="88" t="s">
        <v>129</v>
      </c>
      <c r="W152" s="88" t="s">
        <v>161</v>
      </c>
      <c r="X152" s="88" t="s">
        <v>160</v>
      </c>
      <c r="Y152" s="50" t="s">
        <v>47</v>
      </c>
      <c r="Z152" s="50" t="s">
        <v>47</v>
      </c>
      <c r="AA152" s="3" t="s">
        <v>47</v>
      </c>
      <c r="AB152" s="50" t="s">
        <v>115</v>
      </c>
    </row>
    <row r="153" spans="1:28" ht="120" customHeight="1" x14ac:dyDescent="0.25">
      <c r="A153" s="50">
        <v>152</v>
      </c>
      <c r="B153" s="88" t="s">
        <v>140</v>
      </c>
      <c r="C153" s="88" t="s">
        <v>139</v>
      </c>
      <c r="D153" s="88" t="s">
        <v>32</v>
      </c>
      <c r="E153" s="88" t="s">
        <v>138</v>
      </c>
      <c r="F153" s="86" t="s">
        <v>35</v>
      </c>
      <c r="G153" s="88"/>
      <c r="H153" s="90"/>
      <c r="I153" s="88">
        <v>4610047266</v>
      </c>
      <c r="J153" s="88"/>
      <c r="K153" s="79">
        <f>(VLOOKUP(B153,[30]Sheet1!$A:$AB,28,0))/1000</f>
        <v>323880.29697337595</v>
      </c>
      <c r="L153" s="79">
        <f>(VLOOKUP(B153,[30]Sheet1!$A:$AC,29,0))/1000</f>
        <v>583.04383000000007</v>
      </c>
      <c r="M153" s="79">
        <f>(VLOOKUP(B153,[30]Sheet1!$A:$AD,30,0))/1000</f>
        <v>1644.9464430274622</v>
      </c>
      <c r="N153" s="89">
        <v>5105.8253400000003</v>
      </c>
      <c r="O153" s="89">
        <v>0</v>
      </c>
      <c r="P153" s="45">
        <f t="shared" si="4"/>
        <v>16.740410950819673</v>
      </c>
      <c r="Q153" s="88" t="s">
        <v>159</v>
      </c>
      <c r="R153" s="88" t="s">
        <v>131</v>
      </c>
      <c r="S153" s="88" t="s">
        <v>58</v>
      </c>
      <c r="T153" s="76" t="s">
        <v>34</v>
      </c>
      <c r="U153" s="88" t="s">
        <v>130</v>
      </c>
      <c r="V153" s="88" t="s">
        <v>129</v>
      </c>
      <c r="W153" s="88" t="s">
        <v>128</v>
      </c>
      <c r="X153" s="88" t="s">
        <v>127</v>
      </c>
      <c r="Y153" s="50" t="s">
        <v>47</v>
      </c>
      <c r="Z153" s="50" t="s">
        <v>47</v>
      </c>
      <c r="AA153" s="1" t="s">
        <v>47</v>
      </c>
      <c r="AB153" s="50" t="s">
        <v>115</v>
      </c>
    </row>
    <row r="154" spans="1:28" ht="87.75" customHeight="1" x14ac:dyDescent="0.25">
      <c r="A154" s="50">
        <v>153</v>
      </c>
      <c r="B154" s="88" t="s">
        <v>156</v>
      </c>
      <c r="C154" s="88" t="s">
        <v>155</v>
      </c>
      <c r="D154" s="88" t="s">
        <v>32</v>
      </c>
      <c r="E154" s="88" t="s">
        <v>154</v>
      </c>
      <c r="F154" s="86" t="s">
        <v>35</v>
      </c>
      <c r="G154" s="88"/>
      <c r="H154" s="90"/>
      <c r="I154" s="88">
        <v>4610047266</v>
      </c>
      <c r="J154" s="88"/>
      <c r="K154" s="79">
        <f>(VLOOKUP(B154,[30]Sheet1!$A:$AB,28,0))/1000</f>
        <v>288154.43573254399</v>
      </c>
      <c r="L154" s="79">
        <f>(VLOOKUP(B154,[30]Sheet1!$A:$AC,29,0))/1000</f>
        <v>967.16091999999992</v>
      </c>
      <c r="M154" s="79">
        <f>(VLOOKUP(B154,[30]Sheet1!$A:$AD,30,0))/1000</f>
        <v>1911.9295617460459</v>
      </c>
      <c r="N154" s="89">
        <v>1701.3733199999999</v>
      </c>
      <c r="O154" s="89">
        <v>0</v>
      </c>
      <c r="P154" s="45">
        <f t="shared" si="4"/>
        <v>5.5782731803278685</v>
      </c>
      <c r="Q154" s="88" t="s">
        <v>158</v>
      </c>
      <c r="R154" s="88" t="s">
        <v>131</v>
      </c>
      <c r="S154" s="88" t="s">
        <v>58</v>
      </c>
      <c r="T154" s="76" t="s">
        <v>34</v>
      </c>
      <c r="U154" s="88" t="s">
        <v>130</v>
      </c>
      <c r="V154" s="88" t="s">
        <v>129</v>
      </c>
      <c r="W154" s="88" t="s">
        <v>128</v>
      </c>
      <c r="X154" s="88" t="s">
        <v>127</v>
      </c>
      <c r="Y154" s="50" t="s">
        <v>47</v>
      </c>
      <c r="Z154" s="50" t="s">
        <v>47</v>
      </c>
      <c r="AA154" s="1" t="s">
        <v>47</v>
      </c>
      <c r="AB154" s="50" t="s">
        <v>115</v>
      </c>
    </row>
    <row r="155" spans="1:28" ht="89.25" customHeight="1" x14ac:dyDescent="0.25">
      <c r="A155" s="50">
        <v>154</v>
      </c>
      <c r="B155" s="88" t="s">
        <v>156</v>
      </c>
      <c r="C155" s="88" t="s">
        <v>155</v>
      </c>
      <c r="D155" s="88" t="s">
        <v>32</v>
      </c>
      <c r="E155" s="88" t="s">
        <v>154</v>
      </c>
      <c r="F155" s="86" t="s">
        <v>35</v>
      </c>
      <c r="G155" s="88"/>
      <c r="H155" s="90"/>
      <c r="I155" s="88">
        <v>4610047266</v>
      </c>
      <c r="J155" s="88"/>
      <c r="K155" s="79">
        <f>(VLOOKUP(B155,[30]Sheet1!$A:$AB,28,0))/1000</f>
        <v>288154.43573254399</v>
      </c>
      <c r="L155" s="79">
        <f>(VLOOKUP(B155,[30]Sheet1!$A:$AC,29,0))/1000</f>
        <v>967.16091999999992</v>
      </c>
      <c r="M155" s="79">
        <f>(VLOOKUP(B155,[30]Sheet1!$A:$AD,30,0))/1000</f>
        <v>1911.9295617460459</v>
      </c>
      <c r="N155" s="89">
        <v>6103.7066400000003</v>
      </c>
      <c r="O155" s="89">
        <v>0</v>
      </c>
      <c r="P155" s="45">
        <f t="shared" si="4"/>
        <v>20.01215291803279</v>
      </c>
      <c r="Q155" s="88" t="s">
        <v>157</v>
      </c>
      <c r="R155" s="88" t="s">
        <v>131</v>
      </c>
      <c r="S155" s="88" t="s">
        <v>58</v>
      </c>
      <c r="T155" s="76" t="s">
        <v>34</v>
      </c>
      <c r="U155" s="88" t="s">
        <v>130</v>
      </c>
      <c r="V155" s="88" t="s">
        <v>129</v>
      </c>
      <c r="W155" s="88" t="s">
        <v>128</v>
      </c>
      <c r="X155" s="88" t="s">
        <v>127</v>
      </c>
      <c r="Y155" s="50" t="s">
        <v>47</v>
      </c>
      <c r="Z155" s="50" t="s">
        <v>47</v>
      </c>
      <c r="AA155" s="1" t="s">
        <v>47</v>
      </c>
      <c r="AB155" s="50" t="s">
        <v>115</v>
      </c>
    </row>
    <row r="156" spans="1:28" ht="99" customHeight="1" x14ac:dyDescent="0.25">
      <c r="A156" s="50">
        <v>155</v>
      </c>
      <c r="B156" s="88" t="s">
        <v>156</v>
      </c>
      <c r="C156" s="88" t="s">
        <v>155</v>
      </c>
      <c r="D156" s="88" t="s">
        <v>32</v>
      </c>
      <c r="E156" s="88" t="s">
        <v>154</v>
      </c>
      <c r="F156" s="86" t="s">
        <v>35</v>
      </c>
      <c r="G156" s="88"/>
      <c r="H156" s="88"/>
      <c r="I156" s="88">
        <v>4610047266</v>
      </c>
      <c r="J156" s="88"/>
      <c r="K156" s="79">
        <f>(VLOOKUP(B156,[30]Sheet1!$A:$AB,28,0))/1000</f>
        <v>288154.43573254399</v>
      </c>
      <c r="L156" s="79">
        <f>(VLOOKUP(B156,[30]Sheet1!$A:$AC,29,0))/1000</f>
        <v>967.16091999999992</v>
      </c>
      <c r="M156" s="79">
        <f>(VLOOKUP(B156,[30]Sheet1!$A:$AD,30,0))/1000</f>
        <v>1911.9295617460459</v>
      </c>
      <c r="N156" s="89">
        <v>6305.9317499999997</v>
      </c>
      <c r="O156" s="89">
        <v>0</v>
      </c>
      <c r="P156" s="45">
        <f t="shared" si="4"/>
        <v>20.675186065573769</v>
      </c>
      <c r="Q156" s="88" t="s">
        <v>153</v>
      </c>
      <c r="R156" s="88" t="s">
        <v>131</v>
      </c>
      <c r="S156" s="88" t="s">
        <v>58</v>
      </c>
      <c r="T156" s="76" t="s">
        <v>34</v>
      </c>
      <c r="U156" s="88" t="s">
        <v>130</v>
      </c>
      <c r="V156" s="88" t="s">
        <v>129</v>
      </c>
      <c r="W156" s="88" t="s">
        <v>128</v>
      </c>
      <c r="X156" s="88" t="s">
        <v>127</v>
      </c>
      <c r="Y156" s="50" t="s">
        <v>47</v>
      </c>
      <c r="Z156" s="50" t="s">
        <v>47</v>
      </c>
      <c r="AA156" s="1" t="s">
        <v>47</v>
      </c>
      <c r="AB156" s="50" t="s">
        <v>115</v>
      </c>
    </row>
    <row r="157" spans="1:28" ht="126.75" customHeight="1" x14ac:dyDescent="0.25">
      <c r="A157" s="50">
        <v>156</v>
      </c>
      <c r="B157" s="88" t="s">
        <v>152</v>
      </c>
      <c r="C157" s="88" t="s">
        <v>151</v>
      </c>
      <c r="D157" s="88" t="s">
        <v>32</v>
      </c>
      <c r="E157" s="88" t="s">
        <v>145</v>
      </c>
      <c r="F157" s="86" t="s">
        <v>35</v>
      </c>
      <c r="G157" s="88"/>
      <c r="H157" s="88"/>
      <c r="I157" s="88">
        <v>4610047266</v>
      </c>
      <c r="J157" s="88"/>
      <c r="K157" s="79">
        <f>(VLOOKUP(B157,[30]Sheet1!$A:$AB,28,0))/1000</f>
        <v>0</v>
      </c>
      <c r="L157" s="79">
        <f>(VLOOKUP(B157,[30]Sheet1!$A:$AC,29,0))/1000</f>
        <v>0</v>
      </c>
      <c r="M157" s="79">
        <f>(VLOOKUP(B157,[30]Sheet1!$A:$AD,30,0))/1000</f>
        <v>0</v>
      </c>
      <c r="N157" s="89">
        <v>3588.9774600000001</v>
      </c>
      <c r="O157" s="89">
        <v>0</v>
      </c>
      <c r="P157" s="45">
        <f t="shared" si="4"/>
        <v>11.767139213114755</v>
      </c>
      <c r="Q157" s="88" t="s">
        <v>150</v>
      </c>
      <c r="R157" s="88" t="s">
        <v>131</v>
      </c>
      <c r="S157" s="88" t="s">
        <v>58</v>
      </c>
      <c r="T157" s="76" t="s">
        <v>34</v>
      </c>
      <c r="U157" s="88" t="s">
        <v>130</v>
      </c>
      <c r="V157" s="88" t="s">
        <v>129</v>
      </c>
      <c r="W157" s="88" t="s">
        <v>128</v>
      </c>
      <c r="X157" s="88" t="s">
        <v>127</v>
      </c>
      <c r="Y157" s="50" t="s">
        <v>47</v>
      </c>
      <c r="Z157" s="50" t="s">
        <v>47</v>
      </c>
      <c r="AA157" s="1" t="s">
        <v>47</v>
      </c>
      <c r="AB157" s="50" t="s">
        <v>115</v>
      </c>
    </row>
    <row r="158" spans="1:28" ht="131.25" customHeight="1" x14ac:dyDescent="0.25">
      <c r="A158" s="50">
        <v>157</v>
      </c>
      <c r="B158" s="88" t="s">
        <v>135</v>
      </c>
      <c r="C158" s="88" t="s">
        <v>134</v>
      </c>
      <c r="D158" s="88" t="s">
        <v>32</v>
      </c>
      <c r="E158" s="88" t="s">
        <v>149</v>
      </c>
      <c r="F158" s="86" t="s">
        <v>35</v>
      </c>
      <c r="G158" s="88"/>
      <c r="H158" s="88"/>
      <c r="I158" s="88">
        <v>4610047266</v>
      </c>
      <c r="J158" s="88"/>
      <c r="K158" s="79">
        <f>(VLOOKUP(B158,[30]Sheet1!$A:$AB,28,0))/1000</f>
        <v>314335.85151251993</v>
      </c>
      <c r="L158" s="79">
        <f>(VLOOKUP(B158,[30]Sheet1!$A:$AC,29,0))/1000</f>
        <v>464.66872999999998</v>
      </c>
      <c r="M158" s="79">
        <f>(VLOOKUP(B158,[30]Sheet1!$A:$AD,30,0))/1000</f>
        <v>1495.2780792213769</v>
      </c>
      <c r="N158" s="89">
        <v>3588.9774600000001</v>
      </c>
      <c r="O158" s="89">
        <v>0</v>
      </c>
      <c r="P158" s="45">
        <f t="shared" si="4"/>
        <v>11.767139213114755</v>
      </c>
      <c r="Q158" s="88" t="s">
        <v>148</v>
      </c>
      <c r="R158" s="88" t="s">
        <v>131</v>
      </c>
      <c r="S158" s="88" t="s">
        <v>58</v>
      </c>
      <c r="T158" s="76" t="s">
        <v>34</v>
      </c>
      <c r="U158" s="88" t="s">
        <v>130</v>
      </c>
      <c r="V158" s="88" t="s">
        <v>129</v>
      </c>
      <c r="W158" s="88" t="s">
        <v>128</v>
      </c>
      <c r="X158" s="88" t="s">
        <v>127</v>
      </c>
      <c r="Y158" s="50" t="s">
        <v>47</v>
      </c>
      <c r="Z158" s="50" t="s">
        <v>47</v>
      </c>
      <c r="AA158" s="1" t="s">
        <v>47</v>
      </c>
      <c r="AB158" s="50" t="s">
        <v>115</v>
      </c>
    </row>
    <row r="159" spans="1:28" ht="130.5" customHeight="1" x14ac:dyDescent="0.25">
      <c r="A159" s="50">
        <v>158</v>
      </c>
      <c r="B159" s="88" t="s">
        <v>147</v>
      </c>
      <c r="C159" s="88" t="s">
        <v>146</v>
      </c>
      <c r="D159" s="88" t="s">
        <v>32</v>
      </c>
      <c r="E159" s="88" t="s">
        <v>145</v>
      </c>
      <c r="F159" s="86" t="s">
        <v>35</v>
      </c>
      <c r="G159" s="88"/>
      <c r="H159" s="88"/>
      <c r="I159" s="88">
        <v>4610047266</v>
      </c>
      <c r="J159" s="88"/>
      <c r="K159" s="79">
        <f>(VLOOKUP(B159,[30]Sheet1!$A:$AB,28,0))/1000</f>
        <v>255930.870598404</v>
      </c>
      <c r="L159" s="79">
        <f>(VLOOKUP(B159,[30]Sheet1!$A:$AC,29,0))/1000</f>
        <v>1314.8065279999998</v>
      </c>
      <c r="M159" s="79">
        <f>(VLOOKUP(B159,[30]Sheet1!$A:$AD,30,0))/1000</f>
        <v>2153.9241365193575</v>
      </c>
      <c r="N159" s="89">
        <v>5055.2386200000001</v>
      </c>
      <c r="O159" s="89">
        <v>0</v>
      </c>
      <c r="P159" s="45">
        <f t="shared" si="4"/>
        <v>16.574552852459018</v>
      </c>
      <c r="Q159" s="88" t="s">
        <v>144</v>
      </c>
      <c r="R159" s="88" t="s">
        <v>131</v>
      </c>
      <c r="S159" s="88" t="s">
        <v>58</v>
      </c>
      <c r="T159" s="76" t="s">
        <v>34</v>
      </c>
      <c r="U159" s="88" t="s">
        <v>130</v>
      </c>
      <c r="V159" s="88" t="s">
        <v>129</v>
      </c>
      <c r="W159" s="88" t="s">
        <v>128</v>
      </c>
      <c r="X159" s="88" t="s">
        <v>127</v>
      </c>
      <c r="Y159" s="50" t="s">
        <v>47</v>
      </c>
      <c r="Z159" s="50" t="s">
        <v>47</v>
      </c>
      <c r="AA159" s="1" t="s">
        <v>47</v>
      </c>
      <c r="AB159" s="50" t="s">
        <v>115</v>
      </c>
    </row>
    <row r="160" spans="1:28" ht="118.5" customHeight="1" x14ac:dyDescent="0.25">
      <c r="A160" s="50">
        <v>159</v>
      </c>
      <c r="B160" s="88" t="s">
        <v>140</v>
      </c>
      <c r="C160" s="88" t="s">
        <v>139</v>
      </c>
      <c r="D160" s="88" t="s">
        <v>32</v>
      </c>
      <c r="E160" s="88" t="s">
        <v>138</v>
      </c>
      <c r="F160" s="86" t="s">
        <v>35</v>
      </c>
      <c r="G160" s="88"/>
      <c r="H160" s="88"/>
      <c r="I160" s="88">
        <v>4610047266</v>
      </c>
      <c r="J160" s="88"/>
      <c r="K160" s="79">
        <f>(VLOOKUP(B160,[30]Sheet1!$A:$AB,28,0))/1000</f>
        <v>323880.29697337595</v>
      </c>
      <c r="L160" s="79">
        <f>(VLOOKUP(B160,[30]Sheet1!$A:$AC,29,0))/1000</f>
        <v>583.04383000000007</v>
      </c>
      <c r="M160" s="79">
        <f>(VLOOKUP(B160,[30]Sheet1!$A:$AD,30,0))/1000</f>
        <v>1644.9464430274622</v>
      </c>
      <c r="N160" s="89">
        <v>6433.5333000000001</v>
      </c>
      <c r="O160" s="89">
        <v>0</v>
      </c>
      <c r="P160" s="45">
        <f t="shared" si="4"/>
        <v>21.09355180327869</v>
      </c>
      <c r="Q160" s="88" t="s">
        <v>143</v>
      </c>
      <c r="R160" s="88" t="s">
        <v>131</v>
      </c>
      <c r="S160" s="88" t="s">
        <v>58</v>
      </c>
      <c r="T160" s="76" t="s">
        <v>34</v>
      </c>
      <c r="U160" s="88" t="s">
        <v>130</v>
      </c>
      <c r="V160" s="88" t="s">
        <v>129</v>
      </c>
      <c r="W160" s="88" t="s">
        <v>128</v>
      </c>
      <c r="X160" s="88" t="s">
        <v>127</v>
      </c>
      <c r="Y160" s="50" t="s">
        <v>47</v>
      </c>
      <c r="Z160" s="50" t="s">
        <v>47</v>
      </c>
      <c r="AA160" s="1" t="s">
        <v>47</v>
      </c>
      <c r="AB160" s="50" t="s">
        <v>115</v>
      </c>
    </row>
    <row r="161" spans="1:28" ht="117.75" customHeight="1" x14ac:dyDescent="0.25">
      <c r="A161" s="50">
        <v>160</v>
      </c>
      <c r="B161" s="88" t="s">
        <v>140</v>
      </c>
      <c r="C161" s="88" t="s">
        <v>139</v>
      </c>
      <c r="D161" s="88" t="s">
        <v>32</v>
      </c>
      <c r="E161" s="88" t="s">
        <v>138</v>
      </c>
      <c r="F161" s="86" t="s">
        <v>35</v>
      </c>
      <c r="G161" s="88"/>
      <c r="H161" s="88"/>
      <c r="I161" s="88">
        <v>4610047266</v>
      </c>
      <c r="J161" s="88"/>
      <c r="K161" s="79">
        <f>(VLOOKUP(B161,[30]Sheet1!$A:$AB,28,0))/1000</f>
        <v>323880.29697337595</v>
      </c>
      <c r="L161" s="79">
        <f>(VLOOKUP(B161,[30]Sheet1!$A:$AC,29,0))/1000</f>
        <v>583.04383000000007</v>
      </c>
      <c r="M161" s="79">
        <f>(VLOOKUP(B161,[30]Sheet1!$A:$AD,30,0))/1000</f>
        <v>1644.9464430274622</v>
      </c>
      <c r="N161" s="89">
        <v>5974.1733599999998</v>
      </c>
      <c r="O161" s="89">
        <v>0</v>
      </c>
      <c r="P161" s="45">
        <f t="shared" ref="P161:P184" si="5">N161/305+O161</f>
        <v>19.587453639344261</v>
      </c>
      <c r="Q161" s="88" t="s">
        <v>142</v>
      </c>
      <c r="R161" s="88" t="s">
        <v>131</v>
      </c>
      <c r="S161" s="88" t="s">
        <v>58</v>
      </c>
      <c r="T161" s="76" t="s">
        <v>34</v>
      </c>
      <c r="U161" s="88" t="s">
        <v>130</v>
      </c>
      <c r="V161" s="88" t="s">
        <v>129</v>
      </c>
      <c r="W161" s="88" t="s">
        <v>128</v>
      </c>
      <c r="X161" s="88" t="s">
        <v>127</v>
      </c>
      <c r="Y161" s="50" t="s">
        <v>47</v>
      </c>
      <c r="Z161" s="50" t="s">
        <v>47</v>
      </c>
      <c r="AA161" s="1" t="s">
        <v>47</v>
      </c>
      <c r="AB161" s="50" t="s">
        <v>115</v>
      </c>
    </row>
    <row r="162" spans="1:28" ht="118.5" customHeight="1" x14ac:dyDescent="0.25">
      <c r="A162" s="50">
        <v>161</v>
      </c>
      <c r="B162" s="88" t="s">
        <v>135</v>
      </c>
      <c r="C162" s="88" t="s">
        <v>134</v>
      </c>
      <c r="D162" s="88" t="s">
        <v>32</v>
      </c>
      <c r="E162" s="88" t="s">
        <v>133</v>
      </c>
      <c r="F162" s="86" t="s">
        <v>35</v>
      </c>
      <c r="G162" s="88"/>
      <c r="H162" s="88"/>
      <c r="I162" s="88">
        <v>4610047266</v>
      </c>
      <c r="J162" s="88"/>
      <c r="K162" s="79">
        <f>(VLOOKUP(B162,[30]Sheet1!$A:$AB,28,0))/1000</f>
        <v>314335.85151251993</v>
      </c>
      <c r="L162" s="79">
        <f>(VLOOKUP(B162,[30]Sheet1!$A:$AC,29,0))/1000</f>
        <v>464.66872999999998</v>
      </c>
      <c r="M162" s="79">
        <f>(VLOOKUP(B162,[30]Sheet1!$A:$AD,30,0))/1000</f>
        <v>1495.2780792213769</v>
      </c>
      <c r="N162" s="89">
        <v>2677.57332</v>
      </c>
      <c r="O162" s="89">
        <v>0</v>
      </c>
      <c r="P162" s="45">
        <f t="shared" si="5"/>
        <v>8.7789289180327863</v>
      </c>
      <c r="Q162" s="88" t="s">
        <v>141</v>
      </c>
      <c r="R162" s="88" t="s">
        <v>131</v>
      </c>
      <c r="S162" s="88" t="s">
        <v>58</v>
      </c>
      <c r="T162" s="76" t="s">
        <v>34</v>
      </c>
      <c r="U162" s="88" t="s">
        <v>130</v>
      </c>
      <c r="V162" s="88" t="s">
        <v>129</v>
      </c>
      <c r="W162" s="88" t="s">
        <v>128</v>
      </c>
      <c r="X162" s="88" t="s">
        <v>127</v>
      </c>
      <c r="Y162" s="50" t="s">
        <v>47</v>
      </c>
      <c r="Z162" s="50" t="s">
        <v>47</v>
      </c>
      <c r="AA162" s="1" t="s">
        <v>47</v>
      </c>
      <c r="AB162" s="50" t="s">
        <v>115</v>
      </c>
    </row>
    <row r="163" spans="1:28" ht="83.25" customHeight="1" x14ac:dyDescent="0.25">
      <c r="A163" s="50">
        <v>162</v>
      </c>
      <c r="B163" s="88" t="s">
        <v>140</v>
      </c>
      <c r="C163" s="88" t="s">
        <v>139</v>
      </c>
      <c r="D163" s="88" t="s">
        <v>32</v>
      </c>
      <c r="E163" s="88" t="s">
        <v>138</v>
      </c>
      <c r="F163" s="86" t="s">
        <v>35</v>
      </c>
      <c r="G163" s="88"/>
      <c r="H163" s="88"/>
      <c r="I163" s="88">
        <v>4610047266</v>
      </c>
      <c r="J163" s="88"/>
      <c r="K163" s="79">
        <f>(VLOOKUP(B163,[30]Sheet1!$A:$AB,28,0))/1000</f>
        <v>323880.29697337595</v>
      </c>
      <c r="L163" s="79">
        <f>(VLOOKUP(B163,[30]Sheet1!$A:$AC,29,0))/1000</f>
        <v>583.04383000000007</v>
      </c>
      <c r="M163" s="79">
        <f>(VLOOKUP(B163,[30]Sheet1!$A:$AD,30,0))/1000</f>
        <v>1644.9464430274622</v>
      </c>
      <c r="N163" s="89">
        <v>5997.9333200000001</v>
      </c>
      <c r="O163" s="89">
        <v>0</v>
      </c>
      <c r="P163" s="45">
        <f t="shared" si="5"/>
        <v>19.665355147540986</v>
      </c>
      <c r="Q163" s="88" t="s">
        <v>137</v>
      </c>
      <c r="R163" s="88" t="s">
        <v>131</v>
      </c>
      <c r="S163" s="88" t="s">
        <v>58</v>
      </c>
      <c r="T163" s="76" t="s">
        <v>34</v>
      </c>
      <c r="U163" s="88" t="s">
        <v>130</v>
      </c>
      <c r="V163" s="88" t="s">
        <v>129</v>
      </c>
      <c r="W163" s="88" t="s">
        <v>128</v>
      </c>
      <c r="X163" s="88" t="s">
        <v>127</v>
      </c>
      <c r="Y163" s="50" t="s">
        <v>47</v>
      </c>
      <c r="Z163" s="50" t="s">
        <v>47</v>
      </c>
      <c r="AA163" s="1" t="s">
        <v>47</v>
      </c>
      <c r="AB163" s="50" t="s">
        <v>115</v>
      </c>
    </row>
    <row r="164" spans="1:28" ht="110.25" customHeight="1" x14ac:dyDescent="0.25">
      <c r="A164" s="50">
        <v>163</v>
      </c>
      <c r="B164" s="88" t="s">
        <v>135</v>
      </c>
      <c r="C164" s="88" t="s">
        <v>134</v>
      </c>
      <c r="D164" s="88" t="s">
        <v>32</v>
      </c>
      <c r="E164" s="88" t="s">
        <v>133</v>
      </c>
      <c r="F164" s="86" t="s">
        <v>35</v>
      </c>
      <c r="G164" s="88"/>
      <c r="H164" s="88"/>
      <c r="I164" s="88">
        <v>4610047266</v>
      </c>
      <c r="J164" s="88"/>
      <c r="K164" s="79">
        <f>(VLOOKUP(B164,[30]Sheet1!$A:$AB,28,0))/1000</f>
        <v>314335.85151251993</v>
      </c>
      <c r="L164" s="79">
        <f>(VLOOKUP(B164,[30]Sheet1!$A:$AC,29,0))/1000</f>
        <v>464.66872999999998</v>
      </c>
      <c r="M164" s="79">
        <f>(VLOOKUP(B164,[30]Sheet1!$A:$AD,30,0))/1000</f>
        <v>1495.2780792213769</v>
      </c>
      <c r="N164" s="89">
        <v>1916.7333000000001</v>
      </c>
      <c r="O164" s="89">
        <v>0</v>
      </c>
      <c r="P164" s="45">
        <f t="shared" si="5"/>
        <v>6.2843714754098361</v>
      </c>
      <c r="Q164" s="88" t="s">
        <v>136</v>
      </c>
      <c r="R164" s="88" t="s">
        <v>131</v>
      </c>
      <c r="S164" s="88" t="s">
        <v>58</v>
      </c>
      <c r="T164" s="76" t="s">
        <v>34</v>
      </c>
      <c r="U164" s="88" t="s">
        <v>130</v>
      </c>
      <c r="V164" s="88" t="s">
        <v>129</v>
      </c>
      <c r="W164" s="88" t="s">
        <v>128</v>
      </c>
      <c r="X164" s="88" t="s">
        <v>127</v>
      </c>
      <c r="Y164" s="50" t="s">
        <v>47</v>
      </c>
      <c r="Z164" s="50" t="s">
        <v>47</v>
      </c>
      <c r="AA164" s="1" t="s">
        <v>47</v>
      </c>
      <c r="AB164" s="50" t="s">
        <v>115</v>
      </c>
    </row>
    <row r="165" spans="1:28" ht="103.5" customHeight="1" x14ac:dyDescent="0.25">
      <c r="A165" s="50">
        <v>164</v>
      </c>
      <c r="B165" s="88" t="s">
        <v>135</v>
      </c>
      <c r="C165" s="88" t="s">
        <v>134</v>
      </c>
      <c r="D165" s="88" t="s">
        <v>32</v>
      </c>
      <c r="E165" s="88" t="s">
        <v>133</v>
      </c>
      <c r="F165" s="86" t="s">
        <v>35</v>
      </c>
      <c r="G165" s="88"/>
      <c r="H165" s="88"/>
      <c r="I165" s="88">
        <v>4610047266</v>
      </c>
      <c r="J165" s="88"/>
      <c r="K165" s="79">
        <f>(VLOOKUP(B165,[30]Sheet1!$A:$AB,28,0))/1000</f>
        <v>314335.85151251993</v>
      </c>
      <c r="L165" s="79">
        <f>(VLOOKUP(B165,[30]Sheet1!$A:$AC,29,0))/1000</f>
        <v>464.66872999999998</v>
      </c>
      <c r="M165" s="79">
        <f>(VLOOKUP(B165,[30]Sheet1!$A:$AD,30,0))/1000</f>
        <v>1495.2780792213769</v>
      </c>
      <c r="N165" s="89">
        <v>2439.9733200000001</v>
      </c>
      <c r="O165" s="89">
        <v>0</v>
      </c>
      <c r="P165" s="45">
        <f t="shared" si="5"/>
        <v>7.9999125245901643</v>
      </c>
      <c r="Q165" s="88" t="s">
        <v>132</v>
      </c>
      <c r="R165" s="88" t="s">
        <v>131</v>
      </c>
      <c r="S165" s="88" t="s">
        <v>58</v>
      </c>
      <c r="T165" s="76" t="s">
        <v>34</v>
      </c>
      <c r="U165" s="88" t="s">
        <v>130</v>
      </c>
      <c r="V165" s="88" t="s">
        <v>129</v>
      </c>
      <c r="W165" s="88" t="s">
        <v>128</v>
      </c>
      <c r="X165" s="88" t="s">
        <v>127</v>
      </c>
      <c r="Y165" s="50" t="s">
        <v>47</v>
      </c>
      <c r="Z165" s="50" t="s">
        <v>47</v>
      </c>
      <c r="AA165" s="1" t="s">
        <v>47</v>
      </c>
      <c r="AB165" s="50" t="s">
        <v>115</v>
      </c>
    </row>
    <row r="166" spans="1:28" ht="93" customHeight="1" x14ac:dyDescent="0.25">
      <c r="A166" s="50">
        <v>165</v>
      </c>
      <c r="B166" s="87" t="s">
        <v>125</v>
      </c>
      <c r="C166" s="85" t="s">
        <v>124</v>
      </c>
      <c r="D166" s="85" t="s">
        <v>32</v>
      </c>
      <c r="E166" s="85" t="s">
        <v>119</v>
      </c>
      <c r="F166" s="86" t="s">
        <v>35</v>
      </c>
      <c r="G166" s="85"/>
      <c r="H166" s="85"/>
      <c r="I166" s="32" t="s">
        <v>123</v>
      </c>
      <c r="J166" s="85"/>
      <c r="K166" s="79">
        <f>(VLOOKUP(B166,[30]Sheet1!$A:$AB,28,0))/1000</f>
        <v>700207.02708000003</v>
      </c>
      <c r="L166" s="79">
        <f>(VLOOKUP(B166,[30]Sheet1!$A:$AC,29,0))/1000</f>
        <v>0</v>
      </c>
      <c r="M166" s="79">
        <f>(VLOOKUP(B166,[30]Sheet1!$A:$AD,30,0))/1000</f>
        <v>2295.7607445245903</v>
      </c>
      <c r="N166" s="78">
        <v>1574</v>
      </c>
      <c r="O166" s="78">
        <v>0</v>
      </c>
      <c r="P166" s="45">
        <f t="shared" si="5"/>
        <v>5.1606557377049178</v>
      </c>
      <c r="Q166" s="75" t="s">
        <v>126</v>
      </c>
      <c r="R166" s="75" t="s">
        <v>121</v>
      </c>
      <c r="S166" s="77" t="s">
        <v>120</v>
      </c>
      <c r="T166" s="76" t="s">
        <v>34</v>
      </c>
      <c r="U166" s="75" t="s">
        <v>119</v>
      </c>
      <c r="V166" s="74" t="s">
        <v>118</v>
      </c>
      <c r="W166" s="75" t="s">
        <v>117</v>
      </c>
      <c r="X166" s="74" t="s">
        <v>116</v>
      </c>
      <c r="Y166" s="50" t="s">
        <v>47</v>
      </c>
      <c r="Z166" s="50" t="s">
        <v>47</v>
      </c>
      <c r="AA166" s="1" t="s">
        <v>47</v>
      </c>
      <c r="AB166" s="50" t="s">
        <v>115</v>
      </c>
    </row>
    <row r="167" spans="1:28" ht="116.25" customHeight="1" x14ac:dyDescent="0.25">
      <c r="A167" s="50">
        <v>166</v>
      </c>
      <c r="B167" s="83" t="s">
        <v>125</v>
      </c>
      <c r="C167" s="83" t="s">
        <v>124</v>
      </c>
      <c r="D167" s="84" t="s">
        <v>32</v>
      </c>
      <c r="E167" s="83" t="s">
        <v>119</v>
      </c>
      <c r="F167" s="82" t="s">
        <v>35</v>
      </c>
      <c r="G167" s="75"/>
      <c r="H167" s="81"/>
      <c r="I167" s="32" t="s">
        <v>123</v>
      </c>
      <c r="J167" s="80"/>
      <c r="K167" s="79">
        <f>(VLOOKUP(B167,[30]Sheet1!$A:$AB,28,0))/1000</f>
        <v>700207.02708000003</v>
      </c>
      <c r="L167" s="79">
        <f>(VLOOKUP(B167,[30]Sheet1!$A:$AC,29,0))/1000</f>
        <v>0</v>
      </c>
      <c r="M167" s="79">
        <f>(VLOOKUP(B167,[30]Sheet1!$A:$AD,30,0))/1000</f>
        <v>2295.7607445245903</v>
      </c>
      <c r="N167" s="78">
        <v>992</v>
      </c>
      <c r="O167" s="78">
        <v>0</v>
      </c>
      <c r="P167" s="45">
        <f t="shared" si="5"/>
        <v>3.2524590163934426</v>
      </c>
      <c r="Q167" s="75" t="s">
        <v>122</v>
      </c>
      <c r="R167" s="75" t="s">
        <v>121</v>
      </c>
      <c r="S167" s="77" t="s">
        <v>120</v>
      </c>
      <c r="T167" s="76" t="s">
        <v>34</v>
      </c>
      <c r="U167" s="75" t="s">
        <v>119</v>
      </c>
      <c r="V167" s="74" t="s">
        <v>118</v>
      </c>
      <c r="W167" s="75" t="s">
        <v>117</v>
      </c>
      <c r="X167" s="74" t="s">
        <v>116</v>
      </c>
      <c r="Y167" s="50" t="s">
        <v>47</v>
      </c>
      <c r="Z167" s="50" t="s">
        <v>47</v>
      </c>
      <c r="AA167" s="1" t="s">
        <v>47</v>
      </c>
      <c r="AB167" s="50" t="s">
        <v>115</v>
      </c>
    </row>
    <row r="168" spans="1:28" ht="114.75" customHeight="1" x14ac:dyDescent="0.25">
      <c r="A168" s="50">
        <v>167</v>
      </c>
      <c r="B168" s="39" t="s">
        <v>113</v>
      </c>
      <c r="C168" s="39" t="s">
        <v>112</v>
      </c>
      <c r="D168" s="39" t="s">
        <v>32</v>
      </c>
      <c r="E168" s="39" t="s">
        <v>54</v>
      </c>
      <c r="F168" s="39" t="s">
        <v>103</v>
      </c>
      <c r="G168" s="72">
        <v>10620383</v>
      </c>
      <c r="H168" s="39" t="s">
        <v>45</v>
      </c>
      <c r="I168" s="72"/>
      <c r="J168" s="47"/>
      <c r="K168" s="47">
        <f>(VLOOKUP(B168,[29]Sheet1!$A:$AB,28,0))/1000</f>
        <v>12888</v>
      </c>
      <c r="L168" s="47">
        <f>(VLOOKUP(B168,[29]Sheet1!$A:$AC,29,0))/1000</f>
        <v>101.9</v>
      </c>
      <c r="M168" s="47">
        <f>(VLOOKUP(B168,[29]Sheet1!$A:$AD,30,0))/1000</f>
        <v>144.15573770491801</v>
      </c>
      <c r="N168" s="47">
        <v>0</v>
      </c>
      <c r="O168" s="47">
        <v>93.602329999999995</v>
      </c>
      <c r="P168" s="45">
        <f t="shared" si="5"/>
        <v>93.602329999999995</v>
      </c>
      <c r="Q168" s="38" t="s">
        <v>114</v>
      </c>
      <c r="R168" s="73" t="s">
        <v>110</v>
      </c>
      <c r="S168" s="39" t="s">
        <v>109</v>
      </c>
      <c r="T168" s="39" t="s">
        <v>29</v>
      </c>
      <c r="U168" s="39" t="s">
        <v>108</v>
      </c>
      <c r="V168" s="39" t="s">
        <v>49</v>
      </c>
      <c r="W168" s="39" t="s">
        <v>107</v>
      </c>
      <c r="X168" s="70">
        <v>43221</v>
      </c>
      <c r="Y168" s="39" t="s">
        <v>47</v>
      </c>
      <c r="Z168" s="39" t="s">
        <v>47</v>
      </c>
      <c r="AA168" s="39" t="s">
        <v>47</v>
      </c>
      <c r="AB168" s="39" t="s">
        <v>0</v>
      </c>
    </row>
    <row r="169" spans="1:28" ht="98.25" customHeight="1" x14ac:dyDescent="0.25">
      <c r="A169" s="50">
        <v>168</v>
      </c>
      <c r="B169" s="39" t="s">
        <v>113</v>
      </c>
      <c r="C169" s="39" t="s">
        <v>112</v>
      </c>
      <c r="D169" s="39" t="s">
        <v>32</v>
      </c>
      <c r="E169" s="39" t="s">
        <v>54</v>
      </c>
      <c r="F169" s="39" t="s">
        <v>103</v>
      </c>
      <c r="G169" s="72">
        <v>10620383</v>
      </c>
      <c r="H169" s="39" t="s">
        <v>45</v>
      </c>
      <c r="I169" s="72"/>
      <c r="J169" s="47"/>
      <c r="K169" s="47">
        <f>(VLOOKUP(B169,[29]Sheet1!$A:$AB,28,0))/1000</f>
        <v>12888</v>
      </c>
      <c r="L169" s="47">
        <f>(VLOOKUP(B169,[29]Sheet1!$A:$AC,29,0))/1000</f>
        <v>101.9</v>
      </c>
      <c r="M169" s="47">
        <f>(VLOOKUP(B169,[29]Sheet1!$A:$AD,30,0))/1000</f>
        <v>144.15573770491801</v>
      </c>
      <c r="N169" s="47">
        <v>0</v>
      </c>
      <c r="O169" s="47">
        <v>29.724450000000001</v>
      </c>
      <c r="P169" s="45">
        <f t="shared" si="5"/>
        <v>29.724450000000001</v>
      </c>
      <c r="Q169" s="71" t="s">
        <v>111</v>
      </c>
      <c r="R169" s="39" t="s">
        <v>110</v>
      </c>
      <c r="S169" s="39" t="s">
        <v>109</v>
      </c>
      <c r="T169" s="39" t="s">
        <v>29</v>
      </c>
      <c r="U169" s="39" t="s">
        <v>108</v>
      </c>
      <c r="V169" s="39" t="s">
        <v>49</v>
      </c>
      <c r="W169" s="39" t="s">
        <v>107</v>
      </c>
      <c r="X169" s="70">
        <v>43221</v>
      </c>
      <c r="Y169" s="39" t="s">
        <v>47</v>
      </c>
      <c r="Z169" s="39" t="s">
        <v>47</v>
      </c>
      <c r="AA169" s="39" t="s">
        <v>47</v>
      </c>
      <c r="AB169" s="39" t="s">
        <v>0</v>
      </c>
    </row>
    <row r="170" spans="1:28" ht="241.5" x14ac:dyDescent="0.25">
      <c r="A170" s="50">
        <v>169</v>
      </c>
      <c r="B170" s="49" t="s">
        <v>106</v>
      </c>
      <c r="C170" s="49" t="s">
        <v>105</v>
      </c>
      <c r="D170" s="49" t="s">
        <v>32</v>
      </c>
      <c r="E170" s="49" t="s">
        <v>104</v>
      </c>
      <c r="F170" s="49" t="s">
        <v>103</v>
      </c>
      <c r="G170" s="49"/>
      <c r="H170" s="49"/>
      <c r="I170" s="65"/>
      <c r="J170" s="67"/>
      <c r="K170" s="47">
        <f>(VLOOKUP(B170,[29]Sheet1!$A:$AB,28,0))/1000</f>
        <v>142380</v>
      </c>
      <c r="L170" s="47">
        <f>(VLOOKUP(B170,[29]Sheet1!$A:$AC,29,0))/1000</f>
        <v>363.70519999999999</v>
      </c>
      <c r="M170" s="47">
        <f>(VLOOKUP(B170,[29]Sheet1!$A:$AD,30,0))/1000</f>
        <v>830.5248721311475</v>
      </c>
      <c r="N170" s="67">
        <v>151.25</v>
      </c>
      <c r="O170" s="67"/>
      <c r="P170" s="45">
        <f t="shared" si="5"/>
        <v>0.49590163934426229</v>
      </c>
      <c r="Q170" s="69" t="s">
        <v>102</v>
      </c>
      <c r="R170" s="65" t="s">
        <v>101</v>
      </c>
      <c r="S170" s="65" t="s">
        <v>100</v>
      </c>
      <c r="T170" s="65" t="s">
        <v>29</v>
      </c>
      <c r="U170" s="65" t="s">
        <v>50</v>
      </c>
      <c r="V170" s="65" t="s">
        <v>99</v>
      </c>
      <c r="W170" s="65" t="s">
        <v>98</v>
      </c>
      <c r="X170" s="68" t="s">
        <v>97</v>
      </c>
      <c r="Y170" s="39" t="s">
        <v>47</v>
      </c>
      <c r="Z170" s="39" t="s">
        <v>47</v>
      </c>
      <c r="AA170" s="39" t="s">
        <v>47</v>
      </c>
      <c r="AB170" s="39" t="s">
        <v>0</v>
      </c>
    </row>
    <row r="171" spans="1:28" ht="99.75" x14ac:dyDescent="0.25">
      <c r="A171" s="50">
        <v>170</v>
      </c>
      <c r="B171" s="44" t="s">
        <v>96</v>
      </c>
      <c r="C171" s="44" t="s">
        <v>95</v>
      </c>
      <c r="D171" s="64" t="s">
        <v>32</v>
      </c>
      <c r="E171" s="64" t="s">
        <v>54</v>
      </c>
      <c r="F171" s="44" t="s">
        <v>37</v>
      </c>
      <c r="G171" s="49"/>
      <c r="H171" s="49"/>
      <c r="I171" s="49"/>
      <c r="J171" s="67"/>
      <c r="K171" s="47">
        <f>(VLOOKUP(B171,[29]Sheet1!$A:$AB,28,0))/1000</f>
        <v>15096.000000000002</v>
      </c>
      <c r="L171" s="47">
        <f>(VLOOKUP(B171,[29]Sheet1!$A:$AC,29,0))/1000</f>
        <v>51</v>
      </c>
      <c r="M171" s="47">
        <f>(VLOOKUP(B171,[29]Sheet1!$A:$AD,30,0))/1000</f>
        <v>100.49508196721312</v>
      </c>
      <c r="N171" s="67">
        <v>1170</v>
      </c>
      <c r="O171" s="66"/>
      <c r="P171" s="45">
        <f t="shared" si="5"/>
        <v>3.8360655737704916</v>
      </c>
      <c r="Q171" s="65" t="s">
        <v>94</v>
      </c>
      <c r="R171" s="65" t="s">
        <v>93</v>
      </c>
      <c r="S171" s="64" t="s">
        <v>92</v>
      </c>
      <c r="T171" s="41" t="s">
        <v>29</v>
      </c>
      <c r="U171" s="42" t="s">
        <v>50</v>
      </c>
      <c r="V171" s="41" t="s">
        <v>91</v>
      </c>
      <c r="W171" s="41" t="s">
        <v>48</v>
      </c>
      <c r="X171" s="57">
        <v>43101</v>
      </c>
      <c r="Y171" s="39" t="s">
        <v>47</v>
      </c>
      <c r="Z171" s="39" t="s">
        <v>47</v>
      </c>
      <c r="AA171" s="39" t="s">
        <v>47</v>
      </c>
      <c r="AB171" s="39" t="s">
        <v>0</v>
      </c>
    </row>
    <row r="172" spans="1:28" ht="82.5" customHeight="1" x14ac:dyDescent="0.25">
      <c r="A172" s="50">
        <v>171</v>
      </c>
      <c r="B172" s="59" t="s">
        <v>66</v>
      </c>
      <c r="C172" s="59" t="s">
        <v>65</v>
      </c>
      <c r="D172" s="59" t="s">
        <v>32</v>
      </c>
      <c r="E172" s="59" t="s">
        <v>64</v>
      </c>
      <c r="F172" s="59" t="s">
        <v>37</v>
      </c>
      <c r="G172" s="49">
        <v>10620815</v>
      </c>
      <c r="H172" s="59"/>
      <c r="I172" s="59"/>
      <c r="J172" s="46"/>
      <c r="K172" s="47">
        <f>(VLOOKUP(B172,[29]Sheet1!$A:$AB,28,0))/1000</f>
        <v>157862.30900000001</v>
      </c>
      <c r="L172" s="47">
        <f>(VLOOKUP(B172,[29]Sheet1!$A:$AC,29,0))/1000</f>
        <v>1438.8009999999999</v>
      </c>
      <c r="M172" s="47">
        <f>(VLOOKUP(B172,[29]Sheet1!$A:$AD,30,0))/1000</f>
        <v>1956.3823409836066</v>
      </c>
      <c r="N172" s="46"/>
      <c r="O172" s="46">
        <v>30.652170000000002</v>
      </c>
      <c r="P172" s="45">
        <f t="shared" si="5"/>
        <v>30.652170000000002</v>
      </c>
      <c r="Q172" s="61" t="s">
        <v>90</v>
      </c>
      <c r="R172" s="55" t="s">
        <v>89</v>
      </c>
      <c r="S172" s="58" t="s">
        <v>62</v>
      </c>
      <c r="T172" s="58" t="s">
        <v>29</v>
      </c>
      <c r="U172" s="58" t="s">
        <v>50</v>
      </c>
      <c r="V172" s="58" t="s">
        <v>49</v>
      </c>
      <c r="W172" s="58" t="s">
        <v>61</v>
      </c>
      <c r="X172" s="57">
        <v>43101</v>
      </c>
      <c r="Y172" s="39" t="s">
        <v>47</v>
      </c>
      <c r="Z172" s="39" t="s">
        <v>47</v>
      </c>
      <c r="AA172" s="39" t="s">
        <v>47</v>
      </c>
      <c r="AB172" s="39" t="s">
        <v>0</v>
      </c>
    </row>
    <row r="173" spans="1:28" ht="70.5" customHeight="1" x14ac:dyDescent="0.25">
      <c r="A173" s="50">
        <v>172</v>
      </c>
      <c r="B173" s="59" t="s">
        <v>56</v>
      </c>
      <c r="C173" s="59" t="s">
        <v>55</v>
      </c>
      <c r="D173" s="59" t="s">
        <v>32</v>
      </c>
      <c r="E173" s="59" t="s">
        <v>64</v>
      </c>
      <c r="F173" s="59" t="s">
        <v>37</v>
      </c>
      <c r="G173" s="49">
        <v>10619391</v>
      </c>
      <c r="H173" s="59"/>
      <c r="I173" s="59"/>
      <c r="J173" s="46"/>
      <c r="K173" s="47">
        <f>(VLOOKUP(B173,[29]Sheet1!$A:$AB,28,0))/1000</f>
        <v>14018.999999999998</v>
      </c>
      <c r="L173" s="47">
        <f>(VLOOKUP(B173,[29]Sheet1!$A:$AC,29,0))/1000</f>
        <v>209</v>
      </c>
      <c r="M173" s="47">
        <f>(VLOOKUP(B173,[29]Sheet1!$A:$AD,30,0))/1000</f>
        <v>254.96393442622951</v>
      </c>
      <c r="N173" s="46"/>
      <c r="O173" s="46">
        <v>0.23799999999999999</v>
      </c>
      <c r="P173" s="45">
        <f t="shared" si="5"/>
        <v>0.23799999999999999</v>
      </c>
      <c r="Q173" s="55" t="s">
        <v>88</v>
      </c>
      <c r="R173" s="55" t="s">
        <v>87</v>
      </c>
      <c r="S173" s="58" t="s">
        <v>62</v>
      </c>
      <c r="T173" s="58" t="s">
        <v>29</v>
      </c>
      <c r="U173" s="58" t="s">
        <v>50</v>
      </c>
      <c r="V173" s="58" t="s">
        <v>49</v>
      </c>
      <c r="W173" s="58" t="s">
        <v>61</v>
      </c>
      <c r="X173" s="57">
        <v>43101</v>
      </c>
      <c r="Y173" s="39" t="s">
        <v>47</v>
      </c>
      <c r="Z173" s="39" t="s">
        <v>47</v>
      </c>
      <c r="AA173" s="39" t="s">
        <v>47</v>
      </c>
      <c r="AB173" s="39" t="s">
        <v>0</v>
      </c>
    </row>
    <row r="174" spans="1:28" ht="123" customHeight="1" x14ac:dyDescent="0.25">
      <c r="A174" s="50">
        <v>173</v>
      </c>
      <c r="B174" s="63" t="s">
        <v>86</v>
      </c>
      <c r="C174" s="63" t="s">
        <v>85</v>
      </c>
      <c r="D174" s="63" t="s">
        <v>32</v>
      </c>
      <c r="E174" s="63" t="s">
        <v>84</v>
      </c>
      <c r="F174" s="63" t="s">
        <v>37</v>
      </c>
      <c r="G174" s="49">
        <v>10621037</v>
      </c>
      <c r="H174" s="63"/>
      <c r="I174" s="63"/>
      <c r="J174" s="62"/>
      <c r="K174" s="47">
        <f>(VLOOKUP(B174,[29]Sheet1!$A:$AB,28,0))/1000</f>
        <v>62759.331200000001</v>
      </c>
      <c r="L174" s="47">
        <f>(VLOOKUP(B174,[29]Sheet1!$A:$AC,29,0))/1000</f>
        <v>162.44999999999999</v>
      </c>
      <c r="M174" s="47">
        <f>(VLOOKUP(B174,[29]Sheet1!$A:$AD,30,0))/1000</f>
        <v>368.21829901639347</v>
      </c>
      <c r="N174" s="62"/>
      <c r="O174" s="62">
        <v>1.2819</v>
      </c>
      <c r="P174" s="45">
        <f t="shared" si="5"/>
        <v>1.2819</v>
      </c>
      <c r="Q174" s="61" t="s">
        <v>83</v>
      </c>
      <c r="R174" s="61" t="s">
        <v>59</v>
      </c>
      <c r="S174" s="43" t="s">
        <v>62</v>
      </c>
      <c r="T174" s="43" t="s">
        <v>29</v>
      </c>
      <c r="U174" s="43" t="s">
        <v>50</v>
      </c>
      <c r="V174" s="43" t="s">
        <v>49</v>
      </c>
      <c r="W174" s="43" t="s">
        <v>61</v>
      </c>
      <c r="X174" s="57">
        <v>43101</v>
      </c>
      <c r="Y174" s="39" t="s">
        <v>47</v>
      </c>
      <c r="Z174" s="39" t="s">
        <v>47</v>
      </c>
      <c r="AA174" s="39" t="s">
        <v>47</v>
      </c>
      <c r="AB174" s="39" t="s">
        <v>0</v>
      </c>
    </row>
    <row r="175" spans="1:28" ht="66" customHeight="1" x14ac:dyDescent="0.25">
      <c r="A175" s="50">
        <v>174</v>
      </c>
      <c r="B175" s="63" t="s">
        <v>56</v>
      </c>
      <c r="C175" s="63" t="s">
        <v>55</v>
      </c>
      <c r="D175" s="63" t="s">
        <v>32</v>
      </c>
      <c r="E175" s="63" t="s">
        <v>64</v>
      </c>
      <c r="F175" s="63" t="s">
        <v>37</v>
      </c>
      <c r="G175" s="49">
        <v>10621059</v>
      </c>
      <c r="H175" s="63"/>
      <c r="I175" s="63"/>
      <c r="J175" s="62" t="s">
        <v>82</v>
      </c>
      <c r="K175" s="47">
        <f>(VLOOKUP(B175,[29]Sheet1!$A:$AB,28,0))/1000</f>
        <v>14018.999999999998</v>
      </c>
      <c r="L175" s="47">
        <f>(VLOOKUP(B175,[29]Sheet1!$A:$AC,29,0))/1000</f>
        <v>209</v>
      </c>
      <c r="M175" s="47">
        <f>(VLOOKUP(B175,[29]Sheet1!$A:$AD,30,0))/1000</f>
        <v>254.96393442622951</v>
      </c>
      <c r="N175" s="62"/>
      <c r="O175" s="62">
        <v>0.13625999999999999</v>
      </c>
      <c r="P175" s="45">
        <f t="shared" si="5"/>
        <v>0.13625999999999999</v>
      </c>
      <c r="Q175" s="61" t="s">
        <v>81</v>
      </c>
      <c r="R175" s="61" t="s">
        <v>80</v>
      </c>
      <c r="S175" s="43" t="s">
        <v>76</v>
      </c>
      <c r="T175" s="43" t="s">
        <v>29</v>
      </c>
      <c r="U175" s="43" t="s">
        <v>50</v>
      </c>
      <c r="V175" s="43" t="s">
        <v>49</v>
      </c>
      <c r="W175" s="43" t="s">
        <v>61</v>
      </c>
      <c r="X175" s="57">
        <v>43101</v>
      </c>
      <c r="Y175" s="39" t="s">
        <v>47</v>
      </c>
      <c r="Z175" s="39" t="s">
        <v>47</v>
      </c>
      <c r="AA175" s="39" t="s">
        <v>47</v>
      </c>
      <c r="AB175" s="39" t="s">
        <v>0</v>
      </c>
    </row>
    <row r="176" spans="1:28" ht="180" x14ac:dyDescent="0.25">
      <c r="A176" s="50">
        <v>175</v>
      </c>
      <c r="B176" s="59" t="s">
        <v>56</v>
      </c>
      <c r="C176" s="59" t="s">
        <v>55</v>
      </c>
      <c r="D176" s="59" t="s">
        <v>32</v>
      </c>
      <c r="E176" s="59" t="s">
        <v>64</v>
      </c>
      <c r="F176" s="59" t="s">
        <v>37</v>
      </c>
      <c r="G176" s="49" t="s">
        <v>79</v>
      </c>
      <c r="H176" s="59"/>
      <c r="I176" s="59"/>
      <c r="J176" s="46"/>
      <c r="K176" s="47">
        <f>(VLOOKUP(B176,[29]Sheet1!$A:$AB,28,0))/1000</f>
        <v>14018.999999999998</v>
      </c>
      <c r="L176" s="47">
        <f>(VLOOKUP(B176,[29]Sheet1!$A:$AC,29,0))/1000</f>
        <v>209</v>
      </c>
      <c r="M176" s="47">
        <f>(VLOOKUP(B176,[29]Sheet1!$A:$AD,30,0))/1000</f>
        <v>254.96393442622951</v>
      </c>
      <c r="N176" s="46"/>
      <c r="O176" s="46">
        <v>8.8096899999999998</v>
      </c>
      <c r="P176" s="45">
        <f t="shared" si="5"/>
        <v>8.8096899999999998</v>
      </c>
      <c r="Q176" s="55" t="s">
        <v>78</v>
      </c>
      <c r="R176" s="55" t="s">
        <v>77</v>
      </c>
      <c r="S176" s="58" t="s">
        <v>76</v>
      </c>
      <c r="T176" s="58" t="s">
        <v>29</v>
      </c>
      <c r="U176" s="58" t="s">
        <v>50</v>
      </c>
      <c r="V176" s="58" t="s">
        <v>49</v>
      </c>
      <c r="W176" s="59" t="s">
        <v>75</v>
      </c>
      <c r="X176" s="57">
        <v>43101</v>
      </c>
      <c r="Y176" s="39" t="s">
        <v>47</v>
      </c>
      <c r="Z176" s="39" t="s">
        <v>47</v>
      </c>
      <c r="AA176" s="39" t="s">
        <v>47</v>
      </c>
      <c r="AB176" s="39" t="s">
        <v>0</v>
      </c>
    </row>
    <row r="177" spans="1:28" ht="86.25" customHeight="1" x14ac:dyDescent="0.25">
      <c r="A177" s="50">
        <v>176</v>
      </c>
      <c r="B177" s="59" t="s">
        <v>66</v>
      </c>
      <c r="C177" s="59" t="s">
        <v>65</v>
      </c>
      <c r="D177" s="59" t="s">
        <v>32</v>
      </c>
      <c r="E177" s="59" t="s">
        <v>64</v>
      </c>
      <c r="F177" s="59" t="s">
        <v>37</v>
      </c>
      <c r="G177" s="49">
        <v>10621022</v>
      </c>
      <c r="H177" s="59"/>
      <c r="I177" s="59"/>
      <c r="J177" s="46"/>
      <c r="K177" s="47">
        <f>(VLOOKUP(B177,[29]Sheet1!$A:$AB,28,0))/1000</f>
        <v>157862.30900000001</v>
      </c>
      <c r="L177" s="47">
        <f>(VLOOKUP(B177,[29]Sheet1!$A:$AC,29,0))/1000</f>
        <v>1438.8009999999999</v>
      </c>
      <c r="M177" s="47">
        <f>(VLOOKUP(B177,[29]Sheet1!$A:$AD,30,0))/1000</f>
        <v>1956.3823409836066</v>
      </c>
      <c r="N177" s="46"/>
      <c r="O177" s="46">
        <v>10.35792</v>
      </c>
      <c r="P177" s="45">
        <f t="shared" si="5"/>
        <v>10.35792</v>
      </c>
      <c r="Q177" s="55" t="s">
        <v>74</v>
      </c>
      <c r="R177" s="55" t="s">
        <v>59</v>
      </c>
      <c r="S177" s="58" t="s">
        <v>62</v>
      </c>
      <c r="T177" s="58" t="s">
        <v>29</v>
      </c>
      <c r="U177" s="58" t="s">
        <v>50</v>
      </c>
      <c r="V177" s="58" t="s">
        <v>49</v>
      </c>
      <c r="W177" s="58" t="s">
        <v>61</v>
      </c>
      <c r="X177" s="57">
        <v>43101</v>
      </c>
      <c r="Y177" s="39" t="s">
        <v>47</v>
      </c>
      <c r="Z177" s="39" t="s">
        <v>47</v>
      </c>
      <c r="AA177" s="39" t="s">
        <v>47</v>
      </c>
      <c r="AB177" s="39" t="s">
        <v>0</v>
      </c>
    </row>
    <row r="178" spans="1:28" ht="122.25" customHeight="1" x14ac:dyDescent="0.25">
      <c r="A178" s="50">
        <v>177</v>
      </c>
      <c r="B178" s="59" t="s">
        <v>66</v>
      </c>
      <c r="C178" s="59" t="s">
        <v>65</v>
      </c>
      <c r="D178" s="59" t="s">
        <v>32</v>
      </c>
      <c r="E178" s="59" t="s">
        <v>64</v>
      </c>
      <c r="F178" s="59" t="s">
        <v>37</v>
      </c>
      <c r="G178" s="49" t="s">
        <v>73</v>
      </c>
      <c r="H178" s="59"/>
      <c r="I178" s="59"/>
      <c r="J178" s="46"/>
      <c r="K178" s="47">
        <f>(VLOOKUP(B178,[29]Sheet1!$A:$AB,28,0))/1000</f>
        <v>157862.30900000001</v>
      </c>
      <c r="L178" s="47">
        <f>(VLOOKUP(B178,[29]Sheet1!$A:$AC,29,0))/1000</f>
        <v>1438.8009999999999</v>
      </c>
      <c r="M178" s="47">
        <f>(VLOOKUP(B178,[29]Sheet1!$A:$AD,30,0))/1000</f>
        <v>1956.3823409836066</v>
      </c>
      <c r="N178" s="46"/>
      <c r="O178" s="46">
        <v>9.5197099999999999</v>
      </c>
      <c r="P178" s="45">
        <f t="shared" si="5"/>
        <v>9.5197099999999999</v>
      </c>
      <c r="Q178" s="55" t="s">
        <v>72</v>
      </c>
      <c r="R178" s="55" t="s">
        <v>59</v>
      </c>
      <c r="S178" s="58" t="s">
        <v>62</v>
      </c>
      <c r="T178" s="58" t="s">
        <v>29</v>
      </c>
      <c r="U178" s="58" t="s">
        <v>50</v>
      </c>
      <c r="V178" s="58" t="s">
        <v>49</v>
      </c>
      <c r="W178" s="58" t="s">
        <v>61</v>
      </c>
      <c r="X178" s="57">
        <v>43101</v>
      </c>
      <c r="Y178" s="39" t="s">
        <v>47</v>
      </c>
      <c r="Z178" s="39" t="s">
        <v>47</v>
      </c>
      <c r="AA178" s="39" t="s">
        <v>47</v>
      </c>
      <c r="AB178" s="39" t="s">
        <v>0</v>
      </c>
    </row>
    <row r="179" spans="1:28" ht="115.5" customHeight="1" x14ac:dyDescent="0.25">
      <c r="A179" s="50">
        <v>178</v>
      </c>
      <c r="B179" s="59" t="s">
        <v>66</v>
      </c>
      <c r="C179" s="59" t="s">
        <v>65</v>
      </c>
      <c r="D179" s="59" t="s">
        <v>32</v>
      </c>
      <c r="E179" s="59" t="s">
        <v>64</v>
      </c>
      <c r="F179" s="59" t="s">
        <v>37</v>
      </c>
      <c r="G179" s="49" t="s">
        <v>71</v>
      </c>
      <c r="H179" s="59"/>
      <c r="I179" s="59"/>
      <c r="J179" s="46"/>
      <c r="K179" s="47">
        <f>(VLOOKUP(B179,[29]Sheet1!$A:$AB,28,0))/1000</f>
        <v>157862.30900000001</v>
      </c>
      <c r="L179" s="47">
        <f>(VLOOKUP(B179,[29]Sheet1!$A:$AC,29,0))/1000</f>
        <v>1438.8009999999999</v>
      </c>
      <c r="M179" s="47">
        <f>(VLOOKUP(B179,[29]Sheet1!$A:$AD,30,0))/1000</f>
        <v>1956.3823409836066</v>
      </c>
      <c r="N179" s="46"/>
      <c r="O179" s="46">
        <v>0.73641000000000001</v>
      </c>
      <c r="P179" s="45">
        <f t="shared" si="5"/>
        <v>0.73641000000000001</v>
      </c>
      <c r="Q179" s="55" t="s">
        <v>70</v>
      </c>
      <c r="R179" s="55" t="s">
        <v>59</v>
      </c>
      <c r="S179" s="58" t="s">
        <v>62</v>
      </c>
      <c r="T179" s="58" t="s">
        <v>29</v>
      </c>
      <c r="U179" s="58" t="s">
        <v>50</v>
      </c>
      <c r="V179" s="58" t="s">
        <v>49</v>
      </c>
      <c r="W179" s="58" t="s">
        <v>61</v>
      </c>
      <c r="X179" s="57">
        <v>43101</v>
      </c>
      <c r="Y179" s="39" t="s">
        <v>47</v>
      </c>
      <c r="Z179" s="39" t="s">
        <v>47</v>
      </c>
      <c r="AA179" s="39" t="s">
        <v>47</v>
      </c>
      <c r="AB179" s="39" t="s">
        <v>0</v>
      </c>
    </row>
    <row r="180" spans="1:28" ht="144.75" customHeight="1" x14ac:dyDescent="0.25">
      <c r="A180" s="50">
        <v>179</v>
      </c>
      <c r="B180" s="59" t="s">
        <v>66</v>
      </c>
      <c r="C180" s="59" t="s">
        <v>65</v>
      </c>
      <c r="D180" s="59" t="s">
        <v>32</v>
      </c>
      <c r="E180" s="59" t="s">
        <v>64</v>
      </c>
      <c r="F180" s="59" t="s">
        <v>37</v>
      </c>
      <c r="G180" s="49" t="s">
        <v>69</v>
      </c>
      <c r="H180" s="59"/>
      <c r="I180" s="59"/>
      <c r="J180" s="46"/>
      <c r="K180" s="47">
        <f>(VLOOKUP(B180,[29]Sheet1!$A:$AB,28,0))/1000</f>
        <v>157862.30900000001</v>
      </c>
      <c r="L180" s="47">
        <f>(VLOOKUP(B180,[29]Sheet1!$A:$AC,29,0))/1000</f>
        <v>1438.8009999999999</v>
      </c>
      <c r="M180" s="47">
        <f>(VLOOKUP(B180,[29]Sheet1!$A:$AD,30,0))/1000</f>
        <v>1956.3823409836066</v>
      </c>
      <c r="N180" s="46"/>
      <c r="O180" s="46">
        <v>1.8396600000000001</v>
      </c>
      <c r="P180" s="45">
        <f t="shared" si="5"/>
        <v>1.8396600000000001</v>
      </c>
      <c r="Q180" s="60" t="s">
        <v>68</v>
      </c>
      <c r="R180" s="55" t="s">
        <v>59</v>
      </c>
      <c r="S180" s="58" t="s">
        <v>62</v>
      </c>
      <c r="T180" s="58" t="s">
        <v>29</v>
      </c>
      <c r="U180" s="58" t="s">
        <v>50</v>
      </c>
      <c r="V180" s="58" t="s">
        <v>49</v>
      </c>
      <c r="W180" s="58" t="s">
        <v>61</v>
      </c>
      <c r="X180" s="57">
        <v>43101</v>
      </c>
      <c r="Y180" s="39" t="s">
        <v>47</v>
      </c>
      <c r="Z180" s="39" t="s">
        <v>47</v>
      </c>
      <c r="AA180" s="39" t="s">
        <v>47</v>
      </c>
      <c r="AB180" s="39" t="s">
        <v>0</v>
      </c>
    </row>
    <row r="181" spans="1:28" ht="75" customHeight="1" x14ac:dyDescent="0.25">
      <c r="A181" s="50">
        <v>180</v>
      </c>
      <c r="B181" s="59" t="s">
        <v>66</v>
      </c>
      <c r="C181" s="59" t="s">
        <v>65</v>
      </c>
      <c r="D181" s="59" t="s">
        <v>32</v>
      </c>
      <c r="E181" s="59" t="s">
        <v>64</v>
      </c>
      <c r="F181" s="59" t="s">
        <v>37</v>
      </c>
      <c r="G181" s="49">
        <v>10621060</v>
      </c>
      <c r="H181" s="59"/>
      <c r="I181" s="59"/>
      <c r="J181" s="46"/>
      <c r="K181" s="47">
        <f>(VLOOKUP(B181,[29]Sheet1!$A:$AB,28,0))/1000</f>
        <v>157862.30900000001</v>
      </c>
      <c r="L181" s="47">
        <f>(VLOOKUP(B181,[29]Sheet1!$A:$AC,29,0))/1000</f>
        <v>1438.8009999999999</v>
      </c>
      <c r="M181" s="47">
        <f>(VLOOKUP(B181,[29]Sheet1!$A:$AD,30,0))/1000</f>
        <v>1956.3823409836066</v>
      </c>
      <c r="N181" s="46"/>
      <c r="O181" s="46">
        <v>0.67615999999999998</v>
      </c>
      <c r="P181" s="45">
        <f t="shared" si="5"/>
        <v>0.67615999999999998</v>
      </c>
      <c r="Q181" s="55" t="s">
        <v>67</v>
      </c>
      <c r="R181" s="55" t="s">
        <v>59</v>
      </c>
      <c r="S181" s="58" t="s">
        <v>62</v>
      </c>
      <c r="T181" s="58" t="s">
        <v>29</v>
      </c>
      <c r="U181" s="58" t="s">
        <v>50</v>
      </c>
      <c r="V181" s="58" t="s">
        <v>49</v>
      </c>
      <c r="W181" s="58" t="s">
        <v>61</v>
      </c>
      <c r="X181" s="57">
        <v>43101</v>
      </c>
      <c r="Y181" s="39" t="s">
        <v>47</v>
      </c>
      <c r="Z181" s="39" t="s">
        <v>47</v>
      </c>
      <c r="AA181" s="39" t="s">
        <v>47</v>
      </c>
      <c r="AB181" s="39" t="s">
        <v>0</v>
      </c>
    </row>
    <row r="182" spans="1:28" ht="108" customHeight="1" x14ac:dyDescent="0.25">
      <c r="A182" s="50">
        <v>181</v>
      </c>
      <c r="B182" s="59" t="s">
        <v>66</v>
      </c>
      <c r="C182" s="59" t="s">
        <v>65</v>
      </c>
      <c r="D182" s="59" t="s">
        <v>32</v>
      </c>
      <c r="E182" s="59" t="s">
        <v>64</v>
      </c>
      <c r="F182" s="59" t="s">
        <v>37</v>
      </c>
      <c r="G182" s="49"/>
      <c r="H182" s="59"/>
      <c r="I182" s="59"/>
      <c r="J182" s="46"/>
      <c r="K182" s="47">
        <f>(VLOOKUP(B182,[29]Sheet1!$A:$AB,28,0))/1000</f>
        <v>157862.30900000001</v>
      </c>
      <c r="L182" s="47">
        <f>(VLOOKUP(B182,[29]Sheet1!$A:$AC,29,0))/1000</f>
        <v>1438.8009999999999</v>
      </c>
      <c r="M182" s="47">
        <f>(VLOOKUP(B182,[29]Sheet1!$A:$AD,30,0))/1000</f>
        <v>1956.3823409836066</v>
      </c>
      <c r="N182" s="46"/>
      <c r="O182" s="46">
        <v>10.569509999999999</v>
      </c>
      <c r="P182" s="45">
        <f t="shared" si="5"/>
        <v>10.569509999999999</v>
      </c>
      <c r="Q182" s="55" t="s">
        <v>63</v>
      </c>
      <c r="R182" s="55" t="s">
        <v>59</v>
      </c>
      <c r="S182" s="58" t="s">
        <v>62</v>
      </c>
      <c r="T182" s="58" t="s">
        <v>29</v>
      </c>
      <c r="U182" s="58" t="s">
        <v>50</v>
      </c>
      <c r="V182" s="58" t="s">
        <v>49</v>
      </c>
      <c r="W182" s="58" t="s">
        <v>61</v>
      </c>
      <c r="X182" s="57">
        <v>43101</v>
      </c>
      <c r="Y182" s="39" t="s">
        <v>47</v>
      </c>
      <c r="Z182" s="39" t="s">
        <v>47</v>
      </c>
      <c r="AA182" s="39" t="s">
        <v>47</v>
      </c>
      <c r="AB182" s="39" t="s">
        <v>0</v>
      </c>
    </row>
    <row r="183" spans="1:28" ht="119.25" customHeight="1" x14ac:dyDescent="0.25">
      <c r="A183" s="50">
        <v>182</v>
      </c>
      <c r="B183" s="43" t="s">
        <v>56</v>
      </c>
      <c r="C183" s="54" t="s">
        <v>55</v>
      </c>
      <c r="D183" s="54" t="s">
        <v>32</v>
      </c>
      <c r="E183" s="54" t="s">
        <v>54</v>
      </c>
      <c r="F183" s="54" t="s">
        <v>37</v>
      </c>
      <c r="G183" s="49">
        <v>10621313</v>
      </c>
      <c r="H183" s="54"/>
      <c r="I183" s="54"/>
      <c r="J183" s="56"/>
      <c r="K183" s="47">
        <f>(VLOOKUP(B183,[29]Sheet1!$A:$AB,28,0))/1000</f>
        <v>14018.999999999998</v>
      </c>
      <c r="L183" s="47">
        <f>(VLOOKUP(B183,[29]Sheet1!$A:$AC,29,0))/1000</f>
        <v>209</v>
      </c>
      <c r="M183" s="47">
        <f>(VLOOKUP(B183,[29]Sheet1!$A:$AD,30,0))/1000</f>
        <v>254.96393442622951</v>
      </c>
      <c r="N183" s="46">
        <v>700</v>
      </c>
      <c r="O183" s="46"/>
      <c r="P183" s="45">
        <f t="shared" si="5"/>
        <v>2.2950819672131146</v>
      </c>
      <c r="Q183" s="55" t="s">
        <v>60</v>
      </c>
      <c r="R183" s="43" t="s">
        <v>59</v>
      </c>
      <c r="S183" s="54" t="s">
        <v>58</v>
      </c>
      <c r="T183" s="52" t="s">
        <v>57</v>
      </c>
      <c r="U183" s="53" t="s">
        <v>50</v>
      </c>
      <c r="V183" s="52" t="s">
        <v>49</v>
      </c>
      <c r="W183" s="52" t="s">
        <v>48</v>
      </c>
      <c r="X183" s="51">
        <v>43101</v>
      </c>
      <c r="Y183" s="39" t="s">
        <v>47</v>
      </c>
      <c r="Z183" s="39" t="s">
        <v>47</v>
      </c>
      <c r="AA183" s="39" t="s">
        <v>47</v>
      </c>
      <c r="AB183" s="39" t="s">
        <v>0</v>
      </c>
    </row>
    <row r="184" spans="1:28" ht="105.75" customHeight="1" x14ac:dyDescent="0.25">
      <c r="A184" s="50">
        <v>183</v>
      </c>
      <c r="B184" s="43" t="s">
        <v>56</v>
      </c>
      <c r="C184" s="43" t="s">
        <v>55</v>
      </c>
      <c r="D184" s="43" t="s">
        <v>32</v>
      </c>
      <c r="E184" s="43" t="s">
        <v>54</v>
      </c>
      <c r="F184" s="43" t="s">
        <v>37</v>
      </c>
      <c r="G184" s="49">
        <v>10621314</v>
      </c>
      <c r="H184" s="48"/>
      <c r="I184" s="48"/>
      <c r="J184" s="48"/>
      <c r="K184" s="47">
        <f>(VLOOKUP(B184,[29]Sheet1!$A:$AB,28,0))/1000</f>
        <v>14018.999999999998</v>
      </c>
      <c r="L184" s="47">
        <f>(VLOOKUP(B184,[29]Sheet1!$A:$AC,29,0))/1000</f>
        <v>209</v>
      </c>
      <c r="M184" s="47">
        <f>(VLOOKUP(B184,[29]Sheet1!$A:$AD,30,0))/1000</f>
        <v>254.96393442622951</v>
      </c>
      <c r="N184" s="46">
        <v>532.79999999999995</v>
      </c>
      <c r="O184" s="46"/>
      <c r="P184" s="45">
        <f t="shared" si="5"/>
        <v>1.7468852459016393</v>
      </c>
      <c r="Q184" s="44" t="s">
        <v>53</v>
      </c>
      <c r="R184" s="43" t="s">
        <v>52</v>
      </c>
      <c r="S184" s="43" t="s">
        <v>51</v>
      </c>
      <c r="T184" s="41" t="s">
        <v>29</v>
      </c>
      <c r="U184" s="42" t="s">
        <v>50</v>
      </c>
      <c r="V184" s="41" t="s">
        <v>49</v>
      </c>
      <c r="W184" s="41" t="s">
        <v>48</v>
      </c>
      <c r="X184" s="40">
        <v>43101</v>
      </c>
      <c r="Y184" s="39" t="s">
        <v>47</v>
      </c>
      <c r="Z184" s="39" t="s">
        <v>47</v>
      </c>
      <c r="AA184" s="39" t="s">
        <v>47</v>
      </c>
      <c r="AB184" s="39" t="s">
        <v>0</v>
      </c>
    </row>
    <row r="185" spans="1:28" ht="37.5" customHeight="1" x14ac:dyDescent="0.25">
      <c r="A185" s="23"/>
      <c r="B185" s="23"/>
      <c r="C185" s="23"/>
      <c r="D185" s="23"/>
      <c r="E185" s="23"/>
      <c r="F185" s="12"/>
      <c r="G185" s="23"/>
      <c r="H185" s="23"/>
      <c r="I185" s="23"/>
      <c r="J185" s="23"/>
      <c r="K185" s="23"/>
      <c r="L185" s="23"/>
      <c r="M185" s="23"/>
      <c r="N185" s="34">
        <f>SUBTOTAL(9,N2:N184)</f>
        <v>1884110.9163713329</v>
      </c>
      <c r="O185" s="34">
        <f>SUBTOTAL(9,O2:O184)</f>
        <v>16210.753994179102</v>
      </c>
      <c r="P185" s="34">
        <f>SUBTOTAL(9,P2:P184)</f>
        <v>22388.16683474087</v>
      </c>
      <c r="Q185" s="23"/>
      <c r="R185" s="23"/>
      <c r="S185" s="23"/>
      <c r="T185" s="23"/>
      <c r="U185" s="23"/>
      <c r="V185" s="23"/>
      <c r="W185" s="23"/>
      <c r="X185" s="23"/>
      <c r="Y185" s="23"/>
      <c r="Z185" s="23"/>
      <c r="AA185" s="23"/>
      <c r="AB185" s="23"/>
    </row>
  </sheetData>
  <autoFilter ref="A1:AB167"/>
  <pageMargins left="0.7" right="0.7" top="0.75" bottom="0.75" header="0.3" footer="0.3"/>
  <pageSetup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Nworah, Gregory SPDC-FUI/OG</dc:creator>
  <cp:lastModifiedBy>Richard.Amiolemen</cp:lastModifiedBy>
  <dcterms:created xsi:type="dcterms:W3CDTF">2017-05-22T08:21:38Z</dcterms:created>
  <dcterms:modified xsi:type="dcterms:W3CDTF">2018-01-11T18:11:17Z</dcterms:modified>
</cp:coreProperties>
</file>